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mc:AlternateContent xmlns:mc="http://schemas.openxmlformats.org/markup-compatibility/2006">
    <mc:Choice Requires="x15">
      <x15ac:absPath xmlns:x15ac="http://schemas.microsoft.com/office/spreadsheetml/2010/11/ac" url="Z:\TRANSPARENCIA 2026\Actualización de la pagina web\Misiones al Exterior\Julio\"/>
    </mc:Choice>
  </mc:AlternateContent>
  <xr:revisionPtr revIDLastSave="0" documentId="8_{BF7BD12B-7D7A-46EB-BFDF-62E55CEE0D62}" xr6:coauthVersionLast="47" xr6:coauthVersionMax="47" xr10:uidLastSave="{00000000-0000-0000-0000-000000000000}"/>
  <bookViews>
    <workbookView xWindow="-120" yWindow="-120" windowWidth="29040" windowHeight="15840" tabRatio="592" xr2:uid="{00000000-000D-0000-FFFF-FFFF00000000}"/>
  </bookViews>
  <sheets>
    <sheet name="Misiones - enero 2026" sheetId="1" r:id="rId1"/>
    <sheet name="Total por Dirección" sheetId="2" r:id="rId2"/>
  </sheets>
  <definedNames>
    <definedName name="_xlnm._FilterDatabase" localSheetId="0" hidden="1">'Misiones - enero 2026'!$A$4:$N$14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21" i="1" l="1"/>
  <c r="J121" i="1"/>
  <c r="M120" i="1"/>
  <c r="M117" i="1"/>
  <c r="M116" i="1"/>
  <c r="M115" i="1"/>
  <c r="M114" i="1"/>
  <c r="M113" i="1"/>
  <c r="M112" i="1"/>
  <c r="K106" i="1"/>
  <c r="J106" i="1"/>
  <c r="M105" i="1"/>
  <c r="M104" i="1"/>
  <c r="M103" i="1"/>
  <c r="M102" i="1"/>
  <c r="M101" i="1"/>
  <c r="M100" i="1"/>
  <c r="M99" i="1"/>
  <c r="M98" i="1"/>
  <c r="K91" i="1"/>
  <c r="J91" i="1"/>
  <c r="M90" i="1"/>
  <c r="M89" i="1"/>
  <c r="M88" i="1"/>
  <c r="M87" i="1"/>
  <c r="M86" i="1"/>
  <c r="M85" i="1"/>
  <c r="M84" i="1"/>
  <c r="M83" i="1"/>
  <c r="M82" i="1"/>
  <c r="M81" i="1"/>
  <c r="M80" i="1"/>
  <c r="M79" i="1"/>
  <c r="K72" i="1"/>
  <c r="J72" i="1"/>
  <c r="M71" i="1"/>
  <c r="M70" i="1"/>
  <c r="M69" i="1"/>
  <c r="M68" i="1"/>
  <c r="M67" i="1"/>
  <c r="M66" i="1"/>
  <c r="M65" i="1"/>
  <c r="M64" i="1"/>
  <c r="M63" i="1"/>
  <c r="M62" i="1"/>
  <c r="M61" i="1"/>
  <c r="M60" i="1"/>
  <c r="M59" i="1"/>
  <c r="K52" i="1"/>
  <c r="M44" i="1"/>
  <c r="M43" i="1"/>
  <c r="M42" i="1"/>
  <c r="M41" i="1"/>
  <c r="M40" i="1"/>
  <c r="M39" i="1"/>
  <c r="M38" i="1"/>
  <c r="M37" i="1"/>
  <c r="M36" i="1"/>
  <c r="M35" i="1"/>
  <c r="M34" i="1"/>
  <c r="M33" i="1"/>
  <c r="M32" i="1"/>
  <c r="M121" i="1" l="1"/>
  <c r="M72" i="1"/>
  <c r="M106" i="1"/>
  <c r="M91" i="1"/>
  <c r="M52" i="1"/>
  <c r="K25" i="1"/>
  <c r="J25" i="1"/>
  <c r="M24" i="1"/>
  <c r="M22" i="1"/>
  <c r="M21" i="1"/>
  <c r="M20" i="1"/>
  <c r="M25" i="1" l="1"/>
  <c r="K14" i="1"/>
  <c r="J14" i="1"/>
  <c r="M5" i="1"/>
  <c r="M13" i="1"/>
  <c r="M6" i="1"/>
  <c r="M14" i="1" l="1"/>
</calcChain>
</file>

<file path=xl/sharedStrings.xml><?xml version="1.0" encoding="utf-8"?>
<sst xmlns="http://schemas.openxmlformats.org/spreadsheetml/2006/main" count="698" uniqueCount="358">
  <si>
    <t>Dirección de Administración y Finanzas</t>
  </si>
  <si>
    <t xml:space="preserve"> Informe de Misiones al Exterior </t>
  </si>
  <si>
    <t>No.</t>
  </si>
  <si>
    <t>FECHA DE INICIO</t>
  </si>
  <si>
    <t>FECHA DE RETORNO</t>
  </si>
  <si>
    <t>NOMBRE DEL COLABORADOR</t>
  </si>
  <si>
    <t xml:space="preserve">CÉDULA </t>
  </si>
  <si>
    <t>CARGO</t>
  </si>
  <si>
    <t>DIRECCIÓN</t>
  </si>
  <si>
    <t>DESTINO DE LA MISIÓN</t>
  </si>
  <si>
    <t>OBJETIVO DE LA MISIÓN</t>
  </si>
  <si>
    <t>PASAJE</t>
  </si>
  <si>
    <t>VIÁTICOS</t>
  </si>
  <si>
    <t>CUOTA DE INSCRIPCIÓN</t>
  </si>
  <si>
    <t>TOTAL</t>
  </si>
  <si>
    <t>MISIÓN OFICIAL</t>
  </si>
  <si>
    <t>Dirección de Estrategia Financiera y Fiscal Internacional</t>
  </si>
  <si>
    <t>Unidad Administrativa de Bienes Revertidos</t>
  </si>
  <si>
    <t xml:space="preserve">Gran Total </t>
  </si>
  <si>
    <t>Informe de viajes  al exterior por Dirección</t>
  </si>
  <si>
    <t>TOTAL  B/.</t>
  </si>
  <si>
    <t>Despacho del Ministro</t>
  </si>
  <si>
    <t>Despacho de la Viceministra de Economía</t>
  </si>
  <si>
    <t>Despacho del Viceministro de Finanzas</t>
  </si>
  <si>
    <t xml:space="preserve">Secretaría General </t>
  </si>
  <si>
    <t>Oficina Institucional de Recursos Humanos</t>
  </si>
  <si>
    <t>Despacho de los Asesores</t>
  </si>
  <si>
    <t xml:space="preserve">Dirección de Administración de Proyectos </t>
  </si>
  <si>
    <t xml:space="preserve">Dirección de Información y Relaciones Públicas </t>
  </si>
  <si>
    <t>Dirección de Políticas Públicas</t>
  </si>
  <si>
    <t>Dirección de Financiamiento Público</t>
  </si>
  <si>
    <t>Comisión  Arancelaria</t>
  </si>
  <si>
    <t>Dirección de Administración de Bienes Aprehendidos</t>
  </si>
  <si>
    <t>Dirección de Presupuesto de la Nación</t>
  </si>
  <si>
    <t xml:space="preserve">Dirección Nacional de Contabilidad </t>
  </si>
  <si>
    <t>Dirección de Bienes Patrimoniales del Estado</t>
  </si>
  <si>
    <t>Unidad Coordinadora para Centroamérica</t>
  </si>
  <si>
    <t>Unidad de Adquisiciones y Contrataciones del Estado</t>
  </si>
  <si>
    <t>Dirección de Planificación y Coordinación Regional</t>
  </si>
  <si>
    <t>Junta de Control de Juegos</t>
  </si>
  <si>
    <t>Dirección de Análisis Económico y Social</t>
  </si>
  <si>
    <t>Dirección de Programación de Inversiones</t>
  </si>
  <si>
    <t>Dirección General de Tesorería</t>
  </si>
  <si>
    <t>Dirección General de Ingresos</t>
  </si>
  <si>
    <t>Dirección de Inversiones, Concesiones y Riesgos del Estado</t>
  </si>
  <si>
    <t>Oficina de Auditoría  Interna</t>
  </si>
  <si>
    <t xml:space="preserve">Contraloría General de la República </t>
  </si>
  <si>
    <t xml:space="preserve">Intendencia de Supervisión y Regulación de Sujetos No Financieros </t>
  </si>
  <si>
    <t>Total en B/.</t>
  </si>
  <si>
    <t>Oficina de Asesoria Legal - Oficina de Arbitraje de Inversiones</t>
  </si>
  <si>
    <t xml:space="preserve">Oficina de Arbitraje de Inversiones </t>
  </si>
  <si>
    <t>Jefa</t>
  </si>
  <si>
    <t>Oficina de Arbitraje de Inversiones</t>
  </si>
  <si>
    <t>N-19-542</t>
  </si>
  <si>
    <t>Isabel Vecchio</t>
  </si>
  <si>
    <t>Directora</t>
  </si>
  <si>
    <t>8-725-363</t>
  </si>
  <si>
    <t>Período: Del 1 al 31 de enero de 2026</t>
  </si>
  <si>
    <t>Dirección de Estrategia Financiera y Fiscalización Internacional</t>
  </si>
  <si>
    <t>Guatemala</t>
  </si>
  <si>
    <t>Participo en calidad de revisora principal, de las Reuniones del Grupo Conjunto de las Américas (ICRG América JG),para los países que se encuentran en la lista gris del Grupo de Acción Financiera Internacional (GAF).</t>
  </si>
  <si>
    <t>Margie Lys Jaime</t>
  </si>
  <si>
    <t>New York, Estados Unidos</t>
  </si>
  <si>
    <t>Felipe Chapman</t>
  </si>
  <si>
    <t>8-291-172</t>
  </si>
  <si>
    <t>Ministro</t>
  </si>
  <si>
    <t>Participó en el 53° período de sesiones del Grupo de Trabajo III sobre Reforma del Sistema de Solución de Controversia entre Inversionistas y Estado (SCIE) de la Comisión de las Naciones Unidas para el Decreto Mercantil Internacional (CNUDM).</t>
  </si>
  <si>
    <t>Participó en la Reunión del Foro Económico Mundial 2026.</t>
  </si>
  <si>
    <t>Davos, Suiza</t>
  </si>
  <si>
    <t xml:space="preserve">Shanida Navarro </t>
  </si>
  <si>
    <t>2-709-1294</t>
  </si>
  <si>
    <t xml:space="preserve">Analista Financiera </t>
  </si>
  <si>
    <t xml:space="preserve">Guatemala </t>
  </si>
  <si>
    <t xml:space="preserve">Dirección General de Tesoreria </t>
  </si>
  <si>
    <t>Joel Enrique Diaz</t>
  </si>
  <si>
    <t>8-809-819</t>
  </si>
  <si>
    <t xml:space="preserve">Oficial de cuentas </t>
  </si>
  <si>
    <t xml:space="preserve">Elisa Mabel Castillo </t>
  </si>
  <si>
    <t>9-720-236</t>
  </si>
  <si>
    <t xml:space="preserve">Subdirectora General de Tesoreria </t>
  </si>
  <si>
    <t xml:space="preserve">Edwin Cortes </t>
  </si>
  <si>
    <t>8-911-826</t>
  </si>
  <si>
    <t>Asistente de Contabilidad</t>
  </si>
  <si>
    <t xml:space="preserve">Diva Pinzon </t>
  </si>
  <si>
    <t xml:space="preserve">Rodolfo Sange </t>
  </si>
  <si>
    <t>Fortalecer la gestión del flujo de caja gubernamental y de los servicios financieros asociados a la Cuenta Única del Tesoro (CUT), mediante el monitoreo oportuno y eficiente de las cuentas, contribuyendo a una adecuada gestión de liquidez, al cumplimiento de las obligaciones del Estado y a la transparencia en el uso de los recursos públicos.</t>
  </si>
  <si>
    <t>Conocer los desafíos, problemas, herramientas y soluciones sobre la gestión de liquidez de la tesorería de manera transversal, desde la estimación presupuestaria en el plano financiero, gestión de portafolio, flujo de caja y buffer de liquidez hasta minimizar los riesgos de mercado, teniendo un manejo transparente, con información que permita hacer un buen uso de la liquidez de la Cuenta Única del Tesoro para minimizar riesgos y costos en el cumplimiento de pagos en el menor tiempo posible.</t>
  </si>
  <si>
    <t>Fortalecer la administración del flujo de caja gubernamental y de los servicios financieros vinculados a la Cuenta Única del Tesoro (CUT), a través del monitoreo oportuno y eficiente de las cuentas, promoviendo una gestión óptima de la liquidez, el cumplimiento de las obligaciones del Estado y la transparencia en la gestión de los recursos públicos.</t>
  </si>
  <si>
    <t>Cada día las Tesorería migran hacia procesos más sofisticados previendo y manteniendo márgenes de liquidez apropiadas, tratando de optimizar los recursos e incurriendo en el menor costo posible.</t>
  </si>
  <si>
    <t>8-874-2127</t>
  </si>
  <si>
    <t>Abogada</t>
  </si>
  <si>
    <t xml:space="preserve">Direccion General de Ingreso </t>
  </si>
  <si>
    <t>Salamanca, España</t>
  </si>
  <si>
    <t>La misión tuvo como objeto la participación en el Curso de Especialización en Cuestiones Actuales de Derecho Penal Económico, organizado por la Universidad de Salamanca, en el marco de los Cursos de Especialización en Derecho, edición 2026.</t>
  </si>
  <si>
    <t>8-191-527</t>
  </si>
  <si>
    <t>Director General de Planificación Nacional</t>
  </si>
  <si>
    <t>Dirección General de Planificación Nacional</t>
  </si>
  <si>
    <t xml:space="preserve">Mexico, Estados Unidos de Mexicanos </t>
  </si>
  <si>
    <t xml:space="preserve">Participar en el “Taller Regional sobre Seguridad de la Cadena de Suministro de Semiconductores e Inversiones Transfronterizas”, realizado del 19 al 22 de enero de 2026 en la Ciudad de México, México. </t>
  </si>
  <si>
    <r>
      <rPr>
        <u/>
        <sz val="10"/>
        <color rgb="FF0000FF"/>
        <rFont val="Arial"/>
        <family val="2"/>
      </rPr>
      <t>Ver Informe</t>
    </r>
    <r>
      <rPr>
        <sz val="10"/>
        <rFont val="Arial"/>
        <family val="2"/>
      </rPr>
      <t xml:space="preserve"> </t>
    </r>
  </si>
  <si>
    <t xml:space="preserve"> Febrero</t>
  </si>
  <si>
    <t>Período: Del 1 al 28 de febrero de 2026</t>
  </si>
  <si>
    <t>4-760-2081</t>
  </si>
  <si>
    <t>9-105-224</t>
  </si>
  <si>
    <t>8-751-1045</t>
  </si>
  <si>
    <t>Omar González</t>
  </si>
  <si>
    <t>Francisco S. Alvarez S.</t>
  </si>
  <si>
    <t>Dilka H. Escobar De La Cruz</t>
  </si>
  <si>
    <t>Analista de Gestión</t>
  </si>
  <si>
    <t>Director General</t>
  </si>
  <si>
    <t>Subdirectora General</t>
  </si>
  <si>
    <t>Kobe, Japón</t>
  </si>
  <si>
    <t>Colombia, Medellín</t>
  </si>
  <si>
    <t>Ciudad de México</t>
  </si>
  <si>
    <t>Participó en el curso “Reducción del Riesgo de Desastres para la Sostenibilidad y la Resiliencia (LATINOAMÉRICA) (AF 2025)”.</t>
  </si>
  <si>
    <t>Participó en Reunión de Junta Directiva de Elektra Noreste (ENSA) en Medellín, Colombia.</t>
  </si>
  <si>
    <t>Participó en la 2da. conferencia regional Combinaciones de políticas para una transición resiliente y baja en carbono: una perspectiva de América Latina y el Caribe a celebrarse en la Ciudad de México, los días 3, 4 y 5 de febrero de 2026.</t>
  </si>
  <si>
    <t>Direccion de Inversiones, Concesiones y Riesgos del Estado</t>
  </si>
  <si>
    <t>Fausto B. Fernández De León</t>
  </si>
  <si>
    <t>8-746-2357</t>
  </si>
  <si>
    <t xml:space="preserve">Viceministro </t>
  </si>
  <si>
    <t>Despacho Viceministro de Finanzas</t>
  </si>
  <si>
    <t>Tokio, Japón</t>
  </si>
  <si>
    <t>Participó en el Evento "Plalfomm for Collaboration on Tax" Lanzamiento Programa de Impacto de Movilización de Ingreso Doméstico DRM.</t>
  </si>
  <si>
    <t xml:space="preserve">Marzo </t>
  </si>
  <si>
    <t>Período: Del 1 al 31 de marzo de 2026</t>
  </si>
  <si>
    <t>Yasmin González</t>
  </si>
  <si>
    <t>8-749-769</t>
  </si>
  <si>
    <t>Washington DC, Estados Unidos</t>
  </si>
  <si>
    <t>Participo en el Seminario para Evaluadora de la 5° Ronda organizada por el Banco Mundial.</t>
  </si>
  <si>
    <t>B/.1,559.00</t>
  </si>
  <si>
    <t>Isabel Y. Vecchio A.</t>
  </si>
  <si>
    <t>San José, Costa Rica</t>
  </si>
  <si>
    <t>Participó en calidad de Presidenta pro Témpore del Grupo de Acción Financiera de Latinoamérica (GAFILAT), de la visita de alto nivel correspondiente a la Evaluación Mutua.</t>
  </si>
  <si>
    <t>B/.374.00</t>
  </si>
  <si>
    <t>Martín Barciela</t>
  </si>
  <si>
    <t>8-387-995</t>
  </si>
  <si>
    <t>Coordinador de Confidencialidad y Salvaguarda de Datos</t>
  </si>
  <si>
    <t>Paris, Francia</t>
  </si>
  <si>
    <t>Participó en la Cumbre del Sistema de Transmisión Común ( CTS Summit).</t>
  </si>
  <si>
    <t>B/.1,877.00</t>
  </si>
  <si>
    <t>José Almengor</t>
  </si>
  <si>
    <t>8-953-366</t>
  </si>
  <si>
    <t>Jefe del Departamento de Intercambio de Información</t>
  </si>
  <si>
    <t>Participó en la Cumbre del Sistema de Transmisión Común ( CTS Summit) 22ava Reunión del grupo de revisión de Pares de la AEOI, para intercambio automático de información del cual Panamá es miembro.</t>
  </si>
  <si>
    <t>B/.2,218.00</t>
  </si>
  <si>
    <t>Fernando Bucayan</t>
  </si>
  <si>
    <t>8-753-941</t>
  </si>
  <si>
    <t>Oficial de Intercambio de Información</t>
  </si>
  <si>
    <t>Lilibeth Enseñat</t>
  </si>
  <si>
    <t>8-822-1262</t>
  </si>
  <si>
    <t>Jefa del Departamento de Convenios Tributarios</t>
  </si>
  <si>
    <t>Participó en la Reunión presencial del Grupo de Trabajo 1 (WP1), sobre Convenios Tributarios y Temas Relacionados, impartidos por la Organización para la Cooperación y el Desarrollo Económico.</t>
  </si>
  <si>
    <t>B/.2,053.00</t>
  </si>
  <si>
    <t>Santiago de Chile a Asunción, Paraguay</t>
  </si>
  <si>
    <t>Participó como parte de la delegación de la República de Panamá, que acompaño al Excelentísimo Señor Presidente José Raúl Mulino a la toma de posesión del Excelentísimo Señor José Antonio Kast, presidente electo de Chile.</t>
  </si>
  <si>
    <t>B/.598.00</t>
  </si>
  <si>
    <t>Asunción, Paraguay a Panamá</t>
  </si>
  <si>
    <t>Participó como parte de la delegación de la República de Panamá, para participar en el 66° Reunión Anual de la Junta de Gobernadores del Banco Interamericano de Desarrollo y la 40° Reunión Anual de la Junta de Gobernadores de BID Invest, Reuniones que se celebra en Luque- Gran Asunción, Paraguay 11 al 14 de marzo de 2026, en el Distrito de la Confederación Sudamericana de Fútbol (CONMEBOL).</t>
  </si>
  <si>
    <t>B/.1,098.00</t>
  </si>
  <si>
    <t>Ivette Martinez</t>
  </si>
  <si>
    <t>8-307-323</t>
  </si>
  <si>
    <t xml:space="preserve">Secretaria General </t>
  </si>
  <si>
    <t>Asunción, Paraguay</t>
  </si>
  <si>
    <t>Participó como parte de la delegación de la República de Panamá, para participar en el 66° Reunión Anual de la Junta de Gobernadores del Banco Interamericano de Desarrollo y la 40° Reunión Anual de la Junta de Gobernadores de BID Invest</t>
  </si>
  <si>
    <t>Janine Chandler</t>
  </si>
  <si>
    <t>8-776-1703</t>
  </si>
  <si>
    <t>Analista Financiera del Departamento de Precios de Transferencia</t>
  </si>
  <si>
    <t>Viena, Austria</t>
  </si>
  <si>
    <t xml:space="preserve"> Participo en el Taller Practico sobre Procedimientos de acuerdo Mutuo (MAP).</t>
  </si>
  <si>
    <t>B/.2,298.00</t>
  </si>
  <si>
    <t>Margie-Lys Jaime Ramírez</t>
  </si>
  <si>
    <t>Jefa de la Oficina de Arbitraje de Inversiones</t>
  </si>
  <si>
    <t>Participó representando al Ministerio de Economía y Finanzas en la Reunión de trabajo presencial en el 54° período de sesiones del Grupo de Trabajo III sobre Reforma del Sistema de Solución de Controversias entre Inversionistas y Estados (SCIE) de la Comisión de las Naciones Unidas para el Derecho Mercantil Internacional (CNUDMI).</t>
  </si>
  <si>
    <t>B/.3,461.80</t>
  </si>
  <si>
    <t xml:space="preserve">Dilka Escobar </t>
  </si>
  <si>
    <t>8-769-64</t>
  </si>
  <si>
    <t>Subdirectora</t>
  </si>
  <si>
    <t>Participó en Curso Presencial "Gestión de Riesgos Fiscales".</t>
  </si>
  <si>
    <t>Alexandra Marotta</t>
  </si>
  <si>
    <t>8-904-2290</t>
  </si>
  <si>
    <t>Subdirectora General de Ingresos</t>
  </si>
  <si>
    <t>Cartagena de Indias, Colombia</t>
  </si>
  <si>
    <t>Participó en el Encuentro del Comité de Ética del CIAT 2026.</t>
  </si>
  <si>
    <t>B/.1,253.00</t>
  </si>
  <si>
    <t xml:space="preserve">Esilda Atencio </t>
  </si>
  <si>
    <t>8-779-1033</t>
  </si>
  <si>
    <t>Subdirectora de Políticas Públicas</t>
  </si>
  <si>
    <t>Dirección de Politicas Públicas</t>
  </si>
  <si>
    <t>Asunción Paraguay</t>
  </si>
  <si>
    <t>Participó del Fondo Monetario Internacional CAPTAC-DR se asistió a el curso de Riesgos Fiscales con el fin de evaluar y analizar los principales riesgos fiscales, su cuantificación y las posibles acciones de mitigación.</t>
  </si>
  <si>
    <t xml:space="preserve">Francisco González  </t>
  </si>
  <si>
    <t>9-719-305</t>
  </si>
  <si>
    <t>Analista Financiero</t>
  </si>
  <si>
    <t>Costa Rica</t>
  </si>
  <si>
    <t>Participó en el Curso de Sostenibilidad Fiscal, presentado por el Instituto de Capacitación del Fondo Monetario Internacional, introduce la Herramienta de Dinámica de la Deuda Publica y explica cómo usarla para proyectar el stock de la deuda pública para el escenario base y escenarios alternativos, incluyendo escenarios de desastres naturales, gráficos de abanico (probabilidad de ocurrencia de que la deuda baje en determinado año).</t>
  </si>
  <si>
    <t xml:space="preserve">Rubilu Rodriguez </t>
  </si>
  <si>
    <t>8-770-782</t>
  </si>
  <si>
    <t>Directora de Políticas Públicas y Análisis Económico y Social</t>
  </si>
  <si>
    <t xml:space="preserve">Isabel Vecchio </t>
  </si>
  <si>
    <t xml:space="preserve">Directora </t>
  </si>
  <si>
    <t>Río de Janeiro, Brasil</t>
  </si>
  <si>
    <t>Particpó en la Clausura del proyecto CRIMJUST, “CRIMJUST 2016–2026: Una década de impacto en los flujos ilícitos globales – Honrando los logros, dando forma al futuro”.</t>
  </si>
  <si>
    <t xml:space="preserve">Maria Rojas </t>
  </si>
  <si>
    <t>8-768-2393</t>
  </si>
  <si>
    <t>Jefa del Departamento de Análisis Económico.</t>
  </si>
  <si>
    <t>Direccion de Analisis Economico y Social</t>
  </si>
  <si>
    <t>Participó en el curso de Gestión de riesgo fiscales para Latinoamérica impartido por el Fondo Monetario Internacional (FMI) introdujo aspectos teórico prácticos sobre los diferentes riesgos fiscales para una gestión transparente y eficaz de los mismos.</t>
  </si>
  <si>
    <t>Darlyn Lopez</t>
  </si>
  <si>
    <t>8-871-231</t>
  </si>
  <si>
    <t>Analista de Intercambio de Información</t>
  </si>
  <si>
    <t>Direccion General de Ingresos</t>
  </si>
  <si>
    <t>Participó en la reunión de PRMG, Panamá participa por primera vez como nuevo país miembro contando con una delegación. En esta sesión de 5 días se realizaron revisiones de informes entre pares de 3 diferentes categorías: De 1era Fase, De 2da Fase y a profundidad.</t>
  </si>
  <si>
    <t xml:space="preserve">Katia Pimento </t>
  </si>
  <si>
    <t>8-813-1043</t>
  </si>
  <si>
    <t>Sub directora, encargada</t>
  </si>
  <si>
    <t>Direccion de Bienes Patrimoniales del Estado</t>
  </si>
  <si>
    <t>Participón en la implementación el correcto registro de los bienes en el inventario institucional.</t>
  </si>
  <si>
    <t>B/.25,588.10</t>
  </si>
  <si>
    <t xml:space="preserve">Abril </t>
  </si>
  <si>
    <t>Período: Del 1 al 30 de abril de 2026</t>
  </si>
  <si>
    <t>Irenio Jaén</t>
  </si>
  <si>
    <t>8-853-651</t>
  </si>
  <si>
    <t>Subjefe del Departamento de Convenios Tributarios</t>
  </si>
  <si>
    <t>París, Francia</t>
  </si>
  <si>
    <t>Participó en la Mesa Redonda sobre Certeza Fiscal (8 de abril de 2026), y Reunión del Foro FTA MAP (9-10 de abril de 2026), Sede y Centro de Conferencia de la OCDE.</t>
  </si>
  <si>
    <t>Linda Pérez</t>
  </si>
  <si>
    <t>8-831-2106</t>
  </si>
  <si>
    <t xml:space="preserve">Jefa del Departamento de Precios de Transferencias </t>
  </si>
  <si>
    <t>Antigua, Guatemala</t>
  </si>
  <si>
    <t>Participó del Taller de Formación Práctica sobre Precios de Transferencia (nivel avanzado).</t>
  </si>
  <si>
    <t>Maruquel Donado</t>
  </si>
  <si>
    <t>8-761-189</t>
  </si>
  <si>
    <t xml:space="preserve">Abogada </t>
  </si>
  <si>
    <t>Washington, D.C., Estados Unidos</t>
  </si>
  <si>
    <t>Participó en la Reunión de Primavera del Banco Mundial y el Fondo Monetario Internacional (FMI).</t>
  </si>
  <si>
    <t>Ivette Martínez</t>
  </si>
  <si>
    <t>Secretaria General</t>
  </si>
  <si>
    <t xml:space="preserve">Carlos Ledezma </t>
  </si>
  <si>
    <t>PE-8-463</t>
  </si>
  <si>
    <t>Jefe del Departamento de Gestión de Recursos de Crédito</t>
  </si>
  <si>
    <t>Mauricio Moreno</t>
  </si>
  <si>
    <t>3-732-82</t>
  </si>
  <si>
    <t>Jefe del Departamento Macro Fiscal</t>
  </si>
  <si>
    <t>Ciudad de Guatemala - Guatemala</t>
  </si>
  <si>
    <t>La participación en la XV Reunión del GTEFP permitió fortalecer las capacidades técnicas en materia de compilación y análisis de estadísticas de finanzas públicas, en particular en su articulación con el Sistema de Cuentas Nacionales.</t>
  </si>
  <si>
    <t>Omar Moreno</t>
  </si>
  <si>
    <t>7-706-512</t>
  </si>
  <si>
    <t>Analista Económico y Social</t>
  </si>
  <si>
    <t>New York, Estados Unidos de América</t>
  </si>
  <si>
    <t>Se fortaleció el conocimiento técnico sobre la Plantilla Integrada para el Análisis de Sostenibilidad de la Deuda. Como resultado, se amplió la comprensión sobre la capacidad del sector público para sostener niveles adecuados de endeudamiento frente a distintos escenarios macroeconómicos.</t>
  </si>
  <si>
    <t xml:space="preserve">Justo Botacio </t>
  </si>
  <si>
    <t>8-785-2347</t>
  </si>
  <si>
    <t>Subdirector de Presupuesto de la Nación</t>
  </si>
  <si>
    <t>Roatán, Honduras</t>
  </si>
  <si>
    <t>Se identificó un consenso sobre fortalecer la sostenibilidad fiscal ante la incertidumbre global.</t>
  </si>
  <si>
    <t>Rodolfo Sabonge</t>
  </si>
  <si>
    <t>Dirección de Planificación Nacional</t>
  </si>
  <si>
    <t>Ciudad de Santiago, República de Chile</t>
  </si>
  <si>
    <t>participación se desarrolló en calidad de observador, conforme a la representación oficial del país a través del Ministerio de Relaciones Exteriores, ejercida por el Embajador de Panamá en Chile, S.E. Enrique Antonio Jiménez Boyd.</t>
  </si>
  <si>
    <t>Francisco Alvarez</t>
  </si>
  <si>
    <t>8-760-1361</t>
  </si>
  <si>
    <t>Director General de Inversiones, Concesiones y Riesgo del Estado</t>
  </si>
  <si>
    <t>Dirección General de Inversiones, Concesiones y Riesgo del Estado</t>
  </si>
  <si>
    <t>Washington, DC, Estados Unidos.</t>
  </si>
  <si>
    <t>Participar en Programas de Pasivo Contingente que tendrá lugar en Washington, DC, del 13 al 17 de abril de 2025. Continuar el diálogo y avanzar en el establecimiento del programa la implementación de la estrategia financiera.</t>
  </si>
  <si>
    <t>Francisco Gozalez</t>
  </si>
  <si>
    <t>Con el objetivo de Fortalecer la compilación y divulgación de las estadísticas de finanzas públicas armonizadas a nivel regional.</t>
  </si>
  <si>
    <t xml:space="preserve">Mayo </t>
  </si>
  <si>
    <t>Período: Del 1 al 31 de mayo de 2026</t>
  </si>
  <si>
    <t>Cristina Isabel Gálvez</t>
  </si>
  <si>
    <t>8-770-2014</t>
  </si>
  <si>
    <t>Jefa del Departamento de Contabilidad de la Superintendencia de Sujetos No Financieros</t>
  </si>
  <si>
    <t>Buenos Aires, Argentina</t>
  </si>
  <si>
    <t>Grupo de Acción Financiera de Latinoamérica (GAFILAT),  en Representación de la Presidencia Presidencia Pro Tempore que actualmente ejerce en la República de Panamá a través del Ministerio de Economía y Finanzas.</t>
  </si>
  <si>
    <t>Camilo A. Valdés</t>
  </si>
  <si>
    <t>8-305-574</t>
  </si>
  <si>
    <t xml:space="preserve">Director </t>
  </si>
  <si>
    <t>Punta Cana, República Dominicana</t>
  </si>
  <si>
    <t>Participó en la 60° Asamblea General del Centro Interamericana de Administraciones Tributarias (CIAT).</t>
  </si>
  <si>
    <t>Daniela Amado</t>
  </si>
  <si>
    <t>8-922-2059</t>
  </si>
  <si>
    <t>Subjefa del Departamento de Fiscalización</t>
  </si>
  <si>
    <t>Diva Pinzón</t>
  </si>
  <si>
    <t>Jefa del Departamento de Evasión y Defraudación Fiscal</t>
  </si>
  <si>
    <t>Lima, Perú</t>
  </si>
  <si>
    <t>Participó como parte del equipo de Evaluación, en el Marco de la Segunda Ronda de Evaluaciones de la Eficacia del Intercambio Automático de Información (AEOI) del Foro Global sobre Transparencia e Intercambio de Información con Fines Fiscales de la Organización para la Cooperación y el Desarrollo Económico (OCDE).</t>
  </si>
  <si>
    <t>Participó en la 14° Reunión de la Iniciativa de América Latina.</t>
  </si>
  <si>
    <t>Tatiana Alemán</t>
  </si>
  <si>
    <t>8-765-1830</t>
  </si>
  <si>
    <t>Participó de la 65° Reunión del Foro sobre Prácticas Fiscales Perjudiciales (FHTP) de la Organización para la Cooperación y el Desarrollo Económico (OCDE) en Representación del Ministerio de Economía y Finanzas de Panamá, en el Marco del seguimiento a los Compromisos Internacionales de Panamá en materia de Transparencia Fiscal y Eliminación de Practicas Fiscales Perjudiciales.</t>
  </si>
  <si>
    <t>Guadalupe Morales</t>
  </si>
  <si>
    <t>8-713-743</t>
  </si>
  <si>
    <t>Guillermo Rojas</t>
  </si>
  <si>
    <t>8-963-565</t>
  </si>
  <si>
    <t>Abogado</t>
  </si>
  <si>
    <t>Miami Florida, Estados Unidos</t>
  </si>
  <si>
    <t>Participó en Representación del Ministerio de Economía y Finanzas por la República de Panamá en la Audiencia Programada en el caso de Arbitraje interpuesto por Blue Sea Holdings (caso CPA No.2022-50).</t>
  </si>
  <si>
    <t xml:space="preserve">Jefa </t>
  </si>
  <si>
    <t>Florida, Estados Unidos</t>
  </si>
  <si>
    <t>Participó en Representación de la República de Panamá en la preparación de Audiencia programada en el caso de Arbitraje Interpuesto por Blue Sea Holding LLC y Oceans Group International SA (caso CPA No. 2022-50).</t>
  </si>
  <si>
    <t>Guisepina Caterina</t>
  </si>
  <si>
    <t>8-878-1999</t>
  </si>
  <si>
    <t xml:space="preserve">Analista de Relaciones Internacionales </t>
  </si>
  <si>
    <t>Direccion de Estrategia Financiera y Fiscal Internacional</t>
  </si>
  <si>
    <t>Washington DC, USA</t>
  </si>
  <si>
    <t>La Academia de Seguridad y Gestión del Comercio Estratégico 2026 fue organizada por el Centro de Investigación de Políticas Públicas de la Universidad de Albany, SUNY.</t>
  </si>
  <si>
    <t>Mariela Varela</t>
  </si>
  <si>
    <t>8-733-718</t>
  </si>
  <si>
    <t>Analista económico y social</t>
  </si>
  <si>
    <t xml:space="preserve">Dirección de Analisis Económico y Social </t>
  </si>
  <si>
    <t>Mediante invitación del Fondo Monetario Internacional se asistió al talle de Big Data para las Estadísticas Macroeconómicas con el objetivo de fortalecer las capacidades técnicas e institucionales en el uso de Big Data, herramientas de ciencias de datos y técnicas de nowcasting.</t>
  </si>
  <si>
    <t xml:space="preserve">Junio </t>
  </si>
  <si>
    <t>Período: Del 1 al 30 de junio de 2026</t>
  </si>
  <si>
    <t>Dirección de General de Ingresos</t>
  </si>
  <si>
    <t>Participó Representando a nuestro País, en la Tercera Ronda de Evaluación de Confidencialidad y Protección de Datos de la OEIO.</t>
  </si>
  <si>
    <t xml:space="preserve">Liz Marie Luciani </t>
  </si>
  <si>
    <t>8-431-391</t>
  </si>
  <si>
    <t xml:space="preserve">Bogotá, Colombia </t>
  </si>
  <si>
    <t>Participó Representando a nuestro País en el XII Encuentro Iberoamericano de Escuelas, Institutos y Sistemas de Administración Pública.</t>
  </si>
  <si>
    <t xml:space="preserve">Ribilu Rodríguez </t>
  </si>
  <si>
    <t>Jefa del Departamento de Seguimiento y Evaluación</t>
  </si>
  <si>
    <t xml:space="preserve">Dirección de Políticas Públicas </t>
  </si>
  <si>
    <t>Cartagenas de India, Colombia</t>
  </si>
  <si>
    <t>Participó Representando a S.E. Felipe Chapman Ministro de Economía y Finanzas en la XXI Conferencia Anual de Estudios Económicos.</t>
  </si>
  <si>
    <t>Port Louis, Mauricio</t>
  </si>
  <si>
    <t>Participó en Representando a nuestro País en la 23ava Reunión del Grupo de Revisión de Pares de la AEOI, para Intercambio de Automático de Información, del cual es miembro Panamá.</t>
  </si>
  <si>
    <t>París, Madrid y Jersey</t>
  </si>
  <si>
    <t>Participó de Reuniones del Pleno y Grupos de Trabajo del Grupo de Acción Financiera Internacional (GAFI); Reunión con la Presidencia de GAFI, Reunión en la Dirección General del Tesoro y Política Financiera.</t>
  </si>
  <si>
    <t>Participó en la Séptima Reunión del Grupo de Revisión y Monitoreo por Pares (7th PRMG).</t>
  </si>
  <si>
    <t>Leydis Murillo</t>
  </si>
  <si>
    <t>5-703-1987</t>
  </si>
  <si>
    <t>Subjefa del Departamento de Intercambio de Información</t>
  </si>
  <si>
    <t>Período: Del 1 al 31 de julio de 2026</t>
  </si>
  <si>
    <t>Isabel Y. Vecchio a.</t>
  </si>
  <si>
    <t>Participó en la LIII Reunión de los Grupos de Trabajo y Pleno de Representantes del Grupo de Acción Financiera Latinoamérica (GAFILAT), así como en la Reunión Preparatorio de Coordinación Técnica y Logística con la Secretaría Ejecutiva del (GAFILAT), y la delegación anfitriona de Perú.</t>
  </si>
  <si>
    <t>Heydi P. Araica Ch.</t>
  </si>
  <si>
    <t>8-718-2331</t>
  </si>
  <si>
    <t>Coordinadora de Logística y Administración</t>
  </si>
  <si>
    <t>Tatiana Alemán K.</t>
  </si>
  <si>
    <t>Jefa - Departamento Fiscal</t>
  </si>
  <si>
    <t>Ciudad de México, México.</t>
  </si>
  <si>
    <t>Participar en el “Taller de Intercambio de Conocimiento: Gestión Financiera Sostenible y Manejo de Riesgos de Desastres. La experiencia de México” celebrado en la ciudad de México del 28 al 30 de julio de 2026.</t>
  </si>
  <si>
    <t xml:space="preserve">Rodolfo Tapia </t>
  </si>
  <si>
    <t>2-116-944</t>
  </si>
  <si>
    <t>Director</t>
  </si>
  <si>
    <t>Direccion de Programacion de Inversiones</t>
  </si>
  <si>
    <t>Participé del XIV Seminario de la Red de Sistemas Nacionales de Inversión Pública de América Latina y el Caribe, organizado por la Red SNIP y el Ministerio de Economía y Finanzas de Paraguay, junto al ILPES-CEPAL, con el apoyo de la Unión Europea (Global Gateway), GIZ, CoPLAC GpRD y el BID, que reunió a los directores de inversión pública de la región.</t>
  </si>
  <si>
    <t xml:space="preserve">Mayela Perez </t>
  </si>
  <si>
    <t>8-224-1997</t>
  </si>
  <si>
    <t>Jefa de Gestión</t>
  </si>
  <si>
    <t xml:space="preserve">México </t>
  </si>
  <si>
    <t>El taller presento un conjunto de herramientas orientadas a fortalecer la gestión integral del riesgo de desastres (GRD), promoviendo un enfoque preventivo, basado en evidencia técnica y vinculado con la planificación pública, la inversión y la sostenibilidad financiera.</t>
  </si>
  <si>
    <t>Eduviges García</t>
  </si>
  <si>
    <t>8-735-1626</t>
  </si>
  <si>
    <t>Abogado I</t>
  </si>
  <si>
    <t>Participó Representando nuestro País en el Taller sobre Gestión Tributaria.</t>
  </si>
  <si>
    <t xml:space="preserve">Julio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</si>
</sst>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quot;B/.&quot;#,##0.00"/>
    <numFmt numFmtId="165" formatCode="#,##0.00\ _€"/>
  </numFmts>
  <fonts count="18" x14ac:knownFonts="1">
    <font>
      <sz val="11"/>
      <color theme="1"/>
      <name val="Calibri"/>
      <family val="2"/>
      <scheme val="minor"/>
    </font>
    <font>
      <b/>
      <sz val="12"/>
      <name val="Arial"/>
      <family val="2"/>
    </font>
    <font>
      <sz val="10"/>
      <name val="Book Antiqua"/>
      <family val="1"/>
    </font>
    <font>
      <b/>
      <sz val="11"/>
      <color indexed="9"/>
      <name val="Arial"/>
      <family val="2"/>
    </font>
    <font>
      <b/>
      <sz val="10"/>
      <color indexed="9"/>
      <name val="Arial"/>
      <family val="2"/>
    </font>
    <font>
      <sz val="9"/>
      <name val="Arial"/>
      <family val="2"/>
    </font>
    <font>
      <sz val="10"/>
      <name val="Arial"/>
      <family val="2"/>
    </font>
    <font>
      <b/>
      <sz val="10"/>
      <color theme="0"/>
      <name val="Arial"/>
      <family val="2"/>
    </font>
    <font>
      <sz val="10"/>
      <color theme="0"/>
      <name val="Arial"/>
      <family val="2"/>
    </font>
    <font>
      <b/>
      <sz val="11"/>
      <name val="Arial"/>
      <family val="2"/>
    </font>
    <font>
      <b/>
      <sz val="12"/>
      <color indexed="9"/>
      <name val="Arial"/>
      <family val="2"/>
    </font>
    <font>
      <sz val="12"/>
      <name val="Arial"/>
      <family val="2"/>
    </font>
    <font>
      <sz val="9"/>
      <name val="Book Antiqua"/>
      <family val="1"/>
    </font>
    <font>
      <sz val="11"/>
      <name val="Arial"/>
      <family val="2"/>
    </font>
    <font>
      <b/>
      <sz val="9"/>
      <color indexed="9"/>
      <name val="Arial"/>
      <family val="2"/>
    </font>
    <font>
      <u/>
      <sz val="10"/>
      <color rgb="FF0000FF"/>
      <name val="Arial"/>
      <family val="2"/>
    </font>
    <font>
      <sz val="12"/>
      <name val="Arial Black"/>
      <family val="2"/>
    </font>
    <font>
      <sz val="10"/>
      <color theme="1"/>
      <name val="Arial"/>
      <family val="2"/>
    </font>
  </fonts>
  <fills count="5">
    <fill>
      <patternFill patternType="none"/>
    </fill>
    <fill>
      <patternFill patternType="gray125"/>
    </fill>
    <fill>
      <patternFill patternType="solid">
        <fgColor indexed="12"/>
        <bgColor indexed="64"/>
      </patternFill>
    </fill>
    <fill>
      <patternFill patternType="solid">
        <fgColor rgb="FF3333FF"/>
        <bgColor indexed="64"/>
      </patternFill>
    </fill>
    <fill>
      <patternFill patternType="solid">
        <fgColor theme="0"/>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double">
        <color indexed="64"/>
      </left>
      <right style="thin">
        <color indexed="64"/>
      </right>
      <top style="double">
        <color indexed="64"/>
      </top>
      <bottom style="thin">
        <color indexed="64"/>
      </bottom>
      <diagonal/>
    </border>
    <border>
      <left style="thin">
        <color indexed="64"/>
      </left>
      <right style="double">
        <color indexed="64"/>
      </right>
      <top style="double">
        <color indexed="64"/>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double">
        <color indexed="64"/>
      </left>
      <right style="thin">
        <color indexed="64"/>
      </right>
      <top style="thin">
        <color indexed="64"/>
      </top>
      <bottom style="double">
        <color indexed="64"/>
      </bottom>
      <diagonal/>
    </border>
    <border>
      <left style="thin">
        <color indexed="64"/>
      </left>
      <right style="double">
        <color indexed="64"/>
      </right>
      <top style="thin">
        <color indexed="64"/>
      </top>
      <bottom style="double">
        <color indexed="64"/>
      </bottom>
      <diagonal/>
    </border>
    <border>
      <left/>
      <right/>
      <top/>
      <bottom style="thin">
        <color indexed="64"/>
      </bottom>
      <diagonal/>
    </border>
    <border>
      <left style="double">
        <color indexed="64"/>
      </left>
      <right style="thin">
        <color indexed="64"/>
      </right>
      <top style="thin">
        <color indexed="64"/>
      </top>
      <bottom/>
      <diagonal/>
    </border>
    <border>
      <left style="thin">
        <color indexed="64"/>
      </left>
      <right style="double">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1">
    <xf numFmtId="0" fontId="0" fillId="0" borderId="0"/>
  </cellStyleXfs>
  <cellXfs count="66">
    <xf numFmtId="0" fontId="0" fillId="0" borderId="0" xfId="0"/>
    <xf numFmtId="15" fontId="3" fillId="2" borderId="1" xfId="0" applyNumberFormat="1" applyFont="1" applyFill="1" applyBorder="1" applyAlignment="1">
      <alignment horizontal="center" vertical="center" wrapText="1"/>
    </xf>
    <xf numFmtId="15" fontId="4" fillId="2" borderId="1" xfId="0" applyNumberFormat="1" applyFont="1" applyFill="1" applyBorder="1" applyAlignment="1">
      <alignment horizontal="center" vertical="center" wrapText="1"/>
    </xf>
    <xf numFmtId="0" fontId="4" fillId="2" borderId="1" xfId="0" applyFont="1" applyFill="1" applyBorder="1" applyAlignment="1">
      <alignment horizontal="center" vertical="center" wrapText="1"/>
    </xf>
    <xf numFmtId="0" fontId="4" fillId="2" borderId="1" xfId="0" applyFont="1" applyFill="1" applyBorder="1" applyAlignment="1">
      <alignment horizontal="center" vertical="center"/>
    </xf>
    <xf numFmtId="4" fontId="4" fillId="2" borderId="1" xfId="0" applyNumberFormat="1" applyFont="1" applyFill="1" applyBorder="1" applyAlignment="1">
      <alignment horizontal="center" vertical="center" wrapText="1"/>
    </xf>
    <xf numFmtId="4" fontId="8" fillId="3" borderId="1" xfId="0" applyNumberFormat="1" applyFont="1" applyFill="1" applyBorder="1" applyAlignment="1">
      <alignment horizontal="center" vertical="center"/>
    </xf>
    <xf numFmtId="0" fontId="6" fillId="0" borderId="0" xfId="0" applyFont="1" applyAlignment="1">
      <alignment horizontal="center" vertical="center"/>
    </xf>
    <xf numFmtId="0" fontId="6" fillId="0" borderId="0" xfId="0" applyFont="1" applyAlignment="1">
      <alignment horizontal="center" vertical="center" wrapText="1"/>
    </xf>
    <xf numFmtId="4" fontId="6" fillId="0" borderId="0" xfId="0" applyNumberFormat="1" applyFont="1" applyAlignment="1">
      <alignment horizontal="center" vertical="center" wrapText="1"/>
    </xf>
    <xf numFmtId="4" fontId="2" fillId="0" borderId="0" xfId="0" applyNumberFormat="1" applyFont="1"/>
    <xf numFmtId="0" fontId="2" fillId="0" borderId="0" xfId="0" applyFont="1"/>
    <xf numFmtId="164" fontId="2" fillId="0" borderId="0" xfId="0" applyNumberFormat="1" applyFont="1"/>
    <xf numFmtId="0" fontId="1" fillId="0" borderId="0" xfId="0" applyFont="1" applyAlignment="1">
      <alignment horizontal="center"/>
    </xf>
    <xf numFmtId="0" fontId="10" fillId="2" borderId="2" xfId="0" applyFont="1" applyFill="1" applyBorder="1" applyAlignment="1">
      <alignment horizontal="center"/>
    </xf>
    <xf numFmtId="4" fontId="10" fillId="2" borderId="3" xfId="0" applyNumberFormat="1" applyFont="1" applyFill="1" applyBorder="1" applyAlignment="1">
      <alignment horizontal="right"/>
    </xf>
    <xf numFmtId="0" fontId="11" fillId="0" borderId="4" xfId="0" applyFont="1" applyBorder="1" applyAlignment="1">
      <alignment horizontal="left" vertical="center" wrapText="1"/>
    </xf>
    <xf numFmtId="165" fontId="11" fillId="0" borderId="5" xfId="0" applyNumberFormat="1" applyFont="1" applyBorder="1" applyAlignment="1">
      <alignment horizontal="right"/>
    </xf>
    <xf numFmtId="0" fontId="11" fillId="0" borderId="4" xfId="0" applyFont="1" applyBorder="1" applyAlignment="1">
      <alignment horizontal="left"/>
    </xf>
    <xf numFmtId="0" fontId="11" fillId="0" borderId="4" xfId="0" applyFont="1" applyBorder="1"/>
    <xf numFmtId="0" fontId="11" fillId="0" borderId="4" xfId="0" applyFont="1" applyBorder="1" applyAlignment="1">
      <alignment vertical="center" wrapText="1"/>
    </xf>
    <xf numFmtId="165" fontId="11" fillId="0" borderId="5" xfId="0" applyNumberFormat="1" applyFont="1" applyBorder="1"/>
    <xf numFmtId="0" fontId="11" fillId="0" borderId="4" xfId="0" applyFont="1" applyBorder="1" applyAlignment="1">
      <alignment wrapText="1"/>
    </xf>
    <xf numFmtId="0" fontId="10" fillId="2" borderId="6" xfId="0" applyFont="1" applyFill="1" applyBorder="1" applyAlignment="1">
      <alignment horizontal="left"/>
    </xf>
    <xf numFmtId="165" fontId="10" fillId="2" borderId="7" xfId="0" applyNumberFormat="1" applyFont="1" applyFill="1" applyBorder="1" applyAlignment="1">
      <alignment horizontal="right"/>
    </xf>
    <xf numFmtId="0" fontId="12" fillId="0" borderId="0" xfId="0" applyFont="1"/>
    <xf numFmtId="15" fontId="6" fillId="0" borderId="1" xfId="0" applyNumberFormat="1" applyFont="1" applyBorder="1" applyAlignment="1">
      <alignment horizontal="center" vertical="center" wrapText="1"/>
    </xf>
    <xf numFmtId="0" fontId="6" fillId="0" borderId="1" xfId="0" applyFont="1" applyBorder="1" applyAlignment="1">
      <alignment horizontal="center" vertical="center" wrapText="1"/>
    </xf>
    <xf numFmtId="4" fontId="14" fillId="2" borderId="1" xfId="0" applyNumberFormat="1" applyFont="1" applyFill="1" applyBorder="1" applyAlignment="1">
      <alignment horizontal="center" vertical="center" wrapText="1"/>
    </xf>
    <xf numFmtId="0" fontId="13" fillId="4" borderId="1" xfId="0" applyFont="1" applyFill="1" applyBorder="1" applyAlignment="1">
      <alignment horizontal="center" vertical="center" wrapText="1"/>
    </xf>
    <xf numFmtId="4" fontId="6" fillId="4" borderId="1" xfId="0" applyNumberFormat="1" applyFont="1" applyFill="1" applyBorder="1" applyAlignment="1">
      <alignment horizontal="center" vertical="center" wrapText="1"/>
    </xf>
    <xf numFmtId="4" fontId="5" fillId="4" borderId="1" xfId="0" applyNumberFormat="1" applyFont="1" applyFill="1" applyBorder="1" applyAlignment="1">
      <alignment horizontal="center" vertical="center" wrapText="1"/>
    </xf>
    <xf numFmtId="0" fontId="6" fillId="4" borderId="1" xfId="0" applyFont="1" applyFill="1" applyBorder="1" applyAlignment="1">
      <alignment horizontal="left" vertical="center" wrapText="1"/>
    </xf>
    <xf numFmtId="0" fontId="11" fillId="0" borderId="9" xfId="0" applyFont="1" applyBorder="1" applyAlignment="1">
      <alignment wrapText="1"/>
    </xf>
    <xf numFmtId="165" fontId="11" fillId="0" borderId="10" xfId="0" applyNumberFormat="1" applyFont="1" applyBorder="1" applyAlignment="1">
      <alignment horizontal="right"/>
    </xf>
    <xf numFmtId="0" fontId="2" fillId="0" borderId="0" xfId="0" applyFont="1" applyAlignment="1">
      <alignment wrapText="1"/>
    </xf>
    <xf numFmtId="0" fontId="0" fillId="4" borderId="0" xfId="0" applyFill="1"/>
    <xf numFmtId="164" fontId="6" fillId="4" borderId="1" xfId="0" applyNumberFormat="1" applyFont="1" applyFill="1" applyBorder="1" applyAlignment="1">
      <alignment horizontal="center" vertical="center" wrapText="1"/>
    </xf>
    <xf numFmtId="164" fontId="8" fillId="3" borderId="1" xfId="0" applyNumberFormat="1" applyFont="1" applyFill="1" applyBorder="1" applyAlignment="1">
      <alignment horizontal="center" vertical="center" wrapText="1"/>
    </xf>
    <xf numFmtId="0" fontId="16" fillId="0" borderId="0" xfId="0" applyFont="1"/>
    <xf numFmtId="164" fontId="5" fillId="4" borderId="1" xfId="0" applyNumberFormat="1" applyFont="1" applyFill="1" applyBorder="1" applyAlignment="1">
      <alignment horizontal="center" vertical="center" wrapText="1"/>
    </xf>
    <xf numFmtId="4" fontId="8" fillId="3" borderId="1" xfId="0" applyNumberFormat="1" applyFont="1" applyFill="1" applyBorder="1" applyAlignment="1">
      <alignment horizontal="center" vertical="center" wrapText="1"/>
    </xf>
    <xf numFmtId="0" fontId="6" fillId="0" borderId="1" xfId="0" applyFont="1" applyBorder="1" applyAlignment="1">
      <alignment horizontal="left" vertical="center" wrapText="1"/>
    </xf>
    <xf numFmtId="0" fontId="17" fillId="0" borderId="1" xfId="0" applyFont="1" applyBorder="1" applyAlignment="1">
      <alignment horizontal="center" vertical="center" wrapText="1"/>
    </xf>
    <xf numFmtId="0" fontId="6" fillId="4" borderId="1" xfId="0" applyFont="1" applyFill="1" applyBorder="1" applyAlignment="1">
      <alignment horizontal="center" vertical="center" wrapText="1"/>
    </xf>
    <xf numFmtId="164" fontId="6" fillId="0" borderId="1" xfId="0" applyNumberFormat="1" applyFont="1" applyBorder="1" applyAlignment="1">
      <alignment horizontal="center" vertical="center" wrapText="1"/>
    </xf>
    <xf numFmtId="0" fontId="6" fillId="0" borderId="1" xfId="0" applyFont="1" applyBorder="1" applyAlignment="1">
      <alignment wrapText="1"/>
    </xf>
    <xf numFmtId="164" fontId="5" fillId="0" borderId="1" xfId="0" applyNumberFormat="1" applyFont="1" applyBorder="1" applyAlignment="1">
      <alignment horizontal="center" vertical="center" wrapText="1"/>
    </xf>
    <xf numFmtId="0" fontId="6" fillId="4" borderId="0" xfId="0" applyFont="1" applyFill="1" applyAlignment="1">
      <alignment horizontal="center" vertical="center" wrapText="1"/>
    </xf>
    <xf numFmtId="0" fontId="6" fillId="0" borderId="1" xfId="0" applyFont="1" applyBorder="1" applyAlignment="1">
      <alignment horizontal="center" vertical="center"/>
    </xf>
    <xf numFmtId="164" fontId="8" fillId="3" borderId="1" xfId="0" applyNumberFormat="1" applyFont="1" applyFill="1" applyBorder="1" applyAlignment="1">
      <alignment horizontal="center" vertical="center"/>
    </xf>
    <xf numFmtId="0" fontId="6" fillId="0" borderId="11" xfId="0" applyFont="1" applyBorder="1" applyAlignment="1">
      <alignment horizontal="center" vertical="center" wrapText="1"/>
    </xf>
    <xf numFmtId="0" fontId="6" fillId="0" borderId="12" xfId="0" applyFont="1" applyBorder="1" applyAlignment="1">
      <alignment horizontal="center" vertical="center" wrapText="1"/>
    </xf>
    <xf numFmtId="0" fontId="6" fillId="4" borderId="13" xfId="0" applyFont="1" applyFill="1" applyBorder="1" applyAlignment="1">
      <alignment horizontal="center" vertical="center" wrapText="1"/>
    </xf>
    <xf numFmtId="0" fontId="6" fillId="0" borderId="14" xfId="0" applyFont="1" applyBorder="1" applyAlignment="1">
      <alignment horizontal="center" vertical="center" wrapText="1"/>
    </xf>
    <xf numFmtId="164" fontId="4" fillId="2" borderId="1" xfId="0" applyNumberFormat="1" applyFont="1" applyFill="1" applyBorder="1" applyAlignment="1">
      <alignment horizontal="center" vertical="center" wrapText="1"/>
    </xf>
    <xf numFmtId="164" fontId="14" fillId="2" borderId="1" xfId="0" applyNumberFormat="1" applyFont="1" applyFill="1" applyBorder="1" applyAlignment="1">
      <alignment horizontal="center" vertical="center" wrapText="1"/>
    </xf>
    <xf numFmtId="15" fontId="6" fillId="0" borderId="1" xfId="0" applyNumberFormat="1" applyFont="1" applyBorder="1" applyAlignment="1">
      <alignment horizontal="center" vertical="center"/>
    </xf>
    <xf numFmtId="164" fontId="17" fillId="4" borderId="1" xfId="0" applyNumberFormat="1" applyFont="1" applyFill="1" applyBorder="1" applyAlignment="1">
      <alignment horizontal="center" vertical="center" wrapText="1"/>
    </xf>
    <xf numFmtId="0" fontId="6" fillId="0" borderId="1" xfId="0" applyFont="1" applyBorder="1" applyAlignment="1">
      <alignment vertical="center" wrapText="1"/>
    </xf>
    <xf numFmtId="0" fontId="1" fillId="0" borderId="0" xfId="0" applyFont="1" applyAlignment="1">
      <alignment horizontal="center" vertical="center" wrapText="1"/>
    </xf>
    <xf numFmtId="0" fontId="1" fillId="0" borderId="0" xfId="0" applyFont="1" applyAlignment="1">
      <alignment horizontal="center" wrapText="1"/>
    </xf>
    <xf numFmtId="0" fontId="1" fillId="0" borderId="8" xfId="0" applyFont="1" applyBorder="1" applyAlignment="1">
      <alignment horizontal="center"/>
    </xf>
    <xf numFmtId="0" fontId="7" fillId="3" borderId="1" xfId="0" applyFont="1" applyFill="1" applyBorder="1" applyAlignment="1">
      <alignment horizontal="left" vertical="center" wrapText="1"/>
    </xf>
    <xf numFmtId="0" fontId="7" fillId="3" borderId="1" xfId="0" applyFont="1" applyFill="1" applyBorder="1" applyAlignment="1">
      <alignment horizontal="left" wrapText="1"/>
    </xf>
    <xf numFmtId="0" fontId="9" fillId="0" borderId="0" xfId="0" applyFont="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cid:image001.png@01DAD13D.9EC96560" TargetMode="External"/><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cid:image001.png@01DAD13D.9EC96560" TargetMode="External"/><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66674</xdr:colOff>
      <xdr:row>0</xdr:row>
      <xdr:rowOff>76200</xdr:rowOff>
    </xdr:from>
    <xdr:to>
      <xdr:col>3</xdr:col>
      <xdr:colOff>209550</xdr:colOff>
      <xdr:row>2</xdr:row>
      <xdr:rowOff>76199</xdr:rowOff>
    </xdr:to>
    <xdr:pic>
      <xdr:nvPicPr>
        <xdr:cNvPr id="4" name="Imagen 3" descr="cid:image001.png@01DAD13D.9EC96560">
          <a:extLst>
            <a:ext uri="{FF2B5EF4-FFF2-40B4-BE49-F238E27FC236}">
              <a16:creationId xmlns:a16="http://schemas.microsoft.com/office/drawing/2014/main" id="{00000000-0008-0000-0000-000004000000}"/>
            </a:ext>
          </a:extLst>
        </xdr:cNvPr>
        <xdr:cNvPicPr/>
      </xdr:nvPicPr>
      <xdr:blipFill>
        <a:blip xmlns:r="http://schemas.openxmlformats.org/officeDocument/2006/relationships" r:embed="rId1" r:link="rId2">
          <a:extLst>
            <a:ext uri="{28A0092B-C50C-407E-A947-70E740481C1C}">
              <a14:useLocalDpi xmlns:a14="http://schemas.microsoft.com/office/drawing/2010/main" val="0"/>
            </a:ext>
          </a:extLst>
        </a:blip>
        <a:srcRect/>
        <a:stretch>
          <a:fillRect/>
        </a:stretch>
      </xdr:blipFill>
      <xdr:spPr bwMode="auto">
        <a:xfrm>
          <a:off x="66674" y="76200"/>
          <a:ext cx="2152651" cy="666749"/>
        </a:xfrm>
        <a:prstGeom prst="rect">
          <a:avLst/>
        </a:prstGeom>
        <a:noFill/>
        <a:ln>
          <a:noFill/>
        </a:ln>
      </xdr:spPr>
    </xdr:pic>
    <xdr:clientData/>
  </xdr:twoCellAnchor>
  <xdr:twoCellAnchor editAs="oneCell">
    <xdr:from>
      <xdr:col>0</xdr:col>
      <xdr:colOff>57150</xdr:colOff>
      <xdr:row>16</xdr:row>
      <xdr:rowOff>171449</xdr:rowOff>
    </xdr:from>
    <xdr:to>
      <xdr:col>2</xdr:col>
      <xdr:colOff>457200</xdr:colOff>
      <xdr:row>18</xdr:row>
      <xdr:rowOff>171450</xdr:rowOff>
    </xdr:to>
    <xdr:pic>
      <xdr:nvPicPr>
        <xdr:cNvPr id="3" name="Imagen 2" descr="cid:image001.png@01DAD13D.9EC96560">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1" r:link="rId2">
          <a:extLst>
            <a:ext uri="{28A0092B-C50C-407E-A947-70E740481C1C}">
              <a14:useLocalDpi xmlns:a14="http://schemas.microsoft.com/office/drawing/2010/main" val="0"/>
            </a:ext>
          </a:extLst>
        </a:blip>
        <a:srcRect/>
        <a:stretch>
          <a:fillRect/>
        </a:stretch>
      </xdr:blipFill>
      <xdr:spPr bwMode="auto">
        <a:xfrm>
          <a:off x="57150" y="9839324"/>
          <a:ext cx="1600200" cy="628651"/>
        </a:xfrm>
        <a:prstGeom prst="rect">
          <a:avLst/>
        </a:prstGeom>
        <a:noFill/>
        <a:ln>
          <a:noFill/>
        </a:ln>
      </xdr:spPr>
    </xdr:pic>
    <xdr:clientData/>
  </xdr:twoCellAnchor>
  <xdr:twoCellAnchor editAs="oneCell">
    <xdr:from>
      <xdr:col>0</xdr:col>
      <xdr:colOff>66674</xdr:colOff>
      <xdr:row>27</xdr:row>
      <xdr:rowOff>142874</xdr:rowOff>
    </xdr:from>
    <xdr:to>
      <xdr:col>3</xdr:col>
      <xdr:colOff>209550</xdr:colOff>
      <xdr:row>29</xdr:row>
      <xdr:rowOff>180973</xdr:rowOff>
    </xdr:to>
    <xdr:pic>
      <xdr:nvPicPr>
        <xdr:cNvPr id="5" name="Imagen 4" descr="cid:image001.png@01DAD13D.9EC96560">
          <a:extLst>
            <a:ext uri="{FF2B5EF4-FFF2-40B4-BE49-F238E27FC236}">
              <a16:creationId xmlns:a16="http://schemas.microsoft.com/office/drawing/2014/main" id="{00000000-0008-0000-0000-000005000000}"/>
            </a:ext>
          </a:extLst>
        </xdr:cNvPr>
        <xdr:cNvPicPr/>
      </xdr:nvPicPr>
      <xdr:blipFill>
        <a:blip xmlns:r="http://schemas.openxmlformats.org/officeDocument/2006/relationships" r:embed="rId1" r:link="rId2">
          <a:extLst>
            <a:ext uri="{28A0092B-C50C-407E-A947-70E740481C1C}">
              <a14:useLocalDpi xmlns:a14="http://schemas.microsoft.com/office/drawing/2010/main" val="0"/>
            </a:ext>
          </a:extLst>
        </a:blip>
        <a:srcRect/>
        <a:stretch>
          <a:fillRect/>
        </a:stretch>
      </xdr:blipFill>
      <xdr:spPr bwMode="auto">
        <a:xfrm>
          <a:off x="66674" y="14582774"/>
          <a:ext cx="2152651" cy="628649"/>
        </a:xfrm>
        <a:prstGeom prst="rect">
          <a:avLst/>
        </a:prstGeom>
        <a:noFill/>
        <a:ln>
          <a:noFill/>
        </a:ln>
      </xdr:spPr>
    </xdr:pic>
    <xdr:clientData/>
  </xdr:twoCellAnchor>
  <xdr:twoCellAnchor editAs="oneCell">
    <xdr:from>
      <xdr:col>0</xdr:col>
      <xdr:colOff>104774</xdr:colOff>
      <xdr:row>54</xdr:row>
      <xdr:rowOff>142874</xdr:rowOff>
    </xdr:from>
    <xdr:to>
      <xdr:col>3</xdr:col>
      <xdr:colOff>247650</xdr:colOff>
      <xdr:row>56</xdr:row>
      <xdr:rowOff>95249</xdr:rowOff>
    </xdr:to>
    <xdr:pic>
      <xdr:nvPicPr>
        <xdr:cNvPr id="2" name="Imagen 1" descr="cid:image001.png@01DAD13D.9EC96560">
          <a:extLst>
            <a:ext uri="{FF2B5EF4-FFF2-40B4-BE49-F238E27FC236}">
              <a16:creationId xmlns:a16="http://schemas.microsoft.com/office/drawing/2014/main" id="{FF6CCE93-78B7-4626-8F94-0A52A0052F09}"/>
            </a:ext>
          </a:extLst>
        </xdr:cNvPr>
        <xdr:cNvPicPr/>
      </xdr:nvPicPr>
      <xdr:blipFill>
        <a:blip xmlns:r="http://schemas.openxmlformats.org/officeDocument/2006/relationships" r:embed="rId1" r:link="rId2">
          <a:extLst>
            <a:ext uri="{28A0092B-C50C-407E-A947-70E740481C1C}">
              <a14:useLocalDpi xmlns:a14="http://schemas.microsoft.com/office/drawing/2010/main" val="0"/>
            </a:ext>
          </a:extLst>
        </a:blip>
        <a:srcRect/>
        <a:stretch>
          <a:fillRect/>
        </a:stretch>
      </xdr:blipFill>
      <xdr:spPr bwMode="auto">
        <a:xfrm>
          <a:off x="104774" y="28860749"/>
          <a:ext cx="2152651" cy="523875"/>
        </a:xfrm>
        <a:prstGeom prst="rect">
          <a:avLst/>
        </a:prstGeom>
        <a:noFill/>
        <a:ln>
          <a:noFill/>
        </a:ln>
      </xdr:spPr>
    </xdr:pic>
    <xdr:clientData/>
  </xdr:twoCellAnchor>
  <xdr:twoCellAnchor editAs="oneCell">
    <xdr:from>
      <xdr:col>0</xdr:col>
      <xdr:colOff>85724</xdr:colOff>
      <xdr:row>74</xdr:row>
      <xdr:rowOff>0</xdr:rowOff>
    </xdr:from>
    <xdr:to>
      <xdr:col>3</xdr:col>
      <xdr:colOff>228600</xdr:colOff>
      <xdr:row>76</xdr:row>
      <xdr:rowOff>95249</xdr:rowOff>
    </xdr:to>
    <xdr:pic>
      <xdr:nvPicPr>
        <xdr:cNvPr id="6" name="Imagen 5" descr="cid:image001.png@01DAD13D.9EC96560">
          <a:extLst>
            <a:ext uri="{FF2B5EF4-FFF2-40B4-BE49-F238E27FC236}">
              <a16:creationId xmlns:a16="http://schemas.microsoft.com/office/drawing/2014/main" id="{5C32320A-50AB-42BA-9E80-DC9E49E60413}"/>
            </a:ext>
          </a:extLst>
        </xdr:cNvPr>
        <xdr:cNvPicPr/>
      </xdr:nvPicPr>
      <xdr:blipFill>
        <a:blip xmlns:r="http://schemas.openxmlformats.org/officeDocument/2006/relationships" r:embed="rId1" r:link="rId2">
          <a:extLst>
            <a:ext uri="{28A0092B-C50C-407E-A947-70E740481C1C}">
              <a14:useLocalDpi xmlns:a14="http://schemas.microsoft.com/office/drawing/2010/main" val="0"/>
            </a:ext>
          </a:extLst>
        </a:blip>
        <a:srcRect/>
        <a:stretch>
          <a:fillRect/>
        </a:stretch>
      </xdr:blipFill>
      <xdr:spPr bwMode="auto">
        <a:xfrm>
          <a:off x="85724" y="37166550"/>
          <a:ext cx="2152651" cy="590549"/>
        </a:xfrm>
        <a:prstGeom prst="rect">
          <a:avLst/>
        </a:prstGeom>
        <a:noFill/>
        <a:ln>
          <a:noFill/>
        </a:ln>
      </xdr:spPr>
    </xdr:pic>
    <xdr:clientData/>
  </xdr:twoCellAnchor>
  <xdr:twoCellAnchor editAs="oneCell">
    <xdr:from>
      <xdr:col>0</xdr:col>
      <xdr:colOff>123824</xdr:colOff>
      <xdr:row>93</xdr:row>
      <xdr:rowOff>95251</xdr:rowOff>
    </xdr:from>
    <xdr:to>
      <xdr:col>3</xdr:col>
      <xdr:colOff>266700</xdr:colOff>
      <xdr:row>95</xdr:row>
      <xdr:rowOff>85725</xdr:rowOff>
    </xdr:to>
    <xdr:pic>
      <xdr:nvPicPr>
        <xdr:cNvPr id="7" name="Imagen 6" descr="cid:image001.png@01DAD13D.9EC96560">
          <a:extLst>
            <a:ext uri="{FF2B5EF4-FFF2-40B4-BE49-F238E27FC236}">
              <a16:creationId xmlns:a16="http://schemas.microsoft.com/office/drawing/2014/main" id="{63B5F162-5EA5-46A2-81CF-F27696882AF6}"/>
            </a:ext>
          </a:extLst>
        </xdr:cNvPr>
        <xdr:cNvPicPr/>
      </xdr:nvPicPr>
      <xdr:blipFill>
        <a:blip xmlns:r="http://schemas.openxmlformats.org/officeDocument/2006/relationships" r:embed="rId1" r:link="rId2">
          <a:extLst>
            <a:ext uri="{28A0092B-C50C-407E-A947-70E740481C1C}">
              <a14:useLocalDpi xmlns:a14="http://schemas.microsoft.com/office/drawing/2010/main" val="0"/>
            </a:ext>
          </a:extLst>
        </a:blip>
        <a:srcRect/>
        <a:stretch>
          <a:fillRect/>
        </a:stretch>
      </xdr:blipFill>
      <xdr:spPr bwMode="auto">
        <a:xfrm>
          <a:off x="123824" y="46843951"/>
          <a:ext cx="2152651" cy="619124"/>
        </a:xfrm>
        <a:prstGeom prst="rect">
          <a:avLst/>
        </a:prstGeom>
        <a:noFill/>
        <a:ln>
          <a:noFill/>
        </a:ln>
      </xdr:spPr>
    </xdr:pic>
    <xdr:clientData/>
  </xdr:twoCellAnchor>
  <xdr:twoCellAnchor editAs="oneCell">
    <xdr:from>
      <xdr:col>0</xdr:col>
      <xdr:colOff>66674</xdr:colOff>
      <xdr:row>108</xdr:row>
      <xdr:rowOff>85725</xdr:rowOff>
    </xdr:from>
    <xdr:to>
      <xdr:col>3</xdr:col>
      <xdr:colOff>209550</xdr:colOff>
      <xdr:row>111</xdr:row>
      <xdr:rowOff>123825</xdr:rowOff>
    </xdr:to>
    <xdr:pic>
      <xdr:nvPicPr>
        <xdr:cNvPr id="8" name="Imagen 7" descr="cid:image001.png@01DAD13D.9EC96560">
          <a:extLst>
            <a:ext uri="{FF2B5EF4-FFF2-40B4-BE49-F238E27FC236}">
              <a16:creationId xmlns:a16="http://schemas.microsoft.com/office/drawing/2014/main" id="{F855ACEC-C7F1-4B8B-A17B-A2E750EDBFEF}"/>
            </a:ext>
          </a:extLst>
        </xdr:cNvPr>
        <xdr:cNvPicPr/>
      </xdr:nvPicPr>
      <xdr:blipFill>
        <a:blip xmlns:r="http://schemas.openxmlformats.org/officeDocument/2006/relationships" r:embed="rId1" r:link="rId2">
          <a:extLst>
            <a:ext uri="{28A0092B-C50C-407E-A947-70E740481C1C}">
              <a14:useLocalDpi xmlns:a14="http://schemas.microsoft.com/office/drawing/2010/main" val="0"/>
            </a:ext>
          </a:extLst>
        </a:blip>
        <a:srcRect/>
        <a:stretch>
          <a:fillRect/>
        </a:stretch>
      </xdr:blipFill>
      <xdr:spPr bwMode="auto">
        <a:xfrm>
          <a:off x="66674" y="85725"/>
          <a:ext cx="2152651" cy="609600"/>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114301</xdr:colOff>
      <xdr:row>0</xdr:row>
      <xdr:rowOff>0</xdr:rowOff>
    </xdr:from>
    <xdr:to>
      <xdr:col>0</xdr:col>
      <xdr:colOff>1352551</xdr:colOff>
      <xdr:row>3</xdr:row>
      <xdr:rowOff>85725</xdr:rowOff>
    </xdr:to>
    <xdr:pic>
      <xdr:nvPicPr>
        <xdr:cNvPr id="3" name="Imagen 2" descr="cid:image001.png@01DAD13D.9EC96560">
          <a:extLst>
            <a:ext uri="{FF2B5EF4-FFF2-40B4-BE49-F238E27FC236}">
              <a16:creationId xmlns:a16="http://schemas.microsoft.com/office/drawing/2014/main" id="{00000000-0008-0000-0100-000003000000}"/>
            </a:ext>
          </a:extLst>
        </xdr:cNvPr>
        <xdr:cNvPicPr/>
      </xdr:nvPicPr>
      <xdr:blipFill>
        <a:blip xmlns:r="http://schemas.openxmlformats.org/officeDocument/2006/relationships" r:embed="rId1" r:link="rId2">
          <a:extLst>
            <a:ext uri="{28A0092B-C50C-407E-A947-70E740481C1C}">
              <a14:useLocalDpi xmlns:a14="http://schemas.microsoft.com/office/drawing/2010/main" val="0"/>
            </a:ext>
          </a:extLst>
        </a:blip>
        <a:srcRect/>
        <a:stretch>
          <a:fillRect/>
        </a:stretch>
      </xdr:blipFill>
      <xdr:spPr bwMode="auto">
        <a:xfrm>
          <a:off x="114301" y="0"/>
          <a:ext cx="1238250" cy="657225"/>
        </a:xfrm>
        <a:prstGeom prst="rect">
          <a:avLst/>
        </a:prstGeom>
        <a:noFill/>
        <a:ln>
          <a:noFill/>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121"/>
  <sheetViews>
    <sheetView tabSelected="1" topLeftCell="A101" workbookViewId="0">
      <selection activeCell="D108" sqref="D108"/>
    </sheetView>
  </sheetViews>
  <sheetFormatPr baseColWidth="10" defaultRowHeight="15" x14ac:dyDescent="0.25"/>
  <cols>
    <col min="1" max="1" width="5.85546875" style="11" customWidth="1"/>
    <col min="2" max="3" width="12.140625" style="11" customWidth="1"/>
    <col min="4" max="4" width="23.140625" style="11" customWidth="1"/>
    <col min="5" max="5" width="14.28515625" style="11" customWidth="1"/>
    <col min="6" max="6" width="19.42578125" style="11" customWidth="1"/>
    <col min="7" max="7" width="29" style="35" customWidth="1"/>
    <col min="8" max="8" width="26.7109375" style="11" customWidth="1"/>
    <col min="9" max="9" width="62.7109375" style="12" customWidth="1"/>
    <col min="10" max="10" width="12.42578125" style="10" customWidth="1"/>
    <col min="11" max="11" width="13.28515625" style="10" customWidth="1"/>
    <col min="12" max="12" width="12.28515625" style="10" customWidth="1"/>
    <col min="13" max="13" width="12" style="10" customWidth="1"/>
    <col min="14" max="14" width="10.7109375" style="10" customWidth="1"/>
  </cols>
  <sheetData>
    <row r="1" spans="1:14" ht="24" customHeight="1" x14ac:dyDescent="0.25">
      <c r="A1" s="60" t="s">
        <v>0</v>
      </c>
      <c r="B1" s="60"/>
      <c r="C1" s="60"/>
      <c r="D1" s="60"/>
      <c r="E1" s="60"/>
      <c r="F1" s="60"/>
      <c r="G1" s="60"/>
      <c r="H1" s="60"/>
      <c r="I1" s="60"/>
      <c r="J1" s="60"/>
      <c r="K1" s="60"/>
      <c r="L1" s="60"/>
      <c r="M1" s="60"/>
      <c r="N1" s="60"/>
    </row>
    <row r="2" spans="1:14" ht="28.5" customHeight="1" x14ac:dyDescent="0.25">
      <c r="A2" s="61" t="s">
        <v>1</v>
      </c>
      <c r="B2" s="61"/>
      <c r="C2" s="61"/>
      <c r="D2" s="61"/>
      <c r="E2" s="61"/>
      <c r="F2" s="61"/>
      <c r="G2" s="61"/>
      <c r="H2" s="61"/>
      <c r="I2" s="61"/>
      <c r="J2" s="61"/>
      <c r="K2" s="61"/>
      <c r="L2" s="61"/>
      <c r="M2" s="61"/>
      <c r="N2" s="61"/>
    </row>
    <row r="3" spans="1:14" ht="27.75" customHeight="1" x14ac:dyDescent="0.25">
      <c r="A3" s="62" t="s">
        <v>57</v>
      </c>
      <c r="B3" s="62"/>
      <c r="C3" s="62"/>
      <c r="D3" s="62"/>
      <c r="E3" s="62"/>
      <c r="F3" s="62"/>
      <c r="G3" s="62"/>
      <c r="H3" s="62"/>
      <c r="I3" s="62"/>
      <c r="J3" s="62"/>
      <c r="K3" s="62"/>
      <c r="L3" s="62"/>
      <c r="M3" s="62"/>
      <c r="N3" s="62"/>
    </row>
    <row r="4" spans="1:14" ht="25.5" x14ac:dyDescent="0.25">
      <c r="A4" s="1" t="s">
        <v>2</v>
      </c>
      <c r="B4" s="2" t="s">
        <v>3</v>
      </c>
      <c r="C4" s="2" t="s">
        <v>4</v>
      </c>
      <c r="D4" s="3" t="s">
        <v>5</v>
      </c>
      <c r="E4" s="3" t="s">
        <v>6</v>
      </c>
      <c r="F4" s="3" t="s">
        <v>7</v>
      </c>
      <c r="G4" s="3" t="s">
        <v>8</v>
      </c>
      <c r="H4" s="3" t="s">
        <v>9</v>
      </c>
      <c r="I4" s="4" t="s">
        <v>10</v>
      </c>
      <c r="J4" s="5" t="s">
        <v>11</v>
      </c>
      <c r="K4" s="5" t="s">
        <v>12</v>
      </c>
      <c r="L4" s="28" t="s">
        <v>13</v>
      </c>
      <c r="M4" s="5" t="s">
        <v>14</v>
      </c>
      <c r="N4" s="5" t="s">
        <v>15</v>
      </c>
    </row>
    <row r="5" spans="1:14" s="36" customFormat="1" ht="55.5" customHeight="1" x14ac:dyDescent="0.25">
      <c r="A5" s="29">
        <v>1</v>
      </c>
      <c r="B5" s="26">
        <v>46028</v>
      </c>
      <c r="C5" s="26">
        <v>46032</v>
      </c>
      <c r="D5" s="27" t="s">
        <v>54</v>
      </c>
      <c r="E5" s="27" t="s">
        <v>56</v>
      </c>
      <c r="F5" s="27" t="s">
        <v>55</v>
      </c>
      <c r="G5" s="27" t="s">
        <v>58</v>
      </c>
      <c r="H5" s="27" t="s">
        <v>59</v>
      </c>
      <c r="I5" s="32" t="s">
        <v>60</v>
      </c>
      <c r="J5" s="37">
        <v>450</v>
      </c>
      <c r="K5" s="37">
        <v>1600</v>
      </c>
      <c r="L5" s="31">
        <v>0</v>
      </c>
      <c r="M5" s="37">
        <f>SUM(J5:L5)</f>
        <v>2050</v>
      </c>
      <c r="N5" s="30" t="s">
        <v>99</v>
      </c>
    </row>
    <row r="6" spans="1:14" s="36" customFormat="1" ht="55.5" customHeight="1" x14ac:dyDescent="0.25">
      <c r="A6" s="29">
        <v>2</v>
      </c>
      <c r="B6" s="26">
        <v>46033</v>
      </c>
      <c r="C6" s="26">
        <v>46039</v>
      </c>
      <c r="D6" s="27" t="s">
        <v>61</v>
      </c>
      <c r="E6" s="27" t="s">
        <v>53</v>
      </c>
      <c r="F6" s="27" t="s">
        <v>51</v>
      </c>
      <c r="G6" s="27" t="s">
        <v>52</v>
      </c>
      <c r="H6" s="27" t="s">
        <v>62</v>
      </c>
      <c r="I6" s="32" t="s">
        <v>66</v>
      </c>
      <c r="J6" s="37">
        <v>691</v>
      </c>
      <c r="K6" s="37">
        <v>1500</v>
      </c>
      <c r="L6" s="31">
        <v>0</v>
      </c>
      <c r="M6" s="37">
        <f>SUM(J6:L6)</f>
        <v>2191</v>
      </c>
      <c r="N6" s="30" t="s">
        <v>99</v>
      </c>
    </row>
    <row r="7" spans="1:14" s="36" customFormat="1" ht="69" customHeight="1" x14ac:dyDescent="0.25">
      <c r="A7" s="29">
        <v>3</v>
      </c>
      <c r="B7" s="26">
        <v>46048</v>
      </c>
      <c r="C7" s="26">
        <v>46052</v>
      </c>
      <c r="D7" s="27" t="s">
        <v>69</v>
      </c>
      <c r="E7" s="27" t="s">
        <v>70</v>
      </c>
      <c r="F7" s="27" t="s">
        <v>71</v>
      </c>
      <c r="G7" s="27" t="s">
        <v>73</v>
      </c>
      <c r="H7" s="27" t="s">
        <v>72</v>
      </c>
      <c r="I7" s="32" t="s">
        <v>85</v>
      </c>
      <c r="J7" s="37">
        <v>0</v>
      </c>
      <c r="K7" s="37">
        <v>400</v>
      </c>
      <c r="L7" s="31">
        <v>0</v>
      </c>
      <c r="M7" s="37">
        <v>400</v>
      </c>
      <c r="N7" s="30" t="s">
        <v>99</v>
      </c>
    </row>
    <row r="8" spans="1:14" s="36" customFormat="1" ht="104.25" customHeight="1" x14ac:dyDescent="0.25">
      <c r="A8" s="29">
        <v>4</v>
      </c>
      <c r="B8" s="26">
        <v>46047</v>
      </c>
      <c r="C8" s="26">
        <v>46053</v>
      </c>
      <c r="D8" s="27" t="s">
        <v>74</v>
      </c>
      <c r="E8" s="27" t="s">
        <v>75</v>
      </c>
      <c r="F8" s="27" t="s">
        <v>76</v>
      </c>
      <c r="G8" s="27" t="s">
        <v>73</v>
      </c>
      <c r="H8" s="27" t="s">
        <v>72</v>
      </c>
      <c r="I8" s="32" t="s">
        <v>86</v>
      </c>
      <c r="J8" s="37">
        <v>0</v>
      </c>
      <c r="K8" s="37">
        <v>100</v>
      </c>
      <c r="L8" s="31">
        <v>0</v>
      </c>
      <c r="M8" s="37">
        <v>100</v>
      </c>
      <c r="N8" s="30" t="s">
        <v>99</v>
      </c>
    </row>
    <row r="9" spans="1:14" s="36" customFormat="1" ht="67.5" customHeight="1" x14ac:dyDescent="0.25">
      <c r="A9" s="29">
        <v>5</v>
      </c>
      <c r="B9" s="26">
        <v>46048</v>
      </c>
      <c r="C9" s="26">
        <v>46052</v>
      </c>
      <c r="D9" s="27" t="s">
        <v>77</v>
      </c>
      <c r="E9" s="27" t="s">
        <v>78</v>
      </c>
      <c r="F9" s="27" t="s">
        <v>79</v>
      </c>
      <c r="G9" s="27" t="s">
        <v>73</v>
      </c>
      <c r="H9" s="27" t="s">
        <v>72</v>
      </c>
      <c r="I9" s="32" t="s">
        <v>88</v>
      </c>
      <c r="J9" s="37">
        <v>0</v>
      </c>
      <c r="K9" s="37">
        <v>400</v>
      </c>
      <c r="L9" s="31">
        <v>0</v>
      </c>
      <c r="M9" s="37">
        <v>400</v>
      </c>
      <c r="N9" s="30" t="s">
        <v>99</v>
      </c>
    </row>
    <row r="10" spans="1:14" s="36" customFormat="1" ht="69" customHeight="1" x14ac:dyDescent="0.25">
      <c r="A10" s="29">
        <v>6</v>
      </c>
      <c r="B10" s="26">
        <v>46048</v>
      </c>
      <c r="C10" s="26">
        <v>46052</v>
      </c>
      <c r="D10" s="27" t="s">
        <v>80</v>
      </c>
      <c r="E10" s="27" t="s">
        <v>81</v>
      </c>
      <c r="F10" s="27" t="s">
        <v>82</v>
      </c>
      <c r="G10" s="27" t="s">
        <v>73</v>
      </c>
      <c r="H10" s="27" t="s">
        <v>72</v>
      </c>
      <c r="I10" s="32" t="s">
        <v>87</v>
      </c>
      <c r="J10" s="37">
        <v>0</v>
      </c>
      <c r="K10" s="37">
        <v>400</v>
      </c>
      <c r="L10" s="31">
        <v>0</v>
      </c>
      <c r="M10" s="37">
        <v>400</v>
      </c>
      <c r="N10" s="30" t="s">
        <v>99</v>
      </c>
    </row>
    <row r="11" spans="1:14" s="36" customFormat="1" ht="55.5" customHeight="1" x14ac:dyDescent="0.25">
      <c r="A11" s="29">
        <v>7</v>
      </c>
      <c r="B11" s="26">
        <v>46034</v>
      </c>
      <c r="C11" s="26">
        <v>46045</v>
      </c>
      <c r="D11" s="27" t="s">
        <v>83</v>
      </c>
      <c r="E11" s="27" t="s">
        <v>89</v>
      </c>
      <c r="F11" s="27" t="s">
        <v>90</v>
      </c>
      <c r="G11" s="27" t="s">
        <v>91</v>
      </c>
      <c r="H11" s="27" t="s">
        <v>92</v>
      </c>
      <c r="I11" s="32" t="s">
        <v>93</v>
      </c>
      <c r="J11" s="37">
        <v>0</v>
      </c>
      <c r="K11" s="37">
        <v>8400</v>
      </c>
      <c r="L11" s="31">
        <v>0</v>
      </c>
      <c r="M11" s="37">
        <v>8400</v>
      </c>
      <c r="N11" s="30" t="s">
        <v>99</v>
      </c>
    </row>
    <row r="12" spans="1:14" s="36" customFormat="1" ht="55.5" customHeight="1" x14ac:dyDescent="0.25">
      <c r="A12" s="29">
        <v>8</v>
      </c>
      <c r="B12" s="26">
        <v>46041</v>
      </c>
      <c r="C12" s="26">
        <v>46044</v>
      </c>
      <c r="D12" s="27" t="s">
        <v>84</v>
      </c>
      <c r="E12" s="27" t="s">
        <v>94</v>
      </c>
      <c r="F12" s="27" t="s">
        <v>95</v>
      </c>
      <c r="G12" s="27" t="s">
        <v>96</v>
      </c>
      <c r="H12" s="27" t="s">
        <v>97</v>
      </c>
      <c r="I12" s="32" t="s">
        <v>98</v>
      </c>
      <c r="J12" s="37">
        <v>0</v>
      </c>
      <c r="K12" s="37">
        <v>0</v>
      </c>
      <c r="L12" s="31">
        <v>0</v>
      </c>
      <c r="M12" s="37">
        <v>0</v>
      </c>
      <c r="N12" s="30" t="s">
        <v>99</v>
      </c>
    </row>
    <row r="13" spans="1:14" s="36" customFormat="1" ht="55.5" customHeight="1" x14ac:dyDescent="0.25">
      <c r="A13" s="29">
        <v>9</v>
      </c>
      <c r="B13" s="26">
        <v>46038</v>
      </c>
      <c r="C13" s="26">
        <v>46046</v>
      </c>
      <c r="D13" s="27" t="s">
        <v>63</v>
      </c>
      <c r="E13" s="27" t="s">
        <v>64</v>
      </c>
      <c r="F13" s="27" t="s">
        <v>65</v>
      </c>
      <c r="G13" s="27" t="s">
        <v>21</v>
      </c>
      <c r="H13" s="27" t="s">
        <v>68</v>
      </c>
      <c r="I13" s="32" t="s">
        <v>67</v>
      </c>
      <c r="J13" s="37">
        <v>6998</v>
      </c>
      <c r="K13" s="37">
        <v>4800</v>
      </c>
      <c r="L13" s="31">
        <v>0</v>
      </c>
      <c r="M13" s="37">
        <f>SUM(J13:L13)</f>
        <v>11798</v>
      </c>
      <c r="N13" s="30" t="s">
        <v>99</v>
      </c>
    </row>
    <row r="14" spans="1:14" ht="21.75" customHeight="1" x14ac:dyDescent="0.25">
      <c r="A14" s="64" t="s">
        <v>18</v>
      </c>
      <c r="B14" s="64"/>
      <c r="C14" s="64"/>
      <c r="D14" s="64"/>
      <c r="E14" s="64"/>
      <c r="F14" s="64"/>
      <c r="G14" s="64"/>
      <c r="H14" s="64"/>
      <c r="I14" s="64"/>
      <c r="J14" s="38">
        <f>SUM(J5:J13)</f>
        <v>8139</v>
      </c>
      <c r="K14" s="6">
        <f>SUM(K5:K13)</f>
        <v>17600</v>
      </c>
      <c r="L14" s="6">
        <v>0</v>
      </c>
      <c r="M14" s="38">
        <f>SUM(J14:L14)</f>
        <v>25739</v>
      </c>
      <c r="N14" s="6"/>
    </row>
    <row r="15" spans="1:14" ht="21.75" customHeight="1" x14ac:dyDescent="0.25">
      <c r="A15" s="7"/>
      <c r="B15" s="7"/>
      <c r="C15" s="7"/>
      <c r="D15" s="7"/>
      <c r="E15" s="7"/>
      <c r="F15" s="7"/>
      <c r="G15" s="8"/>
      <c r="H15" s="8"/>
      <c r="I15" s="8"/>
      <c r="J15" s="9"/>
    </row>
    <row r="16" spans="1:14" ht="24.75" customHeight="1" x14ac:dyDescent="0.4">
      <c r="A16" s="39" t="s">
        <v>100</v>
      </c>
    </row>
    <row r="17" spans="1:14" ht="24.75" customHeight="1" x14ac:dyDescent="0.25">
      <c r="A17" s="60" t="s">
        <v>0</v>
      </c>
      <c r="B17" s="60"/>
      <c r="C17" s="60"/>
      <c r="D17" s="60"/>
      <c r="E17" s="60"/>
      <c r="F17" s="60"/>
      <c r="G17" s="60"/>
      <c r="H17" s="60"/>
      <c r="I17" s="60"/>
      <c r="J17" s="60"/>
      <c r="K17" s="60"/>
      <c r="L17" s="60"/>
      <c r="M17" s="60"/>
    </row>
    <row r="18" spans="1:14" ht="24.75" customHeight="1" x14ac:dyDescent="0.25">
      <c r="A18" s="61" t="s">
        <v>1</v>
      </c>
      <c r="B18" s="61"/>
      <c r="C18" s="61"/>
      <c r="D18" s="61"/>
      <c r="E18" s="61"/>
      <c r="F18" s="61"/>
      <c r="G18" s="61"/>
      <c r="H18" s="61"/>
      <c r="I18" s="61"/>
      <c r="J18" s="61"/>
      <c r="K18" s="61"/>
      <c r="L18" s="61"/>
      <c r="M18" s="61"/>
    </row>
    <row r="19" spans="1:14" ht="24.75" customHeight="1" x14ac:dyDescent="0.25">
      <c r="A19" s="62" t="s">
        <v>101</v>
      </c>
      <c r="B19" s="62"/>
      <c r="C19" s="62"/>
      <c r="D19" s="62"/>
      <c r="E19" s="62"/>
      <c r="F19" s="62"/>
      <c r="G19" s="62"/>
      <c r="H19" s="62"/>
      <c r="I19" s="62"/>
      <c r="J19" s="62"/>
      <c r="K19" s="62"/>
      <c r="L19" s="62"/>
      <c r="M19" s="62"/>
    </row>
    <row r="20" spans="1:14" ht="33" customHeight="1" x14ac:dyDescent="0.25">
      <c r="A20" s="1" t="s">
        <v>2</v>
      </c>
      <c r="B20" s="2" t="s">
        <v>3</v>
      </c>
      <c r="C20" s="2" t="s">
        <v>4</v>
      </c>
      <c r="D20" s="3" t="s">
        <v>5</v>
      </c>
      <c r="E20" s="3" t="s">
        <v>6</v>
      </c>
      <c r="F20" s="3" t="s">
        <v>7</v>
      </c>
      <c r="G20" s="3" t="s">
        <v>8</v>
      </c>
      <c r="H20" s="3" t="s">
        <v>9</v>
      </c>
      <c r="I20" s="4" t="s">
        <v>10</v>
      </c>
      <c r="J20" s="5" t="s">
        <v>11</v>
      </c>
      <c r="K20" s="5" t="s">
        <v>12</v>
      </c>
      <c r="L20" s="28" t="s">
        <v>13</v>
      </c>
      <c r="M20" s="5">
        <f>SUM(L36)</f>
        <v>0</v>
      </c>
      <c r="N20" s="5" t="s">
        <v>15</v>
      </c>
    </row>
    <row r="21" spans="1:14" ht="38.25" x14ac:dyDescent="0.25">
      <c r="A21" s="29">
        <v>1</v>
      </c>
      <c r="B21" s="26">
        <v>46034</v>
      </c>
      <c r="C21" s="26">
        <v>46060</v>
      </c>
      <c r="D21" s="27" t="s">
        <v>105</v>
      </c>
      <c r="E21" s="27" t="s">
        <v>102</v>
      </c>
      <c r="F21" s="27" t="s">
        <v>108</v>
      </c>
      <c r="G21" s="27" t="s">
        <v>117</v>
      </c>
      <c r="H21" s="27" t="s">
        <v>111</v>
      </c>
      <c r="I21" s="32" t="s">
        <v>114</v>
      </c>
      <c r="J21" s="37">
        <v>0</v>
      </c>
      <c r="K21" s="37">
        <v>500</v>
      </c>
      <c r="L21" s="40">
        <v>0</v>
      </c>
      <c r="M21" s="37">
        <f>SUM(K21:L21)</f>
        <v>500</v>
      </c>
      <c r="N21" s="30" t="s">
        <v>99</v>
      </c>
    </row>
    <row r="22" spans="1:14" ht="51.75" customHeight="1" x14ac:dyDescent="0.25">
      <c r="A22" s="29">
        <v>2</v>
      </c>
      <c r="B22" s="26">
        <v>46071</v>
      </c>
      <c r="C22" s="26">
        <v>46100</v>
      </c>
      <c r="D22" s="27" t="s">
        <v>106</v>
      </c>
      <c r="E22" s="27" t="s">
        <v>103</v>
      </c>
      <c r="F22" s="27" t="s">
        <v>109</v>
      </c>
      <c r="G22" s="27" t="s">
        <v>117</v>
      </c>
      <c r="H22" s="27" t="s">
        <v>112</v>
      </c>
      <c r="I22" s="32" t="s">
        <v>115</v>
      </c>
      <c r="J22" s="37">
        <v>0</v>
      </c>
      <c r="K22" s="37">
        <v>0</v>
      </c>
      <c r="L22" s="40">
        <v>0</v>
      </c>
      <c r="M22" s="37">
        <f t="shared" ref="M22:M25" si="0">SUM(J22:L22)</f>
        <v>0</v>
      </c>
      <c r="N22" s="30" t="s">
        <v>99</v>
      </c>
    </row>
    <row r="23" spans="1:14" ht="51.75" customHeight="1" x14ac:dyDescent="0.25">
      <c r="A23" s="29">
        <v>3</v>
      </c>
      <c r="B23" s="26">
        <v>46080</v>
      </c>
      <c r="C23" s="26">
        <v>46088</v>
      </c>
      <c r="D23" s="27" t="s">
        <v>118</v>
      </c>
      <c r="E23" s="27" t="s">
        <v>119</v>
      </c>
      <c r="F23" s="27" t="s">
        <v>120</v>
      </c>
      <c r="G23" s="27" t="s">
        <v>121</v>
      </c>
      <c r="H23" s="27" t="s">
        <v>122</v>
      </c>
      <c r="I23" s="32" t="s">
        <v>123</v>
      </c>
      <c r="J23" s="37">
        <v>13486</v>
      </c>
      <c r="K23" s="37">
        <v>4200</v>
      </c>
      <c r="L23" s="40">
        <v>0</v>
      </c>
      <c r="M23" s="37">
        <v>17686</v>
      </c>
      <c r="N23" s="30" t="s">
        <v>99</v>
      </c>
    </row>
    <row r="24" spans="1:14" ht="60.75" customHeight="1" x14ac:dyDescent="0.25">
      <c r="A24" s="29">
        <v>4</v>
      </c>
      <c r="B24" s="26">
        <v>46034</v>
      </c>
      <c r="C24" s="26">
        <v>46060</v>
      </c>
      <c r="D24" s="27" t="s">
        <v>107</v>
      </c>
      <c r="E24" s="27" t="s">
        <v>104</v>
      </c>
      <c r="F24" s="27" t="s">
        <v>110</v>
      </c>
      <c r="G24" s="27" t="s">
        <v>117</v>
      </c>
      <c r="H24" s="27" t="s">
        <v>113</v>
      </c>
      <c r="I24" s="32" t="s">
        <v>116</v>
      </c>
      <c r="J24" s="37">
        <v>0</v>
      </c>
      <c r="K24" s="37">
        <v>0</v>
      </c>
      <c r="L24" s="40">
        <v>0</v>
      </c>
      <c r="M24" s="37">
        <f t="shared" si="0"/>
        <v>0</v>
      </c>
      <c r="N24" s="30" t="s">
        <v>99</v>
      </c>
    </row>
    <row r="25" spans="1:14" ht="22.5" customHeight="1" x14ac:dyDescent="0.25">
      <c r="A25" s="64" t="s">
        <v>18</v>
      </c>
      <c r="B25" s="64"/>
      <c r="C25" s="64"/>
      <c r="D25" s="64"/>
      <c r="E25" s="64"/>
      <c r="F25" s="64"/>
      <c r="G25" s="64"/>
      <c r="H25" s="64"/>
      <c r="I25" s="64"/>
      <c r="J25" s="38">
        <f>SUM(J22:J24)</f>
        <v>13486</v>
      </c>
      <c r="K25" s="6">
        <f>SUM(K21:K24)</f>
        <v>4700</v>
      </c>
      <c r="L25" s="6">
        <v>0</v>
      </c>
      <c r="M25" s="41">
        <f t="shared" si="0"/>
        <v>18186</v>
      </c>
      <c r="N25" s="6"/>
    </row>
    <row r="27" spans="1:14" ht="28.5" customHeight="1" x14ac:dyDescent="0.4">
      <c r="A27" s="39" t="s">
        <v>124</v>
      </c>
    </row>
    <row r="28" spans="1:14" ht="23.25" customHeight="1" x14ac:dyDescent="0.25">
      <c r="A28" s="60" t="s">
        <v>0</v>
      </c>
      <c r="B28" s="60"/>
      <c r="C28" s="60"/>
      <c r="D28" s="60"/>
      <c r="E28" s="60"/>
      <c r="F28" s="60"/>
      <c r="G28" s="60"/>
      <c r="H28" s="60"/>
      <c r="I28" s="60"/>
      <c r="J28" s="60"/>
      <c r="K28" s="60"/>
      <c r="L28" s="60"/>
      <c r="M28" s="60"/>
      <c r="N28" s="60"/>
    </row>
    <row r="29" spans="1:14" ht="23.25" customHeight="1" x14ac:dyDescent="0.25">
      <c r="A29" s="61" t="s">
        <v>1</v>
      </c>
      <c r="B29" s="61"/>
      <c r="C29" s="61"/>
      <c r="D29" s="61"/>
      <c r="E29" s="61"/>
      <c r="F29" s="61"/>
      <c r="G29" s="61"/>
      <c r="H29" s="61"/>
      <c r="I29" s="61"/>
      <c r="J29" s="61"/>
      <c r="K29" s="61"/>
      <c r="L29" s="61"/>
      <c r="M29" s="61"/>
      <c r="N29" s="61"/>
    </row>
    <row r="30" spans="1:14" ht="23.25" customHeight="1" x14ac:dyDescent="0.25">
      <c r="A30" s="62" t="s">
        <v>125</v>
      </c>
      <c r="B30" s="62"/>
      <c r="C30" s="62"/>
      <c r="D30" s="62"/>
      <c r="E30" s="62"/>
      <c r="F30" s="62"/>
      <c r="G30" s="62"/>
      <c r="H30" s="62"/>
      <c r="I30" s="62"/>
      <c r="J30" s="62"/>
      <c r="K30" s="62"/>
      <c r="L30" s="62"/>
      <c r="M30" s="62"/>
      <c r="N30" s="62"/>
    </row>
    <row r="31" spans="1:14" ht="35.25" customHeight="1" x14ac:dyDescent="0.25">
      <c r="A31" s="1" t="s">
        <v>2</v>
      </c>
      <c r="B31" s="2" t="s">
        <v>3</v>
      </c>
      <c r="C31" s="2" t="s">
        <v>4</v>
      </c>
      <c r="D31" s="3" t="s">
        <v>5</v>
      </c>
      <c r="E31" s="3" t="s">
        <v>6</v>
      </c>
      <c r="F31" s="3" t="s">
        <v>7</v>
      </c>
      <c r="G31" s="3" t="s">
        <v>8</v>
      </c>
      <c r="H31" s="3" t="s">
        <v>9</v>
      </c>
      <c r="I31" s="4" t="s">
        <v>10</v>
      </c>
      <c r="J31" s="5" t="s">
        <v>11</v>
      </c>
      <c r="K31" s="5" t="s">
        <v>12</v>
      </c>
      <c r="L31" s="28" t="s">
        <v>13</v>
      </c>
      <c r="M31" s="5" t="s">
        <v>14</v>
      </c>
      <c r="N31" s="5" t="s">
        <v>15</v>
      </c>
    </row>
    <row r="32" spans="1:14" ht="25.5" x14ac:dyDescent="0.25">
      <c r="A32" s="29">
        <v>1</v>
      </c>
      <c r="B32" s="26">
        <v>46082</v>
      </c>
      <c r="C32" s="26">
        <v>46088</v>
      </c>
      <c r="D32" s="27" t="s">
        <v>126</v>
      </c>
      <c r="E32" s="27" t="s">
        <v>127</v>
      </c>
      <c r="F32" s="27" t="s">
        <v>90</v>
      </c>
      <c r="G32" s="27" t="s">
        <v>16</v>
      </c>
      <c r="H32" s="27" t="s">
        <v>128</v>
      </c>
      <c r="I32" s="32" t="s">
        <v>129</v>
      </c>
      <c r="J32" s="37" t="s">
        <v>130</v>
      </c>
      <c r="K32" s="37">
        <v>1500</v>
      </c>
      <c r="L32" s="40">
        <v>0</v>
      </c>
      <c r="M32" s="37">
        <f>J32+K32+L32</f>
        <v>3059</v>
      </c>
      <c r="N32" s="30" t="s">
        <v>99</v>
      </c>
    </row>
    <row r="33" spans="1:14" ht="38.25" x14ac:dyDescent="0.25">
      <c r="A33" s="29">
        <v>2</v>
      </c>
      <c r="B33" s="26">
        <v>46083</v>
      </c>
      <c r="C33" s="26">
        <v>46086</v>
      </c>
      <c r="D33" s="27" t="s">
        <v>131</v>
      </c>
      <c r="E33" s="27" t="s">
        <v>56</v>
      </c>
      <c r="F33" s="27" t="s">
        <v>55</v>
      </c>
      <c r="G33" s="27" t="s">
        <v>16</v>
      </c>
      <c r="H33" s="27" t="s">
        <v>132</v>
      </c>
      <c r="I33" s="32" t="s">
        <v>133</v>
      </c>
      <c r="J33" s="37" t="s">
        <v>134</v>
      </c>
      <c r="K33" s="37">
        <v>1200</v>
      </c>
      <c r="L33" s="40">
        <v>0</v>
      </c>
      <c r="M33" s="37">
        <f t="shared" ref="M33:M44" si="1">J33+K33+L33</f>
        <v>1574</v>
      </c>
      <c r="N33" s="30" t="s">
        <v>99</v>
      </c>
    </row>
    <row r="34" spans="1:14" ht="38.25" x14ac:dyDescent="0.25">
      <c r="A34" s="29">
        <v>3</v>
      </c>
      <c r="B34" s="26">
        <v>46088</v>
      </c>
      <c r="C34" s="26">
        <v>46092</v>
      </c>
      <c r="D34" s="27" t="s">
        <v>135</v>
      </c>
      <c r="E34" s="27" t="s">
        <v>136</v>
      </c>
      <c r="F34" s="27" t="s">
        <v>137</v>
      </c>
      <c r="G34" s="27" t="s">
        <v>43</v>
      </c>
      <c r="H34" s="27" t="s">
        <v>138</v>
      </c>
      <c r="I34" s="42" t="s">
        <v>139</v>
      </c>
      <c r="J34" s="37" t="s">
        <v>140</v>
      </c>
      <c r="K34" s="37">
        <v>2400</v>
      </c>
      <c r="L34" s="40">
        <v>0</v>
      </c>
      <c r="M34" s="37">
        <f t="shared" si="1"/>
        <v>4277</v>
      </c>
      <c r="N34" s="30" t="s">
        <v>99</v>
      </c>
    </row>
    <row r="35" spans="1:14" ht="51" x14ac:dyDescent="0.25">
      <c r="A35" s="29">
        <v>4</v>
      </c>
      <c r="B35" s="26">
        <v>46088</v>
      </c>
      <c r="C35" s="26">
        <v>46094</v>
      </c>
      <c r="D35" s="27" t="s">
        <v>141</v>
      </c>
      <c r="E35" s="27" t="s">
        <v>142</v>
      </c>
      <c r="F35" s="27" t="s">
        <v>143</v>
      </c>
      <c r="G35" s="27" t="s">
        <v>43</v>
      </c>
      <c r="H35" s="27" t="s">
        <v>138</v>
      </c>
      <c r="I35" s="42" t="s">
        <v>144</v>
      </c>
      <c r="J35" s="37" t="s">
        <v>145</v>
      </c>
      <c r="K35" s="37">
        <v>3600</v>
      </c>
      <c r="L35" s="40">
        <v>0</v>
      </c>
      <c r="M35" s="37">
        <f t="shared" si="1"/>
        <v>5818</v>
      </c>
      <c r="N35" s="30" t="s">
        <v>99</v>
      </c>
    </row>
    <row r="36" spans="1:14" ht="38.25" x14ac:dyDescent="0.25">
      <c r="A36" s="29">
        <v>5</v>
      </c>
      <c r="B36" s="26">
        <v>46088</v>
      </c>
      <c r="C36" s="26">
        <v>46094</v>
      </c>
      <c r="D36" s="27" t="s">
        <v>146</v>
      </c>
      <c r="E36" s="27" t="s">
        <v>147</v>
      </c>
      <c r="F36" s="27" t="s">
        <v>148</v>
      </c>
      <c r="G36" s="27" t="s">
        <v>43</v>
      </c>
      <c r="H36" s="27" t="s">
        <v>138</v>
      </c>
      <c r="I36" s="42" t="s">
        <v>144</v>
      </c>
      <c r="J36" s="37" t="s">
        <v>145</v>
      </c>
      <c r="K36" s="37">
        <v>3600</v>
      </c>
      <c r="L36" s="37">
        <v>0</v>
      </c>
      <c r="M36" s="37">
        <f t="shared" si="1"/>
        <v>5818</v>
      </c>
      <c r="N36" s="30" t="s">
        <v>99</v>
      </c>
    </row>
    <row r="37" spans="1:14" ht="38.25" x14ac:dyDescent="0.25">
      <c r="A37" s="29">
        <v>6</v>
      </c>
      <c r="B37" s="26">
        <v>46089</v>
      </c>
      <c r="C37" s="26">
        <v>46095</v>
      </c>
      <c r="D37" s="27" t="s">
        <v>149</v>
      </c>
      <c r="E37" s="27" t="s">
        <v>150</v>
      </c>
      <c r="F37" s="27" t="s">
        <v>151</v>
      </c>
      <c r="G37" s="27" t="s">
        <v>43</v>
      </c>
      <c r="H37" s="27" t="s">
        <v>138</v>
      </c>
      <c r="I37" s="42" t="s">
        <v>152</v>
      </c>
      <c r="J37" s="37" t="s">
        <v>153</v>
      </c>
      <c r="K37" s="37">
        <v>3600</v>
      </c>
      <c r="L37" s="37">
        <v>0</v>
      </c>
      <c r="M37" s="37">
        <f t="shared" si="1"/>
        <v>5653</v>
      </c>
      <c r="N37" s="30" t="s">
        <v>99</v>
      </c>
    </row>
    <row r="38" spans="1:14" ht="51" x14ac:dyDescent="0.25">
      <c r="A38" s="29">
        <v>7</v>
      </c>
      <c r="B38" s="26">
        <v>46091</v>
      </c>
      <c r="C38" s="26">
        <v>46093</v>
      </c>
      <c r="D38" s="27" t="s">
        <v>63</v>
      </c>
      <c r="E38" s="27" t="s">
        <v>64</v>
      </c>
      <c r="F38" s="27" t="s">
        <v>65</v>
      </c>
      <c r="G38" s="27" t="s">
        <v>21</v>
      </c>
      <c r="H38" s="43" t="s">
        <v>154</v>
      </c>
      <c r="I38" s="32" t="s">
        <v>155</v>
      </c>
      <c r="J38" s="37" t="s">
        <v>156</v>
      </c>
      <c r="K38" s="37">
        <v>500</v>
      </c>
      <c r="L38" s="37">
        <v>0</v>
      </c>
      <c r="M38" s="37">
        <f t="shared" si="1"/>
        <v>1098</v>
      </c>
      <c r="N38" s="30" t="s">
        <v>99</v>
      </c>
    </row>
    <row r="39" spans="1:14" ht="76.5" x14ac:dyDescent="0.25">
      <c r="A39" s="29">
        <v>8</v>
      </c>
      <c r="B39" s="26">
        <v>46093</v>
      </c>
      <c r="C39" s="26">
        <v>46096</v>
      </c>
      <c r="D39" s="27" t="s">
        <v>63</v>
      </c>
      <c r="E39" s="27" t="s">
        <v>64</v>
      </c>
      <c r="F39" s="27" t="s">
        <v>65</v>
      </c>
      <c r="G39" s="27" t="s">
        <v>21</v>
      </c>
      <c r="H39" s="43" t="s">
        <v>157</v>
      </c>
      <c r="I39" s="32" t="s">
        <v>158</v>
      </c>
      <c r="J39" s="37" t="s">
        <v>159</v>
      </c>
      <c r="K39" s="37">
        <v>1200</v>
      </c>
      <c r="L39" s="37">
        <v>0</v>
      </c>
      <c r="M39" s="37">
        <f t="shared" si="1"/>
        <v>2298</v>
      </c>
      <c r="N39" s="30" t="s">
        <v>99</v>
      </c>
    </row>
    <row r="40" spans="1:14" ht="51" x14ac:dyDescent="0.25">
      <c r="A40" s="29">
        <v>9</v>
      </c>
      <c r="B40" s="26">
        <v>46093</v>
      </c>
      <c r="C40" s="26">
        <v>46096</v>
      </c>
      <c r="D40" s="27" t="s">
        <v>160</v>
      </c>
      <c r="E40" s="27" t="s">
        <v>161</v>
      </c>
      <c r="F40" s="27" t="s">
        <v>162</v>
      </c>
      <c r="G40" s="27" t="s">
        <v>162</v>
      </c>
      <c r="H40" s="43" t="s">
        <v>163</v>
      </c>
      <c r="I40" s="32" t="s">
        <v>164</v>
      </c>
      <c r="J40" s="37">
        <v>0</v>
      </c>
      <c r="K40" s="37">
        <v>1200</v>
      </c>
      <c r="L40" s="30">
        <v>0</v>
      </c>
      <c r="M40" s="37">
        <f>SUM(J40:L40)</f>
        <v>1200</v>
      </c>
      <c r="N40" s="30" t="s">
        <v>99</v>
      </c>
    </row>
    <row r="41" spans="1:14" ht="51" x14ac:dyDescent="0.25">
      <c r="A41" s="29">
        <v>10</v>
      </c>
      <c r="B41" s="26">
        <v>46095</v>
      </c>
      <c r="C41" s="26">
        <v>46102</v>
      </c>
      <c r="D41" s="27" t="s">
        <v>165</v>
      </c>
      <c r="E41" s="27" t="s">
        <v>166</v>
      </c>
      <c r="F41" s="27" t="s">
        <v>167</v>
      </c>
      <c r="G41" s="27" t="s">
        <v>43</v>
      </c>
      <c r="H41" s="27" t="s">
        <v>168</v>
      </c>
      <c r="I41" s="32" t="s">
        <v>169</v>
      </c>
      <c r="J41" s="37" t="s">
        <v>170</v>
      </c>
      <c r="K41" s="37">
        <v>2100</v>
      </c>
      <c r="L41" s="37">
        <v>0</v>
      </c>
      <c r="M41" s="37">
        <f t="shared" si="1"/>
        <v>4398</v>
      </c>
      <c r="N41" s="30" t="s">
        <v>99</v>
      </c>
    </row>
    <row r="42" spans="1:14" ht="63.75" x14ac:dyDescent="0.25">
      <c r="A42" s="29">
        <v>11</v>
      </c>
      <c r="B42" s="26">
        <v>46102</v>
      </c>
      <c r="C42" s="26">
        <v>46112</v>
      </c>
      <c r="D42" s="44" t="s">
        <v>171</v>
      </c>
      <c r="E42" s="44" t="s">
        <v>53</v>
      </c>
      <c r="F42" s="44" t="s">
        <v>172</v>
      </c>
      <c r="G42" s="27" t="s">
        <v>52</v>
      </c>
      <c r="H42" s="27" t="s">
        <v>168</v>
      </c>
      <c r="I42" s="32" t="s">
        <v>173</v>
      </c>
      <c r="J42" s="37" t="s">
        <v>174</v>
      </c>
      <c r="K42" s="45">
        <v>6000</v>
      </c>
      <c r="L42" s="45">
        <v>0</v>
      </c>
      <c r="M42" s="37">
        <f t="shared" si="1"/>
        <v>9461.7999999999993</v>
      </c>
      <c r="N42" s="30" t="s">
        <v>99</v>
      </c>
    </row>
    <row r="43" spans="1:14" ht="39" x14ac:dyDescent="0.25">
      <c r="A43" s="29">
        <v>12</v>
      </c>
      <c r="B43" s="26">
        <v>46103</v>
      </c>
      <c r="C43" s="26">
        <v>46103</v>
      </c>
      <c r="D43" s="44" t="s">
        <v>175</v>
      </c>
      <c r="E43" s="44" t="s">
        <v>176</v>
      </c>
      <c r="F43" s="44" t="s">
        <v>177</v>
      </c>
      <c r="G43" s="46" t="s">
        <v>44</v>
      </c>
      <c r="H43" s="27" t="s">
        <v>163</v>
      </c>
      <c r="I43" s="32" t="s">
        <v>178</v>
      </c>
      <c r="J43" s="37">
        <v>0</v>
      </c>
      <c r="K43" s="45">
        <v>200</v>
      </c>
      <c r="L43" s="47">
        <v>0</v>
      </c>
      <c r="M43" s="37">
        <f t="shared" si="1"/>
        <v>200</v>
      </c>
      <c r="N43" s="30" t="s">
        <v>99</v>
      </c>
    </row>
    <row r="44" spans="1:14" ht="25.5" x14ac:dyDescent="0.25">
      <c r="A44" s="29">
        <v>13</v>
      </c>
      <c r="B44" s="26">
        <v>46104</v>
      </c>
      <c r="C44" s="26">
        <v>46108</v>
      </c>
      <c r="D44" s="44" t="s">
        <v>179</v>
      </c>
      <c r="E44" s="44" t="s">
        <v>180</v>
      </c>
      <c r="F44" s="44" t="s">
        <v>181</v>
      </c>
      <c r="G44" s="27" t="s">
        <v>43</v>
      </c>
      <c r="H44" s="44" t="s">
        <v>182</v>
      </c>
      <c r="I44" s="32" t="s">
        <v>183</v>
      </c>
      <c r="J44" s="37" t="s">
        <v>184</v>
      </c>
      <c r="K44" s="45">
        <v>1600</v>
      </c>
      <c r="L44" s="47">
        <v>0</v>
      </c>
      <c r="M44" s="37">
        <f t="shared" si="1"/>
        <v>2853</v>
      </c>
      <c r="N44" s="30" t="s">
        <v>99</v>
      </c>
    </row>
    <row r="45" spans="1:14" ht="38.25" x14ac:dyDescent="0.25">
      <c r="A45" s="29">
        <v>14</v>
      </c>
      <c r="B45" s="26">
        <v>46104</v>
      </c>
      <c r="C45" s="26">
        <v>46108</v>
      </c>
      <c r="D45" s="44" t="s">
        <v>185</v>
      </c>
      <c r="E45" s="44" t="s">
        <v>186</v>
      </c>
      <c r="F45" s="44" t="s">
        <v>187</v>
      </c>
      <c r="G45" s="27" t="s">
        <v>188</v>
      </c>
      <c r="H45" s="44" t="s">
        <v>189</v>
      </c>
      <c r="I45" s="32" t="s">
        <v>190</v>
      </c>
      <c r="J45" s="37">
        <v>0</v>
      </c>
      <c r="K45" s="45">
        <v>0</v>
      </c>
      <c r="L45" s="47">
        <v>0</v>
      </c>
      <c r="M45" s="37">
        <v>0</v>
      </c>
      <c r="N45" s="30" t="s">
        <v>99</v>
      </c>
    </row>
    <row r="46" spans="1:14" ht="89.25" x14ac:dyDescent="0.25">
      <c r="A46" s="29">
        <v>15</v>
      </c>
      <c r="B46" s="26">
        <v>46097</v>
      </c>
      <c r="C46" s="26">
        <v>46101</v>
      </c>
      <c r="D46" s="44" t="s">
        <v>191</v>
      </c>
      <c r="E46" s="44" t="s">
        <v>192</v>
      </c>
      <c r="F46" s="44" t="s">
        <v>193</v>
      </c>
      <c r="G46" s="27" t="s">
        <v>188</v>
      </c>
      <c r="H46" s="44" t="s">
        <v>194</v>
      </c>
      <c r="I46" s="32" t="s">
        <v>195</v>
      </c>
      <c r="J46" s="37">
        <v>0</v>
      </c>
      <c r="K46" s="45">
        <v>0</v>
      </c>
      <c r="L46" s="47">
        <v>0</v>
      </c>
      <c r="M46" s="37">
        <v>0</v>
      </c>
      <c r="N46" s="30" t="s">
        <v>99</v>
      </c>
    </row>
    <row r="47" spans="1:14" ht="89.25" x14ac:dyDescent="0.25">
      <c r="A47" s="29">
        <v>16</v>
      </c>
      <c r="B47" s="26">
        <v>46097</v>
      </c>
      <c r="C47" s="26">
        <v>46101</v>
      </c>
      <c r="D47" s="44" t="s">
        <v>196</v>
      </c>
      <c r="E47" s="44" t="s">
        <v>197</v>
      </c>
      <c r="F47" s="44" t="s">
        <v>198</v>
      </c>
      <c r="G47" s="27" t="s">
        <v>188</v>
      </c>
      <c r="H47" s="44" t="s">
        <v>132</v>
      </c>
      <c r="I47" s="32" t="s">
        <v>195</v>
      </c>
      <c r="J47" s="37">
        <v>0</v>
      </c>
      <c r="K47" s="45">
        <v>0</v>
      </c>
      <c r="L47" s="47">
        <v>0</v>
      </c>
      <c r="M47" s="37">
        <v>0</v>
      </c>
      <c r="N47" s="30" t="s">
        <v>99</v>
      </c>
    </row>
    <row r="48" spans="1:14" ht="38.25" x14ac:dyDescent="0.25">
      <c r="A48" s="29">
        <v>17</v>
      </c>
      <c r="B48" s="26">
        <v>46097</v>
      </c>
      <c r="C48" s="26">
        <v>46100</v>
      </c>
      <c r="D48" s="44" t="s">
        <v>199</v>
      </c>
      <c r="E48" s="44" t="s">
        <v>56</v>
      </c>
      <c r="F48" s="44" t="s">
        <v>200</v>
      </c>
      <c r="G48" s="27" t="s">
        <v>16</v>
      </c>
      <c r="H48" s="44" t="s">
        <v>201</v>
      </c>
      <c r="I48" s="32" t="s">
        <v>202</v>
      </c>
      <c r="J48" s="37">
        <v>0</v>
      </c>
      <c r="K48" s="45">
        <v>0</v>
      </c>
      <c r="L48" s="47">
        <v>0</v>
      </c>
      <c r="M48" s="37">
        <v>0</v>
      </c>
      <c r="N48" s="30" t="s">
        <v>99</v>
      </c>
    </row>
    <row r="49" spans="1:14" ht="51" x14ac:dyDescent="0.25">
      <c r="A49" s="29">
        <v>18</v>
      </c>
      <c r="B49" s="26">
        <v>46104</v>
      </c>
      <c r="C49" s="26">
        <v>46108</v>
      </c>
      <c r="D49" s="48" t="s">
        <v>203</v>
      </c>
      <c r="E49" s="44" t="s">
        <v>204</v>
      </c>
      <c r="F49" s="44" t="s">
        <v>205</v>
      </c>
      <c r="G49" s="27" t="s">
        <v>206</v>
      </c>
      <c r="H49" s="44" t="s">
        <v>163</v>
      </c>
      <c r="I49" s="32" t="s">
        <v>207</v>
      </c>
      <c r="J49" s="37">
        <v>0</v>
      </c>
      <c r="K49" s="45">
        <v>0</v>
      </c>
      <c r="L49" s="47">
        <v>0</v>
      </c>
      <c r="M49" s="37">
        <v>0</v>
      </c>
      <c r="N49" s="30" t="s">
        <v>99</v>
      </c>
    </row>
    <row r="50" spans="1:14" ht="51" x14ac:dyDescent="0.25">
      <c r="A50" s="29">
        <v>19</v>
      </c>
      <c r="B50" s="26">
        <v>46102</v>
      </c>
      <c r="C50" s="26">
        <v>46109</v>
      </c>
      <c r="D50" s="44" t="s">
        <v>208</v>
      </c>
      <c r="E50" s="44" t="s">
        <v>209</v>
      </c>
      <c r="F50" s="44" t="s">
        <v>210</v>
      </c>
      <c r="G50" s="27" t="s">
        <v>211</v>
      </c>
      <c r="H50" s="44" t="s">
        <v>138</v>
      </c>
      <c r="I50" s="32" t="s">
        <v>212</v>
      </c>
      <c r="J50" s="37">
        <v>0</v>
      </c>
      <c r="K50" s="45">
        <v>4200</v>
      </c>
      <c r="L50" s="47">
        <v>0</v>
      </c>
      <c r="M50" s="37">
        <v>4200</v>
      </c>
      <c r="N50" s="30" t="s">
        <v>99</v>
      </c>
    </row>
    <row r="51" spans="1:14" ht="25.5" x14ac:dyDescent="0.25">
      <c r="A51" s="29">
        <v>20</v>
      </c>
      <c r="B51" s="26">
        <v>46083</v>
      </c>
      <c r="C51" s="26">
        <v>46087</v>
      </c>
      <c r="D51" s="49" t="s">
        <v>213</v>
      </c>
      <c r="E51" s="44" t="s">
        <v>214</v>
      </c>
      <c r="F51" s="44" t="s">
        <v>215</v>
      </c>
      <c r="G51" s="27" t="s">
        <v>216</v>
      </c>
      <c r="H51" s="44" t="s">
        <v>122</v>
      </c>
      <c r="I51" s="32" t="s">
        <v>217</v>
      </c>
      <c r="J51" s="37">
        <v>0</v>
      </c>
      <c r="K51" s="45">
        <v>0</v>
      </c>
      <c r="L51" s="47">
        <v>0</v>
      </c>
      <c r="M51" s="37">
        <v>0</v>
      </c>
      <c r="N51" s="30" t="s">
        <v>99</v>
      </c>
    </row>
    <row r="52" spans="1:14" x14ac:dyDescent="0.25">
      <c r="A52" s="64" t="s">
        <v>18</v>
      </c>
      <c r="B52" s="64"/>
      <c r="C52" s="64"/>
      <c r="D52" s="64"/>
      <c r="E52" s="64"/>
      <c r="F52" s="64"/>
      <c r="G52" s="64"/>
      <c r="H52" s="64"/>
      <c r="I52" s="64"/>
      <c r="J52" s="38" t="s">
        <v>218</v>
      </c>
      <c r="K52" s="50">
        <f>SUM(K32:K51)</f>
        <v>32900</v>
      </c>
      <c r="L52" s="50">
        <v>0</v>
      </c>
      <c r="M52" s="38">
        <f>SUM(M32:M44)</f>
        <v>47707.8</v>
      </c>
      <c r="N52" s="6"/>
    </row>
    <row r="54" spans="1:14" ht="19.5" x14ac:dyDescent="0.4">
      <c r="A54" s="39" t="s">
        <v>219</v>
      </c>
    </row>
    <row r="55" spans="1:14" ht="22.5" customHeight="1" x14ac:dyDescent="0.25">
      <c r="A55" s="60" t="s">
        <v>0</v>
      </c>
      <c r="B55" s="60"/>
      <c r="C55" s="60"/>
      <c r="D55" s="60"/>
      <c r="E55" s="60"/>
      <c r="F55" s="60"/>
      <c r="G55" s="60"/>
      <c r="H55" s="60"/>
      <c r="I55" s="60"/>
      <c r="J55" s="60"/>
      <c r="K55" s="60"/>
      <c r="L55" s="60"/>
      <c r="M55" s="60"/>
      <c r="N55" s="60"/>
    </row>
    <row r="56" spans="1:14" ht="22.5" customHeight="1" x14ac:dyDescent="0.25">
      <c r="A56" s="61" t="s">
        <v>1</v>
      </c>
      <c r="B56" s="61"/>
      <c r="C56" s="61"/>
      <c r="D56" s="61"/>
      <c r="E56" s="61"/>
      <c r="F56" s="61"/>
      <c r="G56" s="61"/>
      <c r="H56" s="61"/>
      <c r="I56" s="61"/>
      <c r="J56" s="61"/>
      <c r="K56" s="61"/>
      <c r="L56" s="61"/>
      <c r="M56" s="61"/>
      <c r="N56" s="61"/>
    </row>
    <row r="57" spans="1:14" ht="22.5" customHeight="1" x14ac:dyDescent="0.25">
      <c r="A57" s="62" t="s">
        <v>220</v>
      </c>
      <c r="B57" s="62"/>
      <c r="C57" s="62"/>
      <c r="D57" s="62"/>
      <c r="E57" s="62"/>
      <c r="F57" s="62"/>
      <c r="G57" s="62"/>
      <c r="H57" s="62"/>
      <c r="I57" s="62"/>
      <c r="J57" s="62"/>
      <c r="K57" s="62"/>
      <c r="L57" s="62"/>
      <c r="M57" s="62"/>
      <c r="N57" s="62"/>
    </row>
    <row r="58" spans="1:14" ht="25.5" x14ac:dyDescent="0.25">
      <c r="A58" s="1" t="s">
        <v>2</v>
      </c>
      <c r="B58" s="2" t="s">
        <v>3</v>
      </c>
      <c r="C58" s="2" t="s">
        <v>4</v>
      </c>
      <c r="D58" s="3" t="s">
        <v>5</v>
      </c>
      <c r="E58" s="3" t="s">
        <v>6</v>
      </c>
      <c r="F58" s="3" t="s">
        <v>7</v>
      </c>
      <c r="G58" s="3" t="s">
        <v>8</v>
      </c>
      <c r="H58" s="3" t="s">
        <v>9</v>
      </c>
      <c r="I58" s="4" t="s">
        <v>10</v>
      </c>
      <c r="J58" s="5" t="s">
        <v>11</v>
      </c>
      <c r="K58" s="5" t="s">
        <v>12</v>
      </c>
      <c r="L58" s="28" t="s">
        <v>13</v>
      </c>
      <c r="M58" s="5" t="s">
        <v>14</v>
      </c>
      <c r="N58" s="5" t="s">
        <v>15</v>
      </c>
    </row>
    <row r="59" spans="1:14" ht="38.25" x14ac:dyDescent="0.25">
      <c r="A59" s="29">
        <v>1</v>
      </c>
      <c r="B59" s="26">
        <v>46118</v>
      </c>
      <c r="C59" s="26">
        <v>46123</v>
      </c>
      <c r="D59" s="27" t="s">
        <v>221</v>
      </c>
      <c r="E59" s="27" t="s">
        <v>222</v>
      </c>
      <c r="F59" s="27" t="s">
        <v>223</v>
      </c>
      <c r="G59" s="27" t="s">
        <v>43</v>
      </c>
      <c r="H59" s="27" t="s">
        <v>224</v>
      </c>
      <c r="I59" s="32" t="s">
        <v>225</v>
      </c>
      <c r="J59" s="37">
        <v>1898</v>
      </c>
      <c r="K59" s="37">
        <v>3000</v>
      </c>
      <c r="L59" s="40">
        <v>0</v>
      </c>
      <c r="M59" s="37">
        <f>J59+K59</f>
        <v>4898</v>
      </c>
      <c r="N59" s="30" t="s">
        <v>99</v>
      </c>
    </row>
    <row r="60" spans="1:14" ht="51" x14ac:dyDescent="0.25">
      <c r="A60" s="29">
        <v>2</v>
      </c>
      <c r="B60" s="26">
        <v>46124</v>
      </c>
      <c r="C60" s="26">
        <v>46129</v>
      </c>
      <c r="D60" s="27" t="s">
        <v>226</v>
      </c>
      <c r="E60" s="27" t="s">
        <v>227</v>
      </c>
      <c r="F60" s="27" t="s">
        <v>228</v>
      </c>
      <c r="G60" s="27" t="s">
        <v>43</v>
      </c>
      <c r="H60" s="27" t="s">
        <v>229</v>
      </c>
      <c r="I60" s="32" t="s">
        <v>230</v>
      </c>
      <c r="J60" s="37">
        <v>540.79999999999995</v>
      </c>
      <c r="K60" s="37">
        <v>2000</v>
      </c>
      <c r="L60" s="37">
        <v>0</v>
      </c>
      <c r="M60" s="37">
        <f t="shared" ref="M60:M71" si="2">SUM(J60:L60)</f>
        <v>2540.8000000000002</v>
      </c>
      <c r="N60" s="30" t="s">
        <v>99</v>
      </c>
    </row>
    <row r="61" spans="1:14" ht="25.5" x14ac:dyDescent="0.25">
      <c r="A61" s="29">
        <v>3</v>
      </c>
      <c r="B61" s="26">
        <v>46124</v>
      </c>
      <c r="C61" s="26">
        <v>46129</v>
      </c>
      <c r="D61" s="27" t="s">
        <v>231</v>
      </c>
      <c r="E61" s="27" t="s">
        <v>232</v>
      </c>
      <c r="F61" s="27" t="s">
        <v>233</v>
      </c>
      <c r="G61" s="27" t="s">
        <v>43</v>
      </c>
      <c r="H61" s="27" t="s">
        <v>229</v>
      </c>
      <c r="I61" s="32" t="s">
        <v>230</v>
      </c>
      <c r="J61" s="37">
        <v>540.79999999999995</v>
      </c>
      <c r="K61" s="37">
        <v>2000</v>
      </c>
      <c r="L61" s="37">
        <v>0</v>
      </c>
      <c r="M61" s="37">
        <f t="shared" si="2"/>
        <v>2540.8000000000002</v>
      </c>
      <c r="N61" s="30" t="s">
        <v>99</v>
      </c>
    </row>
    <row r="62" spans="1:14" ht="25.5" x14ac:dyDescent="0.25">
      <c r="A62" s="29">
        <v>4</v>
      </c>
      <c r="B62" s="26">
        <v>46124</v>
      </c>
      <c r="C62" s="26">
        <v>46130</v>
      </c>
      <c r="D62" s="27" t="s">
        <v>63</v>
      </c>
      <c r="E62" s="27" t="s">
        <v>64</v>
      </c>
      <c r="F62" s="27" t="s">
        <v>65</v>
      </c>
      <c r="G62" s="27" t="s">
        <v>21</v>
      </c>
      <c r="H62" s="44" t="s">
        <v>234</v>
      </c>
      <c r="I62" s="32" t="s">
        <v>235</v>
      </c>
      <c r="J62" s="37">
        <v>2881</v>
      </c>
      <c r="K62" s="37">
        <v>3000</v>
      </c>
      <c r="L62" s="40">
        <v>0</v>
      </c>
      <c r="M62" s="37">
        <f t="shared" si="2"/>
        <v>5881</v>
      </c>
      <c r="N62" s="30" t="s">
        <v>99</v>
      </c>
    </row>
    <row r="63" spans="1:14" ht="25.5" x14ac:dyDescent="0.25">
      <c r="A63" s="29">
        <v>5</v>
      </c>
      <c r="B63" s="26">
        <v>46124</v>
      </c>
      <c r="C63" s="26">
        <v>46130</v>
      </c>
      <c r="D63" s="27" t="s">
        <v>236</v>
      </c>
      <c r="E63" s="27" t="s">
        <v>161</v>
      </c>
      <c r="F63" s="27" t="s">
        <v>237</v>
      </c>
      <c r="G63" s="27" t="s">
        <v>21</v>
      </c>
      <c r="H63" s="44" t="s">
        <v>234</v>
      </c>
      <c r="I63" s="32" t="s">
        <v>235</v>
      </c>
      <c r="J63" s="37">
        <v>1498</v>
      </c>
      <c r="K63" s="37">
        <v>3000</v>
      </c>
      <c r="L63" s="40">
        <v>0</v>
      </c>
      <c r="M63" s="37">
        <f t="shared" si="2"/>
        <v>4498</v>
      </c>
      <c r="N63" s="30" t="s">
        <v>99</v>
      </c>
    </row>
    <row r="64" spans="1:14" ht="51" x14ac:dyDescent="0.25">
      <c r="A64" s="29">
        <v>6</v>
      </c>
      <c r="B64" s="26">
        <v>46124</v>
      </c>
      <c r="C64" s="26">
        <v>46130</v>
      </c>
      <c r="D64" s="27" t="s">
        <v>238</v>
      </c>
      <c r="E64" s="27" t="s">
        <v>239</v>
      </c>
      <c r="F64" s="27" t="s">
        <v>240</v>
      </c>
      <c r="G64" s="27" t="s">
        <v>30</v>
      </c>
      <c r="H64" s="44" t="s">
        <v>234</v>
      </c>
      <c r="I64" s="32" t="s">
        <v>235</v>
      </c>
      <c r="J64" s="37">
        <v>0</v>
      </c>
      <c r="K64" s="37">
        <v>3000</v>
      </c>
      <c r="L64" s="37">
        <v>0</v>
      </c>
      <c r="M64" s="37">
        <f t="shared" si="2"/>
        <v>3000</v>
      </c>
      <c r="N64" s="30" t="s">
        <v>99</v>
      </c>
    </row>
    <row r="65" spans="1:14" ht="25.5" x14ac:dyDescent="0.25">
      <c r="A65" s="29">
        <v>7</v>
      </c>
      <c r="B65" s="26">
        <v>46125</v>
      </c>
      <c r="C65" s="26">
        <v>46130</v>
      </c>
      <c r="D65" s="27" t="s">
        <v>54</v>
      </c>
      <c r="E65" s="27" t="s">
        <v>56</v>
      </c>
      <c r="F65" s="27" t="s">
        <v>55</v>
      </c>
      <c r="G65" s="27" t="s">
        <v>16</v>
      </c>
      <c r="H65" s="44" t="s">
        <v>234</v>
      </c>
      <c r="I65" s="32" t="s">
        <v>235</v>
      </c>
      <c r="J65" s="37">
        <v>0</v>
      </c>
      <c r="K65" s="37">
        <v>1500</v>
      </c>
      <c r="L65" s="37">
        <v>0</v>
      </c>
      <c r="M65" s="37">
        <f t="shared" si="2"/>
        <v>1500</v>
      </c>
      <c r="N65" s="30" t="s">
        <v>99</v>
      </c>
    </row>
    <row r="66" spans="1:14" ht="51" x14ac:dyDescent="0.25">
      <c r="A66" s="29">
        <v>8</v>
      </c>
      <c r="B66" s="26">
        <v>46132</v>
      </c>
      <c r="C66" s="26">
        <v>46136</v>
      </c>
      <c r="D66" s="27" t="s">
        <v>241</v>
      </c>
      <c r="E66" s="27" t="s">
        <v>242</v>
      </c>
      <c r="F66" s="27" t="s">
        <v>243</v>
      </c>
      <c r="G66" s="27" t="s">
        <v>43</v>
      </c>
      <c r="H66" s="44" t="s">
        <v>244</v>
      </c>
      <c r="I66" s="32" t="s">
        <v>245</v>
      </c>
      <c r="J66" s="37">
        <v>0</v>
      </c>
      <c r="K66" s="37">
        <v>0</v>
      </c>
      <c r="L66" s="37">
        <v>0</v>
      </c>
      <c r="M66" s="37">
        <f t="shared" si="2"/>
        <v>0</v>
      </c>
      <c r="N66" s="30" t="s">
        <v>99</v>
      </c>
    </row>
    <row r="67" spans="1:14" ht="63.75" x14ac:dyDescent="0.25">
      <c r="A67" s="29">
        <v>9</v>
      </c>
      <c r="B67" s="26">
        <v>46132</v>
      </c>
      <c r="C67" s="26">
        <v>46135</v>
      </c>
      <c r="D67" s="27" t="s">
        <v>246</v>
      </c>
      <c r="E67" s="27" t="s">
        <v>247</v>
      </c>
      <c r="F67" s="51" t="s">
        <v>248</v>
      </c>
      <c r="G67" s="51" t="s">
        <v>206</v>
      </c>
      <c r="H67" s="44" t="s">
        <v>249</v>
      </c>
      <c r="I67" s="32" t="s">
        <v>250</v>
      </c>
      <c r="J67" s="37">
        <v>0</v>
      </c>
      <c r="K67" s="37">
        <v>0</v>
      </c>
      <c r="L67" s="37">
        <v>0</v>
      </c>
      <c r="M67" s="37">
        <f t="shared" si="2"/>
        <v>0</v>
      </c>
      <c r="N67" s="30" t="s">
        <v>99</v>
      </c>
    </row>
    <row r="68" spans="1:14" ht="38.25" x14ac:dyDescent="0.25">
      <c r="A68" s="29">
        <v>10</v>
      </c>
      <c r="B68" s="26">
        <v>46124</v>
      </c>
      <c r="C68" s="26">
        <v>46127</v>
      </c>
      <c r="D68" s="27" t="s">
        <v>251</v>
      </c>
      <c r="E68" s="52" t="s">
        <v>252</v>
      </c>
      <c r="F68" s="27" t="s">
        <v>253</v>
      </c>
      <c r="G68" s="27" t="s">
        <v>33</v>
      </c>
      <c r="H68" s="53" t="s">
        <v>254</v>
      </c>
      <c r="I68" s="32" t="s">
        <v>255</v>
      </c>
      <c r="J68" s="37">
        <v>0</v>
      </c>
      <c r="K68" s="37">
        <v>0</v>
      </c>
      <c r="L68" s="37">
        <v>0</v>
      </c>
      <c r="M68" s="37">
        <f t="shared" si="2"/>
        <v>0</v>
      </c>
      <c r="N68" s="30" t="s">
        <v>99</v>
      </c>
    </row>
    <row r="69" spans="1:14" ht="51" x14ac:dyDescent="0.25">
      <c r="A69" s="29">
        <v>11</v>
      </c>
      <c r="B69" s="26">
        <v>46125</v>
      </c>
      <c r="C69" s="26">
        <v>46128</v>
      </c>
      <c r="D69" s="27" t="s">
        <v>256</v>
      </c>
      <c r="E69" s="27" t="s">
        <v>94</v>
      </c>
      <c r="F69" s="54" t="s">
        <v>95</v>
      </c>
      <c r="G69" s="54" t="s">
        <v>257</v>
      </c>
      <c r="H69" s="44" t="s">
        <v>258</v>
      </c>
      <c r="I69" s="32" t="s">
        <v>259</v>
      </c>
      <c r="J69" s="37">
        <v>0</v>
      </c>
      <c r="K69" s="37">
        <v>0</v>
      </c>
      <c r="L69" s="37">
        <v>0</v>
      </c>
      <c r="M69" s="37">
        <f t="shared" si="2"/>
        <v>0</v>
      </c>
      <c r="N69" s="30" t="s">
        <v>99</v>
      </c>
    </row>
    <row r="70" spans="1:14" ht="51" x14ac:dyDescent="0.25">
      <c r="A70" s="29">
        <v>12</v>
      </c>
      <c r="B70" s="26">
        <v>46125</v>
      </c>
      <c r="C70" s="26">
        <v>46129</v>
      </c>
      <c r="D70" s="27" t="s">
        <v>260</v>
      </c>
      <c r="E70" s="27" t="s">
        <v>261</v>
      </c>
      <c r="F70" s="54" t="s">
        <v>262</v>
      </c>
      <c r="G70" s="54" t="s">
        <v>263</v>
      </c>
      <c r="H70" s="44" t="s">
        <v>264</v>
      </c>
      <c r="I70" s="32" t="s">
        <v>265</v>
      </c>
      <c r="J70" s="37">
        <v>0</v>
      </c>
      <c r="K70" s="37">
        <v>0</v>
      </c>
      <c r="L70" s="37">
        <v>0</v>
      </c>
      <c r="M70" s="37">
        <f t="shared" si="2"/>
        <v>0</v>
      </c>
      <c r="N70" s="30" t="s">
        <v>99</v>
      </c>
    </row>
    <row r="71" spans="1:14" ht="25.5" x14ac:dyDescent="0.25">
      <c r="A71" s="29">
        <v>13</v>
      </c>
      <c r="B71" s="26">
        <v>46131</v>
      </c>
      <c r="C71" s="26">
        <v>46137</v>
      </c>
      <c r="D71" s="44" t="s">
        <v>266</v>
      </c>
      <c r="E71" s="44" t="s">
        <v>192</v>
      </c>
      <c r="F71" s="44" t="s">
        <v>193</v>
      </c>
      <c r="G71" s="27" t="s">
        <v>29</v>
      </c>
      <c r="H71" s="44" t="s">
        <v>59</v>
      </c>
      <c r="I71" s="32" t="s">
        <v>267</v>
      </c>
      <c r="J71" s="45">
        <v>0</v>
      </c>
      <c r="K71" s="45">
        <v>0</v>
      </c>
      <c r="L71" s="47">
        <v>0</v>
      </c>
      <c r="M71" s="45">
        <f t="shared" si="2"/>
        <v>0</v>
      </c>
      <c r="N71" s="30" t="s">
        <v>99</v>
      </c>
    </row>
    <row r="72" spans="1:14" x14ac:dyDescent="0.25">
      <c r="A72" s="63" t="s">
        <v>18</v>
      </c>
      <c r="B72" s="63"/>
      <c r="C72" s="63"/>
      <c r="D72" s="63"/>
      <c r="E72" s="63"/>
      <c r="F72" s="63"/>
      <c r="G72" s="63"/>
      <c r="H72" s="63"/>
      <c r="I72" s="63"/>
      <c r="J72" s="38">
        <f>SUM(J59:J71)</f>
        <v>7358.6</v>
      </c>
      <c r="K72" s="6">
        <f>SUM(K59:K71)</f>
        <v>17500</v>
      </c>
      <c r="L72" s="6">
        <v>0</v>
      </c>
      <c r="M72" s="38">
        <f>SUM(M59:M71)</f>
        <v>24858.6</v>
      </c>
      <c r="N72" s="6"/>
    </row>
    <row r="74" spans="1:14" ht="19.5" x14ac:dyDescent="0.4">
      <c r="A74" s="39" t="s">
        <v>268</v>
      </c>
    </row>
    <row r="75" spans="1:14" ht="19.5" customHeight="1" x14ac:dyDescent="0.25">
      <c r="A75" s="60" t="s">
        <v>0</v>
      </c>
      <c r="B75" s="60"/>
      <c r="C75" s="60"/>
      <c r="D75" s="60"/>
      <c r="E75" s="60"/>
      <c r="F75" s="60"/>
      <c r="G75" s="60"/>
      <c r="H75" s="60"/>
      <c r="I75" s="60"/>
      <c r="J75" s="60"/>
      <c r="K75" s="60"/>
      <c r="L75" s="60"/>
      <c r="M75" s="60"/>
      <c r="N75" s="60"/>
    </row>
    <row r="76" spans="1:14" ht="19.5" customHeight="1" x14ac:dyDescent="0.25">
      <c r="A76" s="61" t="s">
        <v>1</v>
      </c>
      <c r="B76" s="61"/>
      <c r="C76" s="61"/>
      <c r="D76" s="61"/>
      <c r="E76" s="61"/>
      <c r="F76" s="61"/>
      <c r="G76" s="61"/>
      <c r="H76" s="61"/>
      <c r="I76" s="61"/>
      <c r="J76" s="61"/>
      <c r="K76" s="61"/>
      <c r="L76" s="61"/>
      <c r="M76" s="61"/>
      <c r="N76" s="61"/>
    </row>
    <row r="77" spans="1:14" ht="19.5" customHeight="1" x14ac:dyDescent="0.25">
      <c r="A77" s="62" t="s">
        <v>269</v>
      </c>
      <c r="B77" s="62"/>
      <c r="C77" s="62"/>
      <c r="D77" s="62"/>
      <c r="E77" s="62"/>
      <c r="F77" s="62"/>
      <c r="G77" s="62"/>
      <c r="H77" s="62"/>
      <c r="I77" s="62"/>
      <c r="J77" s="62"/>
      <c r="K77" s="62"/>
      <c r="L77" s="62"/>
      <c r="M77" s="62"/>
      <c r="N77" s="62"/>
    </row>
    <row r="78" spans="1:14" ht="25.5" x14ac:dyDescent="0.25">
      <c r="A78" s="1" t="s">
        <v>2</v>
      </c>
      <c r="B78" s="2" t="s">
        <v>3</v>
      </c>
      <c r="C78" s="2" t="s">
        <v>4</v>
      </c>
      <c r="D78" s="3" t="s">
        <v>5</v>
      </c>
      <c r="E78" s="3" t="s">
        <v>6</v>
      </c>
      <c r="F78" s="3" t="s">
        <v>7</v>
      </c>
      <c r="G78" s="3" t="s">
        <v>8</v>
      </c>
      <c r="H78" s="3" t="s">
        <v>9</v>
      </c>
      <c r="I78" s="4" t="s">
        <v>10</v>
      </c>
      <c r="J78" s="5" t="s">
        <v>11</v>
      </c>
      <c r="K78" s="55" t="s">
        <v>12</v>
      </c>
      <c r="L78" s="56" t="s">
        <v>13</v>
      </c>
      <c r="M78" s="5" t="s">
        <v>14</v>
      </c>
      <c r="N78" s="5" t="s">
        <v>15</v>
      </c>
    </row>
    <row r="79" spans="1:14" ht="76.5" x14ac:dyDescent="0.25">
      <c r="A79" s="44">
        <v>1</v>
      </c>
      <c r="B79" s="57">
        <v>46145</v>
      </c>
      <c r="C79" s="57">
        <v>46151</v>
      </c>
      <c r="D79" s="27" t="s">
        <v>270</v>
      </c>
      <c r="E79" s="27" t="s">
        <v>271</v>
      </c>
      <c r="F79" s="27" t="s">
        <v>272</v>
      </c>
      <c r="G79" s="27" t="s">
        <v>16</v>
      </c>
      <c r="H79" s="27" t="s">
        <v>273</v>
      </c>
      <c r="I79" s="42" t="s">
        <v>274</v>
      </c>
      <c r="J79" s="58">
        <v>1213.7</v>
      </c>
      <c r="K79" s="37">
        <v>3000</v>
      </c>
      <c r="L79" s="37">
        <v>0</v>
      </c>
      <c r="M79" s="58">
        <f>SUM(J79:L79)</f>
        <v>4213.7</v>
      </c>
      <c r="N79" s="30" t="s">
        <v>99</v>
      </c>
    </row>
    <row r="80" spans="1:14" ht="25.5" x14ac:dyDescent="0.25">
      <c r="A80" s="44">
        <v>2</v>
      </c>
      <c r="B80" s="57">
        <v>46152</v>
      </c>
      <c r="C80" s="57">
        <v>46158</v>
      </c>
      <c r="D80" s="54" t="s">
        <v>275</v>
      </c>
      <c r="E80" s="27" t="s">
        <v>276</v>
      </c>
      <c r="F80" s="27" t="s">
        <v>277</v>
      </c>
      <c r="G80" s="27" t="s">
        <v>43</v>
      </c>
      <c r="H80" s="27" t="s">
        <v>278</v>
      </c>
      <c r="I80" s="32" t="s">
        <v>279</v>
      </c>
      <c r="J80" s="37">
        <v>898</v>
      </c>
      <c r="K80" s="37">
        <v>2400</v>
      </c>
      <c r="L80" s="37">
        <v>0</v>
      </c>
      <c r="M80" s="37">
        <f t="shared" ref="M80:M87" si="3">SUM(J80:L80)</f>
        <v>3298</v>
      </c>
      <c r="N80" s="30" t="s">
        <v>99</v>
      </c>
    </row>
    <row r="81" spans="1:14" ht="38.25" x14ac:dyDescent="0.25">
      <c r="A81" s="44">
        <v>3</v>
      </c>
      <c r="B81" s="57">
        <v>46152</v>
      </c>
      <c r="C81" s="57">
        <v>46158</v>
      </c>
      <c r="D81" s="27" t="s">
        <v>280</v>
      </c>
      <c r="E81" s="27" t="s">
        <v>281</v>
      </c>
      <c r="F81" s="27" t="s">
        <v>282</v>
      </c>
      <c r="G81" s="27" t="s">
        <v>43</v>
      </c>
      <c r="H81" s="27" t="s">
        <v>278</v>
      </c>
      <c r="I81" s="32" t="s">
        <v>279</v>
      </c>
      <c r="J81" s="37">
        <v>898</v>
      </c>
      <c r="K81" s="37">
        <v>2400</v>
      </c>
      <c r="L81" s="37">
        <v>0</v>
      </c>
      <c r="M81" s="37">
        <f t="shared" si="3"/>
        <v>3298</v>
      </c>
      <c r="N81" s="30" t="s">
        <v>99</v>
      </c>
    </row>
    <row r="82" spans="1:14" ht="51" x14ac:dyDescent="0.25">
      <c r="A82" s="44">
        <v>4</v>
      </c>
      <c r="B82" s="57">
        <v>46152</v>
      </c>
      <c r="C82" s="57">
        <v>46158</v>
      </c>
      <c r="D82" s="27" t="s">
        <v>283</v>
      </c>
      <c r="E82" s="27" t="s">
        <v>89</v>
      </c>
      <c r="F82" s="27" t="s">
        <v>284</v>
      </c>
      <c r="G82" s="27" t="s">
        <v>43</v>
      </c>
      <c r="H82" s="27" t="s">
        <v>278</v>
      </c>
      <c r="I82" s="32" t="s">
        <v>279</v>
      </c>
      <c r="J82" s="37">
        <v>898</v>
      </c>
      <c r="K82" s="37">
        <v>2400</v>
      </c>
      <c r="L82" s="37">
        <v>0</v>
      </c>
      <c r="M82" s="37">
        <f t="shared" si="3"/>
        <v>3298</v>
      </c>
      <c r="N82" s="30" t="s">
        <v>99</v>
      </c>
    </row>
    <row r="83" spans="1:14" ht="63.75" x14ac:dyDescent="0.25">
      <c r="A83" s="44">
        <v>5</v>
      </c>
      <c r="B83" s="57">
        <v>46167</v>
      </c>
      <c r="C83" s="57">
        <v>46172</v>
      </c>
      <c r="D83" s="27" t="s">
        <v>126</v>
      </c>
      <c r="E83" s="27" t="s">
        <v>127</v>
      </c>
      <c r="F83" s="27" t="s">
        <v>90</v>
      </c>
      <c r="G83" s="27" t="s">
        <v>16</v>
      </c>
      <c r="H83" s="27" t="s">
        <v>285</v>
      </c>
      <c r="I83" s="32" t="s">
        <v>286</v>
      </c>
      <c r="J83" s="37">
        <v>616.74</v>
      </c>
      <c r="K83" s="37">
        <v>2000</v>
      </c>
      <c r="L83" s="37">
        <v>0</v>
      </c>
      <c r="M83" s="37">
        <f t="shared" si="3"/>
        <v>2616.7399999999998</v>
      </c>
      <c r="N83" s="30" t="s">
        <v>99</v>
      </c>
    </row>
    <row r="84" spans="1:14" ht="34.5" customHeight="1" x14ac:dyDescent="0.25">
      <c r="A84" s="44">
        <v>6</v>
      </c>
      <c r="B84" s="26">
        <v>46166</v>
      </c>
      <c r="C84" s="26">
        <v>46169</v>
      </c>
      <c r="D84" s="27" t="s">
        <v>179</v>
      </c>
      <c r="E84" s="27" t="s">
        <v>180</v>
      </c>
      <c r="F84" s="27" t="s">
        <v>177</v>
      </c>
      <c r="G84" s="27" t="s">
        <v>43</v>
      </c>
      <c r="H84" s="27" t="s">
        <v>285</v>
      </c>
      <c r="I84" s="32" t="s">
        <v>287</v>
      </c>
      <c r="J84" s="37">
        <v>642.24</v>
      </c>
      <c r="K84" s="37">
        <v>1200</v>
      </c>
      <c r="L84" s="37">
        <v>0</v>
      </c>
      <c r="M84" s="37">
        <f t="shared" si="3"/>
        <v>1842.24</v>
      </c>
      <c r="N84" s="30" t="s">
        <v>99</v>
      </c>
    </row>
    <row r="85" spans="1:14" ht="76.5" x14ac:dyDescent="0.25">
      <c r="A85" s="44">
        <v>7</v>
      </c>
      <c r="B85" s="26">
        <v>46168</v>
      </c>
      <c r="C85" s="26">
        <v>46172</v>
      </c>
      <c r="D85" s="27" t="s">
        <v>288</v>
      </c>
      <c r="E85" s="27" t="s">
        <v>289</v>
      </c>
      <c r="F85" s="27" t="s">
        <v>177</v>
      </c>
      <c r="G85" s="27" t="s">
        <v>16</v>
      </c>
      <c r="H85" s="27" t="s">
        <v>224</v>
      </c>
      <c r="I85" s="32" t="s">
        <v>290</v>
      </c>
      <c r="J85" s="37">
        <v>1698</v>
      </c>
      <c r="K85" s="37">
        <v>2400</v>
      </c>
      <c r="L85" s="37">
        <v>0</v>
      </c>
      <c r="M85" s="37">
        <f t="shared" si="3"/>
        <v>4098</v>
      </c>
      <c r="N85" s="30" t="s">
        <v>99</v>
      </c>
    </row>
    <row r="86" spans="1:14" ht="76.5" x14ac:dyDescent="0.25">
      <c r="A86" s="44">
        <v>8</v>
      </c>
      <c r="B86" s="26">
        <v>46168</v>
      </c>
      <c r="C86" s="26">
        <v>46172</v>
      </c>
      <c r="D86" s="27" t="s">
        <v>291</v>
      </c>
      <c r="E86" s="27" t="s">
        <v>292</v>
      </c>
      <c r="F86" s="27" t="s">
        <v>90</v>
      </c>
      <c r="G86" s="27" t="s">
        <v>16</v>
      </c>
      <c r="H86" s="27" t="s">
        <v>224</v>
      </c>
      <c r="I86" s="32" t="s">
        <v>290</v>
      </c>
      <c r="J86" s="37">
        <v>1698</v>
      </c>
      <c r="K86" s="37">
        <v>2400</v>
      </c>
      <c r="L86" s="37">
        <v>0</v>
      </c>
      <c r="M86" s="37">
        <f t="shared" si="3"/>
        <v>4098</v>
      </c>
      <c r="N86" s="30" t="s">
        <v>99</v>
      </c>
    </row>
    <row r="87" spans="1:14" ht="38.25" x14ac:dyDescent="0.25">
      <c r="A87" s="44">
        <v>9</v>
      </c>
      <c r="B87" s="26">
        <v>46169</v>
      </c>
      <c r="C87" s="57">
        <v>46179</v>
      </c>
      <c r="D87" s="27" t="s">
        <v>293</v>
      </c>
      <c r="E87" s="27" t="s">
        <v>294</v>
      </c>
      <c r="F87" s="27" t="s">
        <v>295</v>
      </c>
      <c r="G87" s="27" t="s">
        <v>52</v>
      </c>
      <c r="H87" s="27" t="s">
        <v>296</v>
      </c>
      <c r="I87" s="32" t="s">
        <v>297</v>
      </c>
      <c r="J87" s="37">
        <v>596.13</v>
      </c>
      <c r="K87" s="37">
        <v>5000</v>
      </c>
      <c r="L87" s="37">
        <v>0</v>
      </c>
      <c r="M87" s="37">
        <f t="shared" si="3"/>
        <v>5596.13</v>
      </c>
      <c r="N87" s="30" t="s">
        <v>99</v>
      </c>
    </row>
    <row r="88" spans="1:14" ht="51" x14ac:dyDescent="0.25">
      <c r="A88" s="44">
        <v>10</v>
      </c>
      <c r="B88" s="26">
        <v>46171</v>
      </c>
      <c r="C88" s="57">
        <v>46180</v>
      </c>
      <c r="D88" s="27" t="s">
        <v>171</v>
      </c>
      <c r="E88" s="27" t="s">
        <v>53</v>
      </c>
      <c r="F88" s="27" t="s">
        <v>298</v>
      </c>
      <c r="G88" s="27" t="s">
        <v>52</v>
      </c>
      <c r="H88" s="27" t="s">
        <v>299</v>
      </c>
      <c r="I88" s="32" t="s">
        <v>300</v>
      </c>
      <c r="J88" s="37">
        <v>596.13</v>
      </c>
      <c r="K88" s="37">
        <v>4500</v>
      </c>
      <c r="L88" s="37">
        <v>0</v>
      </c>
      <c r="M88" s="37">
        <f>SUM(J88:L88)</f>
        <v>5096.13</v>
      </c>
      <c r="N88" s="30" t="s">
        <v>99</v>
      </c>
    </row>
    <row r="89" spans="1:14" ht="38.25" x14ac:dyDescent="0.25">
      <c r="A89" s="44">
        <v>11</v>
      </c>
      <c r="B89" s="26">
        <v>46145</v>
      </c>
      <c r="C89" s="57">
        <v>46158</v>
      </c>
      <c r="D89" s="27" t="s">
        <v>301</v>
      </c>
      <c r="E89" s="27" t="s">
        <v>302</v>
      </c>
      <c r="F89" s="27" t="s">
        <v>303</v>
      </c>
      <c r="G89" s="42" t="s">
        <v>304</v>
      </c>
      <c r="H89" s="27" t="s">
        <v>305</v>
      </c>
      <c r="I89" s="32" t="s">
        <v>306</v>
      </c>
      <c r="J89" s="37">
        <v>0</v>
      </c>
      <c r="K89" s="37">
        <v>0</v>
      </c>
      <c r="L89" s="37">
        <v>0</v>
      </c>
      <c r="M89" s="37">
        <f>SUM(J89:L89)</f>
        <v>0</v>
      </c>
      <c r="N89" s="30" t="s">
        <v>99</v>
      </c>
    </row>
    <row r="90" spans="1:14" ht="51" x14ac:dyDescent="0.25">
      <c r="A90" s="44">
        <v>12</v>
      </c>
      <c r="B90" s="26">
        <v>46146</v>
      </c>
      <c r="C90" s="57">
        <v>46150</v>
      </c>
      <c r="D90" s="27" t="s">
        <v>307</v>
      </c>
      <c r="E90" s="27" t="s">
        <v>308</v>
      </c>
      <c r="F90" s="27" t="s">
        <v>309</v>
      </c>
      <c r="G90" s="59" t="s">
        <v>310</v>
      </c>
      <c r="H90" s="27" t="s">
        <v>163</v>
      </c>
      <c r="I90" s="32" t="s">
        <v>311</v>
      </c>
      <c r="J90" s="37">
        <v>0</v>
      </c>
      <c r="K90" s="37">
        <v>0</v>
      </c>
      <c r="L90" s="37">
        <v>0</v>
      </c>
      <c r="M90" s="37">
        <f>SUM(J90:L90)</f>
        <v>0</v>
      </c>
      <c r="N90" s="30" t="s">
        <v>99</v>
      </c>
    </row>
    <row r="91" spans="1:14" x14ac:dyDescent="0.25">
      <c r="A91" s="64" t="s">
        <v>18</v>
      </c>
      <c r="B91" s="64"/>
      <c r="C91" s="64"/>
      <c r="D91" s="64"/>
      <c r="E91" s="64"/>
      <c r="F91" s="64"/>
      <c r="G91" s="64"/>
      <c r="H91" s="64"/>
      <c r="I91" s="64"/>
      <c r="J91" s="38">
        <f>SUM(J79:J90)</f>
        <v>9754.9399999999987</v>
      </c>
      <c r="K91" s="50">
        <f>SUM(K79:K90)</f>
        <v>27700</v>
      </c>
      <c r="L91" s="50">
        <v>0</v>
      </c>
      <c r="M91" s="38">
        <f>SUM(M79:M90)</f>
        <v>37454.94</v>
      </c>
      <c r="N91" s="6"/>
    </row>
    <row r="93" spans="1:14" ht="19.5" x14ac:dyDescent="0.4">
      <c r="A93" s="39" t="s">
        <v>312</v>
      </c>
    </row>
    <row r="94" spans="1:14" ht="24.75" customHeight="1" x14ac:dyDescent="0.25">
      <c r="A94" s="60" t="s">
        <v>0</v>
      </c>
      <c r="B94" s="60"/>
      <c r="C94" s="60"/>
      <c r="D94" s="60"/>
      <c r="E94" s="60"/>
      <c r="F94" s="60"/>
      <c r="G94" s="60"/>
      <c r="H94" s="60"/>
      <c r="I94" s="60"/>
      <c r="J94" s="60"/>
      <c r="K94" s="60"/>
      <c r="L94" s="60"/>
      <c r="M94" s="60"/>
      <c r="N94" s="60"/>
    </row>
    <row r="95" spans="1:14" ht="24.75" customHeight="1" x14ac:dyDescent="0.25">
      <c r="A95" s="61" t="s">
        <v>1</v>
      </c>
      <c r="B95" s="61"/>
      <c r="C95" s="61"/>
      <c r="D95" s="61"/>
      <c r="E95" s="61"/>
      <c r="F95" s="61"/>
      <c r="G95" s="61"/>
      <c r="H95" s="61"/>
      <c r="I95" s="61"/>
      <c r="J95" s="61"/>
      <c r="K95" s="61"/>
      <c r="L95" s="61"/>
      <c r="M95" s="61"/>
      <c r="N95" s="61"/>
    </row>
    <row r="96" spans="1:14" ht="24.75" customHeight="1" x14ac:dyDescent="0.25">
      <c r="A96" s="62" t="s">
        <v>313</v>
      </c>
      <c r="B96" s="62"/>
      <c r="C96" s="62"/>
      <c r="D96" s="62"/>
      <c r="E96" s="62"/>
      <c r="F96" s="62"/>
      <c r="G96" s="62"/>
      <c r="H96" s="62"/>
      <c r="I96" s="62"/>
      <c r="J96" s="62"/>
      <c r="K96" s="62"/>
      <c r="L96" s="62"/>
      <c r="M96" s="62"/>
      <c r="N96" s="62"/>
    </row>
    <row r="97" spans="1:14" ht="25.5" x14ac:dyDescent="0.25">
      <c r="A97" s="1" t="s">
        <v>2</v>
      </c>
      <c r="B97" s="2" t="s">
        <v>3</v>
      </c>
      <c r="C97" s="2" t="s">
        <v>4</v>
      </c>
      <c r="D97" s="3" t="s">
        <v>5</v>
      </c>
      <c r="E97" s="3" t="s">
        <v>6</v>
      </c>
      <c r="F97" s="3" t="s">
        <v>7</v>
      </c>
      <c r="G97" s="3" t="s">
        <v>8</v>
      </c>
      <c r="H97" s="3" t="s">
        <v>9</v>
      </c>
      <c r="I97" s="4" t="s">
        <v>10</v>
      </c>
      <c r="J97" s="5" t="s">
        <v>11</v>
      </c>
      <c r="K97" s="5" t="s">
        <v>12</v>
      </c>
      <c r="L97" s="56" t="s">
        <v>13</v>
      </c>
      <c r="M97" s="5" t="s">
        <v>14</v>
      </c>
      <c r="N97" s="5" t="s">
        <v>15</v>
      </c>
    </row>
    <row r="98" spans="1:14" ht="38.25" x14ac:dyDescent="0.25">
      <c r="A98" s="29">
        <v>1</v>
      </c>
      <c r="B98" s="26">
        <v>46174</v>
      </c>
      <c r="C98" s="26">
        <v>46178</v>
      </c>
      <c r="D98" s="27" t="s">
        <v>135</v>
      </c>
      <c r="E98" s="51" t="s">
        <v>136</v>
      </c>
      <c r="F98" s="51" t="s">
        <v>137</v>
      </c>
      <c r="G98" s="51" t="s">
        <v>314</v>
      </c>
      <c r="H98" s="51" t="s">
        <v>132</v>
      </c>
      <c r="I98" s="32" t="s">
        <v>315</v>
      </c>
      <c r="J98" s="37">
        <v>362.46</v>
      </c>
      <c r="K98" s="37">
        <v>1600</v>
      </c>
      <c r="L98" s="40">
        <v>0</v>
      </c>
      <c r="M98" s="37">
        <f>SUM(J98:L98)</f>
        <v>1962.46</v>
      </c>
      <c r="N98" s="30" t="s">
        <v>99</v>
      </c>
    </row>
    <row r="99" spans="1:14" ht="38.25" x14ac:dyDescent="0.25">
      <c r="A99" s="29">
        <v>2</v>
      </c>
      <c r="B99" s="26">
        <v>46176</v>
      </c>
      <c r="C99" s="26">
        <v>46179</v>
      </c>
      <c r="D99" s="27" t="s">
        <v>316</v>
      </c>
      <c r="E99" s="27" t="s">
        <v>317</v>
      </c>
      <c r="F99" s="27" t="s">
        <v>55</v>
      </c>
      <c r="G99" s="27" t="s">
        <v>25</v>
      </c>
      <c r="H99" s="27" t="s">
        <v>318</v>
      </c>
      <c r="I99" s="32" t="s">
        <v>319</v>
      </c>
      <c r="J99" s="37">
        <v>0</v>
      </c>
      <c r="K99" s="37">
        <v>600</v>
      </c>
      <c r="L99" s="40">
        <v>0</v>
      </c>
      <c r="M99" s="37">
        <f>SUM(J99:L99)</f>
        <v>600</v>
      </c>
      <c r="N99" s="30" t="s">
        <v>99</v>
      </c>
    </row>
    <row r="100" spans="1:14" ht="51" x14ac:dyDescent="0.25">
      <c r="A100" s="29">
        <v>3</v>
      </c>
      <c r="B100" s="26">
        <v>46177</v>
      </c>
      <c r="C100" s="26">
        <v>46179</v>
      </c>
      <c r="D100" s="27" t="s">
        <v>320</v>
      </c>
      <c r="E100" s="54" t="s">
        <v>197</v>
      </c>
      <c r="F100" s="54" t="s">
        <v>321</v>
      </c>
      <c r="G100" s="54" t="s">
        <v>322</v>
      </c>
      <c r="H100" s="54" t="s">
        <v>323</v>
      </c>
      <c r="I100" s="32" t="s">
        <v>324</v>
      </c>
      <c r="J100" s="37">
        <v>0</v>
      </c>
      <c r="K100" s="37">
        <v>800</v>
      </c>
      <c r="L100" s="40">
        <v>0</v>
      </c>
      <c r="M100" s="37">
        <f>SUM(J100:L100)</f>
        <v>800</v>
      </c>
      <c r="N100" s="30" t="s">
        <v>99</v>
      </c>
    </row>
    <row r="101" spans="1:14" ht="51" x14ac:dyDescent="0.25">
      <c r="A101" s="29">
        <v>4</v>
      </c>
      <c r="B101" s="26">
        <v>46185</v>
      </c>
      <c r="C101" s="26">
        <v>46192</v>
      </c>
      <c r="D101" s="27" t="s">
        <v>141</v>
      </c>
      <c r="E101" s="54" t="s">
        <v>142</v>
      </c>
      <c r="F101" s="54" t="s">
        <v>143</v>
      </c>
      <c r="G101" s="54" t="s">
        <v>314</v>
      </c>
      <c r="H101" s="54" t="s">
        <v>325</v>
      </c>
      <c r="I101" s="32" t="s">
        <v>326</v>
      </c>
      <c r="J101" s="37">
        <v>2598</v>
      </c>
      <c r="K101" s="37">
        <v>4200</v>
      </c>
      <c r="L101" s="40">
        <v>0</v>
      </c>
      <c r="M101" s="37">
        <f t="shared" ref="M101:M105" si="4">SUM(J101:L101)</f>
        <v>6798</v>
      </c>
      <c r="N101" s="30" t="s">
        <v>99</v>
      </c>
    </row>
    <row r="102" spans="1:14" ht="38.25" x14ac:dyDescent="0.25">
      <c r="A102" s="29">
        <v>5</v>
      </c>
      <c r="B102" s="26">
        <v>46185</v>
      </c>
      <c r="C102" s="26">
        <v>46192</v>
      </c>
      <c r="D102" s="27" t="s">
        <v>146</v>
      </c>
      <c r="E102" s="27" t="s">
        <v>147</v>
      </c>
      <c r="F102" s="27" t="s">
        <v>148</v>
      </c>
      <c r="G102" s="27" t="s">
        <v>314</v>
      </c>
      <c r="H102" s="27" t="s">
        <v>325</v>
      </c>
      <c r="I102" s="32" t="s">
        <v>326</v>
      </c>
      <c r="J102" s="37">
        <v>2598</v>
      </c>
      <c r="K102" s="37">
        <v>4200</v>
      </c>
      <c r="L102" s="40">
        <v>0</v>
      </c>
      <c r="M102" s="37">
        <f t="shared" si="4"/>
        <v>6798</v>
      </c>
      <c r="N102" s="30" t="s">
        <v>99</v>
      </c>
    </row>
    <row r="103" spans="1:14" ht="38.25" x14ac:dyDescent="0.25">
      <c r="A103" s="29">
        <v>6</v>
      </c>
      <c r="B103" s="26">
        <v>46186</v>
      </c>
      <c r="C103" s="26">
        <v>46200</v>
      </c>
      <c r="D103" s="27" t="s">
        <v>54</v>
      </c>
      <c r="E103" s="27" t="s">
        <v>56</v>
      </c>
      <c r="F103" s="27" t="s">
        <v>55</v>
      </c>
      <c r="G103" s="27" t="s">
        <v>16</v>
      </c>
      <c r="H103" s="27" t="s">
        <v>327</v>
      </c>
      <c r="I103" s="32" t="s">
        <v>328</v>
      </c>
      <c r="J103" s="37">
        <v>4667</v>
      </c>
      <c r="K103" s="37">
        <v>5400</v>
      </c>
      <c r="L103" s="40">
        <v>0</v>
      </c>
      <c r="M103" s="37">
        <f t="shared" si="4"/>
        <v>10067</v>
      </c>
      <c r="N103" s="30" t="s">
        <v>99</v>
      </c>
    </row>
    <row r="104" spans="1:14" ht="25.5" x14ac:dyDescent="0.25">
      <c r="A104" s="29">
        <v>7</v>
      </c>
      <c r="B104" s="26">
        <v>46193</v>
      </c>
      <c r="C104" s="26">
        <v>46200</v>
      </c>
      <c r="D104" s="27" t="s">
        <v>179</v>
      </c>
      <c r="E104" s="27" t="s">
        <v>180</v>
      </c>
      <c r="F104" s="27" t="s">
        <v>177</v>
      </c>
      <c r="G104" s="27" t="s">
        <v>314</v>
      </c>
      <c r="H104" s="27" t="s">
        <v>138</v>
      </c>
      <c r="I104" s="32" t="s">
        <v>329</v>
      </c>
      <c r="J104" s="37">
        <v>1802</v>
      </c>
      <c r="K104" s="37">
        <v>4200</v>
      </c>
      <c r="L104" s="37">
        <v>0</v>
      </c>
      <c r="M104" s="37">
        <f t="shared" si="4"/>
        <v>6002</v>
      </c>
      <c r="N104" s="30" t="s">
        <v>99</v>
      </c>
    </row>
    <row r="105" spans="1:14" ht="51" x14ac:dyDescent="0.25">
      <c r="A105" s="29">
        <v>8</v>
      </c>
      <c r="B105" s="26">
        <v>46193</v>
      </c>
      <c r="C105" s="26">
        <v>46200</v>
      </c>
      <c r="D105" s="27" t="s">
        <v>330</v>
      </c>
      <c r="E105" s="27" t="s">
        <v>331</v>
      </c>
      <c r="F105" s="27" t="s">
        <v>332</v>
      </c>
      <c r="G105" s="27" t="s">
        <v>314</v>
      </c>
      <c r="H105" s="27" t="s">
        <v>224</v>
      </c>
      <c r="I105" s="32" t="s">
        <v>329</v>
      </c>
      <c r="J105" s="37">
        <v>1802</v>
      </c>
      <c r="K105" s="37">
        <v>4200</v>
      </c>
      <c r="L105" s="37">
        <v>0</v>
      </c>
      <c r="M105" s="37">
        <f t="shared" si="4"/>
        <v>6002</v>
      </c>
      <c r="N105" s="30" t="s">
        <v>99</v>
      </c>
    </row>
    <row r="106" spans="1:14" x14ac:dyDescent="0.25">
      <c r="A106" s="64" t="s">
        <v>18</v>
      </c>
      <c r="B106" s="64"/>
      <c r="C106" s="64"/>
      <c r="D106" s="64"/>
      <c r="E106" s="64"/>
      <c r="F106" s="64"/>
      <c r="G106" s="64"/>
      <c r="H106" s="64"/>
      <c r="I106" s="64"/>
      <c r="J106" s="38">
        <f>SUM(J98:J105)</f>
        <v>13829.46</v>
      </c>
      <c r="K106" s="50">
        <f>SUM(K98:K105)</f>
        <v>25200</v>
      </c>
      <c r="L106" s="50">
        <v>0</v>
      </c>
      <c r="M106" s="41">
        <f>SUM(J106:L106)</f>
        <v>39029.46</v>
      </c>
      <c r="N106" s="6"/>
    </row>
    <row r="108" spans="1:14" ht="19.5" x14ac:dyDescent="0.4">
      <c r="A108" s="39" t="s">
        <v>357</v>
      </c>
    </row>
    <row r="109" spans="1:14" ht="15.75" x14ac:dyDescent="0.25">
      <c r="A109" s="60" t="s">
        <v>0</v>
      </c>
      <c r="B109" s="60"/>
      <c r="C109" s="60"/>
      <c r="D109" s="60"/>
      <c r="E109" s="60"/>
      <c r="F109" s="60"/>
      <c r="G109" s="60"/>
      <c r="H109" s="60"/>
      <c r="I109" s="60"/>
      <c r="J109" s="60"/>
      <c r="K109" s="60"/>
      <c r="L109" s="60"/>
      <c r="M109" s="60"/>
      <c r="N109" s="60"/>
    </row>
    <row r="110" spans="1:14" ht="15.75" x14ac:dyDescent="0.25">
      <c r="A110" s="61" t="s">
        <v>1</v>
      </c>
      <c r="B110" s="61"/>
      <c r="C110" s="61"/>
      <c r="D110" s="61"/>
      <c r="E110" s="61"/>
      <c r="F110" s="61"/>
      <c r="G110" s="61"/>
      <c r="H110" s="61"/>
      <c r="I110" s="61"/>
      <c r="J110" s="61"/>
      <c r="K110" s="61"/>
      <c r="L110" s="61"/>
      <c r="M110" s="61"/>
      <c r="N110" s="61"/>
    </row>
    <row r="111" spans="1:14" ht="15.75" x14ac:dyDescent="0.25">
      <c r="A111" s="62" t="s">
        <v>333</v>
      </c>
      <c r="B111" s="62"/>
      <c r="C111" s="62"/>
      <c r="D111" s="62"/>
      <c r="E111" s="62"/>
      <c r="F111" s="62"/>
      <c r="G111" s="62"/>
      <c r="H111" s="62"/>
      <c r="I111" s="62"/>
      <c r="J111" s="62"/>
      <c r="K111" s="62"/>
      <c r="L111" s="62"/>
      <c r="M111" s="62"/>
      <c r="N111" s="62"/>
    </row>
    <row r="112" spans="1:14" ht="25.5" x14ac:dyDescent="0.25">
      <c r="A112" s="1" t="s">
        <v>2</v>
      </c>
      <c r="B112" s="2" t="s">
        <v>3</v>
      </c>
      <c r="C112" s="2" t="s">
        <v>4</v>
      </c>
      <c r="D112" s="3" t="s">
        <v>5</v>
      </c>
      <c r="E112" s="3" t="s">
        <v>6</v>
      </c>
      <c r="F112" s="3" t="s">
        <v>7</v>
      </c>
      <c r="G112" s="3" t="s">
        <v>8</v>
      </c>
      <c r="H112" s="3" t="s">
        <v>9</v>
      </c>
      <c r="I112" s="4" t="s">
        <v>10</v>
      </c>
      <c r="J112" s="5" t="s">
        <v>11</v>
      </c>
      <c r="K112" s="5" t="s">
        <v>12</v>
      </c>
      <c r="L112" s="28" t="s">
        <v>13</v>
      </c>
      <c r="M112" s="5">
        <f>SUM(L132)</f>
        <v>0</v>
      </c>
      <c r="N112" s="5" t="s">
        <v>15</v>
      </c>
    </row>
    <row r="113" spans="1:14" ht="63.75" x14ac:dyDescent="0.25">
      <c r="A113" s="29">
        <v>1</v>
      </c>
      <c r="B113" s="26">
        <v>46215</v>
      </c>
      <c r="C113" s="26">
        <v>46221</v>
      </c>
      <c r="D113" s="27" t="s">
        <v>334</v>
      </c>
      <c r="E113" s="27" t="s">
        <v>56</v>
      </c>
      <c r="F113" s="27" t="s">
        <v>55</v>
      </c>
      <c r="G113" s="27" t="s">
        <v>16</v>
      </c>
      <c r="H113" s="27" t="s">
        <v>285</v>
      </c>
      <c r="I113" s="32" t="s">
        <v>335</v>
      </c>
      <c r="J113" s="37">
        <v>667.94</v>
      </c>
      <c r="K113" s="37">
        <v>2400</v>
      </c>
      <c r="L113" s="40">
        <v>0</v>
      </c>
      <c r="M113" s="37">
        <f t="shared" ref="M113:M121" si="5">SUM(J113:L113)</f>
        <v>3067.94</v>
      </c>
      <c r="N113" s="30" t="s">
        <v>99</v>
      </c>
    </row>
    <row r="114" spans="1:14" ht="63.75" x14ac:dyDescent="0.25">
      <c r="A114" s="29">
        <v>2</v>
      </c>
      <c r="B114" s="26">
        <v>46215</v>
      </c>
      <c r="C114" s="26">
        <v>46221</v>
      </c>
      <c r="D114" s="27" t="s">
        <v>336</v>
      </c>
      <c r="E114" s="27" t="s">
        <v>337</v>
      </c>
      <c r="F114" s="27" t="s">
        <v>338</v>
      </c>
      <c r="G114" s="27" t="s">
        <v>16</v>
      </c>
      <c r="H114" s="27" t="s">
        <v>285</v>
      </c>
      <c r="I114" s="32" t="s">
        <v>335</v>
      </c>
      <c r="J114" s="37">
        <v>667.94</v>
      </c>
      <c r="K114" s="37">
        <v>2400</v>
      </c>
      <c r="L114" s="40">
        <v>0</v>
      </c>
      <c r="M114" s="37">
        <f t="shared" si="5"/>
        <v>3067.94</v>
      </c>
      <c r="N114" s="30" t="s">
        <v>99</v>
      </c>
    </row>
    <row r="115" spans="1:14" ht="63.75" x14ac:dyDescent="0.25">
      <c r="A115" s="29">
        <v>3</v>
      </c>
      <c r="B115" s="26">
        <v>46216</v>
      </c>
      <c r="C115" s="26">
        <v>46221</v>
      </c>
      <c r="D115" s="27" t="s">
        <v>339</v>
      </c>
      <c r="E115" s="27" t="s">
        <v>289</v>
      </c>
      <c r="F115" s="27" t="s">
        <v>177</v>
      </c>
      <c r="G115" s="27" t="s">
        <v>16</v>
      </c>
      <c r="H115" s="27" t="s">
        <v>285</v>
      </c>
      <c r="I115" s="32" t="s">
        <v>335</v>
      </c>
      <c r="J115" s="37">
        <v>629.44000000000005</v>
      </c>
      <c r="K115" s="40">
        <v>2000</v>
      </c>
      <c r="L115" s="40">
        <v>0</v>
      </c>
      <c r="M115" s="37">
        <f t="shared" si="5"/>
        <v>2629.44</v>
      </c>
      <c r="N115" s="30" t="s">
        <v>99</v>
      </c>
    </row>
    <row r="116" spans="1:14" ht="63.75" x14ac:dyDescent="0.25">
      <c r="A116" s="29">
        <v>4</v>
      </c>
      <c r="B116" s="26">
        <v>46230</v>
      </c>
      <c r="C116" s="26">
        <v>46234</v>
      </c>
      <c r="D116" s="27" t="s">
        <v>126</v>
      </c>
      <c r="E116" s="27" t="s">
        <v>127</v>
      </c>
      <c r="F116" s="27" t="s">
        <v>340</v>
      </c>
      <c r="G116" s="27" t="s">
        <v>16</v>
      </c>
      <c r="H116" s="27" t="s">
        <v>285</v>
      </c>
      <c r="I116" s="32" t="s">
        <v>335</v>
      </c>
      <c r="J116" s="37">
        <v>629.44000000000005</v>
      </c>
      <c r="K116" s="37">
        <v>2000</v>
      </c>
      <c r="L116" s="37">
        <v>0</v>
      </c>
      <c r="M116" s="37">
        <f t="shared" si="5"/>
        <v>2629.44</v>
      </c>
      <c r="N116" s="30" t="s">
        <v>99</v>
      </c>
    </row>
    <row r="117" spans="1:14" ht="51" x14ac:dyDescent="0.25">
      <c r="A117" s="29">
        <v>5</v>
      </c>
      <c r="B117" s="26">
        <v>46230</v>
      </c>
      <c r="C117" s="26">
        <v>46234</v>
      </c>
      <c r="D117" s="27" t="s">
        <v>175</v>
      </c>
      <c r="E117" s="27" t="s">
        <v>176</v>
      </c>
      <c r="F117" s="27" t="s">
        <v>177</v>
      </c>
      <c r="G117" s="27" t="s">
        <v>117</v>
      </c>
      <c r="H117" s="27" t="s">
        <v>341</v>
      </c>
      <c r="I117" s="32" t="s">
        <v>342</v>
      </c>
      <c r="J117" s="37">
        <v>0</v>
      </c>
      <c r="K117" s="37">
        <v>0</v>
      </c>
      <c r="L117" s="37">
        <v>0</v>
      </c>
      <c r="M117" s="37">
        <f>SUM(J117:L117)</f>
        <v>0</v>
      </c>
      <c r="N117" s="30" t="s">
        <v>99</v>
      </c>
    </row>
    <row r="118" spans="1:14" ht="76.5" x14ac:dyDescent="0.25">
      <c r="A118" s="29">
        <v>6</v>
      </c>
      <c r="B118" s="26">
        <v>46225</v>
      </c>
      <c r="C118" s="26">
        <v>46227</v>
      </c>
      <c r="D118" s="27" t="s">
        <v>343</v>
      </c>
      <c r="E118" s="27" t="s">
        <v>344</v>
      </c>
      <c r="F118" s="27" t="s">
        <v>345</v>
      </c>
      <c r="G118" s="27" t="s">
        <v>346</v>
      </c>
      <c r="H118" s="27" t="s">
        <v>163</v>
      </c>
      <c r="I118" s="32" t="s">
        <v>347</v>
      </c>
      <c r="J118" s="37">
        <v>0</v>
      </c>
      <c r="K118" s="37">
        <v>0</v>
      </c>
      <c r="L118" s="37">
        <v>0</v>
      </c>
      <c r="M118" s="37">
        <v>0</v>
      </c>
      <c r="N118" s="30" t="s">
        <v>99</v>
      </c>
    </row>
    <row r="119" spans="1:14" ht="51" x14ac:dyDescent="0.25">
      <c r="A119" s="29">
        <v>7</v>
      </c>
      <c r="B119" s="26">
        <v>46230</v>
      </c>
      <c r="C119" s="26">
        <v>46234</v>
      </c>
      <c r="D119" s="27" t="s">
        <v>348</v>
      </c>
      <c r="E119" s="27" t="s">
        <v>349</v>
      </c>
      <c r="F119" s="27" t="s">
        <v>350</v>
      </c>
      <c r="G119" s="27" t="s">
        <v>117</v>
      </c>
      <c r="H119" s="27" t="s">
        <v>351</v>
      </c>
      <c r="I119" s="32" t="s">
        <v>352</v>
      </c>
      <c r="J119" s="37">
        <v>0</v>
      </c>
      <c r="K119" s="37">
        <v>0</v>
      </c>
      <c r="L119" s="37">
        <v>0</v>
      </c>
      <c r="M119" s="37">
        <v>0</v>
      </c>
      <c r="N119" s="30" t="s">
        <v>99</v>
      </c>
    </row>
    <row r="120" spans="1:14" ht="25.5" x14ac:dyDescent="0.25">
      <c r="A120" s="29">
        <v>8</v>
      </c>
      <c r="B120" s="26">
        <v>46218</v>
      </c>
      <c r="C120" s="26">
        <v>46221</v>
      </c>
      <c r="D120" s="27" t="s">
        <v>353</v>
      </c>
      <c r="E120" s="27" t="s">
        <v>354</v>
      </c>
      <c r="F120" s="27" t="s">
        <v>355</v>
      </c>
      <c r="G120" s="27" t="s">
        <v>43</v>
      </c>
      <c r="H120" s="27" t="s">
        <v>351</v>
      </c>
      <c r="I120" s="32" t="s">
        <v>356</v>
      </c>
      <c r="J120" s="37">
        <v>0</v>
      </c>
      <c r="K120" s="37">
        <v>600</v>
      </c>
      <c r="L120" s="37">
        <v>0</v>
      </c>
      <c r="M120" s="37">
        <f t="shared" si="5"/>
        <v>600</v>
      </c>
      <c r="N120" s="30" t="s">
        <v>99</v>
      </c>
    </row>
    <row r="121" spans="1:14" x14ac:dyDescent="0.25">
      <c r="A121" s="63" t="s">
        <v>18</v>
      </c>
      <c r="B121" s="63"/>
      <c r="C121" s="63"/>
      <c r="D121" s="63"/>
      <c r="E121" s="63"/>
      <c r="F121" s="63"/>
      <c r="G121" s="63"/>
      <c r="H121" s="63"/>
      <c r="I121" s="63"/>
      <c r="J121" s="38">
        <f>SUM(J113:J120)</f>
        <v>2594.7600000000002</v>
      </c>
      <c r="K121" s="50">
        <f>SUM(K113:K120)</f>
        <v>9400</v>
      </c>
      <c r="L121" s="50">
        <v>0</v>
      </c>
      <c r="M121" s="38">
        <f t="shared" si="5"/>
        <v>11994.76</v>
      </c>
      <c r="N121" s="6"/>
    </row>
  </sheetData>
  <mergeCells count="28">
    <mergeCell ref="A109:N109"/>
    <mergeCell ref="A110:N110"/>
    <mergeCell ref="A111:N111"/>
    <mergeCell ref="A121:I121"/>
    <mergeCell ref="A95:N95"/>
    <mergeCell ref="A96:N96"/>
    <mergeCell ref="A106:I106"/>
    <mergeCell ref="A75:N75"/>
    <mergeCell ref="A76:N76"/>
    <mergeCell ref="A77:N77"/>
    <mergeCell ref="A91:I91"/>
    <mergeCell ref="A94:N94"/>
    <mergeCell ref="A1:N1"/>
    <mergeCell ref="A2:N2"/>
    <mergeCell ref="A3:N3"/>
    <mergeCell ref="A17:M17"/>
    <mergeCell ref="A28:N28"/>
    <mergeCell ref="A18:M18"/>
    <mergeCell ref="A19:M19"/>
    <mergeCell ref="A25:I25"/>
    <mergeCell ref="A55:N55"/>
    <mergeCell ref="A56:N56"/>
    <mergeCell ref="A57:N57"/>
    <mergeCell ref="A72:I72"/>
    <mergeCell ref="A14:I14"/>
    <mergeCell ref="A29:N29"/>
    <mergeCell ref="A30:N30"/>
    <mergeCell ref="A52:I52"/>
  </mergeCells>
  <pageMargins left="0.23622047244094491" right="0.23622047244094491" top="0.31496062992125984" bottom="0.74803149606299213" header="0.31496062992125984" footer="0.31496062992125984"/>
  <pageSetup paperSize="5" scale="65" fitToHeight="0" orientation="landscape" r:id="rId1"/>
  <headerFooter>
    <oddFooter>&amp;LElaborado por: Elsa Martínez Q. 
Verificado por: Wilma Tristán - Jefa del Departamento de Compras y Proveeduría.&amp;R&amp;D</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71"/>
  <sheetViews>
    <sheetView topLeftCell="A4" workbookViewId="0">
      <selection activeCell="F9" sqref="F9"/>
    </sheetView>
  </sheetViews>
  <sheetFormatPr baseColWidth="10" defaultRowHeight="15" x14ac:dyDescent="0.25"/>
  <cols>
    <col min="1" max="1" width="72" style="25" customWidth="1"/>
    <col min="2" max="2" width="17.7109375" style="25" customWidth="1"/>
  </cols>
  <sheetData>
    <row r="1" spans="1:2" x14ac:dyDescent="0.25">
      <c r="A1" s="65" t="s">
        <v>0</v>
      </c>
      <c r="B1" s="65"/>
    </row>
    <row r="2" spans="1:2" x14ac:dyDescent="0.25">
      <c r="A2" s="65" t="s">
        <v>19</v>
      </c>
      <c r="B2" s="65"/>
    </row>
    <row r="3" spans="1:2" x14ac:dyDescent="0.25">
      <c r="A3" s="65" t="s">
        <v>57</v>
      </c>
      <c r="B3" s="65"/>
    </row>
    <row r="4" spans="1:2" ht="16.5" thickBot="1" x14ac:dyDescent="0.3">
      <c r="A4" s="13"/>
      <c r="B4" s="13"/>
    </row>
    <row r="5" spans="1:2" ht="16.5" thickTop="1" x14ac:dyDescent="0.25">
      <c r="A5" s="14" t="s">
        <v>8</v>
      </c>
      <c r="B5" s="15" t="s">
        <v>20</v>
      </c>
    </row>
    <row r="6" spans="1:2" ht="15.75" x14ac:dyDescent="0.25">
      <c r="A6" s="16" t="s">
        <v>21</v>
      </c>
      <c r="B6" s="17">
        <v>11798</v>
      </c>
    </row>
    <row r="7" spans="1:2" ht="15.75" x14ac:dyDescent="0.25">
      <c r="A7" s="16"/>
      <c r="B7" s="17"/>
    </row>
    <row r="8" spans="1:2" ht="15.75" x14ac:dyDescent="0.25">
      <c r="A8" s="16" t="s">
        <v>22</v>
      </c>
      <c r="B8" s="17">
        <v>0</v>
      </c>
    </row>
    <row r="9" spans="1:2" ht="15.75" x14ac:dyDescent="0.25">
      <c r="A9" s="16"/>
      <c r="B9" s="17"/>
    </row>
    <row r="10" spans="1:2" ht="15.75" x14ac:dyDescent="0.25">
      <c r="A10" s="16" t="s">
        <v>23</v>
      </c>
      <c r="B10" s="17">
        <v>0</v>
      </c>
    </row>
    <row r="11" spans="1:2" ht="15.75" x14ac:dyDescent="0.25">
      <c r="A11" s="16"/>
      <c r="B11" s="17"/>
    </row>
    <row r="12" spans="1:2" ht="15.75" x14ac:dyDescent="0.25">
      <c r="A12" s="16" t="s">
        <v>24</v>
      </c>
      <c r="B12" s="17">
        <v>0</v>
      </c>
    </row>
    <row r="13" spans="1:2" ht="15.75" x14ac:dyDescent="0.25">
      <c r="A13" s="16"/>
      <c r="B13" s="17"/>
    </row>
    <row r="14" spans="1:2" ht="15.75" x14ac:dyDescent="0.25">
      <c r="A14" s="16" t="s">
        <v>49</v>
      </c>
      <c r="B14" s="21">
        <v>0</v>
      </c>
    </row>
    <row r="15" spans="1:2" ht="15.75" x14ac:dyDescent="0.25">
      <c r="A15" s="18"/>
      <c r="B15" s="17"/>
    </row>
    <row r="16" spans="1:2" ht="15.75" x14ac:dyDescent="0.25">
      <c r="A16" s="19" t="s">
        <v>25</v>
      </c>
      <c r="B16" s="17">
        <v>0</v>
      </c>
    </row>
    <row r="17" spans="1:2" ht="15.75" x14ac:dyDescent="0.25">
      <c r="A17" s="18"/>
      <c r="B17" s="17"/>
    </row>
    <row r="18" spans="1:2" ht="15.75" x14ac:dyDescent="0.25">
      <c r="A18" s="19" t="s">
        <v>26</v>
      </c>
      <c r="B18" s="17">
        <v>0</v>
      </c>
    </row>
    <row r="19" spans="1:2" ht="15.75" x14ac:dyDescent="0.25">
      <c r="A19" s="18"/>
      <c r="B19" s="17"/>
    </row>
    <row r="20" spans="1:2" ht="15.75" x14ac:dyDescent="0.25">
      <c r="A20" s="19" t="s">
        <v>27</v>
      </c>
      <c r="B20" s="17">
        <v>0</v>
      </c>
    </row>
    <row r="21" spans="1:2" ht="15.75" x14ac:dyDescent="0.25">
      <c r="A21" s="18"/>
      <c r="B21" s="17"/>
    </row>
    <row r="22" spans="1:2" ht="15.75" x14ac:dyDescent="0.25">
      <c r="A22" s="19" t="s">
        <v>28</v>
      </c>
      <c r="B22" s="17">
        <v>0</v>
      </c>
    </row>
    <row r="23" spans="1:2" ht="15.75" x14ac:dyDescent="0.25">
      <c r="A23" s="18"/>
      <c r="B23" s="17"/>
    </row>
    <row r="24" spans="1:2" ht="15.75" x14ac:dyDescent="0.25">
      <c r="A24" s="19" t="s">
        <v>29</v>
      </c>
      <c r="B24" s="17">
        <v>0</v>
      </c>
    </row>
    <row r="25" spans="1:2" ht="15.75" x14ac:dyDescent="0.25">
      <c r="A25" s="18"/>
      <c r="B25" s="17"/>
    </row>
    <row r="26" spans="1:2" ht="15.75" x14ac:dyDescent="0.25">
      <c r="A26" s="19" t="s">
        <v>30</v>
      </c>
      <c r="B26" s="17">
        <v>0</v>
      </c>
    </row>
    <row r="27" spans="1:2" ht="15.75" x14ac:dyDescent="0.25">
      <c r="A27" s="19"/>
      <c r="B27" s="17"/>
    </row>
    <row r="28" spans="1:2" ht="15.75" x14ac:dyDescent="0.25">
      <c r="A28" s="19" t="s">
        <v>31</v>
      </c>
      <c r="B28" s="17">
        <v>0</v>
      </c>
    </row>
    <row r="29" spans="1:2" ht="15.75" x14ac:dyDescent="0.25">
      <c r="A29" s="19"/>
      <c r="B29" s="17"/>
    </row>
    <row r="30" spans="1:2" ht="15.75" x14ac:dyDescent="0.25">
      <c r="A30" s="20" t="s">
        <v>32</v>
      </c>
      <c r="B30" s="17">
        <v>0</v>
      </c>
    </row>
    <row r="31" spans="1:2" ht="15.75" x14ac:dyDescent="0.25">
      <c r="A31" s="19"/>
      <c r="B31" s="17"/>
    </row>
    <row r="32" spans="1:2" ht="15.75" x14ac:dyDescent="0.25">
      <c r="A32" s="19" t="s">
        <v>33</v>
      </c>
      <c r="B32" s="17">
        <v>0</v>
      </c>
    </row>
    <row r="33" spans="1:2" ht="15.75" x14ac:dyDescent="0.25">
      <c r="A33" s="19"/>
      <c r="B33" s="17"/>
    </row>
    <row r="34" spans="1:2" ht="15.75" x14ac:dyDescent="0.25">
      <c r="A34" s="19" t="s">
        <v>34</v>
      </c>
      <c r="B34" s="17">
        <v>0</v>
      </c>
    </row>
    <row r="35" spans="1:2" ht="15.75" x14ac:dyDescent="0.25">
      <c r="A35" s="19"/>
      <c r="B35" s="17"/>
    </row>
    <row r="36" spans="1:2" ht="15.75" x14ac:dyDescent="0.25">
      <c r="A36" s="19" t="s">
        <v>35</v>
      </c>
      <c r="B36" s="17">
        <v>0</v>
      </c>
    </row>
    <row r="37" spans="1:2" ht="15.75" x14ac:dyDescent="0.25">
      <c r="A37" s="19"/>
      <c r="B37" s="17"/>
    </row>
    <row r="38" spans="1:2" ht="15.75" x14ac:dyDescent="0.25">
      <c r="A38" s="18" t="s">
        <v>36</v>
      </c>
      <c r="B38" s="17">
        <v>0</v>
      </c>
    </row>
    <row r="39" spans="1:2" ht="15.75" x14ac:dyDescent="0.25">
      <c r="A39" s="19"/>
      <c r="B39" s="17"/>
    </row>
    <row r="40" spans="1:2" ht="15.75" x14ac:dyDescent="0.25">
      <c r="A40" s="18" t="s">
        <v>37</v>
      </c>
      <c r="B40" s="17">
        <v>0</v>
      </c>
    </row>
    <row r="41" spans="1:2" ht="15.75" x14ac:dyDescent="0.25">
      <c r="A41" s="19"/>
      <c r="B41" s="17"/>
    </row>
    <row r="42" spans="1:2" ht="15.75" x14ac:dyDescent="0.25">
      <c r="A42" s="18" t="s">
        <v>38</v>
      </c>
      <c r="B42" s="17">
        <v>0</v>
      </c>
    </row>
    <row r="43" spans="1:2" ht="15.75" x14ac:dyDescent="0.25">
      <c r="A43" s="19"/>
      <c r="B43" s="17"/>
    </row>
    <row r="44" spans="1:2" ht="15.75" x14ac:dyDescent="0.25">
      <c r="A44" s="19" t="s">
        <v>39</v>
      </c>
      <c r="B44" s="17">
        <v>0</v>
      </c>
    </row>
    <row r="45" spans="1:2" ht="15.75" x14ac:dyDescent="0.25">
      <c r="A45" s="19"/>
      <c r="B45" s="17"/>
    </row>
    <row r="46" spans="1:2" ht="15.75" x14ac:dyDescent="0.25">
      <c r="A46" s="19" t="s">
        <v>40</v>
      </c>
      <c r="B46" s="17">
        <v>0</v>
      </c>
    </row>
    <row r="47" spans="1:2" ht="15.75" x14ac:dyDescent="0.25">
      <c r="A47" s="19"/>
      <c r="B47" s="17"/>
    </row>
    <row r="48" spans="1:2" ht="15.75" x14ac:dyDescent="0.25">
      <c r="A48" s="19" t="s">
        <v>41</v>
      </c>
      <c r="B48" s="17">
        <v>0</v>
      </c>
    </row>
    <row r="49" spans="1:2" ht="15.75" x14ac:dyDescent="0.25">
      <c r="A49" s="19"/>
      <c r="B49" s="17"/>
    </row>
    <row r="50" spans="1:2" ht="15.75" x14ac:dyDescent="0.25">
      <c r="A50" s="19" t="s">
        <v>17</v>
      </c>
      <c r="B50" s="17">
        <v>0</v>
      </c>
    </row>
    <row r="51" spans="1:2" ht="15.75" x14ac:dyDescent="0.25">
      <c r="A51" s="19"/>
      <c r="B51" s="17"/>
    </row>
    <row r="52" spans="1:2" ht="15.75" x14ac:dyDescent="0.25">
      <c r="A52" s="19" t="s">
        <v>42</v>
      </c>
      <c r="B52" s="21">
        <v>0</v>
      </c>
    </row>
    <row r="53" spans="1:2" ht="15.75" x14ac:dyDescent="0.25">
      <c r="A53" s="19"/>
      <c r="B53" s="17"/>
    </row>
    <row r="54" spans="1:2" ht="15.75" x14ac:dyDescent="0.25">
      <c r="A54" s="19" t="s">
        <v>43</v>
      </c>
      <c r="B54" s="17">
        <v>0</v>
      </c>
    </row>
    <row r="55" spans="1:2" ht="15.75" x14ac:dyDescent="0.25">
      <c r="A55" s="19"/>
      <c r="B55" s="17"/>
    </row>
    <row r="56" spans="1:2" ht="15.75" x14ac:dyDescent="0.25">
      <c r="A56" s="19" t="s">
        <v>0</v>
      </c>
      <c r="B56" s="17">
        <v>0</v>
      </c>
    </row>
    <row r="57" spans="1:2" ht="15.75" x14ac:dyDescent="0.25">
      <c r="A57" s="19"/>
      <c r="B57" s="17"/>
    </row>
    <row r="58" spans="1:2" ht="15.75" x14ac:dyDescent="0.25">
      <c r="A58" s="19" t="s">
        <v>44</v>
      </c>
      <c r="B58" s="17">
        <v>0</v>
      </c>
    </row>
    <row r="59" spans="1:2" ht="15.75" x14ac:dyDescent="0.25">
      <c r="A59" s="19"/>
      <c r="B59" s="17"/>
    </row>
    <row r="60" spans="1:2" ht="15.75" x14ac:dyDescent="0.25">
      <c r="A60" s="19" t="s">
        <v>16</v>
      </c>
      <c r="B60" s="17">
        <v>2050</v>
      </c>
    </row>
    <row r="61" spans="1:2" ht="15.75" x14ac:dyDescent="0.25">
      <c r="A61" s="19"/>
      <c r="B61" s="17"/>
    </row>
    <row r="62" spans="1:2" ht="15.75" x14ac:dyDescent="0.25">
      <c r="A62" s="19" t="s">
        <v>45</v>
      </c>
      <c r="B62" s="17">
        <v>0</v>
      </c>
    </row>
    <row r="63" spans="1:2" ht="15.75" x14ac:dyDescent="0.25">
      <c r="A63" s="19"/>
      <c r="B63" s="17"/>
    </row>
    <row r="64" spans="1:2" ht="15.75" x14ac:dyDescent="0.25">
      <c r="A64" s="19" t="s">
        <v>50</v>
      </c>
      <c r="B64" s="17">
        <v>2191</v>
      </c>
    </row>
    <row r="65" spans="1:2" ht="15.75" x14ac:dyDescent="0.25">
      <c r="A65" s="19"/>
      <c r="B65" s="17"/>
    </row>
    <row r="66" spans="1:2" ht="15.75" x14ac:dyDescent="0.25">
      <c r="A66" s="22" t="s">
        <v>46</v>
      </c>
      <c r="B66" s="17">
        <v>0</v>
      </c>
    </row>
    <row r="67" spans="1:2" ht="15.75" x14ac:dyDescent="0.25">
      <c r="A67" s="19"/>
      <c r="B67" s="17"/>
    </row>
    <row r="68" spans="1:2" ht="15.75" x14ac:dyDescent="0.25">
      <c r="A68" s="22" t="s">
        <v>47</v>
      </c>
      <c r="B68" s="17">
        <v>0</v>
      </c>
    </row>
    <row r="69" spans="1:2" ht="15.75" x14ac:dyDescent="0.25">
      <c r="A69" s="33"/>
      <c r="B69" s="34"/>
    </row>
    <row r="70" spans="1:2" ht="16.5" thickBot="1" x14ac:dyDescent="0.3">
      <c r="A70" s="23" t="s">
        <v>48</v>
      </c>
      <c r="B70" s="24">
        <v>16039</v>
      </c>
    </row>
    <row r="71" spans="1:2" ht="15.75" thickTop="1" x14ac:dyDescent="0.25"/>
  </sheetData>
  <mergeCells count="3">
    <mergeCell ref="A1:B1"/>
    <mergeCell ref="A2:B2"/>
    <mergeCell ref="A3:B3"/>
  </mergeCell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Misiones - enero 2026</vt:lpstr>
      <vt:lpstr>Total por Dirección</vt:lpstr>
    </vt:vector>
  </TitlesOfParts>
  <Company>Ministerio de Economía y Finanzas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Elsa Martinez</dc:creator>
  <cp:lastModifiedBy>Kenia Cunanpio</cp:lastModifiedBy>
  <cp:lastPrinted>2026-03-19T14:33:48Z</cp:lastPrinted>
  <dcterms:created xsi:type="dcterms:W3CDTF">2024-07-10T14:42:36Z</dcterms:created>
  <dcterms:modified xsi:type="dcterms:W3CDTF">2026-08-07T16:59:46Z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LPAutomaticFileClassification">
    <vt:lpwstr>{B065D875-D126-42DE-B1D2-3E4635B9E8AD}</vt:lpwstr>
  </property>
  <property fmtid="{D5CDD505-2E9C-101B-9397-08002B2CF9AE}" pid="3" name="DLPAutomaticFileClassificationVersion">
    <vt:lpwstr>11.12.0.808</vt:lpwstr>
  </property>
</Properties>
</file>