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PNF" sheetId="1" r:id="rId4"/>
    <sheet state="visible" name="CG" sheetId="2" r:id="rId5"/>
  </sheets>
  <definedNames/>
  <calcPr/>
  <extLst>
    <ext uri="GoogleSheetsCustomDataVersion2">
      <go:sheetsCustomData xmlns:go="http://customooxmlschemas.google.com/" r:id="rId6" roundtripDataChecksum="GavArT6b0AfeGQd4vXlaJbh+e4FAOOCvrVZ2JUEt100="/>
    </ext>
  </extLst>
</workbook>
</file>

<file path=xl/sharedStrings.xml><?xml version="1.0" encoding="utf-8"?>
<sst xmlns="http://schemas.openxmlformats.org/spreadsheetml/2006/main" count="127" uniqueCount="63">
  <si>
    <t>Table No. 1</t>
  </si>
  <si>
    <t>CONSOLIDATED FISCAL BALANCE</t>
  </si>
  <si>
    <t>NON-FINANCIAL PUBLIC SECTOR</t>
  </si>
  <si>
    <t>(In millions of Balboas)</t>
  </si>
  <si>
    <t xml:space="preserve"> </t>
  </si>
  <si>
    <t>April</t>
  </si>
  <si>
    <t>Difference</t>
  </si>
  <si>
    <t>Detail</t>
  </si>
  <si>
    <t>Preliminary</t>
  </si>
  <si>
    <t>Reviewed</t>
  </si>
  <si>
    <t>Absolute</t>
  </si>
  <si>
    <t>Percentage</t>
  </si>
  <si>
    <t>1</t>
  </si>
  <si>
    <t>2</t>
  </si>
  <si>
    <t>3= (1-2)</t>
  </si>
  <si>
    <t>4=3/2</t>
  </si>
  <si>
    <t>Total revenue</t>
  </si>
  <si>
    <t>General Government Current Income</t>
  </si>
  <si>
    <r>
      <rPr>
        <rFont val="Arial"/>
        <color theme="1"/>
        <sz val="10.0"/>
      </rPr>
      <t>Central Government</t>
    </r>
    <r>
      <rPr>
        <rFont val="Arial"/>
        <color theme="1"/>
        <sz val="10.0"/>
        <vertAlign val="superscript"/>
      </rPr>
      <t xml:space="preserve"> </t>
    </r>
  </si>
  <si>
    <r>
      <rPr>
        <rFont val="Arial"/>
        <color theme="1"/>
        <sz val="10.0"/>
      </rPr>
      <t>CSS</t>
    </r>
    <r>
      <rPr>
        <rFont val="Arial"/>
        <color theme="1"/>
        <sz val="10.0"/>
        <vertAlign val="superscript"/>
      </rPr>
      <t xml:space="preserve"> 1/</t>
    </r>
  </si>
  <si>
    <t>Consolidated Agencies</t>
  </si>
  <si>
    <t>Operational Balance of Public Companies</t>
  </si>
  <si>
    <t>Non-consolidated Agencies and Others</t>
  </si>
  <si>
    <t>Capital revenues</t>
  </si>
  <si>
    <r>
      <rPr>
        <rFont val="Arial"/>
        <color theme="1"/>
        <sz val="10.0"/>
      </rPr>
      <t xml:space="preserve">Net Granting of Loans </t>
    </r>
    <r>
      <rPr>
        <rFont val="Arial"/>
        <color theme="1"/>
        <sz val="10.0"/>
        <vertAlign val="superscript"/>
      </rPr>
      <t>2/</t>
    </r>
  </si>
  <si>
    <t>Donations</t>
  </si>
  <si>
    <t>Total expenditure</t>
  </si>
  <si>
    <t>Current expenses</t>
  </si>
  <si>
    <t>Current Expenses (excludes interest payments)</t>
  </si>
  <si>
    <t>Central Government</t>
  </si>
  <si>
    <t>CSS</t>
  </si>
  <si>
    <t>Interests</t>
  </si>
  <si>
    <t>External Interests</t>
  </si>
  <si>
    <t>Internal interests</t>
  </si>
  <si>
    <t>Capital expenditure</t>
  </si>
  <si>
    <t>% of GDP</t>
  </si>
  <si>
    <t>General Government Current Savings</t>
  </si>
  <si>
    <t>SPNF Current Savings</t>
  </si>
  <si>
    <t>Total Savings (Total Income minus Current Expenses)</t>
  </si>
  <si>
    <t>Primary Balance</t>
  </si>
  <si>
    <r>
      <rPr>
        <rFont val="Arial"/>
        <b/>
        <color theme="1"/>
        <sz val="10.0"/>
      </rPr>
      <t>Total Balance</t>
    </r>
    <r>
      <rPr>
        <rFont val="Arial"/>
        <b/>
        <color theme="1"/>
        <sz val="10.0"/>
        <vertAlign val="superscript"/>
      </rPr>
      <t xml:space="preserve"> 3/</t>
    </r>
  </si>
  <si>
    <t>Estimated Nominal GDP for 2026</t>
  </si>
  <si>
    <t>Source: CGR, Superintendencia de Bancos de Panamá, BNP, CA, Decentralized Entities, MEF.</t>
  </si>
  <si>
    <t>1/ The current revenues of the CSS contain the revenues of the Mixed Subsystem and those of Defined Benefit.</t>
  </si>
  <si>
    <t>2/ Includes granting of loans from institutions such as IFARHU, BHN and BDA.</t>
  </si>
  <si>
    <t>3/ Reconciled for financial registers</t>
  </si>
  <si>
    <t>Table No. 2</t>
  </si>
  <si>
    <t>FISCAL BALANCE</t>
  </si>
  <si>
    <t>CENTRAL GOVERNMENT OPERATIONS</t>
  </si>
  <si>
    <t>Current revenue</t>
  </si>
  <si>
    <t>1. Tax Revenue</t>
  </si>
  <si>
    <t>Direct Tax</t>
  </si>
  <si>
    <t>Indirect tax</t>
  </si>
  <si>
    <t>d/c Fiscal documents</t>
  </si>
  <si>
    <t>2. Non-Tax revenue</t>
  </si>
  <si>
    <t>Personal services (wages and salaries)</t>
  </si>
  <si>
    <t>Goods and services</t>
  </si>
  <si>
    <t>Transfers 1/</t>
  </si>
  <si>
    <t>Others</t>
  </si>
  <si>
    <t>Current savings</t>
  </si>
  <si>
    <t>Primary balance</t>
  </si>
  <si>
    <r>
      <rPr>
        <rFont val="Arial"/>
        <b/>
        <color theme="1"/>
      </rPr>
      <t>Total Balance</t>
    </r>
    <r>
      <rPr>
        <rFont val="Arial"/>
        <b/>
        <color theme="1"/>
        <sz val="10.0"/>
        <vertAlign val="superscript"/>
      </rPr>
      <t xml:space="preserve"> 1/</t>
    </r>
  </si>
  <si>
    <t>1/ Reconciled for financial registers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</si>
</sst>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([$€-2]* #,##0.0_);_([$€-2]* \(#,##0.0\);_([$€-2]* &quot;-&quot;??_)"/>
    <numFmt numFmtId="165" formatCode="#,##0.0"/>
    <numFmt numFmtId="166" formatCode="0.0%"/>
  </numFmts>
  <fonts count="21">
    <font>
      <sz val="11.0"/>
      <color theme="1"/>
      <name val="Calibri"/>
      <scheme val="minor"/>
    </font>
    <font>
      <sz val="14.0"/>
      <color rgb="FF222222"/>
      <name val="Verdana"/>
    </font>
    <font>
      <b/>
      <sz val="10.0"/>
      <color theme="1"/>
      <name val="Arial"/>
    </font>
    <font/>
    <font>
      <b/>
      <sz val="11.0"/>
      <color theme="1"/>
      <name val="Arial"/>
    </font>
    <font>
      <sz val="10.0"/>
      <color theme="1"/>
      <name val="Arial"/>
    </font>
    <font>
      <b/>
      <sz val="9.0"/>
      <color theme="1"/>
      <name val="Arial"/>
    </font>
    <font>
      <i/>
      <sz val="8.0"/>
      <color theme="1"/>
      <name val="Arial"/>
    </font>
    <font>
      <sz val="8.0"/>
      <color theme="1"/>
      <name val="Arial"/>
    </font>
    <font>
      <b/>
      <u/>
      <sz val="10.0"/>
      <color theme="1"/>
      <name val="Arial"/>
    </font>
    <font>
      <b/>
      <u/>
      <sz val="10.0"/>
      <color theme="1"/>
      <name val="Arial"/>
    </font>
    <font>
      <b/>
      <i/>
      <sz val="9.0"/>
      <color theme="1"/>
      <name val="Arial"/>
    </font>
    <font>
      <sz val="11.0"/>
      <color theme="1"/>
      <name val="Calibri"/>
    </font>
    <font>
      <b/>
      <sz val="12.0"/>
      <color rgb="FF0000FF"/>
      <name val="Arial"/>
    </font>
    <font>
      <b/>
      <color theme="1"/>
      <name val="Arial"/>
    </font>
    <font>
      <color theme="1"/>
      <name val="Arial"/>
    </font>
    <font>
      <u/>
      <color rgb="FF0563C1"/>
      <name val="Arial"/>
    </font>
    <font>
      <i/>
      <color rgb="FF0000FF"/>
      <name val="Arial"/>
    </font>
    <font>
      <b/>
      <u/>
      <color rgb="FF0563C1"/>
      <name val="Arial"/>
    </font>
    <font>
      <b/>
      <u/>
      <color theme="1"/>
      <name val="Arial"/>
    </font>
    <font>
      <b/>
      <u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BFBFBF"/>
        <bgColor rgb="FFBFBFBF"/>
      </patternFill>
    </fill>
  </fills>
  <borders count="16">
    <border/>
    <border>
      <left/>
      <top/>
      <bottom/>
    </border>
    <border>
      <top/>
      <bottom/>
    </border>
    <border>
      <right/>
      <top/>
      <bottom/>
    </border>
    <border>
      <left/>
      <right/>
      <top style="thin">
        <color rgb="FF000000"/>
      </top>
      <bottom/>
    </border>
    <border>
      <left/>
      <top style="thin">
        <color rgb="FF000000"/>
      </top>
    </border>
    <border>
      <right/>
      <top style="thin">
        <color rgb="FF000000"/>
      </top>
    </border>
    <border>
      <left/>
      <right/>
      <top/>
    </border>
    <border>
      <left/>
      <right/>
      <top/>
      <bottom/>
    </border>
    <border>
      <left/>
      <bottom/>
    </border>
    <border>
      <right/>
      <bottom/>
    </border>
    <border>
      <left/>
      <right/>
      <bottom/>
    </border>
    <border>
      <left/>
      <right/>
      <top/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10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2" numFmtId="164" xfId="0" applyAlignment="1" applyBorder="1" applyFill="1" applyFont="1" applyNumberFormat="1">
      <alignment horizontal="right" vertical="center"/>
    </xf>
    <xf borderId="2" fillId="0" fontId="3" numFmtId="0" xfId="0" applyBorder="1" applyFont="1"/>
    <xf borderId="3" fillId="0" fontId="3" numFmtId="0" xfId="0" applyBorder="1" applyFont="1"/>
    <xf borderId="1" fillId="3" fontId="4" numFmtId="164" xfId="0" applyAlignment="1" applyBorder="1" applyFill="1" applyFont="1" applyNumberFormat="1">
      <alignment horizontal="center" vertical="center"/>
    </xf>
    <xf borderId="1" fillId="3" fontId="5" numFmtId="164" xfId="0" applyAlignment="1" applyBorder="1" applyFont="1" applyNumberFormat="1">
      <alignment horizontal="center" vertical="center"/>
    </xf>
    <xf borderId="4" fillId="3" fontId="5" numFmtId="22" xfId="0" applyBorder="1" applyFont="1" applyNumberFormat="1"/>
    <xf borderId="4" fillId="2" fontId="6" numFmtId="164" xfId="0" applyAlignment="1" applyBorder="1" applyFont="1" applyNumberFormat="1">
      <alignment horizontal="center" vertical="center"/>
    </xf>
    <xf borderId="5" fillId="2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7" fillId="3" fontId="2" numFmtId="164" xfId="0" applyAlignment="1" applyBorder="1" applyFont="1" applyNumberFormat="1">
      <alignment horizontal="center" vertical="center"/>
    </xf>
    <xf borderId="8" fillId="2" fontId="6" numFmtId="0" xfId="0" applyAlignment="1" applyBorder="1" applyFont="1">
      <alignment horizontal="center" vertical="center"/>
    </xf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8" fillId="2" fontId="6" numFmtId="49" xfId="0" applyAlignment="1" applyBorder="1" applyFont="1" applyNumberFormat="1">
      <alignment horizontal="center" vertical="center"/>
    </xf>
    <xf borderId="8" fillId="2" fontId="6" numFmtId="164" xfId="0" applyAlignment="1" applyBorder="1" applyFont="1" applyNumberFormat="1">
      <alignment horizontal="center"/>
    </xf>
    <xf borderId="12" fillId="3" fontId="5" numFmtId="164" xfId="0" applyBorder="1" applyFont="1" applyNumberFormat="1"/>
    <xf borderId="12" fillId="2" fontId="6" numFmtId="49" xfId="0" applyAlignment="1" applyBorder="1" applyFont="1" applyNumberFormat="1">
      <alignment horizontal="center" vertical="center"/>
    </xf>
    <xf borderId="12" fillId="2" fontId="6" numFmtId="49" xfId="0" applyAlignment="1" applyBorder="1" applyFont="1" applyNumberFormat="1">
      <alignment horizontal="center"/>
    </xf>
    <xf borderId="8" fillId="3" fontId="5" numFmtId="164" xfId="0" applyBorder="1" applyFont="1" applyNumberFormat="1"/>
    <xf borderId="8" fillId="3" fontId="5" numFmtId="165" xfId="0" applyAlignment="1" applyBorder="1" applyFont="1" applyNumberFormat="1">
      <alignment horizontal="center"/>
    </xf>
    <xf borderId="8" fillId="3" fontId="5" numFmtId="166" xfId="0" applyAlignment="1" applyBorder="1" applyFont="1" applyNumberFormat="1">
      <alignment horizontal="center"/>
    </xf>
    <xf borderId="8" fillId="3" fontId="2" numFmtId="164" xfId="0" applyBorder="1" applyFont="1" applyNumberFormat="1"/>
    <xf borderId="8" fillId="3" fontId="2" numFmtId="165" xfId="0" applyAlignment="1" applyBorder="1" applyFont="1" applyNumberFormat="1">
      <alignment horizontal="right"/>
    </xf>
    <xf borderId="8" fillId="3" fontId="2" numFmtId="166" xfId="0" applyAlignment="1" applyBorder="1" applyFont="1" applyNumberFormat="1">
      <alignment horizontal="right"/>
    </xf>
    <xf borderId="8" fillId="3" fontId="5" numFmtId="165" xfId="0" applyAlignment="1" applyBorder="1" applyFont="1" applyNumberFormat="1">
      <alignment horizontal="right"/>
    </xf>
    <xf borderId="8" fillId="3" fontId="5" numFmtId="166" xfId="0" applyAlignment="1" applyBorder="1" applyFont="1" applyNumberFormat="1">
      <alignment horizontal="right"/>
    </xf>
    <xf borderId="8" fillId="3" fontId="5" numFmtId="164" xfId="0" applyAlignment="1" applyBorder="1" applyFont="1" applyNumberFormat="1">
      <alignment horizontal="left"/>
    </xf>
    <xf borderId="8" fillId="2" fontId="5" numFmtId="165" xfId="0" applyAlignment="1" applyBorder="1" applyFont="1" applyNumberFormat="1">
      <alignment horizontal="right"/>
    </xf>
    <xf borderId="8" fillId="2" fontId="5" numFmtId="164" xfId="0" applyAlignment="1" applyBorder="1" applyFont="1" applyNumberFormat="1">
      <alignment horizontal="left" vertical="center"/>
    </xf>
    <xf borderId="8" fillId="2" fontId="5" numFmtId="166" xfId="0" applyAlignment="1" applyBorder="1" applyFont="1" applyNumberFormat="1">
      <alignment horizontal="right" vertical="center"/>
    </xf>
    <xf borderId="8" fillId="3" fontId="2" numFmtId="164" xfId="0" applyAlignment="1" applyBorder="1" applyFont="1" applyNumberFormat="1">
      <alignment horizontal="left"/>
    </xf>
    <xf borderId="8" fillId="2" fontId="2" numFmtId="165" xfId="0" applyAlignment="1" applyBorder="1" applyFont="1" applyNumberFormat="1">
      <alignment horizontal="right"/>
    </xf>
    <xf borderId="8" fillId="3" fontId="7" numFmtId="164" xfId="0" applyAlignment="1" applyBorder="1" applyFont="1" applyNumberFormat="1">
      <alignment horizontal="left"/>
    </xf>
    <xf borderId="8" fillId="3" fontId="8" numFmtId="10" xfId="0" applyAlignment="1" applyBorder="1" applyFont="1" applyNumberFormat="1">
      <alignment horizontal="right"/>
    </xf>
    <xf borderId="8" fillId="4" fontId="2" numFmtId="164" xfId="0" applyAlignment="1" applyBorder="1" applyFill="1" applyFont="1" applyNumberFormat="1">
      <alignment horizontal="left"/>
    </xf>
    <xf borderId="8" fillId="4" fontId="2" numFmtId="165" xfId="0" applyAlignment="1" applyBorder="1" applyFont="1" applyNumberFormat="1">
      <alignment horizontal="right"/>
    </xf>
    <xf borderId="8" fillId="4" fontId="2" numFmtId="166" xfId="0" applyAlignment="1" applyBorder="1" applyFont="1" applyNumberFormat="1">
      <alignment horizontal="right"/>
    </xf>
    <xf borderId="8" fillId="3" fontId="8" numFmtId="166" xfId="0" applyAlignment="1" applyBorder="1" applyFont="1" applyNumberFormat="1">
      <alignment horizontal="right"/>
    </xf>
    <xf borderId="8" fillId="4" fontId="2" numFmtId="164" xfId="0" applyBorder="1" applyFont="1" applyNumberFormat="1"/>
    <xf borderId="8" fillId="5" fontId="2" numFmtId="164" xfId="0" applyAlignment="1" applyBorder="1" applyFill="1" applyFont="1" applyNumberFormat="1">
      <alignment vertical="center"/>
    </xf>
    <xf borderId="8" fillId="5" fontId="9" numFmtId="165" xfId="0" applyAlignment="1" applyBorder="1" applyFont="1" applyNumberFormat="1">
      <alignment horizontal="right" vertical="center"/>
    </xf>
    <xf borderId="8" fillId="5" fontId="10" numFmtId="166" xfId="0" applyAlignment="1" applyBorder="1" applyFont="1" applyNumberFormat="1">
      <alignment horizontal="right" vertical="center"/>
    </xf>
    <xf borderId="12" fillId="3" fontId="11" numFmtId="164" xfId="0" applyAlignment="1" applyBorder="1" applyFont="1" applyNumberFormat="1">
      <alignment horizontal="left" vertical="center"/>
    </xf>
    <xf borderId="12" fillId="3" fontId="11" numFmtId="10" xfId="0" applyAlignment="1" applyBorder="1" applyFont="1" applyNumberFormat="1">
      <alignment horizontal="right" vertical="center"/>
    </xf>
    <xf borderId="12" fillId="3" fontId="5" numFmtId="10" xfId="0" applyAlignment="1" applyBorder="1" applyFont="1" applyNumberFormat="1">
      <alignment horizontal="right"/>
    </xf>
    <xf borderId="8" fillId="2" fontId="11" numFmtId="164" xfId="0" applyAlignment="1" applyBorder="1" applyFont="1" applyNumberFormat="1">
      <alignment vertical="center"/>
    </xf>
    <xf borderId="8" fillId="2" fontId="11" numFmtId="3" xfId="0" applyAlignment="1" applyBorder="1" applyFont="1" applyNumberFormat="1">
      <alignment horizontal="right" vertical="center"/>
    </xf>
    <xf borderId="8" fillId="3" fontId="5" numFmtId="10" xfId="0" applyAlignment="1" applyBorder="1" applyFont="1" applyNumberFormat="1">
      <alignment horizontal="right"/>
    </xf>
    <xf borderId="1" fillId="2" fontId="8" numFmtId="164" xfId="0" applyBorder="1" applyFont="1" applyNumberFormat="1"/>
    <xf borderId="1" fillId="2" fontId="8" numFmtId="0" xfId="0" applyAlignment="1" applyBorder="1" applyFont="1">
      <alignment horizontal="left" vertical="center"/>
    </xf>
    <xf borderId="8" fillId="2" fontId="8" numFmtId="0" xfId="0" applyAlignment="1" applyBorder="1" applyFont="1">
      <alignment vertical="center"/>
    </xf>
    <xf borderId="8" fillId="2" fontId="5" numFmtId="165" xfId="0" applyAlignment="1" applyBorder="1" applyFont="1" applyNumberFormat="1">
      <alignment vertical="center"/>
    </xf>
    <xf borderId="0" fillId="0" fontId="5" numFmtId="0" xfId="0" applyFont="1"/>
    <xf borderId="1" fillId="3" fontId="12" numFmtId="164" xfId="0" applyAlignment="1" applyBorder="1" applyFont="1" applyNumberFormat="1">
      <alignment vertical="bottom"/>
    </xf>
    <xf borderId="0" fillId="0" fontId="12" numFmtId="0" xfId="0" applyAlignment="1" applyFont="1">
      <alignment vertical="bottom"/>
    </xf>
    <xf borderId="8" fillId="3" fontId="13" numFmtId="164" xfId="0" applyBorder="1" applyFont="1" applyNumberFormat="1"/>
    <xf borderId="1" fillId="3" fontId="12" numFmtId="164" xfId="0" applyBorder="1" applyFont="1" applyNumberFormat="1"/>
    <xf borderId="1" fillId="3" fontId="14" numFmtId="164" xfId="0" applyAlignment="1" applyBorder="1" applyFont="1" applyNumberFormat="1">
      <alignment horizontal="right"/>
    </xf>
    <xf borderId="1" fillId="3" fontId="4" numFmtId="164" xfId="0" applyAlignment="1" applyBorder="1" applyFont="1" applyNumberFormat="1">
      <alignment horizontal="center"/>
    </xf>
    <xf borderId="1" fillId="3" fontId="4" numFmtId="164" xfId="0" applyAlignment="1" applyBorder="1" applyFont="1" applyNumberFormat="1">
      <alignment horizontal="center" shrinkToFit="0" wrapText="1"/>
    </xf>
    <xf borderId="13" fillId="3" fontId="15" numFmtId="164" xfId="0" applyAlignment="1" applyBorder="1" applyFont="1" applyNumberFormat="1">
      <alignment horizontal="center"/>
    </xf>
    <xf borderId="14" fillId="0" fontId="3" numFmtId="0" xfId="0" applyBorder="1" applyFont="1"/>
    <xf borderId="15" fillId="0" fontId="3" numFmtId="0" xfId="0" applyBorder="1" applyFont="1"/>
    <xf borderId="4" fillId="3" fontId="15" numFmtId="22" xfId="0" applyAlignment="1" applyBorder="1" applyFont="1" applyNumberFormat="1">
      <alignment horizontal="center"/>
    </xf>
    <xf borderId="4" fillId="3" fontId="6" numFmtId="164" xfId="0" applyAlignment="1" applyBorder="1" applyFont="1" applyNumberFormat="1">
      <alignment horizontal="center"/>
    </xf>
    <xf borderId="5" fillId="3" fontId="6" numFmtId="164" xfId="0" applyAlignment="1" applyBorder="1" applyFont="1" applyNumberFormat="1">
      <alignment horizontal="center"/>
    </xf>
    <xf borderId="7" fillId="3" fontId="14" numFmtId="164" xfId="0" applyAlignment="1" applyBorder="1" applyFont="1" applyNumberFormat="1">
      <alignment horizontal="center"/>
    </xf>
    <xf borderId="8" fillId="3" fontId="6" numFmtId="0" xfId="0" applyAlignment="1" applyBorder="1" applyFont="1">
      <alignment horizontal="center"/>
    </xf>
    <xf borderId="8" fillId="3" fontId="6" numFmtId="49" xfId="0" applyAlignment="1" applyBorder="1" applyFont="1" applyNumberFormat="1">
      <alignment horizontal="center"/>
    </xf>
    <xf borderId="8" fillId="3" fontId="6" numFmtId="164" xfId="0" applyAlignment="1" applyBorder="1" applyFont="1" applyNumberFormat="1">
      <alignment horizontal="center" vertical="bottom"/>
    </xf>
    <xf borderId="12" fillId="3" fontId="15" numFmtId="164" xfId="0" applyAlignment="1" applyBorder="1" applyFont="1" applyNumberFormat="1">
      <alignment horizontal="center"/>
    </xf>
    <xf borderId="12" fillId="3" fontId="6" numFmtId="49" xfId="0" applyAlignment="1" applyBorder="1" applyFont="1" applyNumberFormat="1">
      <alignment horizontal="center"/>
    </xf>
    <xf borderId="12" fillId="3" fontId="6" numFmtId="49" xfId="0" applyAlignment="1" applyBorder="1" applyFont="1" applyNumberFormat="1">
      <alignment horizontal="center" vertical="bottom"/>
    </xf>
    <xf borderId="8" fillId="3" fontId="12" numFmtId="164" xfId="0" applyBorder="1" applyFont="1" applyNumberFormat="1"/>
    <xf borderId="8" fillId="3" fontId="12" numFmtId="49" xfId="0" applyBorder="1" applyFont="1" applyNumberFormat="1"/>
    <xf borderId="8" fillId="3" fontId="14" numFmtId="164" xfId="0" applyBorder="1" applyFont="1" applyNumberFormat="1"/>
    <xf borderId="8" fillId="3" fontId="14" numFmtId="165" xfId="0" applyAlignment="1" applyBorder="1" applyFont="1" applyNumberFormat="1">
      <alignment horizontal="right"/>
    </xf>
    <xf borderId="8" fillId="3" fontId="14" numFmtId="166" xfId="0" applyAlignment="1" applyBorder="1" applyFont="1" applyNumberFormat="1">
      <alignment horizontal="right"/>
    </xf>
    <xf borderId="8" fillId="3" fontId="12" numFmtId="165" xfId="0" applyBorder="1" applyFont="1" applyNumberFormat="1"/>
    <xf borderId="8" fillId="3" fontId="15" numFmtId="165" xfId="0" applyAlignment="1" applyBorder="1" applyFont="1" applyNumberFormat="1">
      <alignment horizontal="right"/>
    </xf>
    <xf borderId="8" fillId="3" fontId="15" numFmtId="166" xfId="0" applyAlignment="1" applyBorder="1" applyFont="1" applyNumberFormat="1">
      <alignment horizontal="right"/>
    </xf>
    <xf borderId="8" fillId="3" fontId="15" numFmtId="164" xfId="0" applyBorder="1" applyFont="1" applyNumberFormat="1"/>
    <xf borderId="8" fillId="3" fontId="12" numFmtId="166" xfId="0" applyBorder="1" applyFont="1" applyNumberFormat="1"/>
    <xf borderId="8" fillId="3" fontId="12" numFmtId="3" xfId="0" applyBorder="1" applyFont="1" applyNumberFormat="1"/>
    <xf borderId="8" fillId="3" fontId="16" numFmtId="164" xfId="0" applyBorder="1" applyFont="1" applyNumberFormat="1"/>
    <xf borderId="8" fillId="6" fontId="14" numFmtId="164" xfId="0" applyBorder="1" applyFill="1" applyFont="1" applyNumberFormat="1"/>
    <xf borderId="8" fillId="6" fontId="14" numFmtId="165" xfId="0" applyAlignment="1" applyBorder="1" applyFont="1" applyNumberFormat="1">
      <alignment horizontal="right"/>
    </xf>
    <xf borderId="8" fillId="6" fontId="14" numFmtId="166" xfId="0" applyAlignment="1" applyBorder="1" applyFont="1" applyNumberFormat="1">
      <alignment horizontal="right"/>
    </xf>
    <xf borderId="8" fillId="3" fontId="7" numFmtId="164" xfId="0" applyBorder="1" applyFont="1" applyNumberFormat="1"/>
    <xf borderId="8" fillId="3" fontId="17" numFmtId="166" xfId="0" applyAlignment="1" applyBorder="1" applyFont="1" applyNumberFormat="1">
      <alignment horizontal="right"/>
    </xf>
    <xf borderId="8" fillId="3" fontId="18" numFmtId="164" xfId="0" applyBorder="1" applyFont="1" applyNumberFormat="1"/>
    <xf borderId="8" fillId="5" fontId="14" numFmtId="164" xfId="0" applyBorder="1" applyFont="1" applyNumberFormat="1"/>
    <xf borderId="8" fillId="5" fontId="19" numFmtId="165" xfId="0" applyAlignment="1" applyBorder="1" applyFont="1" applyNumberFormat="1">
      <alignment horizontal="right"/>
    </xf>
    <xf borderId="8" fillId="5" fontId="20" numFmtId="166" xfId="0" applyAlignment="1" applyBorder="1" applyFont="1" applyNumberFormat="1">
      <alignment horizontal="right"/>
    </xf>
    <xf borderId="12" fillId="3" fontId="11" numFmtId="164" xfId="0" applyBorder="1" applyFont="1" applyNumberFormat="1"/>
    <xf borderId="12" fillId="3" fontId="11" numFmtId="10" xfId="0" applyAlignment="1" applyBorder="1" applyFont="1" applyNumberFormat="1">
      <alignment horizontal="right"/>
    </xf>
    <xf borderId="12" fillId="3" fontId="12" numFmtId="166" xfId="0" applyBorder="1" applyFont="1" applyNumberFormat="1"/>
    <xf borderId="8" fillId="3" fontId="11" numFmtId="164" xfId="0" applyBorder="1" applyFont="1" applyNumberFormat="1"/>
    <xf borderId="8" fillId="3" fontId="11" numFmtId="3" xfId="0" applyAlignment="1" applyBorder="1" applyFont="1" applyNumberFormat="1">
      <alignment horizontal="right"/>
    </xf>
    <xf borderId="1" fillId="3" fontId="7" numFmtId="164" xfId="0" applyAlignment="1" applyBorder="1" applyFont="1" applyNumberFormat="1">
      <alignment vertical="bottom"/>
    </xf>
    <xf borderId="1" fillId="3" fontId="8" numFmtId="0" xfId="0" applyAlignment="1" applyBorder="1" applyFont="1">
      <alignment vertical="bottom"/>
    </xf>
    <xf borderId="8" fillId="3" fontId="12" numFmtId="0" xfId="0" applyAlignment="1" applyBorder="1" applyFont="1">
      <alignment vertical="bottom"/>
    </xf>
    <xf borderId="0" fillId="0" fontId="12" numFmtId="164" xfId="0" applyAlignment="1" applyFont="1" applyNumberFormat="1">
      <alignment vertical="top"/>
    </xf>
    <xf borderId="0" fillId="0" fontId="12" numFmtId="164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2.86"/>
    <col customWidth="1" min="2" max="2" width="12.14"/>
    <col customWidth="1" min="3" max="3" width="14.0"/>
    <col customWidth="1" min="4" max="4" width="13.29"/>
    <col customWidth="1" min="5" max="5" width="13.43"/>
    <col customWidth="1" min="6" max="26" width="10.71"/>
  </cols>
  <sheetData>
    <row r="1">
      <c r="A1" s="1"/>
    </row>
    <row r="2">
      <c r="A2" s="2" t="s">
        <v>0</v>
      </c>
      <c r="B2" s="3"/>
      <c r="C2" s="3"/>
      <c r="D2" s="3"/>
      <c r="E2" s="4"/>
    </row>
    <row r="3">
      <c r="A3" s="5" t="s">
        <v>1</v>
      </c>
      <c r="B3" s="3"/>
      <c r="C3" s="3"/>
      <c r="D3" s="3"/>
      <c r="E3" s="4"/>
    </row>
    <row r="4">
      <c r="A4" s="5" t="s">
        <v>2</v>
      </c>
      <c r="B4" s="3"/>
      <c r="C4" s="3"/>
      <c r="D4" s="3"/>
      <c r="E4" s="4"/>
    </row>
    <row r="5">
      <c r="A5" s="6" t="s">
        <v>3</v>
      </c>
      <c r="B5" s="3"/>
      <c r="C5" s="3"/>
      <c r="D5" s="3"/>
      <c r="E5" s="4"/>
    </row>
    <row r="6">
      <c r="A6" s="7" t="s">
        <v>4</v>
      </c>
      <c r="B6" s="8" t="s">
        <v>5</v>
      </c>
      <c r="C6" s="8" t="s">
        <v>5</v>
      </c>
      <c r="D6" s="9" t="s">
        <v>6</v>
      </c>
      <c r="E6" s="10"/>
    </row>
    <row r="7">
      <c r="A7" s="11" t="s">
        <v>7</v>
      </c>
      <c r="B7" s="12">
        <v>2026.0</v>
      </c>
      <c r="C7" s="12">
        <v>2025.0</v>
      </c>
      <c r="D7" s="13"/>
      <c r="E7" s="14"/>
    </row>
    <row r="8">
      <c r="A8" s="15"/>
      <c r="B8" s="16" t="s">
        <v>8</v>
      </c>
      <c r="C8" s="16" t="s">
        <v>9</v>
      </c>
      <c r="D8" s="17" t="s">
        <v>10</v>
      </c>
      <c r="E8" s="17" t="s">
        <v>11</v>
      </c>
    </row>
    <row r="9">
      <c r="A9" s="18"/>
      <c r="B9" s="19" t="s">
        <v>12</v>
      </c>
      <c r="C9" s="19" t="s">
        <v>13</v>
      </c>
      <c r="D9" s="20" t="s">
        <v>14</v>
      </c>
      <c r="E9" s="20" t="s">
        <v>15</v>
      </c>
    </row>
    <row r="10">
      <c r="A10" s="21"/>
      <c r="B10" s="22"/>
      <c r="C10" s="22"/>
      <c r="D10" s="22"/>
      <c r="E10" s="23"/>
    </row>
    <row r="11">
      <c r="A11" s="24" t="s">
        <v>16</v>
      </c>
      <c r="B11" s="25">
        <f t="shared" ref="B11:C11" si="1">B13+B18+B20+B22+B24+B26</f>
        <v>5126.954298</v>
      </c>
      <c r="C11" s="25">
        <f t="shared" si="1"/>
        <v>4527.169029</v>
      </c>
      <c r="D11" s="25">
        <f>B11-C11</f>
        <v>599.7852692</v>
      </c>
      <c r="E11" s="26">
        <f>IFERROR(+D11/C11,"...")</f>
        <v>0.1324857246</v>
      </c>
    </row>
    <row r="12">
      <c r="A12" s="24"/>
      <c r="B12" s="27"/>
      <c r="C12" s="27"/>
      <c r="D12" s="27" t="s">
        <v>4</v>
      </c>
      <c r="E12" s="28" t="s">
        <v>4</v>
      </c>
    </row>
    <row r="13">
      <c r="A13" s="29" t="s">
        <v>17</v>
      </c>
      <c r="B13" s="27">
        <f t="shared" ref="B13:C13" si="2">B14+B15+B16</f>
        <v>4646.822265</v>
      </c>
      <c r="C13" s="27">
        <f t="shared" si="2"/>
        <v>4196.011872</v>
      </c>
      <c r="D13" s="27">
        <f t="shared" ref="D13:D16" si="3">B13-C13</f>
        <v>450.8103935</v>
      </c>
      <c r="E13" s="28">
        <f t="shared" ref="E13:E16" si="4">IFERROR(+D13/C13,"...")</f>
        <v>0.107437826</v>
      </c>
    </row>
    <row r="14">
      <c r="A14" s="29" t="s">
        <v>18</v>
      </c>
      <c r="B14" s="30">
        <v>2711.4115324699997</v>
      </c>
      <c r="C14" s="30">
        <v>2649.9086374599997</v>
      </c>
      <c r="D14" s="27">
        <f t="shared" si="3"/>
        <v>61.50289501</v>
      </c>
      <c r="E14" s="28">
        <f t="shared" si="4"/>
        <v>0.02320943981</v>
      </c>
    </row>
    <row r="15">
      <c r="A15" s="29" t="s">
        <v>19</v>
      </c>
      <c r="B15" s="30">
        <v>1870.8847978200001</v>
      </c>
      <c r="C15" s="30">
        <v>1485.1</v>
      </c>
      <c r="D15" s="27">
        <f t="shared" si="3"/>
        <v>385.7847978</v>
      </c>
      <c r="E15" s="28">
        <f t="shared" si="4"/>
        <v>0.2597702497</v>
      </c>
    </row>
    <row r="16">
      <c r="A16" s="29" t="s">
        <v>20</v>
      </c>
      <c r="B16" s="30">
        <v>64.52593486999999</v>
      </c>
      <c r="C16" s="30">
        <v>61.00323418000001</v>
      </c>
      <c r="D16" s="27">
        <f t="shared" si="3"/>
        <v>3.52270069</v>
      </c>
      <c r="E16" s="28">
        <f t="shared" si="4"/>
        <v>0.05774612998</v>
      </c>
    </row>
    <row r="17">
      <c r="A17" s="21"/>
      <c r="B17" s="30"/>
      <c r="C17" s="30"/>
      <c r="D17" s="27"/>
      <c r="E17" s="28"/>
    </row>
    <row r="18">
      <c r="A18" s="29" t="s">
        <v>21</v>
      </c>
      <c r="B18" s="30">
        <v>32.52505474999998</v>
      </c>
      <c r="C18" s="30">
        <v>74.90895865000002</v>
      </c>
      <c r="D18" s="27">
        <f>B18-C18</f>
        <v>-42.3839039</v>
      </c>
      <c r="E18" s="28">
        <f>IFERROR(+D18/C18,"...")</f>
        <v>-0.5658055413</v>
      </c>
    </row>
    <row r="19">
      <c r="A19" s="21"/>
      <c r="B19" s="30"/>
      <c r="C19" s="30"/>
      <c r="D19" s="27" t="s">
        <v>4</v>
      </c>
      <c r="E19" s="28" t="s">
        <v>4</v>
      </c>
    </row>
    <row r="20">
      <c r="A20" s="29" t="s">
        <v>22</v>
      </c>
      <c r="B20" s="30">
        <v>243.99004118</v>
      </c>
      <c r="C20" s="30">
        <v>251.39461455</v>
      </c>
      <c r="D20" s="27">
        <f>B20-C20</f>
        <v>-7.40457337</v>
      </c>
      <c r="E20" s="28">
        <f>IFERROR(+D20/C20,"...")</f>
        <v>-0.02945398565</v>
      </c>
    </row>
    <row r="21" ht="15.75" customHeight="1">
      <c r="A21" s="29"/>
      <c r="B21" s="30"/>
      <c r="C21" s="30"/>
      <c r="D21" s="27" t="s">
        <v>4</v>
      </c>
      <c r="E21" s="28"/>
    </row>
    <row r="22" ht="15.75" customHeight="1">
      <c r="A22" s="31" t="s">
        <v>23</v>
      </c>
      <c r="B22" s="30">
        <v>197.81949447</v>
      </c>
      <c r="C22" s="30">
        <v>1.3085437500000001</v>
      </c>
      <c r="D22" s="27">
        <f>B22-C22</f>
        <v>196.5109507</v>
      </c>
      <c r="E22" s="28">
        <f>IFERROR(+D22/C22,"...")</f>
        <v>150.1753004</v>
      </c>
    </row>
    <row r="23" ht="15.75" customHeight="1">
      <c r="A23" s="29"/>
      <c r="B23" s="30"/>
      <c r="C23" s="30"/>
      <c r="D23" s="27"/>
      <c r="E23" s="28"/>
    </row>
    <row r="24" ht="15.75" customHeight="1">
      <c r="A24" s="29" t="s">
        <v>24</v>
      </c>
      <c r="B24" s="30">
        <v>5.7974426999999995</v>
      </c>
      <c r="C24" s="30">
        <v>3.5450404199999994</v>
      </c>
      <c r="D24" s="27">
        <f>B24-C24</f>
        <v>2.25240228</v>
      </c>
      <c r="E24" s="28">
        <f>IFERROR(+D24/C24,"...")</f>
        <v>0.6353671646</v>
      </c>
    </row>
    <row r="25" ht="15.75" customHeight="1">
      <c r="A25" s="21"/>
      <c r="B25" s="30"/>
      <c r="C25" s="30"/>
      <c r="D25" s="27" t="s">
        <v>4</v>
      </c>
      <c r="E25" s="28"/>
    </row>
    <row r="26" ht="15.75" customHeight="1">
      <c r="A26" s="29" t="s">
        <v>25</v>
      </c>
      <c r="B26" s="30">
        <v>0.0</v>
      </c>
      <c r="C26" s="30">
        <v>0.0</v>
      </c>
      <c r="D26" s="30">
        <f>B26-C26</f>
        <v>0</v>
      </c>
      <c r="E26" s="32" t="str">
        <f>IFERROR(+D26/B26,"...")</f>
        <v>...</v>
      </c>
    </row>
    <row r="27" ht="15.75" customHeight="1">
      <c r="A27" s="29"/>
      <c r="B27" s="27"/>
      <c r="C27" s="27"/>
      <c r="D27" s="27" t="s">
        <v>4</v>
      </c>
      <c r="E27" s="28" t="s">
        <v>4</v>
      </c>
    </row>
    <row r="28" ht="15.75" customHeight="1">
      <c r="A28" s="24" t="s">
        <v>26</v>
      </c>
      <c r="B28" s="25">
        <f t="shared" ref="B28:C28" si="5">B30+B35+B39</f>
        <v>6514.08723</v>
      </c>
      <c r="C28" s="25">
        <f t="shared" si="5"/>
        <v>6519.239767</v>
      </c>
      <c r="D28" s="25">
        <f t="shared" ref="D28:D33" si="7">B28-C28</f>
        <v>-5.152536371</v>
      </c>
      <c r="E28" s="26">
        <f t="shared" ref="E28:E33" si="8">IFERROR(+D28/C28,"...")</f>
        <v>-0.0007903584706</v>
      </c>
    </row>
    <row r="29" ht="15.75" customHeight="1">
      <c r="A29" s="33" t="s">
        <v>27</v>
      </c>
      <c r="B29" s="25">
        <f t="shared" ref="B29:C29" si="6">SUM(B31:B33)+B35</f>
        <v>5274.672267</v>
      </c>
      <c r="C29" s="25">
        <f t="shared" si="6"/>
        <v>5046.08852</v>
      </c>
      <c r="D29" s="25">
        <f t="shared" si="7"/>
        <v>228.583747</v>
      </c>
      <c r="E29" s="26">
        <f t="shared" si="8"/>
        <v>0.04529919483</v>
      </c>
    </row>
    <row r="30" ht="15.75" customHeight="1">
      <c r="A30" s="29" t="s">
        <v>28</v>
      </c>
      <c r="B30" s="27">
        <f t="shared" ref="B30:C30" si="9">B31+B32+B33</f>
        <v>4109.436211</v>
      </c>
      <c r="C30" s="27">
        <f t="shared" si="9"/>
        <v>3905.661954</v>
      </c>
      <c r="D30" s="27">
        <f t="shared" si="7"/>
        <v>203.7742567</v>
      </c>
      <c r="E30" s="28">
        <f t="shared" si="8"/>
        <v>0.05217406399</v>
      </c>
    </row>
    <row r="31" ht="15.75" customHeight="1">
      <c r="A31" s="29" t="s">
        <v>29</v>
      </c>
      <c r="B31" s="30">
        <v>2398.288589756008</v>
      </c>
      <c r="C31" s="30">
        <v>2316.9116536800007</v>
      </c>
      <c r="D31" s="27">
        <f t="shared" si="7"/>
        <v>81.37693608</v>
      </c>
      <c r="E31" s="28">
        <f t="shared" si="8"/>
        <v>0.03512302074</v>
      </c>
    </row>
    <row r="32" ht="15.75" customHeight="1">
      <c r="A32" s="29" t="s">
        <v>30</v>
      </c>
      <c r="B32" s="30">
        <v>1597.1660120000001</v>
      </c>
      <c r="C32" s="30">
        <v>1477.5197420000002</v>
      </c>
      <c r="D32" s="27">
        <f t="shared" si="7"/>
        <v>119.64627</v>
      </c>
      <c r="E32" s="28">
        <f t="shared" si="8"/>
        <v>0.08097778094</v>
      </c>
    </row>
    <row r="33" ht="15.75" customHeight="1">
      <c r="A33" s="29" t="s">
        <v>20</v>
      </c>
      <c r="B33" s="30">
        <v>113.98160932999998</v>
      </c>
      <c r="C33" s="30">
        <v>111.23055869000001</v>
      </c>
      <c r="D33" s="27">
        <f t="shared" si="7"/>
        <v>2.75105064</v>
      </c>
      <c r="E33" s="28">
        <f t="shared" si="8"/>
        <v>0.02473286723</v>
      </c>
    </row>
    <row r="34" ht="15.75" customHeight="1">
      <c r="A34" s="29"/>
      <c r="B34" s="30"/>
      <c r="C34" s="30"/>
      <c r="D34" s="27"/>
      <c r="E34" s="28"/>
    </row>
    <row r="35" ht="15.75" customHeight="1">
      <c r="A35" s="29" t="s">
        <v>31</v>
      </c>
      <c r="B35" s="30">
        <f t="shared" ref="B35:C35" si="10">B36+B37</f>
        <v>1165.236056</v>
      </c>
      <c r="C35" s="30">
        <f t="shared" si="10"/>
        <v>1140.426566</v>
      </c>
      <c r="D35" s="27">
        <f t="shared" ref="D35:D37" si="11">B35-C35</f>
        <v>24.80949029</v>
      </c>
      <c r="E35" s="28">
        <f t="shared" ref="E35:E37" si="12">IFERROR(+D35/C35,"...")</f>
        <v>0.02175457064</v>
      </c>
    </row>
    <row r="36" ht="15.75" customHeight="1">
      <c r="A36" s="29" t="s">
        <v>32</v>
      </c>
      <c r="B36" s="30">
        <v>1044.54210183</v>
      </c>
      <c r="C36" s="30">
        <v>1015.3268906689999</v>
      </c>
      <c r="D36" s="27">
        <f t="shared" si="11"/>
        <v>29.21521116</v>
      </c>
      <c r="E36" s="28">
        <f t="shared" si="12"/>
        <v>0.02877419226</v>
      </c>
    </row>
    <row r="37" ht="15.75" customHeight="1">
      <c r="A37" s="29" t="s">
        <v>33</v>
      </c>
      <c r="B37" s="30">
        <v>120.6939545</v>
      </c>
      <c r="C37" s="30">
        <v>125.09967537</v>
      </c>
      <c r="D37" s="27">
        <f t="shared" si="11"/>
        <v>-4.40572087</v>
      </c>
      <c r="E37" s="28">
        <f t="shared" si="12"/>
        <v>-0.03521768427</v>
      </c>
    </row>
    <row r="38" ht="15.75" customHeight="1">
      <c r="A38" s="29"/>
      <c r="B38" s="30"/>
      <c r="C38" s="30"/>
      <c r="D38" s="27"/>
      <c r="E38" s="28"/>
    </row>
    <row r="39" ht="15.75" customHeight="1">
      <c r="A39" s="33" t="s">
        <v>34</v>
      </c>
      <c r="B39" s="34">
        <v>1239.414962877659</v>
      </c>
      <c r="C39" s="34">
        <v>1473.1512462560001</v>
      </c>
      <c r="D39" s="25">
        <f t="shared" ref="D39:D50" si="14">B39-C39</f>
        <v>-233.7362834</v>
      </c>
      <c r="E39" s="26">
        <f>IFERROR(+D39/C39,"...")</f>
        <v>-0.1586641453</v>
      </c>
    </row>
    <row r="40" ht="15.75" customHeight="1">
      <c r="A40" s="35" t="s">
        <v>35</v>
      </c>
      <c r="B40" s="36">
        <f t="shared" ref="B40:C40" si="13">+B39/B51</f>
        <v>0.01303246682</v>
      </c>
      <c r="C40" s="36">
        <f t="shared" si="13"/>
        <v>0.01628464411</v>
      </c>
      <c r="D40" s="36">
        <f t="shared" si="14"/>
        <v>-0.003252177289</v>
      </c>
      <c r="E40" s="26"/>
    </row>
    <row r="41" ht="15.75" customHeight="1">
      <c r="A41" s="37" t="s">
        <v>36</v>
      </c>
      <c r="B41" s="38">
        <f t="shared" ref="B41:C41" si="15">+B13-B29</f>
        <v>-627.8500023</v>
      </c>
      <c r="C41" s="38">
        <f t="shared" si="15"/>
        <v>-850.0766488</v>
      </c>
      <c r="D41" s="38">
        <f t="shared" si="14"/>
        <v>222.2266465</v>
      </c>
      <c r="E41" s="39">
        <f>IFERROR(+D41/C41,"...")</f>
        <v>-0.26141954</v>
      </c>
    </row>
    <row r="42" ht="15.75" customHeight="1">
      <c r="A42" s="35" t="s">
        <v>35</v>
      </c>
      <c r="B42" s="36">
        <f t="shared" ref="B42:C42" si="16">B41/B51</f>
        <v>-0.006601852138</v>
      </c>
      <c r="C42" s="36">
        <f t="shared" si="16"/>
        <v>-0.00939699554</v>
      </c>
      <c r="D42" s="36">
        <f t="shared" si="14"/>
        <v>0.002795143402</v>
      </c>
      <c r="E42" s="40"/>
    </row>
    <row r="43" ht="15.75" customHeight="1">
      <c r="A43" s="41" t="s">
        <v>37</v>
      </c>
      <c r="B43" s="38">
        <f>B13+B18+B20-B29</f>
        <v>-351.3349063</v>
      </c>
      <c r="C43" s="38">
        <f>C13+C18+C20-C30-C35</f>
        <v>-523.7730756</v>
      </c>
      <c r="D43" s="38">
        <f t="shared" si="14"/>
        <v>172.4381692</v>
      </c>
      <c r="E43" s="39">
        <f>IFERROR(+D43/C43,"...")</f>
        <v>-0.3292230496</v>
      </c>
    </row>
    <row r="44" ht="15.75" customHeight="1">
      <c r="A44" s="35" t="s">
        <v>35</v>
      </c>
      <c r="B44" s="36">
        <f t="shared" ref="B44:C44" si="17">B43/B51</f>
        <v>-0.00369429178</v>
      </c>
      <c r="C44" s="36">
        <f t="shared" si="17"/>
        <v>-0.005789940545</v>
      </c>
      <c r="D44" s="36">
        <f t="shared" si="14"/>
        <v>0.002095648765</v>
      </c>
      <c r="E44" s="28" t="s">
        <v>4</v>
      </c>
    </row>
    <row r="45" ht="15.75" customHeight="1">
      <c r="A45" s="41" t="s">
        <v>38</v>
      </c>
      <c r="B45" s="38">
        <f t="shared" ref="B45:C45" si="18">B11-B29</f>
        <v>-147.7179692</v>
      </c>
      <c r="C45" s="38">
        <f t="shared" si="18"/>
        <v>-518.9194914</v>
      </c>
      <c r="D45" s="38">
        <f t="shared" si="14"/>
        <v>371.2015222</v>
      </c>
      <c r="E45" s="39">
        <f>IFERROR(+D45/C45,"...")</f>
        <v>-0.7153354777</v>
      </c>
    </row>
    <row r="46" ht="15.75" customHeight="1">
      <c r="A46" s="35" t="s">
        <v>35</v>
      </c>
      <c r="B46" s="36">
        <f t="shared" ref="B46:C46" si="19">B45/B51</f>
        <v>-0.001553256649</v>
      </c>
      <c r="C46" s="36">
        <f t="shared" si="19"/>
        <v>-0.005736287608</v>
      </c>
      <c r="D46" s="36">
        <f t="shared" si="14"/>
        <v>0.004183030959</v>
      </c>
      <c r="E46" s="28" t="s">
        <v>4</v>
      </c>
    </row>
    <row r="47" ht="15.75" customHeight="1">
      <c r="A47" s="37" t="s">
        <v>39</v>
      </c>
      <c r="B47" s="38">
        <f t="shared" ref="B47:C47" si="20">B11-B28+B35</f>
        <v>-221.8968757</v>
      </c>
      <c r="C47" s="38">
        <f t="shared" si="20"/>
        <v>-851.6441716</v>
      </c>
      <c r="D47" s="38">
        <f t="shared" si="14"/>
        <v>629.7472959</v>
      </c>
      <c r="E47" s="39">
        <f>IFERROR(+D47/C47,"...")</f>
        <v>-0.7394488413</v>
      </c>
    </row>
    <row r="48" ht="15.75" customHeight="1">
      <c r="A48" s="35" t="s">
        <v>35</v>
      </c>
      <c r="B48" s="36">
        <f t="shared" ref="B48:C48" si="21">B47/B51</f>
        <v>-0.002333248958</v>
      </c>
      <c r="C48" s="36">
        <f t="shared" si="21"/>
        <v>-0.009414323396</v>
      </c>
      <c r="D48" s="36">
        <f t="shared" si="14"/>
        <v>0.007081074438</v>
      </c>
      <c r="E48" s="28" t="s">
        <v>4</v>
      </c>
    </row>
    <row r="49" ht="15.75" customHeight="1">
      <c r="A49" s="42" t="s">
        <v>40</v>
      </c>
      <c r="B49" s="43">
        <f t="shared" ref="B49:C49" si="22">+B11-B28</f>
        <v>-1387.132932</v>
      </c>
      <c r="C49" s="43">
        <f t="shared" si="22"/>
        <v>-1992.070738</v>
      </c>
      <c r="D49" s="43">
        <f t="shared" si="14"/>
        <v>604.9378056</v>
      </c>
      <c r="E49" s="44">
        <f>(IFERROR(+D49/C49,"..."))</f>
        <v>-0.3036728537</v>
      </c>
    </row>
    <row r="50" ht="15.75" customHeight="1">
      <c r="A50" s="45" t="s">
        <v>35</v>
      </c>
      <c r="B50" s="46">
        <f t="shared" ref="B50:C50" si="23">B49/B51</f>
        <v>-0.01458572347</v>
      </c>
      <c r="C50" s="46">
        <f t="shared" si="23"/>
        <v>-0.02202093172</v>
      </c>
      <c r="D50" s="46">
        <f t="shared" si="14"/>
        <v>0.007435208248</v>
      </c>
      <c r="E50" s="47" t="s">
        <v>4</v>
      </c>
    </row>
    <row r="51" ht="15.75" customHeight="1">
      <c r="A51" s="48" t="s">
        <v>41</v>
      </c>
      <c r="B51" s="49">
        <v>95102.1</v>
      </c>
      <c r="C51" s="49">
        <v>90462.6</v>
      </c>
      <c r="D51" s="36"/>
      <c r="E51" s="50"/>
    </row>
    <row r="52" ht="15.75" customHeight="1">
      <c r="A52" s="51" t="s">
        <v>42</v>
      </c>
      <c r="B52" s="3"/>
      <c r="C52" s="3"/>
      <c r="D52" s="3"/>
      <c r="E52" s="4"/>
    </row>
    <row r="53" ht="15.75" customHeight="1">
      <c r="A53" s="52" t="s">
        <v>43</v>
      </c>
      <c r="B53" s="3"/>
      <c r="C53" s="3"/>
      <c r="D53" s="3"/>
      <c r="E53" s="4"/>
    </row>
    <row r="54" ht="15.75" customHeight="1">
      <c r="A54" s="52" t="s">
        <v>44</v>
      </c>
      <c r="B54" s="3"/>
      <c r="C54" s="3"/>
      <c r="D54" s="3"/>
      <c r="E54" s="4"/>
    </row>
    <row r="55" ht="15.75" customHeight="1">
      <c r="A55" s="52" t="s">
        <v>45</v>
      </c>
      <c r="B55" s="3"/>
      <c r="C55" s="3"/>
      <c r="D55" s="3"/>
      <c r="E55" s="4"/>
    </row>
    <row r="56" ht="15.75" customHeight="1">
      <c r="A56" s="53"/>
      <c r="B56" s="54"/>
      <c r="C56" s="54"/>
      <c r="D56" s="54"/>
      <c r="E56" s="54"/>
    </row>
    <row r="57" ht="15.75" customHeight="1">
      <c r="A57" s="55"/>
      <c r="B57" s="55"/>
      <c r="C57" s="55"/>
      <c r="D57" s="55"/>
      <c r="E57" s="55"/>
    </row>
    <row r="58" ht="15.75" customHeight="1">
      <c r="A58" s="55"/>
      <c r="B58" s="55"/>
      <c r="C58" s="55"/>
      <c r="D58" s="55"/>
      <c r="E58" s="55"/>
    </row>
    <row r="59" ht="15.75" customHeight="1">
      <c r="A59" s="55"/>
      <c r="B59" s="55"/>
      <c r="C59" s="55"/>
      <c r="D59" s="55"/>
      <c r="E59" s="55"/>
    </row>
    <row r="60" ht="15.75" customHeight="1">
      <c r="A60" s="55"/>
      <c r="B60" s="55"/>
      <c r="C60" s="55"/>
      <c r="D60" s="55"/>
      <c r="E60" s="55"/>
    </row>
    <row r="61" ht="15.75" customHeight="1">
      <c r="A61" s="55"/>
      <c r="B61" s="55"/>
      <c r="C61" s="55"/>
      <c r="D61" s="55"/>
      <c r="E61" s="55"/>
    </row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52:E52"/>
    <mergeCell ref="A53:E53"/>
    <mergeCell ref="A54:E54"/>
    <mergeCell ref="A55:E55"/>
    <mergeCell ref="A1:E1"/>
    <mergeCell ref="A2:E2"/>
    <mergeCell ref="A3:E3"/>
    <mergeCell ref="A4:E4"/>
    <mergeCell ref="A5:E5"/>
    <mergeCell ref="D6:E7"/>
    <mergeCell ref="A7:A8"/>
  </mergeCells>
  <printOptions horizontalCentered="1"/>
  <pageMargins bottom="0.7480314960629921" footer="0.0" header="0.0" left="0.7086614173228347" right="0.7086614173228347" top="0.7480314960629921"/>
  <pageSetup paperSize="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8.57"/>
  </cols>
  <sheetData>
    <row r="1">
      <c r="A1" s="56"/>
      <c r="B1" s="3"/>
      <c r="C1" s="3"/>
      <c r="D1" s="3"/>
      <c r="E1" s="4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</row>
    <row r="2">
      <c r="A2" s="58" t="s">
        <v>4</v>
      </c>
      <c r="B2" s="59"/>
      <c r="C2" s="4"/>
      <c r="D2" s="60" t="s">
        <v>46</v>
      </c>
      <c r="E2" s="4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>
      <c r="A3" s="61" t="s">
        <v>47</v>
      </c>
      <c r="B3" s="3"/>
      <c r="C3" s="3"/>
      <c r="D3" s="3"/>
      <c r="E3" s="4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</row>
    <row r="4">
      <c r="A4" s="62" t="s">
        <v>48</v>
      </c>
      <c r="B4" s="3"/>
      <c r="C4" s="3"/>
      <c r="D4" s="3"/>
      <c r="E4" s="4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>
      <c r="A5" s="63" t="s">
        <v>3</v>
      </c>
      <c r="B5" s="64"/>
      <c r="C5" s="64"/>
      <c r="D5" s="64"/>
      <c r="E5" s="65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</row>
    <row r="6">
      <c r="A6" s="66" t="s">
        <v>4</v>
      </c>
      <c r="B6" s="67" t="s">
        <v>5</v>
      </c>
      <c r="C6" s="67" t="s">
        <v>5</v>
      </c>
      <c r="D6" s="68" t="s">
        <v>6</v>
      </c>
      <c r="E6" s="10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</row>
    <row r="7">
      <c r="A7" s="69" t="s">
        <v>7</v>
      </c>
      <c r="B7" s="70">
        <v>2026.0</v>
      </c>
      <c r="C7" s="70">
        <v>2025.0</v>
      </c>
      <c r="D7" s="13"/>
      <c r="E7" s="14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>
      <c r="A8" s="15"/>
      <c r="B8" s="71" t="s">
        <v>8</v>
      </c>
      <c r="C8" s="71" t="s">
        <v>9</v>
      </c>
      <c r="D8" s="72" t="s">
        <v>10</v>
      </c>
      <c r="E8" s="72" t="s">
        <v>11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>
      <c r="A9" s="73" t="s">
        <v>4</v>
      </c>
      <c r="B9" s="74" t="s">
        <v>12</v>
      </c>
      <c r="C9" s="74" t="s">
        <v>13</v>
      </c>
      <c r="D9" s="75" t="s">
        <v>14</v>
      </c>
      <c r="E9" s="75" t="s">
        <v>15</v>
      </c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>
      <c r="A10" s="76"/>
      <c r="B10" s="77"/>
      <c r="C10" s="77"/>
      <c r="D10" s="77"/>
      <c r="E10" s="76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>
      <c r="A11" s="78" t="s">
        <v>16</v>
      </c>
      <c r="B11" s="79">
        <f t="shared" ref="B11:C11" si="1">B13+B20+B22</f>
        <v>2978.209396</v>
      </c>
      <c r="C11" s="79">
        <f t="shared" si="1"/>
        <v>2693.025894</v>
      </c>
      <c r="D11" s="79">
        <f>B11-C11</f>
        <v>285.1835019</v>
      </c>
      <c r="E11" s="80">
        <f>IFERROR(+D11/C11,"...")</f>
        <v>0.1058970515</v>
      </c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>
      <c r="A12" s="76"/>
      <c r="B12" s="81"/>
      <c r="C12" s="81"/>
      <c r="D12" s="82" t="s">
        <v>4</v>
      </c>
      <c r="E12" s="83" t="s">
        <v>4</v>
      </c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>
      <c r="A13" s="78" t="s">
        <v>49</v>
      </c>
      <c r="B13" s="79">
        <f t="shared" ref="B13:C13" si="2">SUM(B14+B18)</f>
        <v>2780.74486</v>
      </c>
      <c r="C13" s="79">
        <f t="shared" si="2"/>
        <v>2692.500024</v>
      </c>
      <c r="D13" s="79">
        <f t="shared" ref="D13:D18" si="3">B13-C13</f>
        <v>88.24483601</v>
      </c>
      <c r="E13" s="80">
        <f t="shared" ref="E13:E18" si="4">IFERROR(+D13/C13,"...")</f>
        <v>0.03277431206</v>
      </c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>
      <c r="A14" s="84" t="s">
        <v>50</v>
      </c>
      <c r="B14" s="82">
        <f>+B15+B16</f>
        <v>2282.389022</v>
      </c>
      <c r="C14" s="82">
        <f>C15+C16</f>
        <v>2130.978991</v>
      </c>
      <c r="D14" s="82">
        <f t="shared" si="3"/>
        <v>151.4100318</v>
      </c>
      <c r="E14" s="83">
        <f t="shared" si="4"/>
        <v>0.07105186511</v>
      </c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>
      <c r="A15" s="84" t="s">
        <v>51</v>
      </c>
      <c r="B15" s="82">
        <v>1287.02012265</v>
      </c>
      <c r="C15" s="82">
        <v>1220.15841564</v>
      </c>
      <c r="D15" s="82">
        <f t="shared" si="3"/>
        <v>66.86170701</v>
      </c>
      <c r="E15" s="83">
        <f t="shared" si="4"/>
        <v>0.05479756247</v>
      </c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>
      <c r="A16" s="84" t="s">
        <v>52</v>
      </c>
      <c r="B16" s="82">
        <v>995.36889974</v>
      </c>
      <c r="C16" s="82">
        <v>910.8205749599999</v>
      </c>
      <c r="D16" s="82">
        <f t="shared" si="3"/>
        <v>84.54832478</v>
      </c>
      <c r="E16" s="83">
        <f t="shared" si="4"/>
        <v>0.09282654247</v>
      </c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>
      <c r="A17" s="84" t="s">
        <v>53</v>
      </c>
      <c r="B17" s="82">
        <v>39.73030882</v>
      </c>
      <c r="C17" s="82">
        <v>75.12100477</v>
      </c>
      <c r="D17" s="82">
        <f t="shared" si="3"/>
        <v>-35.39069595</v>
      </c>
      <c r="E17" s="83">
        <f t="shared" si="4"/>
        <v>-0.4711158491</v>
      </c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>
      <c r="A18" s="84" t="s">
        <v>54</v>
      </c>
      <c r="B18" s="82">
        <v>498.35583808</v>
      </c>
      <c r="C18" s="82">
        <v>561.52103386</v>
      </c>
      <c r="D18" s="82">
        <f t="shared" si="3"/>
        <v>-63.16519578</v>
      </c>
      <c r="E18" s="83">
        <f t="shared" si="4"/>
        <v>-0.1124894563</v>
      </c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>
      <c r="A19" s="76"/>
      <c r="B19" s="81"/>
      <c r="C19" s="81"/>
      <c r="D19" s="81"/>
      <c r="E19" s="85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>
      <c r="A20" s="84" t="s">
        <v>23</v>
      </c>
      <c r="B20" s="82">
        <v>197.46453587</v>
      </c>
      <c r="C20" s="82">
        <v>0.52587</v>
      </c>
      <c r="D20" s="82">
        <f>B20-C20</f>
        <v>196.9386659</v>
      </c>
      <c r="E20" s="83">
        <f>IFERROR(+D20/C20,"...")</f>
        <v>374.5006672</v>
      </c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>
      <c r="A21" s="76"/>
      <c r="B21" s="81"/>
      <c r="C21" s="81"/>
      <c r="D21" s="79" t="s">
        <v>4</v>
      </c>
      <c r="E21" s="86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</row>
    <row r="22">
      <c r="A22" s="84" t="s">
        <v>25</v>
      </c>
      <c r="B22" s="82">
        <v>0.0</v>
      </c>
      <c r="C22" s="82">
        <v>0.0</v>
      </c>
      <c r="D22" s="82">
        <f>B22-C22</f>
        <v>0</v>
      </c>
      <c r="E22" s="83" t="str">
        <f>IFERROR(+D22/C22,"...")</f>
        <v>...</v>
      </c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>
      <c r="A23" s="76"/>
      <c r="B23" s="81"/>
      <c r="C23" s="81"/>
      <c r="D23" s="82" t="s">
        <v>4</v>
      </c>
      <c r="E23" s="80" t="s">
        <v>4</v>
      </c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>
      <c r="A24" s="78" t="s">
        <v>26</v>
      </c>
      <c r="B24" s="79">
        <f>+B26+B38</f>
        <v>4956.788654</v>
      </c>
      <c r="C24" s="79">
        <f>SUM(C26+C38)</f>
        <v>5511.439094</v>
      </c>
      <c r="D24" s="79">
        <f>B24-C24</f>
        <v>-554.6504399</v>
      </c>
      <c r="E24" s="80">
        <f>IFERROR(+D24/C24,"...")</f>
        <v>-0.1006362278</v>
      </c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>
      <c r="A25" s="76"/>
      <c r="B25" s="81"/>
      <c r="C25" s="81"/>
      <c r="D25" s="82" t="s">
        <v>4</v>
      </c>
      <c r="E25" s="80" t="s">
        <v>4</v>
      </c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>
      <c r="A26" s="78" t="s">
        <v>27</v>
      </c>
      <c r="B26" s="79">
        <f t="shared" ref="B26:C26" si="5">+B27+B28+B29+B31+B32</f>
        <v>3885.031598</v>
      </c>
      <c r="C26" s="79">
        <f t="shared" si="5"/>
        <v>4209.703532</v>
      </c>
      <c r="D26" s="79">
        <f t="shared" ref="D26:D32" si="6">B26-C26</f>
        <v>-324.6719342</v>
      </c>
      <c r="E26" s="80">
        <f t="shared" ref="E26:E32" si="7">IFERROR(+D26/C26,"...")</f>
        <v>-0.07712465539</v>
      </c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>
      <c r="A27" s="84" t="s">
        <v>55</v>
      </c>
      <c r="B27" s="82">
        <v>1473.35611523</v>
      </c>
      <c r="C27" s="82">
        <v>1371.9978512100001</v>
      </c>
      <c r="D27" s="82">
        <f t="shared" si="6"/>
        <v>101.358264</v>
      </c>
      <c r="E27" s="83">
        <f t="shared" si="7"/>
        <v>0.07387640143</v>
      </c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>
      <c r="A28" s="84" t="s">
        <v>56</v>
      </c>
      <c r="B28" s="82">
        <v>178.08233023</v>
      </c>
      <c r="C28" s="82">
        <v>176.2801037</v>
      </c>
      <c r="D28" s="82">
        <f t="shared" si="6"/>
        <v>1.80222653</v>
      </c>
      <c r="E28" s="83">
        <f t="shared" si="7"/>
        <v>0.01022365254</v>
      </c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>
      <c r="A29" s="87" t="s">
        <v>57</v>
      </c>
      <c r="B29" s="82">
        <v>970.2292263899999</v>
      </c>
      <c r="C29" s="82">
        <v>1407.60173245</v>
      </c>
      <c r="D29" s="82">
        <f t="shared" si="6"/>
        <v>-437.3725061</v>
      </c>
      <c r="E29" s="83">
        <f t="shared" si="7"/>
        <v>-0.3107217731</v>
      </c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>
      <c r="A30" s="84" t="s">
        <v>53</v>
      </c>
      <c r="B30" s="82">
        <v>39.73030882</v>
      </c>
      <c r="C30" s="82">
        <v>75.12100477</v>
      </c>
      <c r="D30" s="82">
        <f t="shared" si="6"/>
        <v>-35.39069595</v>
      </c>
      <c r="E30" s="83">
        <f t="shared" si="7"/>
        <v>-0.4711158491</v>
      </c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>
      <c r="A31" s="84" t="s">
        <v>31</v>
      </c>
      <c r="B31" s="82">
        <v>1165.23605633</v>
      </c>
      <c r="C31" s="82">
        <v>1140.426566039</v>
      </c>
      <c r="D31" s="82">
        <f t="shared" si="6"/>
        <v>24.80949029</v>
      </c>
      <c r="E31" s="83">
        <f t="shared" si="7"/>
        <v>0.02175457064</v>
      </c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>
      <c r="A32" s="84" t="s">
        <v>58</v>
      </c>
      <c r="B32" s="82">
        <v>98.12787004600851</v>
      </c>
      <c r="C32" s="82">
        <v>113.39727905999999</v>
      </c>
      <c r="D32" s="82">
        <f t="shared" si="6"/>
        <v>-15.26940901</v>
      </c>
      <c r="E32" s="83">
        <f t="shared" si="7"/>
        <v>-0.1346541041</v>
      </c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>
      <c r="A33" s="76"/>
      <c r="B33" s="81"/>
      <c r="C33" s="81"/>
      <c r="D33" s="82" t="s">
        <v>4</v>
      </c>
      <c r="E33" s="83" t="s">
        <v>4</v>
      </c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>
      <c r="A34" s="88" t="s">
        <v>59</v>
      </c>
      <c r="B34" s="89">
        <f t="shared" ref="B34:C34" si="8">B13-B26</f>
        <v>-1104.286738</v>
      </c>
      <c r="C34" s="89">
        <f t="shared" si="8"/>
        <v>-1517.203508</v>
      </c>
      <c r="D34" s="89">
        <f t="shared" ref="D34:D42" si="10">B34-C34</f>
        <v>412.9167702</v>
      </c>
      <c r="E34" s="90">
        <f>IFERROR(+D34/C34,"...")</f>
        <v>-0.2721564827</v>
      </c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>
      <c r="A35" s="91" t="s">
        <v>35</v>
      </c>
      <c r="B35" s="36">
        <f t="shared" ref="B35:C35" si="9">+B34/B44</f>
        <v>-0.01161159152</v>
      </c>
      <c r="C35" s="36">
        <f t="shared" si="9"/>
        <v>-0.01677161068</v>
      </c>
      <c r="D35" s="36">
        <f t="shared" si="10"/>
        <v>0.005160019158</v>
      </c>
      <c r="E35" s="80" t="s">
        <v>4</v>
      </c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</row>
    <row r="36">
      <c r="A36" s="88" t="s">
        <v>38</v>
      </c>
      <c r="B36" s="89">
        <f t="shared" ref="B36:C36" si="11">B11-B26</f>
        <v>-906.8222019</v>
      </c>
      <c r="C36" s="89">
        <f t="shared" si="11"/>
        <v>-1516.677638</v>
      </c>
      <c r="D36" s="89">
        <f t="shared" si="10"/>
        <v>609.8554361</v>
      </c>
      <c r="E36" s="90">
        <f>IFERROR(+D36/C36,"...")</f>
        <v>-0.4020995766</v>
      </c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</row>
    <row r="37">
      <c r="A37" s="91" t="s">
        <v>35</v>
      </c>
      <c r="B37" s="36">
        <f t="shared" ref="B37:C37" si="12">+B36/B44</f>
        <v>-0.009535248979</v>
      </c>
      <c r="C37" s="36">
        <f t="shared" si="12"/>
        <v>-0.01676579756</v>
      </c>
      <c r="D37" s="36">
        <f t="shared" si="10"/>
        <v>0.007230548578</v>
      </c>
      <c r="E37" s="92" t="s">
        <v>4</v>
      </c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</row>
    <row r="38">
      <c r="A38" s="93" t="s">
        <v>34</v>
      </c>
      <c r="B38" s="79">
        <v>1071.7570558339924</v>
      </c>
      <c r="C38" s="79">
        <v>1301.7355615010003</v>
      </c>
      <c r="D38" s="79">
        <f t="shared" si="10"/>
        <v>-229.9785057</v>
      </c>
      <c r="E38" s="80">
        <f>IFERROR(+D38/C38,"...")</f>
        <v>-0.1766706791</v>
      </c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</row>
    <row r="39">
      <c r="A39" s="91" t="s">
        <v>35</v>
      </c>
      <c r="B39" s="36">
        <f t="shared" ref="B39:C39" si="13">+B38/B44</f>
        <v>0.01126954143</v>
      </c>
      <c r="C39" s="36">
        <f t="shared" si="13"/>
        <v>0.01438976507</v>
      </c>
      <c r="D39" s="36">
        <f t="shared" si="10"/>
        <v>-0.003120223641</v>
      </c>
      <c r="E39" s="80" t="s">
        <v>4</v>
      </c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</row>
    <row r="40">
      <c r="A40" s="88" t="s">
        <v>60</v>
      </c>
      <c r="B40" s="89">
        <f t="shared" ref="B40:C40" si="14">B42+B31</f>
        <v>-813.3432014</v>
      </c>
      <c r="C40" s="89">
        <f t="shared" si="14"/>
        <v>-1677.986633</v>
      </c>
      <c r="D40" s="89">
        <f t="shared" si="10"/>
        <v>864.6434321</v>
      </c>
      <c r="E40" s="90">
        <f>IFERROR(+D40/C40,"...")</f>
        <v>-0.5152862453</v>
      </c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</row>
    <row r="41">
      <c r="A41" s="91" t="s">
        <v>35</v>
      </c>
      <c r="B41" s="36">
        <f t="shared" ref="B41:C41" si="15">+B40/B44</f>
        <v>-0.008552315894</v>
      </c>
      <c r="C41" s="36">
        <f t="shared" si="15"/>
        <v>-0.0185489543</v>
      </c>
      <c r="D41" s="36">
        <f t="shared" si="10"/>
        <v>0.009996638408</v>
      </c>
      <c r="E41" s="92" t="s">
        <v>4</v>
      </c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</row>
    <row r="42">
      <c r="A42" s="94" t="s">
        <v>61</v>
      </c>
      <c r="B42" s="95">
        <f t="shared" ref="B42:C42" si="16">SUM(B11-B24)</f>
        <v>-1978.579258</v>
      </c>
      <c r="C42" s="95">
        <f t="shared" si="16"/>
        <v>-2818.4132</v>
      </c>
      <c r="D42" s="95">
        <f t="shared" si="10"/>
        <v>839.8339418</v>
      </c>
      <c r="E42" s="96">
        <f>IFERROR(+D42/C42,"...")</f>
        <v>-0.2979811271</v>
      </c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</row>
    <row r="43">
      <c r="A43" s="97" t="s">
        <v>35</v>
      </c>
      <c r="B43" s="98">
        <f t="shared" ref="B43:C43" si="17">+B42/B44</f>
        <v>-0.02080479041</v>
      </c>
      <c r="C43" s="98">
        <f t="shared" si="17"/>
        <v>-0.03115556262</v>
      </c>
      <c r="D43" s="98">
        <v>0.024186113457645604</v>
      </c>
      <c r="E43" s="99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</row>
    <row r="44">
      <c r="A44" s="100" t="s">
        <v>41</v>
      </c>
      <c r="B44" s="101">
        <v>95102.1</v>
      </c>
      <c r="C44" s="101">
        <v>90462.6</v>
      </c>
      <c r="D44" s="85"/>
      <c r="E44" s="85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>
      <c r="A45" s="102" t="s">
        <v>42</v>
      </c>
      <c r="B45" s="3"/>
      <c r="C45" s="3"/>
      <c r="D45" s="3"/>
      <c r="E45" s="4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</row>
    <row r="46">
      <c r="A46" s="103" t="s">
        <v>62</v>
      </c>
      <c r="B46" s="3"/>
      <c r="C46" s="3"/>
      <c r="D46" s="3"/>
      <c r="E46" s="4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>
      <c r="A47" s="104"/>
      <c r="B47" s="104"/>
      <c r="C47" s="104"/>
      <c r="D47" s="104"/>
      <c r="E47" s="104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>
      <c r="A48" s="105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>
      <c r="A49" s="106"/>
      <c r="B49" s="106"/>
      <c r="C49" s="106"/>
      <c r="D49" s="106"/>
      <c r="E49" s="106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</row>
    <row r="50">
      <c r="A50" s="106"/>
      <c r="B50" s="106"/>
      <c r="C50" s="106"/>
      <c r="D50" s="106"/>
      <c r="E50" s="106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</row>
    <row r="51">
      <c r="A51" s="106"/>
      <c r="B51" s="106"/>
      <c r="C51" s="106"/>
      <c r="D51" s="106"/>
      <c r="E51" s="106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</row>
    <row r="52">
      <c r="A52" s="106"/>
      <c r="B52" s="106"/>
      <c r="C52" s="106"/>
      <c r="D52" s="106"/>
      <c r="E52" s="106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</row>
    <row r="53">
      <c r="A53" s="106"/>
      <c r="B53" s="106"/>
      <c r="C53" s="106"/>
      <c r="D53" s="106"/>
      <c r="E53" s="106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</row>
    <row r="54">
      <c r="A54" s="106"/>
      <c r="B54" s="106"/>
      <c r="C54" s="106"/>
      <c r="D54" s="106"/>
      <c r="E54" s="106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</row>
    <row r="55">
      <c r="A55" s="106"/>
      <c r="B55" s="106"/>
      <c r="C55" s="106"/>
      <c r="D55" s="106"/>
      <c r="E55" s="106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</row>
    <row r="56">
      <c r="A56" s="106"/>
      <c r="B56" s="106"/>
      <c r="C56" s="106"/>
      <c r="D56" s="106"/>
      <c r="E56" s="106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</row>
    <row r="57">
      <c r="A57" s="106"/>
      <c r="B57" s="106"/>
      <c r="C57" s="106"/>
      <c r="D57" s="106"/>
      <c r="E57" s="106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</row>
    <row r="58">
      <c r="A58" s="106"/>
      <c r="B58" s="106"/>
      <c r="C58" s="106"/>
      <c r="D58" s="106"/>
      <c r="E58" s="106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</row>
    <row r="59">
      <c r="A59" s="106"/>
      <c r="B59" s="106"/>
      <c r="C59" s="106"/>
      <c r="D59" s="106"/>
      <c r="E59" s="106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</row>
    <row r="60">
      <c r="A60" s="106"/>
      <c r="B60" s="106"/>
      <c r="C60" s="106"/>
      <c r="D60" s="106"/>
      <c r="E60" s="106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</row>
    <row r="61">
      <c r="A61" s="106"/>
      <c r="B61" s="106"/>
      <c r="C61" s="106"/>
      <c r="D61" s="106"/>
      <c r="E61" s="106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</row>
    <row r="62">
      <c r="A62" s="106"/>
      <c r="B62" s="106"/>
      <c r="C62" s="106"/>
      <c r="D62" s="106"/>
      <c r="E62" s="106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</row>
    <row r="63">
      <c r="A63" s="106"/>
      <c r="B63" s="106"/>
      <c r="C63" s="106"/>
      <c r="D63" s="106"/>
      <c r="E63" s="106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</row>
    <row r="64">
      <c r="A64" s="106"/>
      <c r="B64" s="106"/>
      <c r="C64" s="106"/>
      <c r="D64" s="106"/>
      <c r="E64" s="106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</row>
    <row r="65">
      <c r="A65" s="106"/>
      <c r="B65" s="106"/>
      <c r="C65" s="106"/>
      <c r="D65" s="106"/>
      <c r="E65" s="106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</row>
    <row r="66">
      <c r="A66" s="106"/>
      <c r="B66" s="106"/>
      <c r="C66" s="106"/>
      <c r="D66" s="106"/>
      <c r="E66" s="106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</row>
    <row r="67">
      <c r="A67" s="106"/>
      <c r="B67" s="106"/>
      <c r="C67" s="106"/>
      <c r="D67" s="106"/>
      <c r="E67" s="106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</row>
    <row r="68">
      <c r="A68" s="106"/>
      <c r="B68" s="106"/>
      <c r="C68" s="106"/>
      <c r="D68" s="106"/>
      <c r="E68" s="106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  <row r="69">
      <c r="A69" s="106"/>
      <c r="B69" s="106"/>
      <c r="C69" s="106"/>
      <c r="D69" s="106"/>
      <c r="E69" s="106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</row>
    <row r="70">
      <c r="A70" s="106"/>
      <c r="B70" s="106"/>
      <c r="C70" s="106"/>
      <c r="D70" s="106"/>
      <c r="E70" s="106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</row>
    <row r="71">
      <c r="A71" s="106"/>
      <c r="B71" s="106"/>
      <c r="C71" s="106"/>
      <c r="D71" s="106"/>
      <c r="E71" s="106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</row>
    <row r="72">
      <c r="A72" s="106"/>
      <c r="B72" s="106"/>
      <c r="C72" s="106"/>
      <c r="D72" s="106"/>
      <c r="E72" s="106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</row>
    <row r="73">
      <c r="A73" s="106"/>
      <c r="B73" s="106"/>
      <c r="C73" s="106"/>
      <c r="D73" s="106"/>
      <c r="E73" s="106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</row>
    <row r="74">
      <c r="A74" s="106"/>
      <c r="B74" s="106"/>
      <c r="C74" s="106"/>
      <c r="D74" s="106"/>
      <c r="E74" s="106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</row>
    <row r="75">
      <c r="A75" s="106"/>
      <c r="B75" s="106"/>
      <c r="C75" s="106"/>
      <c r="D75" s="106"/>
      <c r="E75" s="106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</row>
    <row r="76">
      <c r="A76" s="106"/>
      <c r="B76" s="106"/>
      <c r="C76" s="106"/>
      <c r="D76" s="106"/>
      <c r="E76" s="106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</row>
    <row r="77">
      <c r="A77" s="106"/>
      <c r="B77" s="106"/>
      <c r="C77" s="106"/>
      <c r="D77" s="106"/>
      <c r="E77" s="106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</row>
    <row r="78">
      <c r="A78" s="106"/>
      <c r="B78" s="106"/>
      <c r="C78" s="106"/>
      <c r="D78" s="106"/>
      <c r="E78" s="106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</row>
    <row r="79">
      <c r="A79" s="106"/>
      <c r="B79" s="106"/>
      <c r="C79" s="106"/>
      <c r="D79" s="106"/>
      <c r="E79" s="106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</row>
    <row r="80">
      <c r="A80" s="106"/>
      <c r="B80" s="106"/>
      <c r="C80" s="106"/>
      <c r="D80" s="106"/>
      <c r="E80" s="106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</row>
    <row r="81">
      <c r="A81" s="106"/>
      <c r="B81" s="106"/>
      <c r="C81" s="106"/>
      <c r="D81" s="106"/>
      <c r="E81" s="106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</row>
    <row r="82">
      <c r="A82" s="106"/>
      <c r="B82" s="106"/>
      <c r="C82" s="106"/>
      <c r="D82" s="106"/>
      <c r="E82" s="106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</row>
    <row r="83">
      <c r="A83" s="106"/>
      <c r="B83" s="106"/>
      <c r="C83" s="106"/>
      <c r="D83" s="106"/>
      <c r="E83" s="106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</row>
    <row r="84">
      <c r="A84" s="106"/>
      <c r="B84" s="106"/>
      <c r="C84" s="106"/>
      <c r="D84" s="106"/>
      <c r="E84" s="106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</row>
    <row r="85">
      <c r="A85" s="106"/>
      <c r="B85" s="106"/>
      <c r="C85" s="106"/>
      <c r="D85" s="106"/>
      <c r="E85" s="106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</row>
    <row r="86">
      <c r="A86" s="106"/>
      <c r="B86" s="106"/>
      <c r="C86" s="106"/>
      <c r="D86" s="106"/>
      <c r="E86" s="106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</row>
    <row r="87">
      <c r="A87" s="106"/>
      <c r="B87" s="106"/>
      <c r="C87" s="106"/>
      <c r="D87" s="106"/>
      <c r="E87" s="106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</row>
    <row r="88">
      <c r="A88" s="106"/>
      <c r="B88" s="106"/>
      <c r="C88" s="106"/>
      <c r="D88" s="106"/>
      <c r="E88" s="106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</row>
    <row r="89">
      <c r="A89" s="106"/>
      <c r="B89" s="106"/>
      <c r="C89" s="106"/>
      <c r="D89" s="106"/>
      <c r="E89" s="106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</row>
    <row r="90">
      <c r="A90" s="106"/>
      <c r="B90" s="106"/>
      <c r="C90" s="106"/>
      <c r="D90" s="106"/>
      <c r="E90" s="106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</row>
    <row r="91">
      <c r="A91" s="106"/>
      <c r="B91" s="106"/>
      <c r="C91" s="106"/>
      <c r="D91" s="106"/>
      <c r="E91" s="106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</row>
    <row r="92">
      <c r="A92" s="106"/>
      <c r="B92" s="106"/>
      <c r="C92" s="106"/>
      <c r="D92" s="106"/>
      <c r="E92" s="106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</row>
    <row r="93">
      <c r="A93" s="106"/>
      <c r="B93" s="106"/>
      <c r="C93" s="106"/>
      <c r="D93" s="106"/>
      <c r="E93" s="106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</row>
    <row r="94">
      <c r="A94" s="106"/>
      <c r="B94" s="106"/>
      <c r="C94" s="106"/>
      <c r="D94" s="106"/>
      <c r="E94" s="106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</row>
    <row r="95">
      <c r="A95" s="106"/>
      <c r="B95" s="106"/>
      <c r="C95" s="106"/>
      <c r="D95" s="106"/>
      <c r="E95" s="106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</row>
    <row r="96">
      <c r="A96" s="106"/>
      <c r="B96" s="106"/>
      <c r="C96" s="106"/>
      <c r="D96" s="106"/>
      <c r="E96" s="106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</row>
    <row r="97">
      <c r="A97" s="106"/>
      <c r="B97" s="106"/>
      <c r="C97" s="106"/>
      <c r="D97" s="106"/>
      <c r="E97" s="106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</row>
    <row r="98">
      <c r="A98" s="106"/>
      <c r="B98" s="106"/>
      <c r="C98" s="106"/>
      <c r="D98" s="106"/>
      <c r="E98" s="106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</row>
    <row r="99">
      <c r="A99" s="106"/>
      <c r="B99" s="106"/>
      <c r="C99" s="106"/>
      <c r="D99" s="106"/>
      <c r="E99" s="106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</row>
    <row r="100">
      <c r="A100" s="106"/>
      <c r="B100" s="106"/>
      <c r="C100" s="106"/>
      <c r="D100" s="106"/>
      <c r="E100" s="106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</row>
    <row r="101">
      <c r="A101" s="106"/>
      <c r="B101" s="106"/>
      <c r="C101" s="106"/>
      <c r="D101" s="106"/>
      <c r="E101" s="106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</row>
    <row r="102">
      <c r="A102" s="106"/>
      <c r="B102" s="106"/>
      <c r="C102" s="106"/>
      <c r="D102" s="106"/>
      <c r="E102" s="106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</row>
    <row r="103">
      <c r="A103" s="106"/>
      <c r="B103" s="106"/>
      <c r="C103" s="106"/>
      <c r="D103" s="106"/>
      <c r="E103" s="106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</row>
    <row r="104">
      <c r="A104" s="106"/>
      <c r="B104" s="106"/>
      <c r="C104" s="106"/>
      <c r="D104" s="106"/>
      <c r="E104" s="106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</row>
    <row r="105">
      <c r="A105" s="106"/>
      <c r="B105" s="106"/>
      <c r="C105" s="106"/>
      <c r="D105" s="106"/>
      <c r="E105" s="106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</row>
    <row r="106">
      <c r="A106" s="106"/>
      <c r="B106" s="106"/>
      <c r="C106" s="106"/>
      <c r="D106" s="106"/>
      <c r="E106" s="106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</row>
    <row r="107">
      <c r="A107" s="106"/>
      <c r="B107" s="106"/>
      <c r="C107" s="106"/>
      <c r="D107" s="106"/>
      <c r="E107" s="106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</row>
    <row r="108">
      <c r="A108" s="106"/>
      <c r="B108" s="106"/>
      <c r="C108" s="106"/>
      <c r="D108" s="106"/>
      <c r="E108" s="106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</row>
    <row r="109">
      <c r="A109" s="106"/>
      <c r="B109" s="106"/>
      <c r="C109" s="106"/>
      <c r="D109" s="106"/>
      <c r="E109" s="106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</row>
    <row r="110">
      <c r="A110" s="106"/>
      <c r="B110" s="106"/>
      <c r="C110" s="106"/>
      <c r="D110" s="106"/>
      <c r="E110" s="106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</row>
    <row r="111">
      <c r="A111" s="106"/>
      <c r="B111" s="106"/>
      <c r="C111" s="106"/>
      <c r="D111" s="106"/>
      <c r="E111" s="106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</row>
    <row r="112">
      <c r="A112" s="106"/>
      <c r="B112" s="106"/>
      <c r="C112" s="106"/>
      <c r="D112" s="106"/>
      <c r="E112" s="106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</row>
    <row r="113">
      <c r="A113" s="106"/>
      <c r="B113" s="106"/>
      <c r="C113" s="106"/>
      <c r="D113" s="106"/>
      <c r="E113" s="106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</row>
    <row r="114">
      <c r="A114" s="106"/>
      <c r="B114" s="106"/>
      <c r="C114" s="106"/>
      <c r="D114" s="106"/>
      <c r="E114" s="106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</row>
    <row r="115">
      <c r="A115" s="106"/>
      <c r="B115" s="106"/>
      <c r="C115" s="106"/>
      <c r="D115" s="106"/>
      <c r="E115" s="106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</row>
    <row r="116">
      <c r="A116" s="106"/>
      <c r="B116" s="106"/>
      <c r="C116" s="106"/>
      <c r="D116" s="106"/>
      <c r="E116" s="106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</row>
    <row r="117">
      <c r="A117" s="106"/>
      <c r="B117" s="106"/>
      <c r="C117" s="106"/>
      <c r="D117" s="106"/>
      <c r="E117" s="106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</row>
    <row r="118">
      <c r="A118" s="106"/>
      <c r="B118" s="106"/>
      <c r="C118" s="106"/>
      <c r="D118" s="106"/>
      <c r="E118" s="106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</row>
    <row r="119">
      <c r="A119" s="106"/>
      <c r="B119" s="106"/>
      <c r="C119" s="106"/>
      <c r="D119" s="106"/>
      <c r="E119" s="106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</row>
    <row r="120">
      <c r="A120" s="106"/>
      <c r="B120" s="106"/>
      <c r="C120" s="106"/>
      <c r="D120" s="106"/>
      <c r="E120" s="106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</row>
    <row r="121">
      <c r="A121" s="106"/>
      <c r="B121" s="106"/>
      <c r="C121" s="106"/>
      <c r="D121" s="106"/>
      <c r="E121" s="106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</row>
    <row r="122">
      <c r="A122" s="106"/>
      <c r="B122" s="106"/>
      <c r="C122" s="106"/>
      <c r="D122" s="106"/>
      <c r="E122" s="106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</row>
    <row r="123">
      <c r="A123" s="106"/>
      <c r="B123" s="106"/>
      <c r="C123" s="106"/>
      <c r="D123" s="106"/>
      <c r="E123" s="106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</row>
    <row r="124">
      <c r="A124" s="106"/>
      <c r="B124" s="106"/>
      <c r="C124" s="106"/>
      <c r="D124" s="106"/>
      <c r="E124" s="106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</row>
    <row r="125">
      <c r="A125" s="106"/>
      <c r="B125" s="106"/>
      <c r="C125" s="106"/>
      <c r="D125" s="106"/>
      <c r="E125" s="106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</row>
    <row r="126">
      <c r="A126" s="106"/>
      <c r="B126" s="106"/>
      <c r="C126" s="106"/>
      <c r="D126" s="106"/>
      <c r="E126" s="106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</row>
    <row r="127">
      <c r="A127" s="106"/>
      <c r="B127" s="106"/>
      <c r="C127" s="106"/>
      <c r="D127" s="106"/>
      <c r="E127" s="106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</row>
    <row r="128">
      <c r="A128" s="106"/>
      <c r="B128" s="106"/>
      <c r="C128" s="106"/>
      <c r="D128" s="106"/>
      <c r="E128" s="106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</row>
    <row r="129">
      <c r="A129" s="106"/>
      <c r="B129" s="106"/>
      <c r="C129" s="106"/>
      <c r="D129" s="106"/>
      <c r="E129" s="106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</row>
    <row r="130">
      <c r="A130" s="106"/>
      <c r="B130" s="106"/>
      <c r="C130" s="106"/>
      <c r="D130" s="106"/>
      <c r="E130" s="106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</row>
    <row r="131">
      <c r="A131" s="106"/>
      <c r="B131" s="106"/>
      <c r="C131" s="106"/>
      <c r="D131" s="106"/>
      <c r="E131" s="106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</row>
    <row r="132">
      <c r="A132" s="106"/>
      <c r="B132" s="106"/>
      <c r="C132" s="106"/>
      <c r="D132" s="106"/>
      <c r="E132" s="106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</row>
    <row r="133">
      <c r="A133" s="106"/>
      <c r="B133" s="106"/>
      <c r="C133" s="106"/>
      <c r="D133" s="106"/>
      <c r="E133" s="106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</row>
    <row r="134">
      <c r="A134" s="106"/>
      <c r="B134" s="106"/>
      <c r="C134" s="106"/>
      <c r="D134" s="106"/>
      <c r="E134" s="106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</row>
    <row r="135">
      <c r="A135" s="106"/>
      <c r="B135" s="106"/>
      <c r="C135" s="106"/>
      <c r="D135" s="106"/>
      <c r="E135" s="106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</row>
    <row r="136">
      <c r="A136" s="106"/>
      <c r="B136" s="106"/>
      <c r="C136" s="106"/>
      <c r="D136" s="106"/>
      <c r="E136" s="106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</row>
    <row r="137">
      <c r="A137" s="106"/>
      <c r="B137" s="106"/>
      <c r="C137" s="106"/>
      <c r="D137" s="106"/>
      <c r="E137" s="106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</row>
    <row r="138">
      <c r="A138" s="106"/>
      <c r="B138" s="106"/>
      <c r="C138" s="106"/>
      <c r="D138" s="106"/>
      <c r="E138" s="106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</row>
    <row r="139">
      <c r="A139" s="106"/>
      <c r="B139" s="106"/>
      <c r="C139" s="106"/>
      <c r="D139" s="106"/>
      <c r="E139" s="106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</row>
    <row r="140">
      <c r="A140" s="106"/>
      <c r="B140" s="106"/>
      <c r="C140" s="106"/>
      <c r="D140" s="106"/>
      <c r="E140" s="106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</row>
    <row r="141">
      <c r="A141" s="106"/>
      <c r="B141" s="106"/>
      <c r="C141" s="106"/>
      <c r="D141" s="106"/>
      <c r="E141" s="106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</row>
    <row r="142">
      <c r="A142" s="106"/>
      <c r="B142" s="106"/>
      <c r="C142" s="106"/>
      <c r="D142" s="106"/>
      <c r="E142" s="106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</row>
    <row r="143">
      <c r="A143" s="106"/>
      <c r="B143" s="106"/>
      <c r="C143" s="106"/>
      <c r="D143" s="106"/>
      <c r="E143" s="106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</row>
    <row r="144">
      <c r="A144" s="106"/>
      <c r="B144" s="106"/>
      <c r="C144" s="106"/>
      <c r="D144" s="106"/>
      <c r="E144" s="106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</row>
    <row r="145">
      <c r="A145" s="106"/>
      <c r="B145" s="106"/>
      <c r="C145" s="106"/>
      <c r="D145" s="106"/>
      <c r="E145" s="106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</row>
    <row r="146">
      <c r="A146" s="106"/>
      <c r="B146" s="106"/>
      <c r="C146" s="106"/>
      <c r="D146" s="106"/>
      <c r="E146" s="106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</row>
    <row r="147">
      <c r="A147" s="106"/>
      <c r="B147" s="106"/>
      <c r="C147" s="106"/>
      <c r="D147" s="106"/>
      <c r="E147" s="106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</row>
    <row r="148">
      <c r="A148" s="106"/>
      <c r="B148" s="106"/>
      <c r="C148" s="106"/>
      <c r="D148" s="106"/>
      <c r="E148" s="106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</row>
    <row r="149">
      <c r="A149" s="106"/>
      <c r="B149" s="106"/>
      <c r="C149" s="106"/>
      <c r="D149" s="106"/>
      <c r="E149" s="106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</row>
    <row r="150">
      <c r="A150" s="106"/>
      <c r="B150" s="106"/>
      <c r="C150" s="106"/>
      <c r="D150" s="106"/>
      <c r="E150" s="106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</row>
    <row r="151">
      <c r="A151" s="106"/>
      <c r="B151" s="106"/>
      <c r="C151" s="106"/>
      <c r="D151" s="106"/>
      <c r="E151" s="106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</row>
    <row r="152">
      <c r="A152" s="106"/>
      <c r="B152" s="106"/>
      <c r="C152" s="106"/>
      <c r="D152" s="106"/>
      <c r="E152" s="106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</row>
    <row r="153">
      <c r="A153" s="106"/>
      <c r="B153" s="106"/>
      <c r="C153" s="106"/>
      <c r="D153" s="106"/>
      <c r="E153" s="106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</row>
    <row r="154">
      <c r="A154" s="106"/>
      <c r="B154" s="106"/>
      <c r="C154" s="106"/>
      <c r="D154" s="106"/>
      <c r="E154" s="106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</row>
    <row r="155">
      <c r="A155" s="106"/>
      <c r="B155" s="106"/>
      <c r="C155" s="106"/>
      <c r="D155" s="106"/>
      <c r="E155" s="106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</row>
    <row r="156">
      <c r="A156" s="106"/>
      <c r="B156" s="106"/>
      <c r="C156" s="106"/>
      <c r="D156" s="106"/>
      <c r="E156" s="106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</row>
    <row r="157">
      <c r="A157" s="106"/>
      <c r="B157" s="106"/>
      <c r="C157" s="106"/>
      <c r="D157" s="106"/>
      <c r="E157" s="106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</row>
    <row r="158">
      <c r="A158" s="106"/>
      <c r="B158" s="106"/>
      <c r="C158" s="106"/>
      <c r="D158" s="106"/>
      <c r="E158" s="106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</row>
    <row r="159">
      <c r="A159" s="106"/>
      <c r="B159" s="106"/>
      <c r="C159" s="106"/>
      <c r="D159" s="106"/>
      <c r="E159" s="106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</row>
    <row r="160">
      <c r="A160" s="106"/>
      <c r="B160" s="106"/>
      <c r="C160" s="106"/>
      <c r="D160" s="106"/>
      <c r="E160" s="106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</row>
    <row r="161">
      <c r="A161" s="106"/>
      <c r="B161" s="106"/>
      <c r="C161" s="106"/>
      <c r="D161" s="106"/>
      <c r="E161" s="106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</row>
    <row r="162">
      <c r="A162" s="106"/>
      <c r="B162" s="106"/>
      <c r="C162" s="106"/>
      <c r="D162" s="106"/>
      <c r="E162" s="106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</row>
    <row r="163">
      <c r="A163" s="106"/>
      <c r="B163" s="106"/>
      <c r="C163" s="106"/>
      <c r="D163" s="106"/>
      <c r="E163" s="106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</row>
    <row r="164">
      <c r="A164" s="106"/>
      <c r="B164" s="106"/>
      <c r="C164" s="106"/>
      <c r="D164" s="106"/>
      <c r="E164" s="106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</row>
    <row r="165">
      <c r="A165" s="106"/>
      <c r="B165" s="106"/>
      <c r="C165" s="106"/>
      <c r="D165" s="106"/>
      <c r="E165" s="106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</row>
    <row r="166">
      <c r="A166" s="106"/>
      <c r="B166" s="106"/>
      <c r="C166" s="106"/>
      <c r="D166" s="106"/>
      <c r="E166" s="106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</row>
    <row r="167">
      <c r="A167" s="106"/>
      <c r="B167" s="106"/>
      <c r="C167" s="106"/>
      <c r="D167" s="106"/>
      <c r="E167" s="106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</row>
    <row r="168">
      <c r="A168" s="106"/>
      <c r="B168" s="106"/>
      <c r="C168" s="106"/>
      <c r="D168" s="106"/>
      <c r="E168" s="106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</row>
    <row r="169">
      <c r="A169" s="106"/>
      <c r="B169" s="106"/>
      <c r="C169" s="106"/>
      <c r="D169" s="106"/>
      <c r="E169" s="106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</row>
    <row r="170">
      <c r="A170" s="106"/>
      <c r="B170" s="106"/>
      <c r="C170" s="106"/>
      <c r="D170" s="106"/>
      <c r="E170" s="106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</row>
    <row r="171">
      <c r="A171" s="106"/>
      <c r="B171" s="106"/>
      <c r="C171" s="106"/>
      <c r="D171" s="106"/>
      <c r="E171" s="106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</row>
    <row r="172">
      <c r="A172" s="106"/>
      <c r="B172" s="106"/>
      <c r="C172" s="106"/>
      <c r="D172" s="106"/>
      <c r="E172" s="106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</row>
    <row r="173">
      <c r="A173" s="106"/>
      <c r="B173" s="106"/>
      <c r="C173" s="106"/>
      <c r="D173" s="106"/>
      <c r="E173" s="106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</row>
    <row r="174">
      <c r="A174" s="106"/>
      <c r="B174" s="106"/>
      <c r="C174" s="106"/>
      <c r="D174" s="106"/>
      <c r="E174" s="106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</row>
    <row r="175">
      <c r="A175" s="106"/>
      <c r="B175" s="106"/>
      <c r="C175" s="106"/>
      <c r="D175" s="106"/>
      <c r="E175" s="106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</row>
    <row r="176">
      <c r="A176" s="106"/>
      <c r="B176" s="106"/>
      <c r="C176" s="106"/>
      <c r="D176" s="106"/>
      <c r="E176" s="106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</row>
    <row r="177">
      <c r="A177" s="106"/>
      <c r="B177" s="106"/>
      <c r="C177" s="106"/>
      <c r="D177" s="106"/>
      <c r="E177" s="106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</row>
    <row r="178">
      <c r="A178" s="106"/>
      <c r="B178" s="106"/>
      <c r="C178" s="106"/>
      <c r="D178" s="106"/>
      <c r="E178" s="106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</row>
    <row r="179">
      <c r="A179" s="106"/>
      <c r="B179" s="106"/>
      <c r="C179" s="106"/>
      <c r="D179" s="106"/>
      <c r="E179" s="106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</row>
    <row r="180">
      <c r="A180" s="106"/>
      <c r="B180" s="106"/>
      <c r="C180" s="106"/>
      <c r="D180" s="106"/>
      <c r="E180" s="106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</row>
    <row r="181">
      <c r="A181" s="106"/>
      <c r="B181" s="106"/>
      <c r="C181" s="106"/>
      <c r="D181" s="106"/>
      <c r="E181" s="106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</row>
    <row r="182">
      <c r="A182" s="106"/>
      <c r="B182" s="106"/>
      <c r="C182" s="106"/>
      <c r="D182" s="106"/>
      <c r="E182" s="106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</row>
    <row r="183">
      <c r="A183" s="106"/>
      <c r="B183" s="106"/>
      <c r="C183" s="106"/>
      <c r="D183" s="106"/>
      <c r="E183" s="106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</row>
    <row r="184">
      <c r="A184" s="106"/>
      <c r="B184" s="106"/>
      <c r="C184" s="106"/>
      <c r="D184" s="106"/>
      <c r="E184" s="106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</row>
    <row r="185">
      <c r="A185" s="106"/>
      <c r="B185" s="106"/>
      <c r="C185" s="106"/>
      <c r="D185" s="106"/>
      <c r="E185" s="106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</row>
    <row r="186">
      <c r="A186" s="106"/>
      <c r="B186" s="106"/>
      <c r="C186" s="106"/>
      <c r="D186" s="106"/>
      <c r="E186" s="106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</row>
    <row r="187">
      <c r="A187" s="106"/>
      <c r="B187" s="106"/>
      <c r="C187" s="106"/>
      <c r="D187" s="106"/>
      <c r="E187" s="106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</row>
    <row r="188">
      <c r="A188" s="106"/>
      <c r="B188" s="106"/>
      <c r="C188" s="106"/>
      <c r="D188" s="106"/>
      <c r="E188" s="106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</row>
    <row r="189">
      <c r="A189" s="106"/>
      <c r="B189" s="106"/>
      <c r="C189" s="106"/>
      <c r="D189" s="106"/>
      <c r="E189" s="106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</row>
    <row r="190">
      <c r="A190" s="106"/>
      <c r="B190" s="106"/>
      <c r="C190" s="106"/>
      <c r="D190" s="106"/>
      <c r="E190" s="106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</row>
    <row r="191">
      <c r="A191" s="106"/>
      <c r="B191" s="106"/>
      <c r="C191" s="106"/>
      <c r="D191" s="106"/>
      <c r="E191" s="106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</row>
    <row r="192">
      <c r="A192" s="106"/>
      <c r="B192" s="106"/>
      <c r="C192" s="106"/>
      <c r="D192" s="106"/>
      <c r="E192" s="106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</row>
    <row r="193">
      <c r="A193" s="106"/>
      <c r="B193" s="106"/>
      <c r="C193" s="106"/>
      <c r="D193" s="106"/>
      <c r="E193" s="106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</row>
    <row r="194">
      <c r="A194" s="106"/>
      <c r="B194" s="106"/>
      <c r="C194" s="106"/>
      <c r="D194" s="106"/>
      <c r="E194" s="106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</row>
    <row r="195">
      <c r="A195" s="106"/>
      <c r="B195" s="106"/>
      <c r="C195" s="106"/>
      <c r="D195" s="106"/>
      <c r="E195" s="106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</row>
    <row r="196">
      <c r="A196" s="106"/>
      <c r="B196" s="106"/>
      <c r="C196" s="106"/>
      <c r="D196" s="106"/>
      <c r="E196" s="106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</row>
    <row r="197">
      <c r="A197" s="106"/>
      <c r="B197" s="106"/>
      <c r="C197" s="106"/>
      <c r="D197" s="106"/>
      <c r="E197" s="106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</row>
    <row r="198">
      <c r="A198" s="106"/>
      <c r="B198" s="106"/>
      <c r="C198" s="106"/>
      <c r="D198" s="106"/>
      <c r="E198" s="106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</row>
    <row r="199">
      <c r="A199" s="106"/>
      <c r="B199" s="106"/>
      <c r="C199" s="106"/>
      <c r="D199" s="106"/>
      <c r="E199" s="106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</row>
    <row r="200">
      <c r="A200" s="106"/>
      <c r="B200" s="106"/>
      <c r="C200" s="106"/>
      <c r="D200" s="106"/>
      <c r="E200" s="106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</row>
    <row r="201">
      <c r="A201" s="106"/>
      <c r="B201" s="106"/>
      <c r="C201" s="106"/>
      <c r="D201" s="106"/>
      <c r="E201" s="106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</row>
    <row r="202">
      <c r="A202" s="106"/>
      <c r="B202" s="106"/>
      <c r="C202" s="106"/>
      <c r="D202" s="106"/>
      <c r="E202" s="106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</row>
    <row r="203">
      <c r="A203" s="106"/>
      <c r="B203" s="106"/>
      <c r="C203" s="106"/>
      <c r="D203" s="106"/>
      <c r="E203" s="106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</row>
    <row r="204">
      <c r="A204" s="106"/>
      <c r="B204" s="106"/>
      <c r="C204" s="106"/>
      <c r="D204" s="106"/>
      <c r="E204" s="106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</row>
    <row r="205">
      <c r="A205" s="106"/>
      <c r="B205" s="106"/>
      <c r="C205" s="106"/>
      <c r="D205" s="106"/>
      <c r="E205" s="106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</row>
    <row r="206">
      <c r="A206" s="106"/>
      <c r="B206" s="106"/>
      <c r="C206" s="106"/>
      <c r="D206" s="106"/>
      <c r="E206" s="106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</row>
    <row r="207">
      <c r="A207" s="106"/>
      <c r="B207" s="106"/>
      <c r="C207" s="106"/>
      <c r="D207" s="106"/>
      <c r="E207" s="106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</row>
    <row r="208">
      <c r="A208" s="106"/>
      <c r="B208" s="106"/>
      <c r="C208" s="106"/>
      <c r="D208" s="106"/>
      <c r="E208" s="106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</row>
    <row r="209">
      <c r="A209" s="106"/>
      <c r="B209" s="106"/>
      <c r="C209" s="106"/>
      <c r="D209" s="106"/>
      <c r="E209" s="106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</row>
    <row r="210">
      <c r="A210" s="106"/>
      <c r="B210" s="106"/>
      <c r="C210" s="106"/>
      <c r="D210" s="106"/>
      <c r="E210" s="106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</row>
    <row r="211">
      <c r="A211" s="106"/>
      <c r="B211" s="106"/>
      <c r="C211" s="106"/>
      <c r="D211" s="106"/>
      <c r="E211" s="106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</row>
    <row r="212">
      <c r="A212" s="106"/>
      <c r="B212" s="106"/>
      <c r="C212" s="106"/>
      <c r="D212" s="106"/>
      <c r="E212" s="106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</row>
    <row r="213">
      <c r="A213" s="106"/>
      <c r="B213" s="106"/>
      <c r="C213" s="106"/>
      <c r="D213" s="106"/>
      <c r="E213" s="106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</row>
    <row r="214">
      <c r="A214" s="106"/>
      <c r="B214" s="106"/>
      <c r="C214" s="106"/>
      <c r="D214" s="106"/>
      <c r="E214" s="106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</row>
    <row r="215">
      <c r="A215" s="106"/>
      <c r="B215" s="106"/>
      <c r="C215" s="106"/>
      <c r="D215" s="106"/>
      <c r="E215" s="106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</row>
    <row r="216">
      <c r="A216" s="106"/>
      <c r="B216" s="106"/>
      <c r="C216" s="106"/>
      <c r="D216" s="106"/>
      <c r="E216" s="106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</row>
    <row r="217">
      <c r="A217" s="106"/>
      <c r="B217" s="106"/>
      <c r="C217" s="106"/>
      <c r="D217" s="106"/>
      <c r="E217" s="106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</row>
    <row r="218">
      <c r="A218" s="106"/>
      <c r="B218" s="106"/>
      <c r="C218" s="106"/>
      <c r="D218" s="106"/>
      <c r="E218" s="106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</row>
    <row r="219">
      <c r="A219" s="106"/>
      <c r="B219" s="106"/>
      <c r="C219" s="106"/>
      <c r="D219" s="106"/>
      <c r="E219" s="106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</row>
    <row r="220">
      <c r="A220" s="106"/>
      <c r="B220" s="106"/>
      <c r="C220" s="106"/>
      <c r="D220" s="106"/>
      <c r="E220" s="106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</row>
    <row r="221">
      <c r="A221" s="106"/>
      <c r="B221" s="106"/>
      <c r="C221" s="106"/>
      <c r="D221" s="106"/>
      <c r="E221" s="106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</row>
    <row r="222">
      <c r="A222" s="106"/>
      <c r="B222" s="106"/>
      <c r="C222" s="106"/>
      <c r="D222" s="106"/>
      <c r="E222" s="106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</row>
    <row r="223">
      <c r="A223" s="106"/>
      <c r="B223" s="106"/>
      <c r="C223" s="106"/>
      <c r="D223" s="106"/>
      <c r="E223" s="106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</row>
    <row r="224">
      <c r="A224" s="106"/>
      <c r="B224" s="106"/>
      <c r="C224" s="106"/>
      <c r="D224" s="106"/>
      <c r="E224" s="106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</row>
    <row r="225">
      <c r="A225" s="106"/>
      <c r="B225" s="106"/>
      <c r="C225" s="106"/>
      <c r="D225" s="106"/>
      <c r="E225" s="106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</row>
    <row r="226">
      <c r="A226" s="106"/>
      <c r="B226" s="106"/>
      <c r="C226" s="106"/>
      <c r="D226" s="106"/>
      <c r="E226" s="106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</row>
    <row r="227">
      <c r="A227" s="106"/>
      <c r="B227" s="106"/>
      <c r="C227" s="106"/>
      <c r="D227" s="106"/>
      <c r="E227" s="106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</row>
    <row r="228">
      <c r="A228" s="106"/>
      <c r="B228" s="106"/>
      <c r="C228" s="106"/>
      <c r="D228" s="106"/>
      <c r="E228" s="106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</row>
    <row r="229">
      <c r="A229" s="106"/>
      <c r="B229" s="106"/>
      <c r="C229" s="106"/>
      <c r="D229" s="106"/>
      <c r="E229" s="106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</row>
    <row r="230">
      <c r="A230" s="106"/>
      <c r="B230" s="106"/>
      <c r="C230" s="106"/>
      <c r="D230" s="106"/>
      <c r="E230" s="106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</row>
    <row r="231">
      <c r="A231" s="106"/>
      <c r="B231" s="106"/>
      <c r="C231" s="106"/>
      <c r="D231" s="106"/>
      <c r="E231" s="106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</row>
    <row r="232">
      <c r="A232" s="106"/>
      <c r="B232" s="106"/>
      <c r="C232" s="106"/>
      <c r="D232" s="106"/>
      <c r="E232" s="106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</row>
    <row r="233">
      <c r="A233" s="106"/>
      <c r="B233" s="106"/>
      <c r="C233" s="106"/>
      <c r="D233" s="106"/>
      <c r="E233" s="106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</row>
    <row r="234">
      <c r="A234" s="106"/>
      <c r="B234" s="106"/>
      <c r="C234" s="106"/>
      <c r="D234" s="106"/>
      <c r="E234" s="106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</row>
    <row r="235">
      <c r="A235" s="106"/>
      <c r="B235" s="106"/>
      <c r="C235" s="106"/>
      <c r="D235" s="106"/>
      <c r="E235" s="106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</row>
    <row r="236">
      <c r="A236" s="106"/>
      <c r="B236" s="106"/>
      <c r="C236" s="106"/>
      <c r="D236" s="106"/>
      <c r="E236" s="106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</row>
    <row r="237">
      <c r="A237" s="106"/>
      <c r="B237" s="106"/>
      <c r="C237" s="106"/>
      <c r="D237" s="106"/>
      <c r="E237" s="106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</row>
    <row r="238">
      <c r="A238" s="106"/>
      <c r="B238" s="106"/>
      <c r="C238" s="106"/>
      <c r="D238" s="106"/>
      <c r="E238" s="106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</row>
    <row r="239">
      <c r="A239" s="106"/>
      <c r="B239" s="106"/>
      <c r="C239" s="106"/>
      <c r="D239" s="106"/>
      <c r="E239" s="106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</row>
    <row r="240">
      <c r="A240" s="106"/>
      <c r="B240" s="106"/>
      <c r="C240" s="106"/>
      <c r="D240" s="106"/>
      <c r="E240" s="106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</row>
    <row r="241">
      <c r="A241" s="106"/>
      <c r="B241" s="106"/>
      <c r="C241" s="106"/>
      <c r="D241" s="106"/>
      <c r="E241" s="106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</row>
    <row r="242">
      <c r="A242" s="106"/>
      <c r="B242" s="106"/>
      <c r="C242" s="106"/>
      <c r="D242" s="106"/>
      <c r="E242" s="106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</row>
    <row r="243">
      <c r="A243" s="106"/>
      <c r="B243" s="106"/>
      <c r="C243" s="106"/>
      <c r="D243" s="106"/>
      <c r="E243" s="106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</row>
    <row r="244">
      <c r="A244" s="106"/>
      <c r="B244" s="106"/>
      <c r="C244" s="106"/>
      <c r="D244" s="106"/>
      <c r="E244" s="106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</row>
    <row r="245">
      <c r="A245" s="106"/>
      <c r="B245" s="106"/>
      <c r="C245" s="106"/>
      <c r="D245" s="106"/>
      <c r="E245" s="106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</row>
    <row r="246">
      <c r="A246" s="106"/>
      <c r="B246" s="106"/>
      <c r="C246" s="106"/>
      <c r="D246" s="106"/>
      <c r="E246" s="106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</row>
    <row r="247">
      <c r="A247" s="106"/>
      <c r="B247" s="106"/>
      <c r="C247" s="106"/>
      <c r="D247" s="106"/>
      <c r="E247" s="106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</row>
    <row r="248">
      <c r="A248" s="106"/>
      <c r="B248" s="106"/>
      <c r="C248" s="106"/>
      <c r="D248" s="106"/>
      <c r="E248" s="106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</row>
    <row r="249">
      <c r="A249" s="106"/>
      <c r="B249" s="106"/>
      <c r="C249" s="106"/>
      <c r="D249" s="106"/>
      <c r="E249" s="106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</row>
    <row r="250">
      <c r="A250" s="106"/>
      <c r="B250" s="106"/>
      <c r="C250" s="106"/>
      <c r="D250" s="106"/>
      <c r="E250" s="106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</row>
    <row r="251">
      <c r="A251" s="106"/>
      <c r="B251" s="106"/>
      <c r="C251" s="106"/>
      <c r="D251" s="106"/>
      <c r="E251" s="106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</row>
    <row r="252">
      <c r="A252" s="106"/>
      <c r="B252" s="106"/>
      <c r="C252" s="106"/>
      <c r="D252" s="106"/>
      <c r="E252" s="106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</row>
    <row r="253">
      <c r="A253" s="106"/>
      <c r="B253" s="106"/>
      <c r="C253" s="106"/>
      <c r="D253" s="106"/>
      <c r="E253" s="106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</row>
    <row r="254">
      <c r="A254" s="106"/>
      <c r="B254" s="106"/>
      <c r="C254" s="106"/>
      <c r="D254" s="106"/>
      <c r="E254" s="106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</row>
    <row r="255">
      <c r="A255" s="106"/>
      <c r="B255" s="106"/>
      <c r="C255" s="106"/>
      <c r="D255" s="106"/>
      <c r="E255" s="106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</row>
    <row r="256">
      <c r="A256" s="106"/>
      <c r="B256" s="106"/>
      <c r="C256" s="106"/>
      <c r="D256" s="106"/>
      <c r="E256" s="106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</row>
    <row r="257">
      <c r="A257" s="106"/>
      <c r="B257" s="106"/>
      <c r="C257" s="106"/>
      <c r="D257" s="106"/>
      <c r="E257" s="106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</row>
    <row r="258">
      <c r="A258" s="106"/>
      <c r="B258" s="106"/>
      <c r="C258" s="106"/>
      <c r="D258" s="106"/>
      <c r="E258" s="106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</row>
    <row r="259">
      <c r="A259" s="106"/>
      <c r="B259" s="106"/>
      <c r="C259" s="106"/>
      <c r="D259" s="106"/>
      <c r="E259" s="106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</row>
    <row r="260">
      <c r="A260" s="106"/>
      <c r="B260" s="106"/>
      <c r="C260" s="106"/>
      <c r="D260" s="106"/>
      <c r="E260" s="106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</row>
    <row r="261">
      <c r="A261" s="106"/>
      <c r="B261" s="106"/>
      <c r="C261" s="106"/>
      <c r="D261" s="106"/>
      <c r="E261" s="106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</row>
    <row r="262">
      <c r="A262" s="106"/>
      <c r="B262" s="106"/>
      <c r="C262" s="106"/>
      <c r="D262" s="106"/>
      <c r="E262" s="106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</row>
    <row r="263">
      <c r="A263" s="106"/>
      <c r="B263" s="106"/>
      <c r="C263" s="106"/>
      <c r="D263" s="106"/>
      <c r="E263" s="106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</row>
    <row r="264">
      <c r="A264" s="106"/>
      <c r="B264" s="106"/>
      <c r="C264" s="106"/>
      <c r="D264" s="106"/>
      <c r="E264" s="106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</row>
    <row r="265">
      <c r="A265" s="106"/>
      <c r="B265" s="106"/>
      <c r="C265" s="106"/>
      <c r="D265" s="106"/>
      <c r="E265" s="106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</row>
    <row r="266">
      <c r="A266" s="106"/>
      <c r="B266" s="106"/>
      <c r="C266" s="106"/>
      <c r="D266" s="106"/>
      <c r="E266" s="106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</row>
    <row r="267">
      <c r="A267" s="106"/>
      <c r="B267" s="106"/>
      <c r="C267" s="106"/>
      <c r="D267" s="106"/>
      <c r="E267" s="106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</row>
    <row r="268">
      <c r="A268" s="106"/>
      <c r="B268" s="106"/>
      <c r="C268" s="106"/>
      <c r="D268" s="106"/>
      <c r="E268" s="106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</row>
    <row r="269">
      <c r="A269" s="106"/>
      <c r="B269" s="106"/>
      <c r="C269" s="106"/>
      <c r="D269" s="106"/>
      <c r="E269" s="106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</row>
    <row r="270">
      <c r="A270" s="106"/>
      <c r="B270" s="106"/>
      <c r="C270" s="106"/>
      <c r="D270" s="106"/>
      <c r="E270" s="106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</row>
    <row r="271">
      <c r="A271" s="106"/>
      <c r="B271" s="106"/>
      <c r="C271" s="106"/>
      <c r="D271" s="106"/>
      <c r="E271" s="106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</row>
    <row r="272">
      <c r="A272" s="106"/>
      <c r="B272" s="106"/>
      <c r="C272" s="106"/>
      <c r="D272" s="106"/>
      <c r="E272" s="106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</row>
    <row r="273">
      <c r="A273" s="106"/>
      <c r="B273" s="106"/>
      <c r="C273" s="106"/>
      <c r="D273" s="106"/>
      <c r="E273" s="106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</row>
    <row r="274">
      <c r="A274" s="106"/>
      <c r="B274" s="106"/>
      <c r="C274" s="106"/>
      <c r="D274" s="106"/>
      <c r="E274" s="106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</row>
    <row r="275">
      <c r="A275" s="106"/>
      <c r="B275" s="106"/>
      <c r="C275" s="106"/>
      <c r="D275" s="106"/>
      <c r="E275" s="106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</row>
    <row r="276">
      <c r="A276" s="106"/>
      <c r="B276" s="106"/>
      <c r="C276" s="106"/>
      <c r="D276" s="106"/>
      <c r="E276" s="106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</row>
    <row r="277">
      <c r="A277" s="106"/>
      <c r="B277" s="106"/>
      <c r="C277" s="106"/>
      <c r="D277" s="106"/>
      <c r="E277" s="106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</row>
    <row r="278">
      <c r="A278" s="106"/>
      <c r="B278" s="106"/>
      <c r="C278" s="106"/>
      <c r="D278" s="106"/>
      <c r="E278" s="106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</row>
    <row r="279">
      <c r="A279" s="106"/>
      <c r="B279" s="106"/>
      <c r="C279" s="106"/>
      <c r="D279" s="106"/>
      <c r="E279" s="106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</row>
    <row r="280">
      <c r="A280" s="106"/>
      <c r="B280" s="106"/>
      <c r="C280" s="106"/>
      <c r="D280" s="106"/>
      <c r="E280" s="106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</row>
    <row r="281">
      <c r="A281" s="106"/>
      <c r="B281" s="106"/>
      <c r="C281" s="106"/>
      <c r="D281" s="106"/>
      <c r="E281" s="106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</row>
    <row r="282">
      <c r="A282" s="106"/>
      <c r="B282" s="106"/>
      <c r="C282" s="106"/>
      <c r="D282" s="106"/>
      <c r="E282" s="106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</row>
    <row r="283">
      <c r="A283" s="106"/>
      <c r="B283" s="106"/>
      <c r="C283" s="106"/>
      <c r="D283" s="106"/>
      <c r="E283" s="106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</row>
    <row r="284">
      <c r="A284" s="106"/>
      <c r="B284" s="106"/>
      <c r="C284" s="106"/>
      <c r="D284" s="106"/>
      <c r="E284" s="106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</row>
    <row r="285">
      <c r="A285" s="106"/>
      <c r="B285" s="106"/>
      <c r="C285" s="106"/>
      <c r="D285" s="106"/>
      <c r="E285" s="106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</row>
    <row r="286">
      <c r="A286" s="106"/>
      <c r="B286" s="106"/>
      <c r="C286" s="106"/>
      <c r="D286" s="106"/>
      <c r="E286" s="106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</row>
    <row r="287">
      <c r="A287" s="106"/>
      <c r="B287" s="106"/>
      <c r="C287" s="106"/>
      <c r="D287" s="106"/>
      <c r="E287" s="106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</row>
    <row r="288">
      <c r="A288" s="106"/>
      <c r="B288" s="106"/>
      <c r="C288" s="106"/>
      <c r="D288" s="106"/>
      <c r="E288" s="106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</row>
    <row r="289">
      <c r="A289" s="106"/>
      <c r="B289" s="106"/>
      <c r="C289" s="106"/>
      <c r="D289" s="106"/>
      <c r="E289" s="106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</row>
    <row r="290">
      <c r="A290" s="106"/>
      <c r="B290" s="106"/>
      <c r="C290" s="106"/>
      <c r="D290" s="106"/>
      <c r="E290" s="106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</row>
    <row r="291">
      <c r="A291" s="106"/>
      <c r="B291" s="106"/>
      <c r="C291" s="106"/>
      <c r="D291" s="106"/>
      <c r="E291" s="106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</row>
    <row r="292">
      <c r="A292" s="106"/>
      <c r="B292" s="106"/>
      <c r="C292" s="106"/>
      <c r="D292" s="106"/>
      <c r="E292" s="106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</row>
    <row r="293">
      <c r="A293" s="106"/>
      <c r="B293" s="106"/>
      <c r="C293" s="106"/>
      <c r="D293" s="106"/>
      <c r="E293" s="106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</row>
    <row r="294">
      <c r="A294" s="106"/>
      <c r="B294" s="106"/>
      <c r="C294" s="106"/>
      <c r="D294" s="106"/>
      <c r="E294" s="106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</row>
    <row r="295">
      <c r="A295" s="106"/>
      <c r="B295" s="106"/>
      <c r="C295" s="106"/>
      <c r="D295" s="106"/>
      <c r="E295" s="106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</row>
    <row r="296">
      <c r="A296" s="106"/>
      <c r="B296" s="106"/>
      <c r="C296" s="106"/>
      <c r="D296" s="106"/>
      <c r="E296" s="106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</row>
    <row r="297">
      <c r="A297" s="106"/>
      <c r="B297" s="106"/>
      <c r="C297" s="106"/>
      <c r="D297" s="106"/>
      <c r="E297" s="106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</row>
    <row r="298">
      <c r="A298" s="106"/>
      <c r="B298" s="106"/>
      <c r="C298" s="106"/>
      <c r="D298" s="106"/>
      <c r="E298" s="106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</row>
    <row r="299">
      <c r="A299" s="106"/>
      <c r="B299" s="106"/>
      <c r="C299" s="106"/>
      <c r="D299" s="106"/>
      <c r="E299" s="106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</row>
    <row r="300">
      <c r="A300" s="106"/>
      <c r="B300" s="106"/>
      <c r="C300" s="106"/>
      <c r="D300" s="106"/>
      <c r="E300" s="106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</row>
    <row r="301">
      <c r="A301" s="106"/>
      <c r="B301" s="106"/>
      <c r="C301" s="106"/>
      <c r="D301" s="106"/>
      <c r="E301" s="106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</row>
    <row r="302">
      <c r="A302" s="106"/>
      <c r="B302" s="106"/>
      <c r="C302" s="106"/>
      <c r="D302" s="106"/>
      <c r="E302" s="106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</row>
    <row r="303">
      <c r="A303" s="106"/>
      <c r="B303" s="106"/>
      <c r="C303" s="106"/>
      <c r="D303" s="106"/>
      <c r="E303" s="106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</row>
    <row r="304">
      <c r="A304" s="106"/>
      <c r="B304" s="106"/>
      <c r="C304" s="106"/>
      <c r="D304" s="106"/>
      <c r="E304" s="106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</row>
    <row r="305">
      <c r="A305" s="106"/>
      <c r="B305" s="106"/>
      <c r="C305" s="106"/>
      <c r="D305" s="106"/>
      <c r="E305" s="106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</row>
    <row r="306">
      <c r="A306" s="106"/>
      <c r="B306" s="106"/>
      <c r="C306" s="106"/>
      <c r="D306" s="106"/>
      <c r="E306" s="106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</row>
    <row r="307">
      <c r="A307" s="106"/>
      <c r="B307" s="106"/>
      <c r="C307" s="106"/>
      <c r="D307" s="106"/>
      <c r="E307" s="106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</row>
    <row r="308">
      <c r="A308" s="106"/>
      <c r="B308" s="106"/>
      <c r="C308" s="106"/>
      <c r="D308" s="106"/>
      <c r="E308" s="106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</row>
    <row r="309">
      <c r="A309" s="106"/>
      <c r="B309" s="106"/>
      <c r="C309" s="106"/>
      <c r="D309" s="106"/>
      <c r="E309" s="106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</row>
    <row r="310">
      <c r="A310" s="106"/>
      <c r="B310" s="106"/>
      <c r="C310" s="106"/>
      <c r="D310" s="106"/>
      <c r="E310" s="106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</row>
    <row r="311">
      <c r="A311" s="106"/>
      <c r="B311" s="106"/>
      <c r="C311" s="106"/>
      <c r="D311" s="106"/>
      <c r="E311" s="106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</row>
    <row r="312">
      <c r="A312" s="106"/>
      <c r="B312" s="106"/>
      <c r="C312" s="106"/>
      <c r="D312" s="106"/>
      <c r="E312" s="106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</row>
    <row r="313">
      <c r="A313" s="106"/>
      <c r="B313" s="106"/>
      <c r="C313" s="106"/>
      <c r="D313" s="106"/>
      <c r="E313" s="106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</row>
    <row r="314">
      <c r="A314" s="106"/>
      <c r="B314" s="106"/>
      <c r="C314" s="106"/>
      <c r="D314" s="106"/>
      <c r="E314" s="106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</row>
    <row r="315">
      <c r="A315" s="106"/>
      <c r="B315" s="106"/>
      <c r="C315" s="106"/>
      <c r="D315" s="106"/>
      <c r="E315" s="106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</row>
    <row r="316">
      <c r="A316" s="106"/>
      <c r="B316" s="106"/>
      <c r="C316" s="106"/>
      <c r="D316" s="106"/>
      <c r="E316" s="106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</row>
    <row r="317">
      <c r="A317" s="106"/>
      <c r="B317" s="106"/>
      <c r="C317" s="106"/>
      <c r="D317" s="106"/>
      <c r="E317" s="106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</row>
    <row r="318">
      <c r="A318" s="106"/>
      <c r="B318" s="106"/>
      <c r="C318" s="106"/>
      <c r="D318" s="106"/>
      <c r="E318" s="106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</row>
    <row r="319">
      <c r="A319" s="106"/>
      <c r="B319" s="106"/>
      <c r="C319" s="106"/>
      <c r="D319" s="106"/>
      <c r="E319" s="106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</row>
    <row r="320">
      <c r="A320" s="106"/>
      <c r="B320" s="106"/>
      <c r="C320" s="106"/>
      <c r="D320" s="106"/>
      <c r="E320" s="106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</row>
    <row r="321">
      <c r="A321" s="106"/>
      <c r="B321" s="106"/>
      <c r="C321" s="106"/>
      <c r="D321" s="106"/>
      <c r="E321" s="106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</row>
    <row r="322">
      <c r="A322" s="106"/>
      <c r="B322" s="106"/>
      <c r="C322" s="106"/>
      <c r="D322" s="106"/>
      <c r="E322" s="106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</row>
    <row r="323">
      <c r="A323" s="106"/>
      <c r="B323" s="106"/>
      <c r="C323" s="106"/>
      <c r="D323" s="106"/>
      <c r="E323" s="106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</row>
    <row r="324">
      <c r="A324" s="106"/>
      <c r="B324" s="106"/>
      <c r="C324" s="106"/>
      <c r="D324" s="106"/>
      <c r="E324" s="106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</row>
    <row r="325">
      <c r="A325" s="106"/>
      <c r="B325" s="106"/>
      <c r="C325" s="106"/>
      <c r="D325" s="106"/>
      <c r="E325" s="106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</row>
    <row r="326">
      <c r="A326" s="106"/>
      <c r="B326" s="106"/>
      <c r="C326" s="106"/>
      <c r="D326" s="106"/>
      <c r="E326" s="106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</row>
    <row r="327">
      <c r="A327" s="106"/>
      <c r="B327" s="106"/>
      <c r="C327" s="106"/>
      <c r="D327" s="106"/>
      <c r="E327" s="106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</row>
    <row r="328">
      <c r="A328" s="106"/>
      <c r="B328" s="106"/>
      <c r="C328" s="106"/>
      <c r="D328" s="106"/>
      <c r="E328" s="106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</row>
    <row r="329">
      <c r="A329" s="106"/>
      <c r="B329" s="106"/>
      <c r="C329" s="106"/>
      <c r="D329" s="106"/>
      <c r="E329" s="106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</row>
    <row r="330">
      <c r="A330" s="106"/>
      <c r="B330" s="106"/>
      <c r="C330" s="106"/>
      <c r="D330" s="106"/>
      <c r="E330" s="106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</row>
    <row r="331">
      <c r="A331" s="106"/>
      <c r="B331" s="106"/>
      <c r="C331" s="106"/>
      <c r="D331" s="106"/>
      <c r="E331" s="106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</row>
    <row r="332">
      <c r="A332" s="106"/>
      <c r="B332" s="106"/>
      <c r="C332" s="106"/>
      <c r="D332" s="106"/>
      <c r="E332" s="106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</row>
    <row r="333">
      <c r="A333" s="106"/>
      <c r="B333" s="106"/>
      <c r="C333" s="106"/>
      <c r="D333" s="106"/>
      <c r="E333" s="106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</row>
    <row r="334">
      <c r="A334" s="106"/>
      <c r="B334" s="106"/>
      <c r="C334" s="106"/>
      <c r="D334" s="106"/>
      <c r="E334" s="106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</row>
    <row r="335">
      <c r="A335" s="106"/>
      <c r="B335" s="106"/>
      <c r="C335" s="106"/>
      <c r="D335" s="106"/>
      <c r="E335" s="106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</row>
    <row r="336">
      <c r="A336" s="106"/>
      <c r="B336" s="106"/>
      <c r="C336" s="106"/>
      <c r="D336" s="106"/>
      <c r="E336" s="106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</row>
    <row r="337">
      <c r="A337" s="106"/>
      <c r="B337" s="106"/>
      <c r="C337" s="106"/>
      <c r="D337" s="106"/>
      <c r="E337" s="106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</row>
    <row r="338">
      <c r="A338" s="106"/>
      <c r="B338" s="106"/>
      <c r="C338" s="106"/>
      <c r="D338" s="106"/>
      <c r="E338" s="106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</row>
    <row r="339">
      <c r="A339" s="106"/>
      <c r="B339" s="106"/>
      <c r="C339" s="106"/>
      <c r="D339" s="106"/>
      <c r="E339" s="106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</row>
    <row r="340">
      <c r="A340" s="106"/>
      <c r="B340" s="106"/>
      <c r="C340" s="106"/>
      <c r="D340" s="106"/>
      <c r="E340" s="106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</row>
    <row r="341">
      <c r="A341" s="106"/>
      <c r="B341" s="106"/>
      <c r="C341" s="106"/>
      <c r="D341" s="106"/>
      <c r="E341" s="106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</row>
    <row r="342">
      <c r="A342" s="106"/>
      <c r="B342" s="106"/>
      <c r="C342" s="106"/>
      <c r="D342" s="106"/>
      <c r="E342" s="106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</row>
    <row r="343">
      <c r="A343" s="106"/>
      <c r="B343" s="106"/>
      <c r="C343" s="106"/>
      <c r="D343" s="106"/>
      <c r="E343" s="106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</row>
    <row r="344">
      <c r="A344" s="106"/>
      <c r="B344" s="106"/>
      <c r="C344" s="106"/>
      <c r="D344" s="106"/>
      <c r="E344" s="106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</row>
    <row r="345">
      <c r="A345" s="106"/>
      <c r="B345" s="106"/>
      <c r="C345" s="106"/>
      <c r="D345" s="106"/>
      <c r="E345" s="106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</row>
    <row r="346">
      <c r="A346" s="106"/>
      <c r="B346" s="106"/>
      <c r="C346" s="106"/>
      <c r="D346" s="106"/>
      <c r="E346" s="106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</row>
    <row r="347">
      <c r="A347" s="106"/>
      <c r="B347" s="106"/>
      <c r="C347" s="106"/>
      <c r="D347" s="106"/>
      <c r="E347" s="106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</row>
    <row r="348">
      <c r="A348" s="106"/>
      <c r="B348" s="106"/>
      <c r="C348" s="106"/>
      <c r="D348" s="106"/>
      <c r="E348" s="106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</row>
    <row r="349">
      <c r="A349" s="106"/>
      <c r="B349" s="106"/>
      <c r="C349" s="106"/>
      <c r="D349" s="106"/>
      <c r="E349" s="106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</row>
    <row r="350">
      <c r="A350" s="106"/>
      <c r="B350" s="106"/>
      <c r="C350" s="106"/>
      <c r="D350" s="106"/>
      <c r="E350" s="106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</row>
    <row r="351">
      <c r="A351" s="106"/>
      <c r="B351" s="106"/>
      <c r="C351" s="106"/>
      <c r="D351" s="106"/>
      <c r="E351" s="106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</row>
    <row r="352">
      <c r="A352" s="106"/>
      <c r="B352" s="106"/>
      <c r="C352" s="106"/>
      <c r="D352" s="106"/>
      <c r="E352" s="106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</row>
    <row r="353">
      <c r="A353" s="106"/>
      <c r="B353" s="106"/>
      <c r="C353" s="106"/>
      <c r="D353" s="106"/>
      <c r="E353" s="106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</row>
    <row r="354">
      <c r="A354" s="106"/>
      <c r="B354" s="106"/>
      <c r="C354" s="106"/>
      <c r="D354" s="106"/>
      <c r="E354" s="106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</row>
    <row r="355">
      <c r="A355" s="106"/>
      <c r="B355" s="106"/>
      <c r="C355" s="106"/>
      <c r="D355" s="106"/>
      <c r="E355" s="106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</row>
    <row r="356">
      <c r="A356" s="106"/>
      <c r="B356" s="106"/>
      <c r="C356" s="106"/>
      <c r="D356" s="106"/>
      <c r="E356" s="106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</row>
    <row r="357">
      <c r="A357" s="106"/>
      <c r="B357" s="106"/>
      <c r="C357" s="106"/>
      <c r="D357" s="106"/>
      <c r="E357" s="106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</row>
    <row r="358">
      <c r="A358" s="106"/>
      <c r="B358" s="106"/>
      <c r="C358" s="106"/>
      <c r="D358" s="106"/>
      <c r="E358" s="106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</row>
    <row r="359">
      <c r="A359" s="106"/>
      <c r="B359" s="106"/>
      <c r="C359" s="106"/>
      <c r="D359" s="106"/>
      <c r="E359" s="106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</row>
    <row r="360">
      <c r="A360" s="106"/>
      <c r="B360" s="106"/>
      <c r="C360" s="106"/>
      <c r="D360" s="106"/>
      <c r="E360" s="106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</row>
    <row r="361">
      <c r="A361" s="106"/>
      <c r="B361" s="106"/>
      <c r="C361" s="106"/>
      <c r="D361" s="106"/>
      <c r="E361" s="106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</row>
    <row r="362">
      <c r="A362" s="106"/>
      <c r="B362" s="106"/>
      <c r="C362" s="106"/>
      <c r="D362" s="106"/>
      <c r="E362" s="106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</row>
    <row r="363">
      <c r="A363" s="106"/>
      <c r="B363" s="106"/>
      <c r="C363" s="106"/>
      <c r="D363" s="106"/>
      <c r="E363" s="106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</row>
    <row r="364">
      <c r="A364" s="106"/>
      <c r="B364" s="106"/>
      <c r="C364" s="106"/>
      <c r="D364" s="106"/>
      <c r="E364" s="106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</row>
    <row r="365">
      <c r="A365" s="106"/>
      <c r="B365" s="106"/>
      <c r="C365" s="106"/>
      <c r="D365" s="106"/>
      <c r="E365" s="106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</row>
    <row r="366">
      <c r="A366" s="106"/>
      <c r="B366" s="106"/>
      <c r="C366" s="106"/>
      <c r="D366" s="106"/>
      <c r="E366" s="106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</row>
    <row r="367">
      <c r="A367" s="106"/>
      <c r="B367" s="106"/>
      <c r="C367" s="106"/>
      <c r="D367" s="106"/>
      <c r="E367" s="106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</row>
    <row r="368">
      <c r="A368" s="106"/>
      <c r="B368" s="106"/>
      <c r="C368" s="106"/>
      <c r="D368" s="106"/>
      <c r="E368" s="106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</row>
    <row r="369">
      <c r="A369" s="106"/>
      <c r="B369" s="106"/>
      <c r="C369" s="106"/>
      <c r="D369" s="106"/>
      <c r="E369" s="106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</row>
    <row r="370">
      <c r="A370" s="106"/>
      <c r="B370" s="106"/>
      <c r="C370" s="106"/>
      <c r="D370" s="106"/>
      <c r="E370" s="106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</row>
    <row r="371">
      <c r="A371" s="106"/>
      <c r="B371" s="106"/>
      <c r="C371" s="106"/>
      <c r="D371" s="106"/>
      <c r="E371" s="106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</row>
    <row r="372">
      <c r="A372" s="106"/>
      <c r="B372" s="106"/>
      <c r="C372" s="106"/>
      <c r="D372" s="106"/>
      <c r="E372" s="106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</row>
    <row r="373">
      <c r="A373" s="106"/>
      <c r="B373" s="106"/>
      <c r="C373" s="106"/>
      <c r="D373" s="106"/>
      <c r="E373" s="106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</row>
    <row r="374">
      <c r="A374" s="106"/>
      <c r="B374" s="106"/>
      <c r="C374" s="106"/>
      <c r="D374" s="106"/>
      <c r="E374" s="106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</row>
    <row r="375">
      <c r="A375" s="106"/>
      <c r="B375" s="106"/>
      <c r="C375" s="106"/>
      <c r="D375" s="106"/>
      <c r="E375" s="106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</row>
    <row r="376">
      <c r="A376" s="106"/>
      <c r="B376" s="106"/>
      <c r="C376" s="106"/>
      <c r="D376" s="106"/>
      <c r="E376" s="106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</row>
    <row r="377">
      <c r="A377" s="106"/>
      <c r="B377" s="106"/>
      <c r="C377" s="106"/>
      <c r="D377" s="106"/>
      <c r="E377" s="106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</row>
    <row r="378">
      <c r="A378" s="106"/>
      <c r="B378" s="106"/>
      <c r="C378" s="106"/>
      <c r="D378" s="106"/>
      <c r="E378" s="106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</row>
    <row r="379">
      <c r="A379" s="106"/>
      <c r="B379" s="106"/>
      <c r="C379" s="106"/>
      <c r="D379" s="106"/>
      <c r="E379" s="106"/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</row>
    <row r="380">
      <c r="A380" s="106"/>
      <c r="B380" s="106"/>
      <c r="C380" s="106"/>
      <c r="D380" s="106"/>
      <c r="E380" s="106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</row>
    <row r="381">
      <c r="A381" s="106"/>
      <c r="B381" s="106"/>
      <c r="C381" s="106"/>
      <c r="D381" s="106"/>
      <c r="E381" s="106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</row>
    <row r="382">
      <c r="A382" s="106"/>
      <c r="B382" s="106"/>
      <c r="C382" s="106"/>
      <c r="D382" s="106"/>
      <c r="E382" s="106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</row>
    <row r="383">
      <c r="A383" s="106"/>
      <c r="B383" s="106"/>
      <c r="C383" s="106"/>
      <c r="D383" s="106"/>
      <c r="E383" s="106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</row>
    <row r="384">
      <c r="A384" s="106"/>
      <c r="B384" s="106"/>
      <c r="C384" s="106"/>
      <c r="D384" s="106"/>
      <c r="E384" s="106"/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</row>
    <row r="385">
      <c r="A385" s="106"/>
      <c r="B385" s="106"/>
      <c r="C385" s="106"/>
      <c r="D385" s="106"/>
      <c r="E385" s="106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</row>
    <row r="386">
      <c r="A386" s="106"/>
      <c r="B386" s="106"/>
      <c r="C386" s="106"/>
      <c r="D386" s="106"/>
      <c r="E386" s="106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</row>
    <row r="387">
      <c r="A387" s="106"/>
      <c r="B387" s="106"/>
      <c r="C387" s="106"/>
      <c r="D387" s="106"/>
      <c r="E387" s="106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</row>
    <row r="388">
      <c r="A388" s="106"/>
      <c r="B388" s="106"/>
      <c r="C388" s="106"/>
      <c r="D388" s="106"/>
      <c r="E388" s="106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</row>
    <row r="389">
      <c r="A389" s="106"/>
      <c r="B389" s="106"/>
      <c r="C389" s="106"/>
      <c r="D389" s="106"/>
      <c r="E389" s="106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</row>
    <row r="390">
      <c r="A390" s="106"/>
      <c r="B390" s="106"/>
      <c r="C390" s="106"/>
      <c r="D390" s="106"/>
      <c r="E390" s="106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</row>
    <row r="391">
      <c r="A391" s="106"/>
      <c r="B391" s="106"/>
      <c r="C391" s="106"/>
      <c r="D391" s="106"/>
      <c r="E391" s="106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</row>
    <row r="392">
      <c r="A392" s="106"/>
      <c r="B392" s="106"/>
      <c r="C392" s="106"/>
      <c r="D392" s="106"/>
      <c r="E392" s="106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</row>
    <row r="393">
      <c r="A393" s="106"/>
      <c r="B393" s="106"/>
      <c r="C393" s="106"/>
      <c r="D393" s="106"/>
      <c r="E393" s="106"/>
      <c r="F393" s="57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</row>
    <row r="394">
      <c r="A394" s="106"/>
      <c r="B394" s="106"/>
      <c r="C394" s="106"/>
      <c r="D394" s="106"/>
      <c r="E394" s="106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</row>
    <row r="395">
      <c r="A395" s="106"/>
      <c r="B395" s="106"/>
      <c r="C395" s="106"/>
      <c r="D395" s="106"/>
      <c r="E395" s="106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</row>
    <row r="396">
      <c r="A396" s="106"/>
      <c r="B396" s="106"/>
      <c r="C396" s="106"/>
      <c r="D396" s="106"/>
      <c r="E396" s="106"/>
      <c r="F396" s="57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</row>
    <row r="397">
      <c r="A397" s="106"/>
      <c r="B397" s="106"/>
      <c r="C397" s="106"/>
      <c r="D397" s="106"/>
      <c r="E397" s="106"/>
      <c r="F397" s="57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</row>
    <row r="398">
      <c r="A398" s="106"/>
      <c r="B398" s="106"/>
      <c r="C398" s="106"/>
      <c r="D398" s="106"/>
      <c r="E398" s="106"/>
      <c r="F398" s="57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</row>
    <row r="399">
      <c r="A399" s="106"/>
      <c r="B399" s="106"/>
      <c r="C399" s="106"/>
      <c r="D399" s="106"/>
      <c r="E399" s="106"/>
      <c r="F399" s="57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</row>
    <row r="400">
      <c r="A400" s="106"/>
      <c r="B400" s="106"/>
      <c r="C400" s="106"/>
      <c r="D400" s="106"/>
      <c r="E400" s="106"/>
      <c r="F400" s="57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</row>
    <row r="401">
      <c r="A401" s="106"/>
      <c r="B401" s="106"/>
      <c r="C401" s="106"/>
      <c r="D401" s="106"/>
      <c r="E401" s="106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</row>
    <row r="402">
      <c r="A402" s="106"/>
      <c r="B402" s="106"/>
      <c r="C402" s="106"/>
      <c r="D402" s="106"/>
      <c r="E402" s="106"/>
      <c r="F402" s="57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</row>
    <row r="403">
      <c r="A403" s="106"/>
      <c r="B403" s="106"/>
      <c r="C403" s="106"/>
      <c r="D403" s="106"/>
      <c r="E403" s="106"/>
      <c r="F403" s="57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</row>
    <row r="404">
      <c r="A404" s="106"/>
      <c r="B404" s="106"/>
      <c r="C404" s="106"/>
      <c r="D404" s="106"/>
      <c r="E404" s="106"/>
      <c r="F404" s="57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</row>
    <row r="405">
      <c r="A405" s="106"/>
      <c r="B405" s="106"/>
      <c r="C405" s="106"/>
      <c r="D405" s="106"/>
      <c r="E405" s="106"/>
      <c r="F405" s="57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</row>
    <row r="406">
      <c r="A406" s="106"/>
      <c r="B406" s="106"/>
      <c r="C406" s="106"/>
      <c r="D406" s="106"/>
      <c r="E406" s="106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</row>
    <row r="407">
      <c r="A407" s="106"/>
      <c r="B407" s="106"/>
      <c r="C407" s="106"/>
      <c r="D407" s="106"/>
      <c r="E407" s="106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</row>
    <row r="408">
      <c r="A408" s="106"/>
      <c r="B408" s="106"/>
      <c r="C408" s="106"/>
      <c r="D408" s="106"/>
      <c r="E408" s="106"/>
      <c r="F408" s="57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</row>
    <row r="409">
      <c r="A409" s="106"/>
      <c r="B409" s="106"/>
      <c r="C409" s="106"/>
      <c r="D409" s="106"/>
      <c r="E409" s="106"/>
      <c r="F409" s="57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</row>
    <row r="410">
      <c r="A410" s="106"/>
      <c r="B410" s="106"/>
      <c r="C410" s="106"/>
      <c r="D410" s="106"/>
      <c r="E410" s="106"/>
      <c r="F410" s="57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</row>
    <row r="411">
      <c r="A411" s="106"/>
      <c r="B411" s="106"/>
      <c r="C411" s="106"/>
      <c r="D411" s="106"/>
      <c r="E411" s="106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</row>
    <row r="412">
      <c r="A412" s="106"/>
      <c r="B412" s="106"/>
      <c r="C412" s="106"/>
      <c r="D412" s="106"/>
      <c r="E412" s="106"/>
      <c r="F412" s="57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</row>
    <row r="413">
      <c r="A413" s="106"/>
      <c r="B413" s="106"/>
      <c r="C413" s="106"/>
      <c r="D413" s="106"/>
      <c r="E413" s="106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</row>
    <row r="414">
      <c r="A414" s="106"/>
      <c r="B414" s="106"/>
      <c r="C414" s="106"/>
      <c r="D414" s="106"/>
      <c r="E414" s="106"/>
      <c r="F414" s="57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</row>
    <row r="415">
      <c r="A415" s="106"/>
      <c r="B415" s="106"/>
      <c r="C415" s="106"/>
      <c r="D415" s="106"/>
      <c r="E415" s="106"/>
      <c r="F415" s="57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</row>
    <row r="416">
      <c r="A416" s="106"/>
      <c r="B416" s="106"/>
      <c r="C416" s="106"/>
      <c r="D416" s="106"/>
      <c r="E416" s="106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</row>
    <row r="417">
      <c r="A417" s="106"/>
      <c r="B417" s="106"/>
      <c r="C417" s="106"/>
      <c r="D417" s="106"/>
      <c r="E417" s="106"/>
      <c r="F417" s="57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</row>
    <row r="418">
      <c r="A418" s="106"/>
      <c r="B418" s="106"/>
      <c r="C418" s="106"/>
      <c r="D418" s="106"/>
      <c r="E418" s="106"/>
      <c r="F418" s="57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</row>
    <row r="419">
      <c r="A419" s="106"/>
      <c r="B419" s="106"/>
      <c r="C419" s="106"/>
      <c r="D419" s="106"/>
      <c r="E419" s="106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</row>
    <row r="420">
      <c r="A420" s="106"/>
      <c r="B420" s="106"/>
      <c r="C420" s="106"/>
      <c r="D420" s="106"/>
      <c r="E420" s="106"/>
      <c r="F420" s="57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</row>
    <row r="421">
      <c r="A421" s="106"/>
      <c r="B421" s="106"/>
      <c r="C421" s="106"/>
      <c r="D421" s="106"/>
      <c r="E421" s="106"/>
      <c r="F421" s="57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</row>
    <row r="422">
      <c r="A422" s="106"/>
      <c r="B422" s="106"/>
      <c r="C422" s="106"/>
      <c r="D422" s="106"/>
      <c r="E422" s="106"/>
      <c r="F422" s="57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</row>
    <row r="423">
      <c r="A423" s="106"/>
      <c r="B423" s="106"/>
      <c r="C423" s="106"/>
      <c r="D423" s="106"/>
      <c r="E423" s="106"/>
      <c r="F423" s="57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</row>
    <row r="424">
      <c r="A424" s="106"/>
      <c r="B424" s="106"/>
      <c r="C424" s="106"/>
      <c r="D424" s="106"/>
      <c r="E424" s="106"/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</row>
    <row r="425">
      <c r="A425" s="106"/>
      <c r="B425" s="106"/>
      <c r="C425" s="106"/>
      <c r="D425" s="106"/>
      <c r="E425" s="106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</row>
    <row r="426">
      <c r="A426" s="106"/>
      <c r="B426" s="106"/>
      <c r="C426" s="106"/>
      <c r="D426" s="106"/>
      <c r="E426" s="106"/>
      <c r="F426" s="57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</row>
    <row r="427">
      <c r="A427" s="106"/>
      <c r="B427" s="106"/>
      <c r="C427" s="106"/>
      <c r="D427" s="106"/>
      <c r="E427" s="106"/>
      <c r="F427" s="57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</row>
    <row r="428">
      <c r="A428" s="106"/>
      <c r="B428" s="106"/>
      <c r="C428" s="106"/>
      <c r="D428" s="106"/>
      <c r="E428" s="106"/>
      <c r="F428" s="57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</row>
    <row r="429">
      <c r="A429" s="106"/>
      <c r="B429" s="106"/>
      <c r="C429" s="106"/>
      <c r="D429" s="106"/>
      <c r="E429" s="106"/>
      <c r="F429" s="57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</row>
    <row r="430">
      <c r="A430" s="106"/>
      <c r="B430" s="106"/>
      <c r="C430" s="106"/>
      <c r="D430" s="106"/>
      <c r="E430" s="106"/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</row>
    <row r="431">
      <c r="A431" s="106"/>
      <c r="B431" s="106"/>
      <c r="C431" s="106"/>
      <c r="D431" s="106"/>
      <c r="E431" s="106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</row>
    <row r="432">
      <c r="A432" s="106"/>
      <c r="B432" s="106"/>
      <c r="C432" s="106"/>
      <c r="D432" s="106"/>
      <c r="E432" s="106"/>
      <c r="F432" s="57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</row>
    <row r="433">
      <c r="A433" s="106"/>
      <c r="B433" s="106"/>
      <c r="C433" s="106"/>
      <c r="D433" s="106"/>
      <c r="E433" s="106"/>
      <c r="F433" s="57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</row>
    <row r="434">
      <c r="A434" s="106"/>
      <c r="B434" s="106"/>
      <c r="C434" s="106"/>
      <c r="D434" s="106"/>
      <c r="E434" s="106"/>
      <c r="F434" s="57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</row>
    <row r="435">
      <c r="A435" s="106"/>
      <c r="B435" s="106"/>
      <c r="C435" s="106"/>
      <c r="D435" s="106"/>
      <c r="E435" s="106"/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</row>
    <row r="436">
      <c r="A436" s="106"/>
      <c r="B436" s="106"/>
      <c r="C436" s="106"/>
      <c r="D436" s="106"/>
      <c r="E436" s="106"/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</row>
    <row r="437">
      <c r="A437" s="106"/>
      <c r="B437" s="106"/>
      <c r="C437" s="106"/>
      <c r="D437" s="106"/>
      <c r="E437" s="106"/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</row>
    <row r="438">
      <c r="A438" s="106"/>
      <c r="B438" s="106"/>
      <c r="C438" s="106"/>
      <c r="D438" s="106"/>
      <c r="E438" s="106"/>
      <c r="F438" s="57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</row>
    <row r="439">
      <c r="A439" s="106"/>
      <c r="B439" s="106"/>
      <c r="C439" s="106"/>
      <c r="D439" s="106"/>
      <c r="E439" s="106"/>
      <c r="F439" s="57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</row>
    <row r="440">
      <c r="A440" s="106"/>
      <c r="B440" s="106"/>
      <c r="C440" s="106"/>
      <c r="D440" s="106"/>
      <c r="E440" s="106"/>
      <c r="F440" s="57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</row>
    <row r="441">
      <c r="A441" s="106"/>
      <c r="B441" s="106"/>
      <c r="C441" s="106"/>
      <c r="D441" s="106"/>
      <c r="E441" s="106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</row>
    <row r="442">
      <c r="A442" s="106"/>
      <c r="B442" s="106"/>
      <c r="C442" s="106"/>
      <c r="D442" s="106"/>
      <c r="E442" s="106"/>
      <c r="F442" s="57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</row>
    <row r="443">
      <c r="A443" s="106"/>
      <c r="B443" s="106"/>
      <c r="C443" s="106"/>
      <c r="D443" s="106"/>
      <c r="E443" s="106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</row>
    <row r="444">
      <c r="A444" s="106"/>
      <c r="B444" s="106"/>
      <c r="C444" s="106"/>
      <c r="D444" s="106"/>
      <c r="E444" s="106"/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</row>
    <row r="445">
      <c r="A445" s="106"/>
      <c r="B445" s="106"/>
      <c r="C445" s="106"/>
      <c r="D445" s="106"/>
      <c r="E445" s="106"/>
      <c r="F445" s="57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</row>
    <row r="446">
      <c r="A446" s="106"/>
      <c r="B446" s="106"/>
      <c r="C446" s="106"/>
      <c r="D446" s="106"/>
      <c r="E446" s="106"/>
      <c r="F446" s="57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</row>
    <row r="447">
      <c r="A447" s="106"/>
      <c r="B447" s="106"/>
      <c r="C447" s="106"/>
      <c r="D447" s="106"/>
      <c r="E447" s="106"/>
      <c r="F447" s="57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</row>
    <row r="448">
      <c r="A448" s="106"/>
      <c r="B448" s="106"/>
      <c r="C448" s="106"/>
      <c r="D448" s="106"/>
      <c r="E448" s="106"/>
      <c r="F448" s="57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</row>
    <row r="449">
      <c r="A449" s="106"/>
      <c r="B449" s="106"/>
      <c r="C449" s="106"/>
      <c r="D449" s="106"/>
      <c r="E449" s="106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</row>
    <row r="450">
      <c r="A450" s="106"/>
      <c r="B450" s="106"/>
      <c r="C450" s="106"/>
      <c r="D450" s="106"/>
      <c r="E450" s="106"/>
      <c r="F450" s="57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</row>
    <row r="451">
      <c r="A451" s="106"/>
      <c r="B451" s="106"/>
      <c r="C451" s="106"/>
      <c r="D451" s="106"/>
      <c r="E451" s="106"/>
      <c r="F451" s="57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</row>
    <row r="452">
      <c r="A452" s="106"/>
      <c r="B452" s="106"/>
      <c r="C452" s="106"/>
      <c r="D452" s="106"/>
      <c r="E452" s="106"/>
      <c r="F452" s="57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</row>
    <row r="453">
      <c r="A453" s="106"/>
      <c r="B453" s="106"/>
      <c r="C453" s="106"/>
      <c r="D453" s="106"/>
      <c r="E453" s="106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</row>
    <row r="454">
      <c r="A454" s="106"/>
      <c r="B454" s="106"/>
      <c r="C454" s="106"/>
      <c r="D454" s="106"/>
      <c r="E454" s="106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</row>
    <row r="455">
      <c r="A455" s="106"/>
      <c r="B455" s="106"/>
      <c r="C455" s="106"/>
      <c r="D455" s="106"/>
      <c r="E455" s="106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</row>
    <row r="456">
      <c r="A456" s="106"/>
      <c r="B456" s="106"/>
      <c r="C456" s="106"/>
      <c r="D456" s="106"/>
      <c r="E456" s="106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</row>
    <row r="457">
      <c r="A457" s="106"/>
      <c r="B457" s="106"/>
      <c r="C457" s="106"/>
      <c r="D457" s="106"/>
      <c r="E457" s="106"/>
      <c r="F457" s="57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</row>
    <row r="458">
      <c r="A458" s="106"/>
      <c r="B458" s="106"/>
      <c r="C458" s="106"/>
      <c r="D458" s="106"/>
      <c r="E458" s="106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</row>
    <row r="459">
      <c r="A459" s="106"/>
      <c r="B459" s="106"/>
      <c r="C459" s="106"/>
      <c r="D459" s="106"/>
      <c r="E459" s="106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</row>
    <row r="460">
      <c r="A460" s="106"/>
      <c r="B460" s="106"/>
      <c r="C460" s="106"/>
      <c r="D460" s="106"/>
      <c r="E460" s="106"/>
      <c r="F460" s="57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</row>
    <row r="461">
      <c r="A461" s="106"/>
      <c r="B461" s="106"/>
      <c r="C461" s="106"/>
      <c r="D461" s="106"/>
      <c r="E461" s="106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</row>
    <row r="462">
      <c r="A462" s="106"/>
      <c r="B462" s="106"/>
      <c r="C462" s="106"/>
      <c r="D462" s="106"/>
      <c r="E462" s="106"/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</row>
    <row r="463">
      <c r="A463" s="106"/>
      <c r="B463" s="106"/>
      <c r="C463" s="106"/>
      <c r="D463" s="106"/>
      <c r="E463" s="106"/>
      <c r="F463" s="57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</row>
    <row r="464">
      <c r="A464" s="106"/>
      <c r="B464" s="106"/>
      <c r="C464" s="106"/>
      <c r="D464" s="106"/>
      <c r="E464" s="106"/>
      <c r="F464" s="57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</row>
    <row r="465">
      <c r="A465" s="106"/>
      <c r="B465" s="106"/>
      <c r="C465" s="106"/>
      <c r="D465" s="106"/>
      <c r="E465" s="106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</row>
    <row r="466">
      <c r="A466" s="106"/>
      <c r="B466" s="106"/>
      <c r="C466" s="106"/>
      <c r="D466" s="106"/>
      <c r="E466" s="106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</row>
    <row r="467">
      <c r="A467" s="106"/>
      <c r="B467" s="106"/>
      <c r="C467" s="106"/>
      <c r="D467" s="106"/>
      <c r="E467" s="106"/>
      <c r="F467" s="57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</row>
    <row r="468">
      <c r="A468" s="106"/>
      <c r="B468" s="106"/>
      <c r="C468" s="106"/>
      <c r="D468" s="106"/>
      <c r="E468" s="106"/>
      <c r="F468" s="57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</row>
    <row r="469">
      <c r="A469" s="106"/>
      <c r="B469" s="106"/>
      <c r="C469" s="106"/>
      <c r="D469" s="106"/>
      <c r="E469" s="106"/>
      <c r="F469" s="57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</row>
    <row r="470">
      <c r="A470" s="106"/>
      <c r="B470" s="106"/>
      <c r="C470" s="106"/>
      <c r="D470" s="106"/>
      <c r="E470" s="106"/>
      <c r="F470" s="57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</row>
    <row r="471">
      <c r="A471" s="106"/>
      <c r="B471" s="106"/>
      <c r="C471" s="106"/>
      <c r="D471" s="106"/>
      <c r="E471" s="106"/>
      <c r="F471" s="57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</row>
    <row r="472">
      <c r="A472" s="106"/>
      <c r="B472" s="106"/>
      <c r="C472" s="106"/>
      <c r="D472" s="106"/>
      <c r="E472" s="106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</row>
    <row r="473">
      <c r="A473" s="106"/>
      <c r="B473" s="106"/>
      <c r="C473" s="106"/>
      <c r="D473" s="106"/>
      <c r="E473" s="106"/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</row>
    <row r="474">
      <c r="A474" s="106"/>
      <c r="B474" s="106"/>
      <c r="C474" s="106"/>
      <c r="D474" s="106"/>
      <c r="E474" s="106"/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</row>
    <row r="475">
      <c r="A475" s="106"/>
      <c r="B475" s="106"/>
      <c r="C475" s="106"/>
      <c r="D475" s="106"/>
      <c r="E475" s="106"/>
      <c r="F475" s="57"/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</row>
    <row r="476">
      <c r="A476" s="106"/>
      <c r="B476" s="106"/>
      <c r="C476" s="106"/>
      <c r="D476" s="106"/>
      <c r="E476" s="106"/>
      <c r="F476" s="57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</row>
    <row r="477">
      <c r="A477" s="106"/>
      <c r="B477" s="106"/>
      <c r="C477" s="106"/>
      <c r="D477" s="106"/>
      <c r="E477" s="106"/>
      <c r="F477" s="57"/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</row>
    <row r="478">
      <c r="A478" s="106"/>
      <c r="B478" s="106"/>
      <c r="C478" s="106"/>
      <c r="D478" s="106"/>
      <c r="E478" s="106"/>
      <c r="F478" s="57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</row>
    <row r="479">
      <c r="A479" s="106"/>
      <c r="B479" s="106"/>
      <c r="C479" s="106"/>
      <c r="D479" s="106"/>
      <c r="E479" s="106"/>
      <c r="F479" s="57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</row>
    <row r="480">
      <c r="A480" s="106"/>
      <c r="B480" s="106"/>
      <c r="C480" s="106"/>
      <c r="D480" s="106"/>
      <c r="E480" s="106"/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</row>
    <row r="481">
      <c r="A481" s="106"/>
      <c r="B481" s="106"/>
      <c r="C481" s="106"/>
      <c r="D481" s="106"/>
      <c r="E481" s="106"/>
      <c r="F481" s="57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</row>
    <row r="482">
      <c r="A482" s="106"/>
      <c r="B482" s="106"/>
      <c r="C482" s="106"/>
      <c r="D482" s="106"/>
      <c r="E482" s="106"/>
      <c r="F482" s="57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</row>
    <row r="483">
      <c r="A483" s="106"/>
      <c r="B483" s="106"/>
      <c r="C483" s="106"/>
      <c r="D483" s="106"/>
      <c r="E483" s="106"/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</row>
    <row r="484">
      <c r="A484" s="106"/>
      <c r="B484" s="106"/>
      <c r="C484" s="106"/>
      <c r="D484" s="106"/>
      <c r="E484" s="106"/>
      <c r="F484" s="57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</row>
    <row r="485">
      <c r="A485" s="106"/>
      <c r="B485" s="106"/>
      <c r="C485" s="106"/>
      <c r="D485" s="106"/>
      <c r="E485" s="106"/>
      <c r="F485" s="57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</row>
    <row r="486">
      <c r="A486" s="106"/>
      <c r="B486" s="106"/>
      <c r="C486" s="106"/>
      <c r="D486" s="106"/>
      <c r="E486" s="106"/>
      <c r="F486" s="57"/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</row>
    <row r="487">
      <c r="A487" s="106"/>
      <c r="B487" s="106"/>
      <c r="C487" s="106"/>
      <c r="D487" s="106"/>
      <c r="E487" s="106"/>
      <c r="F487" s="57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</row>
    <row r="488">
      <c r="A488" s="106"/>
      <c r="B488" s="106"/>
      <c r="C488" s="106"/>
      <c r="D488" s="106"/>
      <c r="E488" s="106"/>
      <c r="F488" s="57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</row>
    <row r="489">
      <c r="A489" s="106"/>
      <c r="B489" s="106"/>
      <c r="C489" s="106"/>
      <c r="D489" s="106"/>
      <c r="E489" s="106"/>
      <c r="F489" s="57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</row>
    <row r="490">
      <c r="A490" s="106"/>
      <c r="B490" s="106"/>
      <c r="C490" s="106"/>
      <c r="D490" s="106"/>
      <c r="E490" s="106"/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</row>
    <row r="491">
      <c r="A491" s="106"/>
      <c r="B491" s="106"/>
      <c r="C491" s="106"/>
      <c r="D491" s="106"/>
      <c r="E491" s="106"/>
      <c r="F491" s="57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</row>
    <row r="492">
      <c r="A492" s="106"/>
      <c r="B492" s="106"/>
      <c r="C492" s="106"/>
      <c r="D492" s="106"/>
      <c r="E492" s="106"/>
      <c r="F492" s="57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</row>
    <row r="493">
      <c r="A493" s="106"/>
      <c r="B493" s="106"/>
      <c r="C493" s="106"/>
      <c r="D493" s="106"/>
      <c r="E493" s="106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</row>
    <row r="494">
      <c r="A494" s="106"/>
      <c r="B494" s="106"/>
      <c r="C494" s="106"/>
      <c r="D494" s="106"/>
      <c r="E494" s="106"/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</row>
    <row r="495">
      <c r="A495" s="106"/>
      <c r="B495" s="106"/>
      <c r="C495" s="106"/>
      <c r="D495" s="106"/>
      <c r="E495" s="106"/>
      <c r="F495" s="57"/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</row>
    <row r="496">
      <c r="A496" s="106"/>
      <c r="B496" s="106"/>
      <c r="C496" s="106"/>
      <c r="D496" s="106"/>
      <c r="E496" s="106"/>
      <c r="F496" s="57"/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</row>
    <row r="497">
      <c r="A497" s="106"/>
      <c r="B497" s="106"/>
      <c r="C497" s="106"/>
      <c r="D497" s="106"/>
      <c r="E497" s="106"/>
      <c r="F497" s="57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</row>
    <row r="498">
      <c r="A498" s="106"/>
      <c r="B498" s="106"/>
      <c r="C498" s="106"/>
      <c r="D498" s="106"/>
      <c r="E498" s="106"/>
      <c r="F498" s="57"/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</row>
    <row r="499">
      <c r="A499" s="106"/>
      <c r="B499" s="106"/>
      <c r="C499" s="106"/>
      <c r="D499" s="106"/>
      <c r="E499" s="106"/>
      <c r="F499" s="57"/>
      <c r="G499" s="57"/>
      <c r="H499" s="57"/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</row>
    <row r="500">
      <c r="A500" s="106"/>
      <c r="B500" s="106"/>
      <c r="C500" s="106"/>
      <c r="D500" s="106"/>
      <c r="E500" s="106"/>
      <c r="F500" s="57"/>
      <c r="G500" s="57"/>
      <c r="H500" s="57"/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</row>
    <row r="501">
      <c r="A501" s="106"/>
      <c r="B501" s="106"/>
      <c r="C501" s="106"/>
      <c r="D501" s="106"/>
      <c r="E501" s="106"/>
      <c r="F501" s="57"/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  <c r="Z501" s="57"/>
    </row>
    <row r="502">
      <c r="A502" s="106"/>
      <c r="B502" s="106"/>
      <c r="C502" s="106"/>
      <c r="D502" s="106"/>
      <c r="E502" s="106"/>
      <c r="F502" s="57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7"/>
      <c r="Z502" s="57"/>
    </row>
    <row r="503">
      <c r="A503" s="106"/>
      <c r="B503" s="106"/>
      <c r="C503" s="106"/>
      <c r="D503" s="106"/>
      <c r="E503" s="106"/>
      <c r="F503" s="57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  <c r="Z503" s="57"/>
    </row>
    <row r="504">
      <c r="A504" s="106"/>
      <c r="B504" s="106"/>
      <c r="C504" s="106"/>
      <c r="D504" s="106"/>
      <c r="E504" s="106"/>
      <c r="F504" s="57"/>
      <c r="G504" s="57"/>
      <c r="H504" s="57"/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  <c r="Z504" s="57"/>
    </row>
    <row r="505">
      <c r="A505" s="106"/>
      <c r="B505" s="106"/>
      <c r="C505" s="106"/>
      <c r="D505" s="106"/>
      <c r="E505" s="106"/>
      <c r="F505" s="57"/>
      <c r="G505" s="57"/>
      <c r="H505" s="57"/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  <c r="Z505" s="57"/>
    </row>
    <row r="506">
      <c r="A506" s="106"/>
      <c r="B506" s="106"/>
      <c r="C506" s="106"/>
      <c r="D506" s="106"/>
      <c r="E506" s="106"/>
      <c r="F506" s="57"/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</row>
    <row r="507">
      <c r="A507" s="106"/>
      <c r="B507" s="106"/>
      <c r="C507" s="106"/>
      <c r="D507" s="106"/>
      <c r="E507" s="106"/>
      <c r="F507" s="57"/>
      <c r="G507" s="57"/>
      <c r="H507" s="57"/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7"/>
      <c r="Z507" s="57"/>
    </row>
    <row r="508">
      <c r="A508" s="106"/>
      <c r="B508" s="106"/>
      <c r="C508" s="106"/>
      <c r="D508" s="106"/>
      <c r="E508" s="106"/>
      <c r="F508" s="57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7"/>
      <c r="Z508" s="57"/>
    </row>
    <row r="509">
      <c r="A509" s="106"/>
      <c r="B509" s="106"/>
      <c r="C509" s="106"/>
      <c r="D509" s="106"/>
      <c r="E509" s="106"/>
      <c r="F509" s="57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</row>
    <row r="510">
      <c r="A510" s="106"/>
      <c r="B510" s="106"/>
      <c r="C510" s="106"/>
      <c r="D510" s="106"/>
      <c r="E510" s="106"/>
      <c r="F510" s="57"/>
      <c r="G510" s="57"/>
      <c r="H510" s="57"/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</row>
    <row r="511">
      <c r="A511" s="106"/>
      <c r="B511" s="106"/>
      <c r="C511" s="106"/>
      <c r="D511" s="106"/>
      <c r="E511" s="106"/>
      <c r="F511" s="57"/>
      <c r="G511" s="57"/>
      <c r="H511" s="57"/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</row>
    <row r="512">
      <c r="A512" s="106"/>
      <c r="B512" s="106"/>
      <c r="C512" s="106"/>
      <c r="D512" s="106"/>
      <c r="E512" s="106"/>
      <c r="F512" s="57"/>
      <c r="G512" s="57"/>
      <c r="H512" s="57"/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</row>
    <row r="513">
      <c r="A513" s="106"/>
      <c r="B513" s="106"/>
      <c r="C513" s="106"/>
      <c r="D513" s="106"/>
      <c r="E513" s="106"/>
      <c r="F513" s="57"/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</row>
    <row r="514">
      <c r="A514" s="106"/>
      <c r="B514" s="106"/>
      <c r="C514" s="106"/>
      <c r="D514" s="106"/>
      <c r="E514" s="106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</row>
    <row r="515">
      <c r="A515" s="106"/>
      <c r="B515" s="106"/>
      <c r="C515" s="106"/>
      <c r="D515" s="106"/>
      <c r="E515" s="106"/>
      <c r="F515" s="57"/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</row>
    <row r="516">
      <c r="A516" s="106"/>
      <c r="B516" s="106"/>
      <c r="C516" s="106"/>
      <c r="D516" s="106"/>
      <c r="E516" s="106"/>
      <c r="F516" s="57"/>
      <c r="G516" s="57"/>
      <c r="H516" s="57"/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</row>
    <row r="517">
      <c r="A517" s="106"/>
      <c r="B517" s="106"/>
      <c r="C517" s="106"/>
      <c r="D517" s="106"/>
      <c r="E517" s="106"/>
      <c r="F517" s="57"/>
      <c r="G517" s="57"/>
      <c r="H517" s="57"/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7"/>
      <c r="Z517" s="57"/>
    </row>
    <row r="518">
      <c r="A518" s="106"/>
      <c r="B518" s="106"/>
      <c r="C518" s="106"/>
      <c r="D518" s="106"/>
      <c r="E518" s="106"/>
      <c r="F518" s="57"/>
      <c r="G518" s="57"/>
      <c r="H518" s="57"/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</row>
    <row r="519">
      <c r="A519" s="106"/>
      <c r="B519" s="106"/>
      <c r="C519" s="106"/>
      <c r="D519" s="106"/>
      <c r="E519" s="106"/>
      <c r="F519" s="57"/>
      <c r="G519" s="57"/>
      <c r="H519" s="57"/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</row>
    <row r="520">
      <c r="A520" s="106"/>
      <c r="B520" s="106"/>
      <c r="C520" s="106"/>
      <c r="D520" s="106"/>
      <c r="E520" s="106"/>
      <c r="F520" s="57"/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</row>
    <row r="521">
      <c r="A521" s="106"/>
      <c r="B521" s="106"/>
      <c r="C521" s="106"/>
      <c r="D521" s="106"/>
      <c r="E521" s="106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</row>
    <row r="522">
      <c r="A522" s="106"/>
      <c r="B522" s="106"/>
      <c r="C522" s="106"/>
      <c r="D522" s="106"/>
      <c r="E522" s="106"/>
      <c r="F522" s="57"/>
      <c r="G522" s="57"/>
      <c r="H522" s="57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</row>
    <row r="523">
      <c r="A523" s="106"/>
      <c r="B523" s="106"/>
      <c r="C523" s="106"/>
      <c r="D523" s="106"/>
      <c r="E523" s="106"/>
      <c r="F523" s="57"/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</row>
    <row r="524">
      <c r="A524" s="106"/>
      <c r="B524" s="106"/>
      <c r="C524" s="106"/>
      <c r="D524" s="106"/>
      <c r="E524" s="106"/>
      <c r="F524" s="57"/>
      <c r="G524" s="57"/>
      <c r="H524" s="57"/>
      <c r="I524" s="57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</row>
    <row r="525">
      <c r="A525" s="106"/>
      <c r="B525" s="106"/>
      <c r="C525" s="106"/>
      <c r="D525" s="106"/>
      <c r="E525" s="106"/>
      <c r="F525" s="57"/>
      <c r="G525" s="57"/>
      <c r="H525" s="57"/>
      <c r="I525" s="57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</row>
    <row r="526">
      <c r="A526" s="106"/>
      <c r="B526" s="106"/>
      <c r="C526" s="106"/>
      <c r="D526" s="106"/>
      <c r="E526" s="106"/>
      <c r="F526" s="57"/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</row>
    <row r="527">
      <c r="A527" s="106"/>
      <c r="B527" s="106"/>
      <c r="C527" s="106"/>
      <c r="D527" s="106"/>
      <c r="E527" s="106"/>
      <c r="F527" s="57"/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</row>
    <row r="528">
      <c r="A528" s="106"/>
      <c r="B528" s="106"/>
      <c r="C528" s="106"/>
      <c r="D528" s="106"/>
      <c r="E528" s="106"/>
      <c r="F528" s="57"/>
      <c r="G528" s="57"/>
      <c r="H528" s="57"/>
      <c r="I528" s="57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</row>
    <row r="529">
      <c r="A529" s="106"/>
      <c r="B529" s="106"/>
      <c r="C529" s="106"/>
      <c r="D529" s="106"/>
      <c r="E529" s="106"/>
      <c r="F529" s="57"/>
      <c r="G529" s="57"/>
      <c r="H529" s="57"/>
      <c r="I529" s="57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</row>
    <row r="530">
      <c r="A530" s="106"/>
      <c r="B530" s="106"/>
      <c r="C530" s="106"/>
      <c r="D530" s="106"/>
      <c r="E530" s="106"/>
      <c r="F530" s="57"/>
      <c r="G530" s="57"/>
      <c r="H530" s="57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</row>
    <row r="531">
      <c r="A531" s="106"/>
      <c r="B531" s="106"/>
      <c r="C531" s="106"/>
      <c r="D531" s="106"/>
      <c r="E531" s="106"/>
      <c r="F531" s="57"/>
      <c r="G531" s="57"/>
      <c r="H531" s="57"/>
      <c r="I531" s="57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</row>
    <row r="532">
      <c r="A532" s="106"/>
      <c r="B532" s="106"/>
      <c r="C532" s="106"/>
      <c r="D532" s="106"/>
      <c r="E532" s="106"/>
      <c r="F532" s="57"/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</row>
    <row r="533">
      <c r="A533" s="106"/>
      <c r="B533" s="106"/>
      <c r="C533" s="106"/>
      <c r="D533" s="106"/>
      <c r="E533" s="106"/>
      <c r="F533" s="57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</row>
    <row r="534">
      <c r="A534" s="106"/>
      <c r="B534" s="106"/>
      <c r="C534" s="106"/>
      <c r="D534" s="106"/>
      <c r="E534" s="106"/>
      <c r="F534" s="57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</row>
    <row r="535">
      <c r="A535" s="106"/>
      <c r="B535" s="106"/>
      <c r="C535" s="106"/>
      <c r="D535" s="106"/>
      <c r="E535" s="106"/>
      <c r="F535" s="57"/>
      <c r="G535" s="57"/>
      <c r="H535" s="57"/>
      <c r="I535" s="57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</row>
    <row r="536">
      <c r="A536" s="106"/>
      <c r="B536" s="106"/>
      <c r="C536" s="106"/>
      <c r="D536" s="106"/>
      <c r="E536" s="106"/>
      <c r="F536" s="57"/>
      <c r="G536" s="57"/>
      <c r="H536" s="57"/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</row>
    <row r="537">
      <c r="A537" s="106"/>
      <c r="B537" s="106"/>
      <c r="C537" s="106"/>
      <c r="D537" s="106"/>
      <c r="E537" s="106"/>
      <c r="F537" s="57"/>
      <c r="G537" s="57"/>
      <c r="H537" s="57"/>
      <c r="I537" s="57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</row>
    <row r="538">
      <c r="A538" s="106"/>
      <c r="B538" s="106"/>
      <c r="C538" s="106"/>
      <c r="D538" s="106"/>
      <c r="E538" s="106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</row>
    <row r="539">
      <c r="A539" s="106"/>
      <c r="B539" s="106"/>
      <c r="C539" s="106"/>
      <c r="D539" s="106"/>
      <c r="E539" s="106"/>
      <c r="F539" s="57"/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</row>
    <row r="540">
      <c r="A540" s="106"/>
      <c r="B540" s="106"/>
      <c r="C540" s="106"/>
      <c r="D540" s="106"/>
      <c r="E540" s="106"/>
      <c r="F540" s="57"/>
      <c r="G540" s="57"/>
      <c r="H540" s="57"/>
      <c r="I540" s="57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</row>
    <row r="541">
      <c r="A541" s="106"/>
      <c r="B541" s="106"/>
      <c r="C541" s="106"/>
      <c r="D541" s="106"/>
      <c r="E541" s="106"/>
      <c r="F541" s="57"/>
      <c r="G541" s="57"/>
      <c r="H541" s="57"/>
      <c r="I541" s="57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7"/>
      <c r="Z541" s="57"/>
    </row>
    <row r="542">
      <c r="A542" s="106"/>
      <c r="B542" s="106"/>
      <c r="C542" s="106"/>
      <c r="D542" s="106"/>
      <c r="E542" s="106"/>
      <c r="F542" s="57"/>
      <c r="G542" s="57"/>
      <c r="H542" s="57"/>
      <c r="I542" s="57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7"/>
      <c r="Z542" s="57"/>
    </row>
    <row r="543">
      <c r="A543" s="106"/>
      <c r="B543" s="106"/>
      <c r="C543" s="106"/>
      <c r="D543" s="106"/>
      <c r="E543" s="106"/>
      <c r="F543" s="57"/>
      <c r="G543" s="57"/>
      <c r="H543" s="57"/>
      <c r="I543" s="57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7"/>
      <c r="Z543" s="57"/>
    </row>
    <row r="544">
      <c r="A544" s="106"/>
      <c r="B544" s="106"/>
      <c r="C544" s="106"/>
      <c r="D544" s="106"/>
      <c r="E544" s="106"/>
      <c r="F544" s="57"/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</row>
    <row r="545">
      <c r="A545" s="106"/>
      <c r="B545" s="106"/>
      <c r="C545" s="106"/>
      <c r="D545" s="106"/>
      <c r="E545" s="106"/>
      <c r="F545" s="57"/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7"/>
      <c r="Z545" s="57"/>
    </row>
    <row r="546">
      <c r="A546" s="106"/>
      <c r="B546" s="106"/>
      <c r="C546" s="106"/>
      <c r="D546" s="106"/>
      <c r="E546" s="106"/>
      <c r="F546" s="57"/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</row>
    <row r="547">
      <c r="A547" s="106"/>
      <c r="B547" s="106"/>
      <c r="C547" s="106"/>
      <c r="D547" s="106"/>
      <c r="E547" s="106"/>
      <c r="F547" s="57"/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</row>
    <row r="548">
      <c r="A548" s="106"/>
      <c r="B548" s="106"/>
      <c r="C548" s="106"/>
      <c r="D548" s="106"/>
      <c r="E548" s="106"/>
      <c r="F548" s="57"/>
      <c r="G548" s="57"/>
      <c r="H548" s="57"/>
      <c r="I548" s="57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</row>
    <row r="549">
      <c r="A549" s="106"/>
      <c r="B549" s="106"/>
      <c r="C549" s="106"/>
      <c r="D549" s="106"/>
      <c r="E549" s="106"/>
      <c r="F549" s="57"/>
      <c r="G549" s="57"/>
      <c r="H549" s="57"/>
      <c r="I549" s="57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</row>
    <row r="550">
      <c r="A550" s="106"/>
      <c r="B550" s="106"/>
      <c r="C550" s="106"/>
      <c r="D550" s="106"/>
      <c r="E550" s="106"/>
      <c r="F550" s="57"/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</row>
    <row r="551">
      <c r="A551" s="106"/>
      <c r="B551" s="106"/>
      <c r="C551" s="106"/>
      <c r="D551" s="106"/>
      <c r="E551" s="106"/>
      <c r="F551" s="57"/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</row>
    <row r="552">
      <c r="A552" s="106"/>
      <c r="B552" s="106"/>
      <c r="C552" s="106"/>
      <c r="D552" s="106"/>
      <c r="E552" s="106"/>
      <c r="F552" s="57"/>
      <c r="G552" s="57"/>
      <c r="H552" s="57"/>
      <c r="I552" s="57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</row>
    <row r="553">
      <c r="A553" s="106"/>
      <c r="B553" s="106"/>
      <c r="C553" s="106"/>
      <c r="D553" s="106"/>
      <c r="E553" s="106"/>
      <c r="F553" s="57"/>
      <c r="G553" s="57"/>
      <c r="H553" s="57"/>
      <c r="I553" s="57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</row>
    <row r="554">
      <c r="A554" s="106"/>
      <c r="B554" s="106"/>
      <c r="C554" s="106"/>
      <c r="D554" s="106"/>
      <c r="E554" s="106"/>
      <c r="F554" s="57"/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</row>
    <row r="555">
      <c r="A555" s="106"/>
      <c r="B555" s="106"/>
      <c r="C555" s="106"/>
      <c r="D555" s="106"/>
      <c r="E555" s="106"/>
      <c r="F555" s="57"/>
      <c r="G555" s="57"/>
      <c r="H555" s="57"/>
      <c r="I555" s="57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/>
    </row>
    <row r="556">
      <c r="A556" s="106"/>
      <c r="B556" s="106"/>
      <c r="C556" s="106"/>
      <c r="D556" s="106"/>
      <c r="E556" s="106"/>
      <c r="F556" s="57"/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7"/>
      <c r="Z556" s="57"/>
    </row>
    <row r="557">
      <c r="A557" s="106"/>
      <c r="B557" s="106"/>
      <c r="C557" s="106"/>
      <c r="D557" s="106"/>
      <c r="E557" s="106"/>
      <c r="F557" s="57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/>
    </row>
    <row r="558">
      <c r="A558" s="106"/>
      <c r="B558" s="106"/>
      <c r="C558" s="106"/>
      <c r="D558" s="106"/>
      <c r="E558" s="106"/>
      <c r="F558" s="57"/>
      <c r="G558" s="57"/>
      <c r="H558" s="57"/>
      <c r="I558" s="57"/>
      <c r="J558" s="57"/>
      <c r="K558" s="57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Y558" s="57"/>
      <c r="Z558" s="57"/>
    </row>
    <row r="559">
      <c r="A559" s="106"/>
      <c r="B559" s="106"/>
      <c r="C559" s="106"/>
      <c r="D559" s="106"/>
      <c r="E559" s="106"/>
      <c r="F559" s="57"/>
      <c r="G559" s="57"/>
      <c r="H559" s="57"/>
      <c r="I559" s="57"/>
      <c r="J559" s="57"/>
      <c r="K559" s="57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Y559" s="57"/>
      <c r="Z559" s="57"/>
    </row>
    <row r="560">
      <c r="A560" s="106"/>
      <c r="B560" s="106"/>
      <c r="C560" s="106"/>
      <c r="D560" s="106"/>
      <c r="E560" s="106"/>
      <c r="F560" s="57"/>
      <c r="G560" s="57"/>
      <c r="H560" s="57"/>
      <c r="I560" s="57"/>
      <c r="J560" s="57"/>
      <c r="K560" s="57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Y560" s="57"/>
      <c r="Z560" s="57"/>
    </row>
    <row r="561">
      <c r="A561" s="106"/>
      <c r="B561" s="106"/>
      <c r="C561" s="106"/>
      <c r="D561" s="106"/>
      <c r="E561" s="106"/>
      <c r="F561" s="57"/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</row>
    <row r="562">
      <c r="A562" s="106"/>
      <c r="B562" s="106"/>
      <c r="C562" s="106"/>
      <c r="D562" s="106"/>
      <c r="E562" s="106"/>
      <c r="F562" s="57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</row>
    <row r="563">
      <c r="A563" s="106"/>
      <c r="B563" s="106"/>
      <c r="C563" s="106"/>
      <c r="D563" s="106"/>
      <c r="E563" s="106"/>
      <c r="F563" s="57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</row>
    <row r="564">
      <c r="A564" s="106"/>
      <c r="B564" s="106"/>
      <c r="C564" s="106"/>
      <c r="D564" s="106"/>
      <c r="E564" s="106"/>
      <c r="F564" s="57"/>
      <c r="G564" s="57"/>
      <c r="H564" s="57"/>
      <c r="I564" s="57"/>
      <c r="J564" s="57"/>
      <c r="K564" s="57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7"/>
    </row>
    <row r="565">
      <c r="A565" s="106"/>
      <c r="B565" s="106"/>
      <c r="C565" s="106"/>
      <c r="D565" s="106"/>
      <c r="E565" s="106"/>
      <c r="F565" s="57"/>
      <c r="G565" s="57"/>
      <c r="H565" s="57"/>
      <c r="I565" s="57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</row>
    <row r="566">
      <c r="A566" s="106"/>
      <c r="B566" s="106"/>
      <c r="C566" s="106"/>
      <c r="D566" s="106"/>
      <c r="E566" s="106"/>
      <c r="F566" s="57"/>
      <c r="G566" s="57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</row>
    <row r="567">
      <c r="A567" s="106"/>
      <c r="B567" s="106"/>
      <c r="C567" s="106"/>
      <c r="D567" s="106"/>
      <c r="E567" s="106"/>
      <c r="F567" s="57"/>
      <c r="G567" s="57"/>
      <c r="H567" s="57"/>
      <c r="I567" s="57"/>
      <c r="J567" s="57"/>
      <c r="K567" s="57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7"/>
    </row>
    <row r="568">
      <c r="A568" s="106"/>
      <c r="B568" s="106"/>
      <c r="C568" s="106"/>
      <c r="D568" s="106"/>
      <c r="E568" s="106"/>
      <c r="F568" s="57"/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</row>
    <row r="569">
      <c r="A569" s="106"/>
      <c r="B569" s="106"/>
      <c r="C569" s="106"/>
      <c r="D569" s="106"/>
      <c r="E569" s="106"/>
      <c r="F569" s="57"/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</row>
    <row r="570">
      <c r="A570" s="106"/>
      <c r="B570" s="106"/>
      <c r="C570" s="106"/>
      <c r="D570" s="106"/>
      <c r="E570" s="106"/>
      <c r="F570" s="57"/>
      <c r="G570" s="57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</row>
    <row r="571">
      <c r="A571" s="106"/>
      <c r="B571" s="106"/>
      <c r="C571" s="106"/>
      <c r="D571" s="106"/>
      <c r="E571" s="106"/>
      <c r="F571" s="57"/>
      <c r="G571" s="57"/>
      <c r="H571" s="57"/>
      <c r="I571" s="57"/>
      <c r="J571" s="57"/>
      <c r="K571" s="57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7"/>
      <c r="Z571" s="57"/>
    </row>
    <row r="572">
      <c r="A572" s="106"/>
      <c r="B572" s="106"/>
      <c r="C572" s="106"/>
      <c r="D572" s="106"/>
      <c r="E572" s="106"/>
      <c r="F572" s="57"/>
      <c r="G572" s="57"/>
      <c r="H572" s="57"/>
      <c r="I572" s="57"/>
      <c r="J572" s="57"/>
      <c r="K572" s="57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7"/>
      <c r="Z572" s="57"/>
    </row>
    <row r="573">
      <c r="A573" s="106"/>
      <c r="B573" s="106"/>
      <c r="C573" s="106"/>
      <c r="D573" s="106"/>
      <c r="E573" s="106"/>
      <c r="F573" s="57"/>
      <c r="G573" s="57"/>
      <c r="H573" s="57"/>
      <c r="I573" s="57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7"/>
      <c r="Z573" s="57"/>
    </row>
    <row r="574">
      <c r="A574" s="106"/>
      <c r="B574" s="106"/>
      <c r="C574" s="106"/>
      <c r="D574" s="106"/>
      <c r="E574" s="106"/>
      <c r="F574" s="57"/>
      <c r="G574" s="57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</row>
    <row r="575">
      <c r="A575" s="106"/>
      <c r="B575" s="106"/>
      <c r="C575" s="106"/>
      <c r="D575" s="106"/>
      <c r="E575" s="106"/>
      <c r="F575" s="57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57"/>
      <c r="Z575" s="57"/>
    </row>
    <row r="576">
      <c r="A576" s="106"/>
      <c r="B576" s="106"/>
      <c r="C576" s="106"/>
      <c r="D576" s="106"/>
      <c r="E576" s="106"/>
      <c r="F576" s="57"/>
      <c r="G576" s="57"/>
      <c r="H576" s="57"/>
      <c r="I576" s="57"/>
      <c r="J576" s="57"/>
      <c r="K576" s="57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Y576" s="57"/>
      <c r="Z576" s="57"/>
    </row>
    <row r="577">
      <c r="A577" s="106"/>
      <c r="B577" s="106"/>
      <c r="C577" s="106"/>
      <c r="D577" s="106"/>
      <c r="E577" s="106"/>
      <c r="F577" s="57"/>
      <c r="G577" s="57"/>
      <c r="H577" s="57"/>
      <c r="I577" s="57"/>
      <c r="J577" s="57"/>
      <c r="K577" s="57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Y577" s="57"/>
      <c r="Z577" s="57"/>
    </row>
    <row r="578">
      <c r="A578" s="106"/>
      <c r="B578" s="106"/>
      <c r="C578" s="106"/>
      <c r="D578" s="106"/>
      <c r="E578" s="106"/>
      <c r="F578" s="57"/>
      <c r="G578" s="57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</row>
    <row r="579">
      <c r="A579" s="106"/>
      <c r="B579" s="106"/>
      <c r="C579" s="106"/>
      <c r="D579" s="106"/>
      <c r="E579" s="106"/>
      <c r="F579" s="57"/>
      <c r="G579" s="57"/>
      <c r="H579" s="57"/>
      <c r="I579" s="57"/>
      <c r="J579" s="57"/>
      <c r="K579" s="57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Y579" s="57"/>
      <c r="Z579" s="57"/>
    </row>
    <row r="580">
      <c r="A580" s="106"/>
      <c r="B580" s="106"/>
      <c r="C580" s="106"/>
      <c r="D580" s="106"/>
      <c r="E580" s="106"/>
      <c r="F580" s="57"/>
      <c r="G580" s="57"/>
      <c r="H580" s="57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57"/>
      <c r="Z580" s="57"/>
    </row>
    <row r="581">
      <c r="A581" s="106"/>
      <c r="B581" s="106"/>
      <c r="C581" s="106"/>
      <c r="D581" s="106"/>
      <c r="E581" s="106"/>
      <c r="F581" s="57"/>
      <c r="G581" s="57"/>
      <c r="H581" s="57"/>
      <c r="I581" s="57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57"/>
      <c r="Z581" s="57"/>
    </row>
    <row r="582">
      <c r="A582" s="106"/>
      <c r="B582" s="106"/>
      <c r="C582" s="106"/>
      <c r="D582" s="106"/>
      <c r="E582" s="106"/>
      <c r="F582" s="57"/>
      <c r="G582" s="57"/>
      <c r="H582" s="57"/>
      <c r="I582" s="57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7"/>
      <c r="Y582" s="57"/>
      <c r="Z582" s="57"/>
    </row>
    <row r="583">
      <c r="A583" s="106"/>
      <c r="B583" s="106"/>
      <c r="C583" s="106"/>
      <c r="D583" s="106"/>
      <c r="E583" s="106"/>
      <c r="F583" s="57"/>
      <c r="G583" s="57"/>
      <c r="H583" s="57"/>
      <c r="I583" s="57"/>
      <c r="J583" s="57"/>
      <c r="K583" s="57"/>
      <c r="L583" s="57"/>
      <c r="M583" s="57"/>
      <c r="N583" s="57"/>
      <c r="O583" s="57"/>
      <c r="P583" s="57"/>
      <c r="Q583" s="57"/>
      <c r="R583" s="57"/>
      <c r="S583" s="57"/>
      <c r="T583" s="57"/>
      <c r="U583" s="57"/>
      <c r="V583" s="57"/>
      <c r="W583" s="57"/>
      <c r="X583" s="57"/>
      <c r="Y583" s="57"/>
      <c r="Z583" s="57"/>
    </row>
    <row r="584">
      <c r="A584" s="106"/>
      <c r="B584" s="106"/>
      <c r="C584" s="106"/>
      <c r="D584" s="106"/>
      <c r="E584" s="106"/>
      <c r="F584" s="57"/>
      <c r="G584" s="57"/>
      <c r="H584" s="57"/>
      <c r="I584" s="57"/>
      <c r="J584" s="57"/>
      <c r="K584" s="57"/>
      <c r="L584" s="57"/>
      <c r="M584" s="57"/>
      <c r="N584" s="57"/>
      <c r="O584" s="57"/>
      <c r="P584" s="57"/>
      <c r="Q584" s="57"/>
      <c r="R584" s="57"/>
      <c r="S584" s="57"/>
      <c r="T584" s="57"/>
      <c r="U584" s="57"/>
      <c r="V584" s="57"/>
      <c r="W584" s="57"/>
      <c r="X584" s="57"/>
      <c r="Y584" s="57"/>
      <c r="Z584" s="57"/>
    </row>
    <row r="585">
      <c r="A585" s="106"/>
      <c r="B585" s="106"/>
      <c r="C585" s="106"/>
      <c r="D585" s="106"/>
      <c r="E585" s="106"/>
      <c r="F585" s="57"/>
      <c r="G585" s="57"/>
      <c r="H585" s="57"/>
      <c r="I585" s="57"/>
      <c r="J585" s="57"/>
      <c r="K585" s="57"/>
      <c r="L585" s="57"/>
      <c r="M585" s="57"/>
      <c r="N585" s="57"/>
      <c r="O585" s="57"/>
      <c r="P585" s="57"/>
      <c r="Q585" s="57"/>
      <c r="R585" s="57"/>
      <c r="S585" s="57"/>
      <c r="T585" s="57"/>
      <c r="U585" s="57"/>
      <c r="V585" s="57"/>
      <c r="W585" s="57"/>
      <c r="X585" s="57"/>
      <c r="Y585" s="57"/>
      <c r="Z585" s="57"/>
    </row>
    <row r="586">
      <c r="A586" s="106"/>
      <c r="B586" s="106"/>
      <c r="C586" s="106"/>
      <c r="D586" s="106"/>
      <c r="E586" s="106"/>
      <c r="F586" s="57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57"/>
      <c r="Z586" s="57"/>
    </row>
    <row r="587">
      <c r="A587" s="106"/>
      <c r="B587" s="106"/>
      <c r="C587" s="106"/>
      <c r="D587" s="106"/>
      <c r="E587" s="106"/>
      <c r="F587" s="57"/>
      <c r="G587" s="57"/>
      <c r="H587" s="57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57"/>
      <c r="Z587" s="57"/>
    </row>
    <row r="588">
      <c r="A588" s="106"/>
      <c r="B588" s="106"/>
      <c r="C588" s="106"/>
      <c r="D588" s="106"/>
      <c r="E588" s="106"/>
      <c r="F588" s="57"/>
      <c r="G588" s="57"/>
      <c r="H588" s="57"/>
      <c r="I588" s="57"/>
      <c r="J588" s="57"/>
      <c r="K588" s="57"/>
      <c r="L588" s="57"/>
      <c r="M588" s="57"/>
      <c r="N588" s="57"/>
      <c r="O588" s="57"/>
      <c r="P588" s="57"/>
      <c r="Q588" s="57"/>
      <c r="R588" s="57"/>
      <c r="S588" s="57"/>
      <c r="T588" s="57"/>
      <c r="U588" s="57"/>
      <c r="V588" s="57"/>
      <c r="W588" s="57"/>
      <c r="X588" s="57"/>
      <c r="Y588" s="57"/>
      <c r="Z588" s="57"/>
    </row>
    <row r="589">
      <c r="A589" s="106"/>
      <c r="B589" s="106"/>
      <c r="C589" s="106"/>
      <c r="D589" s="106"/>
      <c r="E589" s="106"/>
      <c r="F589" s="57"/>
      <c r="G589" s="57"/>
      <c r="H589" s="57"/>
      <c r="I589" s="57"/>
      <c r="J589" s="57"/>
      <c r="K589" s="57"/>
      <c r="L589" s="57"/>
      <c r="M589" s="57"/>
      <c r="N589" s="57"/>
      <c r="O589" s="57"/>
      <c r="P589" s="57"/>
      <c r="Q589" s="57"/>
      <c r="R589" s="57"/>
      <c r="S589" s="57"/>
      <c r="T589" s="57"/>
      <c r="U589" s="57"/>
      <c r="V589" s="57"/>
      <c r="W589" s="57"/>
      <c r="X589" s="57"/>
      <c r="Y589" s="57"/>
      <c r="Z589" s="57"/>
    </row>
    <row r="590">
      <c r="A590" s="106"/>
      <c r="B590" s="106"/>
      <c r="C590" s="106"/>
      <c r="D590" s="106"/>
      <c r="E590" s="106"/>
      <c r="F590" s="57"/>
      <c r="G590" s="57"/>
      <c r="H590" s="57"/>
      <c r="I590" s="57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</row>
    <row r="591">
      <c r="A591" s="106"/>
      <c r="B591" s="106"/>
      <c r="C591" s="106"/>
      <c r="D591" s="106"/>
      <c r="E591" s="106"/>
      <c r="F591" s="57"/>
      <c r="G591" s="57"/>
      <c r="H591" s="57"/>
      <c r="I591" s="57"/>
      <c r="J591" s="57"/>
      <c r="K591" s="57"/>
      <c r="L591" s="57"/>
      <c r="M591" s="57"/>
      <c r="N591" s="57"/>
      <c r="O591" s="57"/>
      <c r="P591" s="57"/>
      <c r="Q591" s="57"/>
      <c r="R591" s="57"/>
      <c r="S591" s="57"/>
      <c r="T591" s="57"/>
      <c r="U591" s="57"/>
      <c r="V591" s="57"/>
      <c r="W591" s="57"/>
      <c r="X591" s="57"/>
      <c r="Y591" s="57"/>
      <c r="Z591" s="57"/>
    </row>
    <row r="592">
      <c r="A592" s="106"/>
      <c r="B592" s="106"/>
      <c r="C592" s="106"/>
      <c r="D592" s="106"/>
      <c r="E592" s="106"/>
      <c r="F592" s="57"/>
      <c r="G592" s="57"/>
      <c r="H592" s="57"/>
      <c r="I592" s="57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57"/>
      <c r="Z592" s="57"/>
    </row>
    <row r="593">
      <c r="A593" s="106"/>
      <c r="B593" s="106"/>
      <c r="C593" s="106"/>
      <c r="D593" s="106"/>
      <c r="E593" s="106"/>
      <c r="F593" s="57"/>
      <c r="G593" s="57"/>
      <c r="H593" s="57"/>
      <c r="I593" s="57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57"/>
      <c r="Z593" s="57"/>
    </row>
    <row r="594">
      <c r="A594" s="106"/>
      <c r="B594" s="106"/>
      <c r="C594" s="106"/>
      <c r="D594" s="106"/>
      <c r="E594" s="106"/>
      <c r="F594" s="57"/>
      <c r="G594" s="57"/>
      <c r="H594" s="57"/>
      <c r="I594" s="57"/>
      <c r="J594" s="57"/>
      <c r="K594" s="57"/>
      <c r="L594" s="57"/>
      <c r="M594" s="57"/>
      <c r="N594" s="57"/>
      <c r="O594" s="57"/>
      <c r="P594" s="57"/>
      <c r="Q594" s="57"/>
      <c r="R594" s="57"/>
      <c r="S594" s="57"/>
      <c r="T594" s="57"/>
      <c r="U594" s="57"/>
      <c r="V594" s="57"/>
      <c r="W594" s="57"/>
      <c r="X594" s="57"/>
      <c r="Y594" s="57"/>
      <c r="Z594" s="57"/>
    </row>
    <row r="595">
      <c r="A595" s="106"/>
      <c r="B595" s="106"/>
      <c r="C595" s="106"/>
      <c r="D595" s="106"/>
      <c r="E595" s="106"/>
      <c r="F595" s="57"/>
      <c r="G595" s="57"/>
      <c r="H595" s="57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</row>
    <row r="596">
      <c r="A596" s="106"/>
      <c r="B596" s="106"/>
      <c r="C596" s="106"/>
      <c r="D596" s="106"/>
      <c r="E596" s="106"/>
      <c r="F596" s="57"/>
      <c r="G596" s="57"/>
      <c r="H596" s="57"/>
      <c r="I596" s="57"/>
      <c r="J596" s="57"/>
      <c r="K596" s="57"/>
      <c r="L596" s="57"/>
      <c r="M596" s="57"/>
      <c r="N596" s="57"/>
      <c r="O596" s="57"/>
      <c r="P596" s="57"/>
      <c r="Q596" s="57"/>
      <c r="R596" s="57"/>
      <c r="S596" s="57"/>
      <c r="T596" s="57"/>
      <c r="U596" s="57"/>
      <c r="V596" s="57"/>
      <c r="W596" s="57"/>
      <c r="X596" s="57"/>
      <c r="Y596" s="57"/>
      <c r="Z596" s="57"/>
    </row>
    <row r="597">
      <c r="A597" s="106"/>
      <c r="B597" s="106"/>
      <c r="C597" s="106"/>
      <c r="D597" s="106"/>
      <c r="E597" s="106"/>
      <c r="F597" s="57"/>
      <c r="G597" s="57"/>
      <c r="H597" s="57"/>
      <c r="I597" s="57"/>
      <c r="J597" s="57"/>
      <c r="K597" s="57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7"/>
      <c r="W597" s="57"/>
      <c r="X597" s="57"/>
      <c r="Y597" s="57"/>
      <c r="Z597" s="57"/>
    </row>
    <row r="598">
      <c r="A598" s="106"/>
      <c r="B598" s="106"/>
      <c r="C598" s="106"/>
      <c r="D598" s="106"/>
      <c r="E598" s="106"/>
      <c r="F598" s="57"/>
      <c r="G598" s="57"/>
      <c r="H598" s="57"/>
      <c r="I598" s="57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57"/>
      <c r="Z598" s="57"/>
    </row>
    <row r="599">
      <c r="A599" s="106"/>
      <c r="B599" s="106"/>
      <c r="C599" s="106"/>
      <c r="D599" s="106"/>
      <c r="E599" s="106"/>
      <c r="F599" s="57"/>
      <c r="G599" s="57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</row>
    <row r="600">
      <c r="A600" s="106"/>
      <c r="B600" s="106"/>
      <c r="C600" s="106"/>
      <c r="D600" s="106"/>
      <c r="E600" s="106"/>
      <c r="F600" s="57"/>
      <c r="G600" s="57"/>
      <c r="H600" s="57"/>
      <c r="I600" s="57"/>
      <c r="J600" s="57"/>
      <c r="K600" s="57"/>
      <c r="L600" s="57"/>
      <c r="M600" s="57"/>
      <c r="N600" s="57"/>
      <c r="O600" s="57"/>
      <c r="P600" s="57"/>
      <c r="Q600" s="57"/>
      <c r="R600" s="57"/>
      <c r="S600" s="57"/>
      <c r="T600" s="57"/>
      <c r="U600" s="57"/>
      <c r="V600" s="57"/>
      <c r="W600" s="57"/>
      <c r="X600" s="57"/>
      <c r="Y600" s="57"/>
      <c r="Z600" s="57"/>
    </row>
    <row r="601">
      <c r="A601" s="106"/>
      <c r="B601" s="106"/>
      <c r="C601" s="106"/>
      <c r="D601" s="106"/>
      <c r="E601" s="106"/>
      <c r="F601" s="57"/>
      <c r="G601" s="57"/>
      <c r="H601" s="57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</row>
    <row r="602">
      <c r="A602" s="106"/>
      <c r="B602" s="106"/>
      <c r="C602" s="106"/>
      <c r="D602" s="106"/>
      <c r="E602" s="106"/>
      <c r="F602" s="57"/>
      <c r="G602" s="57"/>
      <c r="H602" s="57"/>
      <c r="I602" s="57"/>
      <c r="J602" s="57"/>
      <c r="K602" s="57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Y602" s="57"/>
      <c r="Z602" s="57"/>
    </row>
    <row r="603">
      <c r="A603" s="106"/>
      <c r="B603" s="106"/>
      <c r="C603" s="106"/>
      <c r="D603" s="106"/>
      <c r="E603" s="106"/>
      <c r="F603" s="57"/>
      <c r="G603" s="57"/>
      <c r="H603" s="57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</row>
    <row r="604">
      <c r="A604" s="106"/>
      <c r="B604" s="106"/>
      <c r="C604" s="106"/>
      <c r="D604" s="106"/>
      <c r="E604" s="106"/>
      <c r="F604" s="57"/>
      <c r="G604" s="57"/>
      <c r="H604" s="57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57"/>
      <c r="Z604" s="57"/>
    </row>
    <row r="605">
      <c r="A605" s="106"/>
      <c r="B605" s="106"/>
      <c r="C605" s="106"/>
      <c r="D605" s="106"/>
      <c r="E605" s="106"/>
      <c r="F605" s="57"/>
      <c r="G605" s="57"/>
      <c r="H605" s="57"/>
      <c r="I605" s="57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57"/>
      <c r="Z605" s="57"/>
    </row>
    <row r="606">
      <c r="A606" s="106"/>
      <c r="B606" s="106"/>
      <c r="C606" s="106"/>
      <c r="D606" s="106"/>
      <c r="E606" s="106"/>
      <c r="F606" s="57"/>
      <c r="G606" s="57"/>
      <c r="H606" s="57"/>
      <c r="I606" s="57"/>
      <c r="J606" s="57"/>
      <c r="K606" s="57"/>
      <c r="L606" s="57"/>
      <c r="M606" s="57"/>
      <c r="N606" s="57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Y606" s="57"/>
      <c r="Z606" s="57"/>
    </row>
    <row r="607">
      <c r="A607" s="106"/>
      <c r="B607" s="106"/>
      <c r="C607" s="106"/>
      <c r="D607" s="106"/>
      <c r="E607" s="106"/>
      <c r="F607" s="57"/>
      <c r="G607" s="57"/>
      <c r="H607" s="57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</row>
    <row r="608">
      <c r="A608" s="106"/>
      <c r="B608" s="106"/>
      <c r="C608" s="106"/>
      <c r="D608" s="106"/>
      <c r="E608" s="106"/>
      <c r="F608" s="57"/>
      <c r="G608" s="57"/>
      <c r="H608" s="57"/>
      <c r="I608" s="57"/>
      <c r="J608" s="57"/>
      <c r="K608" s="57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Y608" s="57"/>
      <c r="Z608" s="57"/>
    </row>
    <row r="609">
      <c r="A609" s="106"/>
      <c r="B609" s="106"/>
      <c r="C609" s="106"/>
      <c r="D609" s="106"/>
      <c r="E609" s="106"/>
      <c r="F609" s="57"/>
      <c r="G609" s="57"/>
      <c r="H609" s="57"/>
      <c r="I609" s="57"/>
      <c r="J609" s="57"/>
      <c r="K609" s="57"/>
      <c r="L609" s="57"/>
      <c r="M609" s="57"/>
      <c r="N609" s="57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Y609" s="57"/>
      <c r="Z609" s="57"/>
    </row>
    <row r="610">
      <c r="A610" s="106"/>
      <c r="B610" s="106"/>
      <c r="C610" s="106"/>
      <c r="D610" s="106"/>
      <c r="E610" s="106"/>
      <c r="F610" s="57"/>
      <c r="G610" s="57"/>
      <c r="H610" s="57"/>
      <c r="I610" s="57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57"/>
      <c r="Z610" s="57"/>
    </row>
    <row r="611">
      <c r="A611" s="106"/>
      <c r="B611" s="106"/>
      <c r="C611" s="106"/>
      <c r="D611" s="106"/>
      <c r="E611" s="106"/>
      <c r="F611" s="57"/>
      <c r="G611" s="57"/>
      <c r="H611" s="57"/>
      <c r="I611" s="57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57"/>
      <c r="Z611" s="57"/>
    </row>
    <row r="612">
      <c r="A612" s="106"/>
      <c r="B612" s="106"/>
      <c r="C612" s="106"/>
      <c r="D612" s="106"/>
      <c r="E612" s="106"/>
      <c r="F612" s="57"/>
      <c r="G612" s="57"/>
      <c r="H612" s="57"/>
      <c r="I612" s="57"/>
      <c r="J612" s="57"/>
      <c r="K612" s="57"/>
      <c r="L612" s="57"/>
      <c r="M612" s="57"/>
      <c r="N612" s="57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Y612" s="57"/>
      <c r="Z612" s="57"/>
    </row>
    <row r="613">
      <c r="A613" s="106"/>
      <c r="B613" s="106"/>
      <c r="C613" s="106"/>
      <c r="D613" s="106"/>
      <c r="E613" s="106"/>
      <c r="F613" s="57"/>
      <c r="G613" s="57"/>
      <c r="H613" s="57"/>
      <c r="I613" s="57"/>
      <c r="J613" s="57"/>
      <c r="K613" s="57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Y613" s="57"/>
      <c r="Z613" s="57"/>
    </row>
    <row r="614">
      <c r="A614" s="106"/>
      <c r="B614" s="106"/>
      <c r="C614" s="106"/>
      <c r="D614" s="106"/>
      <c r="E614" s="106"/>
      <c r="F614" s="57"/>
      <c r="G614" s="57"/>
      <c r="H614" s="57"/>
      <c r="I614" s="57"/>
      <c r="J614" s="57"/>
      <c r="K614" s="57"/>
      <c r="L614" s="57"/>
      <c r="M614" s="57"/>
      <c r="N614" s="57"/>
      <c r="O614" s="57"/>
      <c r="P614" s="57"/>
      <c r="Q614" s="57"/>
      <c r="R614" s="57"/>
      <c r="S614" s="57"/>
      <c r="T614" s="57"/>
      <c r="U614" s="57"/>
      <c r="V614" s="57"/>
      <c r="W614" s="57"/>
      <c r="X614" s="57"/>
      <c r="Y614" s="57"/>
      <c r="Z614" s="57"/>
    </row>
    <row r="615">
      <c r="A615" s="106"/>
      <c r="B615" s="106"/>
      <c r="C615" s="106"/>
      <c r="D615" s="106"/>
      <c r="E615" s="106"/>
      <c r="F615" s="57"/>
      <c r="G615" s="57"/>
      <c r="H615" s="57"/>
      <c r="I615" s="57"/>
      <c r="J615" s="57"/>
      <c r="K615" s="57"/>
      <c r="L615" s="57"/>
      <c r="M615" s="57"/>
      <c r="N615" s="57"/>
      <c r="O615" s="57"/>
      <c r="P615" s="57"/>
      <c r="Q615" s="57"/>
      <c r="R615" s="57"/>
      <c r="S615" s="57"/>
      <c r="T615" s="57"/>
      <c r="U615" s="57"/>
      <c r="V615" s="57"/>
      <c r="W615" s="57"/>
      <c r="X615" s="57"/>
      <c r="Y615" s="57"/>
      <c r="Z615" s="57"/>
    </row>
    <row r="616">
      <c r="A616" s="106"/>
      <c r="B616" s="106"/>
      <c r="C616" s="106"/>
      <c r="D616" s="106"/>
      <c r="E616" s="106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57"/>
      <c r="Z616" s="57"/>
    </row>
    <row r="617">
      <c r="A617" s="106"/>
      <c r="B617" s="106"/>
      <c r="C617" s="106"/>
      <c r="D617" s="106"/>
      <c r="E617" s="106"/>
      <c r="F617" s="57"/>
      <c r="G617" s="57"/>
      <c r="H617" s="57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57"/>
      <c r="Z617" s="57"/>
    </row>
    <row r="618">
      <c r="A618" s="106"/>
      <c r="B618" s="106"/>
      <c r="C618" s="106"/>
      <c r="D618" s="106"/>
      <c r="E618" s="106"/>
      <c r="F618" s="57"/>
      <c r="G618" s="57"/>
      <c r="H618" s="57"/>
      <c r="I618" s="57"/>
      <c r="J618" s="57"/>
      <c r="K618" s="57"/>
      <c r="L618" s="57"/>
      <c r="M618" s="57"/>
      <c r="N618" s="57"/>
      <c r="O618" s="57"/>
      <c r="P618" s="57"/>
      <c r="Q618" s="57"/>
      <c r="R618" s="57"/>
      <c r="S618" s="57"/>
      <c r="T618" s="57"/>
      <c r="U618" s="57"/>
      <c r="V618" s="57"/>
      <c r="W618" s="57"/>
      <c r="X618" s="57"/>
      <c r="Y618" s="57"/>
      <c r="Z618" s="57"/>
    </row>
    <row r="619">
      <c r="A619" s="106"/>
      <c r="B619" s="106"/>
      <c r="C619" s="106"/>
      <c r="D619" s="106"/>
      <c r="E619" s="106"/>
      <c r="F619" s="57"/>
      <c r="G619" s="57"/>
      <c r="H619" s="57"/>
      <c r="I619" s="57"/>
      <c r="J619" s="57"/>
      <c r="K619" s="57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Y619" s="57"/>
      <c r="Z619" s="57"/>
    </row>
    <row r="620">
      <c r="A620" s="106"/>
      <c r="B620" s="106"/>
      <c r="C620" s="106"/>
      <c r="D620" s="106"/>
      <c r="E620" s="106"/>
      <c r="F620" s="57"/>
      <c r="G620" s="57"/>
      <c r="H620" s="57"/>
      <c r="I620" s="57"/>
      <c r="J620" s="57"/>
      <c r="K620" s="57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Y620" s="57"/>
      <c r="Z620" s="57"/>
    </row>
    <row r="621">
      <c r="A621" s="106"/>
      <c r="B621" s="106"/>
      <c r="C621" s="106"/>
      <c r="D621" s="106"/>
      <c r="E621" s="106"/>
      <c r="F621" s="57"/>
      <c r="G621" s="57"/>
      <c r="H621" s="57"/>
      <c r="I621" s="57"/>
      <c r="J621" s="57"/>
      <c r="K621" s="57"/>
      <c r="L621" s="57"/>
      <c r="M621" s="57"/>
      <c r="N621" s="57"/>
      <c r="O621" s="57"/>
      <c r="P621" s="57"/>
      <c r="Q621" s="57"/>
      <c r="R621" s="57"/>
      <c r="S621" s="57"/>
      <c r="T621" s="57"/>
      <c r="U621" s="57"/>
      <c r="V621" s="57"/>
      <c r="W621" s="57"/>
      <c r="X621" s="57"/>
      <c r="Y621" s="57"/>
      <c r="Z621" s="57"/>
    </row>
    <row r="622">
      <c r="A622" s="106"/>
      <c r="B622" s="106"/>
      <c r="C622" s="106"/>
      <c r="D622" s="106"/>
      <c r="E622" s="106"/>
      <c r="F622" s="57"/>
      <c r="G622" s="57"/>
      <c r="H622" s="57"/>
      <c r="I622" s="57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57"/>
      <c r="Z622" s="57"/>
    </row>
    <row r="623">
      <c r="A623" s="106"/>
      <c r="B623" s="106"/>
      <c r="C623" s="106"/>
      <c r="D623" s="106"/>
      <c r="E623" s="106"/>
      <c r="F623" s="57"/>
      <c r="G623" s="57"/>
      <c r="H623" s="57"/>
      <c r="I623" s="57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57"/>
      <c r="Z623" s="57"/>
    </row>
    <row r="624">
      <c r="A624" s="106"/>
      <c r="B624" s="106"/>
      <c r="C624" s="106"/>
      <c r="D624" s="106"/>
      <c r="E624" s="106"/>
      <c r="F624" s="57"/>
      <c r="G624" s="57"/>
      <c r="H624" s="57"/>
      <c r="I624" s="57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Y624" s="57"/>
      <c r="Z624" s="57"/>
    </row>
    <row r="625">
      <c r="A625" s="106"/>
      <c r="B625" s="106"/>
      <c r="C625" s="106"/>
      <c r="D625" s="106"/>
      <c r="E625" s="106"/>
      <c r="F625" s="57"/>
      <c r="G625" s="57"/>
      <c r="H625" s="57"/>
      <c r="I625" s="57"/>
      <c r="J625" s="57"/>
      <c r="K625" s="57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Y625" s="57"/>
      <c r="Z625" s="57"/>
    </row>
    <row r="626">
      <c r="A626" s="106"/>
      <c r="B626" s="106"/>
      <c r="C626" s="106"/>
      <c r="D626" s="106"/>
      <c r="E626" s="106"/>
      <c r="F626" s="57"/>
      <c r="G626" s="57"/>
      <c r="H626" s="57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  <c r="Z626" s="57"/>
    </row>
    <row r="627">
      <c r="A627" s="106"/>
      <c r="B627" s="106"/>
      <c r="C627" s="106"/>
      <c r="D627" s="106"/>
      <c r="E627" s="106"/>
      <c r="F627" s="57"/>
      <c r="G627" s="57"/>
      <c r="H627" s="57"/>
      <c r="I627" s="57"/>
      <c r="J627" s="57"/>
      <c r="K627" s="57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Y627" s="57"/>
      <c r="Z627" s="57"/>
    </row>
    <row r="628">
      <c r="A628" s="106"/>
      <c r="B628" s="106"/>
      <c r="C628" s="106"/>
      <c r="D628" s="106"/>
      <c r="E628" s="106"/>
      <c r="F628" s="57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57"/>
      <c r="Z628" s="57"/>
    </row>
    <row r="629">
      <c r="A629" s="106"/>
      <c r="B629" s="106"/>
      <c r="C629" s="106"/>
      <c r="D629" s="106"/>
      <c r="E629" s="106"/>
      <c r="F629" s="57"/>
      <c r="G629" s="57"/>
      <c r="H629" s="57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57"/>
      <c r="Z629" s="57"/>
    </row>
    <row r="630">
      <c r="A630" s="106"/>
      <c r="B630" s="106"/>
      <c r="C630" s="106"/>
      <c r="D630" s="106"/>
      <c r="E630" s="106"/>
      <c r="F630" s="57"/>
      <c r="G630" s="57"/>
      <c r="H630" s="57"/>
      <c r="I630" s="57"/>
      <c r="J630" s="57"/>
      <c r="K630" s="57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Y630" s="57"/>
      <c r="Z630" s="57"/>
    </row>
    <row r="631">
      <c r="A631" s="106"/>
      <c r="B631" s="106"/>
      <c r="C631" s="106"/>
      <c r="D631" s="106"/>
      <c r="E631" s="106"/>
      <c r="F631" s="57"/>
      <c r="G631" s="57"/>
      <c r="H631" s="57"/>
      <c r="I631" s="57"/>
      <c r="J631" s="57"/>
      <c r="K631" s="57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</row>
    <row r="632">
      <c r="A632" s="106"/>
      <c r="B632" s="106"/>
      <c r="C632" s="106"/>
      <c r="D632" s="106"/>
      <c r="E632" s="106"/>
      <c r="F632" s="57"/>
      <c r="G632" s="57"/>
      <c r="H632" s="57"/>
      <c r="I632" s="57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Y632" s="57"/>
      <c r="Z632" s="57"/>
    </row>
    <row r="633">
      <c r="A633" s="106"/>
      <c r="B633" s="106"/>
      <c r="C633" s="106"/>
      <c r="D633" s="106"/>
      <c r="E633" s="106"/>
      <c r="F633" s="57"/>
      <c r="G633" s="57"/>
      <c r="H633" s="57"/>
      <c r="I633" s="57"/>
      <c r="J633" s="57"/>
      <c r="K633" s="57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Y633" s="57"/>
      <c r="Z633" s="57"/>
    </row>
    <row r="634">
      <c r="A634" s="106"/>
      <c r="B634" s="106"/>
      <c r="C634" s="106"/>
      <c r="D634" s="106"/>
      <c r="E634" s="106"/>
      <c r="F634" s="57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57"/>
      <c r="Z634" s="57"/>
    </row>
    <row r="635">
      <c r="A635" s="106"/>
      <c r="B635" s="106"/>
      <c r="C635" s="106"/>
      <c r="D635" s="106"/>
      <c r="E635" s="106"/>
      <c r="F635" s="57"/>
      <c r="G635" s="57"/>
      <c r="H635" s="57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57"/>
      <c r="Z635" s="57"/>
    </row>
    <row r="636">
      <c r="A636" s="106"/>
      <c r="B636" s="106"/>
      <c r="C636" s="106"/>
      <c r="D636" s="106"/>
      <c r="E636" s="106"/>
      <c r="F636" s="57"/>
      <c r="G636" s="57"/>
      <c r="H636" s="57"/>
      <c r="I636" s="57"/>
      <c r="J636" s="57"/>
      <c r="K636" s="57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Y636" s="57"/>
      <c r="Z636" s="57"/>
    </row>
    <row r="637">
      <c r="A637" s="106"/>
      <c r="B637" s="106"/>
      <c r="C637" s="106"/>
      <c r="D637" s="106"/>
      <c r="E637" s="106"/>
      <c r="F637" s="57"/>
      <c r="G637" s="57"/>
      <c r="H637" s="57"/>
      <c r="I637" s="57"/>
      <c r="J637" s="57"/>
      <c r="K637" s="57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Y637" s="57"/>
      <c r="Z637" s="57"/>
    </row>
    <row r="638">
      <c r="A638" s="106"/>
      <c r="B638" s="106"/>
      <c r="C638" s="106"/>
      <c r="D638" s="106"/>
      <c r="E638" s="106"/>
      <c r="F638" s="57"/>
      <c r="G638" s="57"/>
      <c r="H638" s="57"/>
      <c r="I638" s="57"/>
      <c r="J638" s="57"/>
      <c r="K638" s="57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Y638" s="57"/>
      <c r="Z638" s="57"/>
    </row>
    <row r="639">
      <c r="A639" s="106"/>
      <c r="B639" s="106"/>
      <c r="C639" s="106"/>
      <c r="D639" s="106"/>
      <c r="E639" s="106"/>
      <c r="F639" s="57"/>
      <c r="G639" s="57"/>
      <c r="H639" s="57"/>
      <c r="I639" s="57"/>
      <c r="J639" s="57"/>
      <c r="K639" s="57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Y639" s="57"/>
      <c r="Z639" s="57"/>
    </row>
    <row r="640">
      <c r="A640" s="106"/>
      <c r="B640" s="106"/>
      <c r="C640" s="106"/>
      <c r="D640" s="106"/>
      <c r="E640" s="106"/>
      <c r="F640" s="57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57"/>
      <c r="Z640" s="57"/>
    </row>
    <row r="641">
      <c r="A641" s="106"/>
      <c r="B641" s="106"/>
      <c r="C641" s="106"/>
      <c r="D641" s="106"/>
      <c r="E641" s="106"/>
      <c r="F641" s="57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</row>
    <row r="642">
      <c r="A642" s="106"/>
      <c r="B642" s="106"/>
      <c r="C642" s="106"/>
      <c r="D642" s="106"/>
      <c r="E642" s="106"/>
      <c r="F642" s="57"/>
      <c r="G642" s="57"/>
      <c r="H642" s="57"/>
      <c r="I642" s="57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</row>
    <row r="643">
      <c r="A643" s="106"/>
      <c r="B643" s="106"/>
      <c r="C643" s="106"/>
      <c r="D643" s="106"/>
      <c r="E643" s="106"/>
      <c r="F643" s="57"/>
      <c r="G643" s="57"/>
      <c r="H643" s="57"/>
      <c r="I643" s="57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</row>
    <row r="644">
      <c r="A644" s="106"/>
      <c r="B644" s="106"/>
      <c r="C644" s="106"/>
      <c r="D644" s="106"/>
      <c r="E644" s="106"/>
      <c r="F644" s="57"/>
      <c r="G644" s="57"/>
      <c r="H644" s="57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</row>
    <row r="645">
      <c r="A645" s="106"/>
      <c r="B645" s="106"/>
      <c r="C645" s="106"/>
      <c r="D645" s="106"/>
      <c r="E645" s="106"/>
      <c r="F645" s="57"/>
      <c r="G645" s="57"/>
      <c r="H645" s="57"/>
      <c r="I645" s="57"/>
      <c r="J645" s="57"/>
      <c r="K645" s="57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</row>
    <row r="646">
      <c r="A646" s="106"/>
      <c r="B646" s="106"/>
      <c r="C646" s="106"/>
      <c r="D646" s="106"/>
      <c r="E646" s="106"/>
      <c r="F646" s="57"/>
      <c r="G646" s="57"/>
      <c r="H646" s="57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</row>
    <row r="647">
      <c r="A647" s="106"/>
      <c r="B647" s="106"/>
      <c r="C647" s="106"/>
      <c r="D647" s="106"/>
      <c r="E647" s="106"/>
      <c r="F647" s="57"/>
      <c r="G647" s="57"/>
      <c r="H647" s="57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</row>
    <row r="648">
      <c r="A648" s="106"/>
      <c r="B648" s="106"/>
      <c r="C648" s="106"/>
      <c r="D648" s="106"/>
      <c r="E648" s="106"/>
      <c r="F648" s="57"/>
      <c r="G648" s="57"/>
      <c r="H648" s="57"/>
      <c r="I648" s="57"/>
      <c r="J648" s="57"/>
      <c r="K648" s="57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</row>
    <row r="649">
      <c r="A649" s="106"/>
      <c r="B649" s="106"/>
      <c r="C649" s="106"/>
      <c r="D649" s="106"/>
      <c r="E649" s="106"/>
      <c r="F649" s="57"/>
      <c r="G649" s="57"/>
      <c r="H649" s="57"/>
      <c r="I649" s="57"/>
      <c r="J649" s="57"/>
      <c r="K649" s="57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</row>
    <row r="650">
      <c r="A650" s="106"/>
      <c r="B650" s="106"/>
      <c r="C650" s="106"/>
      <c r="D650" s="106"/>
      <c r="E650" s="106"/>
      <c r="F650" s="57"/>
      <c r="G650" s="57"/>
      <c r="H650" s="57"/>
      <c r="I650" s="57"/>
      <c r="J650" s="57"/>
      <c r="K650" s="57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</row>
    <row r="651">
      <c r="A651" s="106"/>
      <c r="B651" s="106"/>
      <c r="C651" s="106"/>
      <c r="D651" s="106"/>
      <c r="E651" s="106"/>
      <c r="F651" s="57"/>
      <c r="G651" s="57"/>
      <c r="H651" s="57"/>
      <c r="I651" s="57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</row>
    <row r="652">
      <c r="A652" s="106"/>
      <c r="B652" s="106"/>
      <c r="C652" s="106"/>
      <c r="D652" s="106"/>
      <c r="E652" s="106"/>
      <c r="F652" s="57"/>
      <c r="G652" s="57"/>
      <c r="H652" s="57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</row>
    <row r="653">
      <c r="A653" s="106"/>
      <c r="B653" s="106"/>
      <c r="C653" s="106"/>
      <c r="D653" s="106"/>
      <c r="E653" s="106"/>
      <c r="F653" s="57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</row>
    <row r="654">
      <c r="A654" s="106"/>
      <c r="B654" s="106"/>
      <c r="C654" s="106"/>
      <c r="D654" s="106"/>
      <c r="E654" s="106"/>
      <c r="F654" s="57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</row>
    <row r="655">
      <c r="A655" s="106"/>
      <c r="B655" s="106"/>
      <c r="C655" s="106"/>
      <c r="D655" s="106"/>
      <c r="E655" s="106"/>
      <c r="F655" s="57"/>
      <c r="G655" s="57"/>
      <c r="H655" s="57"/>
      <c r="I655" s="57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Y655" s="57"/>
      <c r="Z655" s="57"/>
    </row>
    <row r="656">
      <c r="A656" s="106"/>
      <c r="B656" s="106"/>
      <c r="C656" s="106"/>
      <c r="D656" s="106"/>
      <c r="E656" s="106"/>
      <c r="F656" s="57"/>
      <c r="G656" s="57"/>
      <c r="H656" s="57"/>
      <c r="I656" s="57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Y656" s="57"/>
      <c r="Z656" s="57"/>
    </row>
    <row r="657">
      <c r="A657" s="106"/>
      <c r="B657" s="106"/>
      <c r="C657" s="106"/>
      <c r="D657" s="106"/>
      <c r="E657" s="106"/>
      <c r="F657" s="57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Y657" s="57"/>
      <c r="Z657" s="57"/>
    </row>
    <row r="658">
      <c r="A658" s="106"/>
      <c r="B658" s="106"/>
      <c r="C658" s="106"/>
      <c r="D658" s="106"/>
      <c r="E658" s="106"/>
      <c r="F658" s="57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57"/>
      <c r="Z658" s="57"/>
    </row>
    <row r="659">
      <c r="A659" s="106"/>
      <c r="B659" s="106"/>
      <c r="C659" s="106"/>
      <c r="D659" s="106"/>
      <c r="E659" s="106"/>
      <c r="F659" s="57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57"/>
      <c r="Z659" s="57"/>
    </row>
    <row r="660">
      <c r="A660" s="106"/>
      <c r="B660" s="106"/>
      <c r="C660" s="106"/>
      <c r="D660" s="106"/>
      <c r="E660" s="106"/>
      <c r="F660" s="57"/>
      <c r="G660" s="57"/>
      <c r="H660" s="57"/>
      <c r="I660" s="57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Y660" s="57"/>
      <c r="Z660" s="57"/>
    </row>
    <row r="661">
      <c r="A661" s="106"/>
      <c r="B661" s="106"/>
      <c r="C661" s="106"/>
      <c r="D661" s="106"/>
      <c r="E661" s="106"/>
      <c r="F661" s="57"/>
      <c r="G661" s="57"/>
      <c r="H661" s="57"/>
      <c r="I661" s="57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Y661" s="57"/>
      <c r="Z661" s="57"/>
    </row>
    <row r="662">
      <c r="A662" s="106"/>
      <c r="B662" s="106"/>
      <c r="C662" s="106"/>
      <c r="D662" s="106"/>
      <c r="E662" s="106"/>
      <c r="F662" s="57"/>
      <c r="G662" s="57"/>
      <c r="H662" s="57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Y662" s="57"/>
      <c r="Z662" s="57"/>
    </row>
    <row r="663">
      <c r="A663" s="106"/>
      <c r="B663" s="106"/>
      <c r="C663" s="106"/>
      <c r="D663" s="106"/>
      <c r="E663" s="106"/>
      <c r="F663" s="57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</row>
    <row r="664">
      <c r="A664" s="106"/>
      <c r="B664" s="106"/>
      <c r="C664" s="106"/>
      <c r="D664" s="106"/>
      <c r="E664" s="106"/>
      <c r="F664" s="57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57"/>
      <c r="Z664" s="57"/>
    </row>
    <row r="665">
      <c r="A665" s="106"/>
      <c r="B665" s="106"/>
      <c r="C665" s="106"/>
      <c r="D665" s="106"/>
      <c r="E665" s="106"/>
      <c r="F665" s="57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57"/>
      <c r="Z665" s="57"/>
    </row>
    <row r="666">
      <c r="A666" s="106"/>
      <c r="B666" s="106"/>
      <c r="C666" s="106"/>
      <c r="D666" s="106"/>
      <c r="E666" s="106"/>
      <c r="F666" s="57"/>
      <c r="G666" s="57"/>
      <c r="H666" s="57"/>
      <c r="I666" s="57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Y666" s="57"/>
      <c r="Z666" s="57"/>
    </row>
    <row r="667">
      <c r="A667" s="106"/>
      <c r="B667" s="106"/>
      <c r="C667" s="106"/>
      <c r="D667" s="106"/>
      <c r="E667" s="106"/>
      <c r="F667" s="57"/>
      <c r="G667" s="57"/>
      <c r="H667" s="57"/>
      <c r="I667" s="57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Y667" s="57"/>
      <c r="Z667" s="57"/>
    </row>
    <row r="668">
      <c r="A668" s="106"/>
      <c r="B668" s="106"/>
      <c r="C668" s="106"/>
      <c r="D668" s="106"/>
      <c r="E668" s="106"/>
      <c r="F668" s="57"/>
      <c r="G668" s="57"/>
      <c r="H668" s="57"/>
      <c r="I668" s="57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Y668" s="57"/>
      <c r="Z668" s="57"/>
    </row>
    <row r="669">
      <c r="A669" s="106"/>
      <c r="B669" s="106"/>
      <c r="C669" s="106"/>
      <c r="D669" s="106"/>
      <c r="E669" s="106"/>
      <c r="F669" s="57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57"/>
      <c r="Z669" s="57"/>
    </row>
    <row r="670">
      <c r="A670" s="106"/>
      <c r="B670" s="106"/>
      <c r="C670" s="106"/>
      <c r="D670" s="106"/>
      <c r="E670" s="106"/>
      <c r="F670" s="57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</row>
    <row r="671">
      <c r="A671" s="106"/>
      <c r="B671" s="106"/>
      <c r="C671" s="106"/>
      <c r="D671" s="106"/>
      <c r="E671" s="106"/>
      <c r="F671" s="57"/>
      <c r="G671" s="57"/>
      <c r="H671" s="57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</row>
    <row r="672">
      <c r="A672" s="106"/>
      <c r="B672" s="106"/>
      <c r="C672" s="106"/>
      <c r="D672" s="106"/>
      <c r="E672" s="106"/>
      <c r="F672" s="57"/>
      <c r="G672" s="57"/>
      <c r="H672" s="57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</row>
    <row r="673">
      <c r="A673" s="106"/>
      <c r="B673" s="106"/>
      <c r="C673" s="106"/>
      <c r="D673" s="106"/>
      <c r="E673" s="106"/>
      <c r="F673" s="57"/>
      <c r="G673" s="57"/>
      <c r="H673" s="57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</row>
    <row r="674">
      <c r="A674" s="106"/>
      <c r="B674" s="106"/>
      <c r="C674" s="106"/>
      <c r="D674" s="106"/>
      <c r="E674" s="106"/>
      <c r="F674" s="57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</row>
    <row r="675">
      <c r="A675" s="106"/>
      <c r="B675" s="106"/>
      <c r="C675" s="106"/>
      <c r="D675" s="106"/>
      <c r="E675" s="106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</row>
    <row r="676">
      <c r="A676" s="106"/>
      <c r="B676" s="106"/>
      <c r="C676" s="106"/>
      <c r="D676" s="106"/>
      <c r="E676" s="106"/>
      <c r="F676" s="57"/>
      <c r="G676" s="57"/>
      <c r="H676" s="57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</row>
    <row r="677">
      <c r="A677" s="106"/>
      <c r="B677" s="106"/>
      <c r="C677" s="106"/>
      <c r="D677" s="106"/>
      <c r="E677" s="106"/>
      <c r="F677" s="57"/>
      <c r="G677" s="57"/>
      <c r="H677" s="57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Y677" s="57"/>
      <c r="Z677" s="57"/>
    </row>
    <row r="678">
      <c r="A678" s="106"/>
      <c r="B678" s="106"/>
      <c r="C678" s="106"/>
      <c r="D678" s="106"/>
      <c r="E678" s="106"/>
      <c r="F678" s="57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</row>
    <row r="679">
      <c r="A679" s="106"/>
      <c r="B679" s="106"/>
      <c r="C679" s="106"/>
      <c r="D679" s="106"/>
      <c r="E679" s="106"/>
      <c r="F679" s="57"/>
      <c r="G679" s="57"/>
      <c r="H679" s="57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</row>
    <row r="680">
      <c r="A680" s="106"/>
      <c r="B680" s="106"/>
      <c r="C680" s="106"/>
      <c r="D680" s="106"/>
      <c r="E680" s="106"/>
      <c r="F680" s="57"/>
      <c r="G680" s="57"/>
      <c r="H680" s="57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</row>
    <row r="681">
      <c r="A681" s="106"/>
      <c r="B681" s="106"/>
      <c r="C681" s="106"/>
      <c r="D681" s="106"/>
      <c r="E681" s="106"/>
      <c r="F681" s="57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</row>
    <row r="682">
      <c r="A682" s="106"/>
      <c r="B682" s="106"/>
      <c r="C682" s="106"/>
      <c r="D682" s="106"/>
      <c r="E682" s="106"/>
      <c r="F682" s="57"/>
      <c r="G682" s="57"/>
      <c r="H682" s="57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</row>
    <row r="683">
      <c r="A683" s="106"/>
      <c r="B683" s="106"/>
      <c r="C683" s="106"/>
      <c r="D683" s="106"/>
      <c r="E683" s="106"/>
      <c r="F683" s="57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</row>
    <row r="684">
      <c r="A684" s="106"/>
      <c r="B684" s="106"/>
      <c r="C684" s="106"/>
      <c r="D684" s="106"/>
      <c r="E684" s="106"/>
      <c r="F684" s="57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</row>
    <row r="685">
      <c r="A685" s="106"/>
      <c r="B685" s="106"/>
      <c r="C685" s="106"/>
      <c r="D685" s="106"/>
      <c r="E685" s="106"/>
      <c r="F685" s="57"/>
      <c r="G685" s="57"/>
      <c r="H685" s="57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</row>
    <row r="686">
      <c r="A686" s="106"/>
      <c r="B686" s="106"/>
      <c r="C686" s="106"/>
      <c r="D686" s="106"/>
      <c r="E686" s="106"/>
      <c r="F686" s="57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</row>
    <row r="687">
      <c r="A687" s="106"/>
      <c r="B687" s="106"/>
      <c r="C687" s="106"/>
      <c r="D687" s="106"/>
      <c r="E687" s="106"/>
      <c r="F687" s="57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</row>
    <row r="688">
      <c r="A688" s="106"/>
      <c r="B688" s="106"/>
      <c r="C688" s="106"/>
      <c r="D688" s="106"/>
      <c r="E688" s="106"/>
      <c r="F688" s="57"/>
      <c r="G688" s="57"/>
      <c r="H688" s="57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</row>
    <row r="689">
      <c r="A689" s="106"/>
      <c r="B689" s="106"/>
      <c r="C689" s="106"/>
      <c r="D689" s="106"/>
      <c r="E689" s="106"/>
      <c r="F689" s="57"/>
      <c r="G689" s="57"/>
      <c r="H689" s="57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</row>
    <row r="690">
      <c r="A690" s="106"/>
      <c r="B690" s="106"/>
      <c r="C690" s="106"/>
      <c r="D690" s="106"/>
      <c r="E690" s="106"/>
      <c r="F690" s="57"/>
      <c r="G690" s="57"/>
      <c r="H690" s="57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</row>
    <row r="691">
      <c r="A691" s="106"/>
      <c r="B691" s="106"/>
      <c r="C691" s="106"/>
      <c r="D691" s="106"/>
      <c r="E691" s="106"/>
      <c r="F691" s="57"/>
      <c r="G691" s="57"/>
      <c r="H691" s="57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</row>
    <row r="692">
      <c r="A692" s="106"/>
      <c r="B692" s="106"/>
      <c r="C692" s="106"/>
      <c r="D692" s="106"/>
      <c r="E692" s="106"/>
      <c r="F692" s="57"/>
      <c r="G692" s="57"/>
      <c r="H692" s="57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</row>
    <row r="693">
      <c r="A693" s="106"/>
      <c r="B693" s="106"/>
      <c r="C693" s="106"/>
      <c r="D693" s="106"/>
      <c r="E693" s="106"/>
      <c r="F693" s="57"/>
      <c r="G693" s="57"/>
      <c r="H693" s="57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</row>
    <row r="694">
      <c r="A694" s="106"/>
      <c r="B694" s="106"/>
      <c r="C694" s="106"/>
      <c r="D694" s="106"/>
      <c r="E694" s="106"/>
      <c r="F694" s="57"/>
      <c r="G694" s="57"/>
      <c r="H694" s="57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Y694" s="57"/>
      <c r="Z694" s="57"/>
    </row>
    <row r="695">
      <c r="A695" s="106"/>
      <c r="B695" s="106"/>
      <c r="C695" s="106"/>
      <c r="D695" s="106"/>
      <c r="E695" s="106"/>
      <c r="F695" s="57"/>
      <c r="G695" s="57"/>
      <c r="H695" s="57"/>
      <c r="I695" s="57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Y695" s="57"/>
      <c r="Z695" s="57"/>
    </row>
    <row r="696">
      <c r="A696" s="106"/>
      <c r="B696" s="106"/>
      <c r="C696" s="106"/>
      <c r="D696" s="106"/>
      <c r="E696" s="106"/>
      <c r="F696" s="57"/>
      <c r="G696" s="57"/>
      <c r="H696" s="57"/>
      <c r="I696" s="57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Y696" s="57"/>
      <c r="Z696" s="57"/>
    </row>
    <row r="697">
      <c r="A697" s="106"/>
      <c r="B697" s="106"/>
      <c r="C697" s="106"/>
      <c r="D697" s="106"/>
      <c r="E697" s="106"/>
      <c r="F697" s="57"/>
      <c r="G697" s="57"/>
      <c r="H697" s="57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Y697" s="57"/>
      <c r="Z697" s="57"/>
    </row>
    <row r="698">
      <c r="A698" s="106"/>
      <c r="B698" s="106"/>
      <c r="C698" s="106"/>
      <c r="D698" s="106"/>
      <c r="E698" s="106"/>
      <c r="F698" s="57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7"/>
    </row>
    <row r="699">
      <c r="A699" s="106"/>
      <c r="B699" s="106"/>
      <c r="C699" s="106"/>
      <c r="D699" s="106"/>
      <c r="E699" s="106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Y699" s="57"/>
      <c r="Z699" s="57"/>
    </row>
    <row r="700">
      <c r="A700" s="106"/>
      <c r="B700" s="106"/>
      <c r="C700" s="106"/>
      <c r="D700" s="106"/>
      <c r="E700" s="106"/>
      <c r="F700" s="57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</row>
    <row r="701">
      <c r="A701" s="106"/>
      <c r="B701" s="106"/>
      <c r="C701" s="106"/>
      <c r="D701" s="106"/>
      <c r="E701" s="106"/>
      <c r="F701" s="57"/>
      <c r="G701" s="57"/>
      <c r="H701" s="57"/>
      <c r="I701" s="57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Y701" s="57"/>
      <c r="Z701" s="57"/>
    </row>
    <row r="702">
      <c r="A702" s="106"/>
      <c r="B702" s="106"/>
      <c r="C702" s="106"/>
      <c r="D702" s="106"/>
      <c r="E702" s="106"/>
      <c r="F702" s="57"/>
      <c r="G702" s="57"/>
      <c r="H702" s="57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Y702" s="57"/>
      <c r="Z702" s="57"/>
    </row>
    <row r="703">
      <c r="A703" s="106"/>
      <c r="B703" s="106"/>
      <c r="C703" s="106"/>
      <c r="D703" s="106"/>
      <c r="E703" s="106"/>
      <c r="F703" s="57"/>
      <c r="G703" s="57"/>
      <c r="H703" s="57"/>
      <c r="I703" s="57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Y703" s="57"/>
      <c r="Z703" s="57"/>
    </row>
    <row r="704">
      <c r="A704" s="106"/>
      <c r="B704" s="106"/>
      <c r="C704" s="106"/>
      <c r="D704" s="106"/>
      <c r="E704" s="106"/>
      <c r="F704" s="57"/>
      <c r="G704" s="57"/>
      <c r="H704" s="57"/>
      <c r="I704" s="57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Y704" s="57"/>
      <c r="Z704" s="57"/>
    </row>
    <row r="705">
      <c r="A705" s="106"/>
      <c r="B705" s="106"/>
      <c r="C705" s="106"/>
      <c r="D705" s="106"/>
      <c r="E705" s="106"/>
      <c r="F705" s="57"/>
      <c r="G705" s="57"/>
      <c r="H705" s="57"/>
      <c r="I705" s="57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Y705" s="57"/>
      <c r="Z705" s="57"/>
    </row>
    <row r="706">
      <c r="A706" s="106"/>
      <c r="B706" s="106"/>
      <c r="C706" s="106"/>
      <c r="D706" s="106"/>
      <c r="E706" s="106"/>
      <c r="F706" s="57"/>
      <c r="G706" s="57"/>
      <c r="H706" s="57"/>
      <c r="I706" s="57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Y706" s="57"/>
      <c r="Z706" s="57"/>
    </row>
    <row r="707">
      <c r="A707" s="106"/>
      <c r="B707" s="106"/>
      <c r="C707" s="106"/>
      <c r="D707" s="106"/>
      <c r="E707" s="106"/>
      <c r="F707" s="57"/>
      <c r="G707" s="57"/>
      <c r="H707" s="57"/>
      <c r="I707" s="57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Y707" s="57"/>
      <c r="Z707" s="57"/>
    </row>
    <row r="708">
      <c r="A708" s="106"/>
      <c r="B708" s="106"/>
      <c r="C708" s="106"/>
      <c r="D708" s="106"/>
      <c r="E708" s="106"/>
      <c r="F708" s="57"/>
      <c r="G708" s="57"/>
      <c r="H708" s="57"/>
      <c r="I708" s="57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Y708" s="57"/>
      <c r="Z708" s="57"/>
    </row>
    <row r="709">
      <c r="A709" s="106"/>
      <c r="B709" s="106"/>
      <c r="C709" s="106"/>
      <c r="D709" s="106"/>
      <c r="E709" s="106"/>
      <c r="F709" s="57"/>
      <c r="G709" s="57"/>
      <c r="H709" s="57"/>
      <c r="I709" s="57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Y709" s="57"/>
      <c r="Z709" s="57"/>
    </row>
    <row r="710">
      <c r="A710" s="106"/>
      <c r="B710" s="106"/>
      <c r="C710" s="106"/>
      <c r="D710" s="106"/>
      <c r="E710" s="106"/>
      <c r="F710" s="57"/>
      <c r="G710" s="57"/>
      <c r="H710" s="57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Y710" s="57"/>
      <c r="Z710" s="57"/>
    </row>
    <row r="711">
      <c r="A711" s="106"/>
      <c r="B711" s="106"/>
      <c r="C711" s="106"/>
      <c r="D711" s="106"/>
      <c r="E711" s="106"/>
      <c r="F711" s="57"/>
      <c r="G711" s="57"/>
      <c r="H711" s="57"/>
      <c r="I711" s="57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Y711" s="57"/>
      <c r="Z711" s="57"/>
    </row>
    <row r="712">
      <c r="A712" s="106"/>
      <c r="B712" s="106"/>
      <c r="C712" s="106"/>
      <c r="D712" s="106"/>
      <c r="E712" s="106"/>
      <c r="F712" s="57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</row>
    <row r="713">
      <c r="A713" s="106"/>
      <c r="B713" s="106"/>
      <c r="C713" s="106"/>
      <c r="D713" s="106"/>
      <c r="E713" s="106"/>
      <c r="F713" s="57"/>
      <c r="G713" s="57"/>
      <c r="H713" s="57"/>
      <c r="I713" s="57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Y713" s="57"/>
      <c r="Z713" s="57"/>
    </row>
    <row r="714">
      <c r="A714" s="106"/>
      <c r="B714" s="106"/>
      <c r="C714" s="106"/>
      <c r="D714" s="106"/>
      <c r="E714" s="106"/>
      <c r="F714" s="57"/>
      <c r="G714" s="57"/>
      <c r="H714" s="57"/>
      <c r="I714" s="57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Y714" s="57"/>
      <c r="Z714" s="57"/>
    </row>
    <row r="715">
      <c r="A715" s="106"/>
      <c r="B715" s="106"/>
      <c r="C715" s="106"/>
      <c r="D715" s="106"/>
      <c r="E715" s="106"/>
      <c r="F715" s="57"/>
      <c r="G715" s="57"/>
      <c r="H715" s="57"/>
      <c r="I715" s="57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Y715" s="57"/>
      <c r="Z715" s="57"/>
    </row>
    <row r="716">
      <c r="A716" s="106"/>
      <c r="B716" s="106"/>
      <c r="C716" s="106"/>
      <c r="D716" s="106"/>
      <c r="E716" s="106"/>
      <c r="F716" s="57"/>
      <c r="G716" s="57"/>
      <c r="H716" s="57"/>
      <c r="I716" s="57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Y716" s="57"/>
      <c r="Z716" s="57"/>
    </row>
    <row r="717">
      <c r="A717" s="106"/>
      <c r="B717" s="106"/>
      <c r="C717" s="106"/>
      <c r="D717" s="106"/>
      <c r="E717" s="106"/>
      <c r="F717" s="57"/>
      <c r="G717" s="57"/>
      <c r="H717" s="57"/>
      <c r="I717" s="57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Y717" s="57"/>
      <c r="Z717" s="57"/>
    </row>
    <row r="718">
      <c r="A718" s="106"/>
      <c r="B718" s="106"/>
      <c r="C718" s="106"/>
      <c r="D718" s="106"/>
      <c r="E718" s="106"/>
      <c r="F718" s="57"/>
      <c r="G718" s="57"/>
      <c r="H718" s="57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Y718" s="57"/>
      <c r="Z718" s="57"/>
    </row>
    <row r="719">
      <c r="A719" s="106"/>
      <c r="B719" s="106"/>
      <c r="C719" s="106"/>
      <c r="D719" s="106"/>
      <c r="E719" s="106"/>
      <c r="F719" s="57"/>
      <c r="G719" s="57"/>
      <c r="H719" s="57"/>
      <c r="I719" s="57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Y719" s="57"/>
      <c r="Z719" s="57"/>
    </row>
    <row r="720">
      <c r="A720" s="106"/>
      <c r="B720" s="106"/>
      <c r="C720" s="106"/>
      <c r="D720" s="106"/>
      <c r="E720" s="106"/>
      <c r="F720" s="57"/>
      <c r="G720" s="57"/>
      <c r="H720" s="57"/>
      <c r="I720" s="57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Y720" s="57"/>
      <c r="Z720" s="57"/>
    </row>
    <row r="721">
      <c r="A721" s="106"/>
      <c r="B721" s="106"/>
      <c r="C721" s="106"/>
      <c r="D721" s="106"/>
      <c r="E721" s="106"/>
      <c r="F721" s="57"/>
      <c r="G721" s="57"/>
      <c r="H721" s="57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</row>
    <row r="722">
      <c r="A722" s="106"/>
      <c r="B722" s="106"/>
      <c r="C722" s="106"/>
      <c r="D722" s="106"/>
      <c r="E722" s="106"/>
      <c r="F722" s="57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</row>
    <row r="723">
      <c r="A723" s="106"/>
      <c r="B723" s="106"/>
      <c r="C723" s="106"/>
      <c r="D723" s="106"/>
      <c r="E723" s="106"/>
      <c r="F723" s="57"/>
      <c r="G723" s="57"/>
      <c r="H723" s="57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</row>
    <row r="724">
      <c r="A724" s="106"/>
      <c r="B724" s="106"/>
      <c r="C724" s="106"/>
      <c r="D724" s="106"/>
      <c r="E724" s="106"/>
      <c r="F724" s="57"/>
      <c r="G724" s="57"/>
      <c r="H724" s="57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</row>
    <row r="725">
      <c r="A725" s="106"/>
      <c r="B725" s="106"/>
      <c r="C725" s="106"/>
      <c r="D725" s="106"/>
      <c r="E725" s="106"/>
      <c r="F725" s="57"/>
      <c r="G725" s="57"/>
      <c r="H725" s="57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</row>
    <row r="726">
      <c r="A726" s="106"/>
      <c r="B726" s="106"/>
      <c r="C726" s="106"/>
      <c r="D726" s="106"/>
      <c r="E726" s="106"/>
      <c r="F726" s="57"/>
      <c r="G726" s="57"/>
      <c r="H726" s="57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</row>
    <row r="727">
      <c r="A727" s="106"/>
      <c r="B727" s="106"/>
      <c r="C727" s="106"/>
      <c r="D727" s="106"/>
      <c r="E727" s="106"/>
      <c r="F727" s="57"/>
      <c r="G727" s="57"/>
      <c r="H727" s="57"/>
      <c r="I727" s="57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</row>
    <row r="728">
      <c r="A728" s="106"/>
      <c r="B728" s="106"/>
      <c r="C728" s="106"/>
      <c r="D728" s="106"/>
      <c r="E728" s="106"/>
      <c r="F728" s="57"/>
      <c r="G728" s="57"/>
      <c r="H728" s="57"/>
      <c r="I728" s="57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</row>
    <row r="729">
      <c r="A729" s="106"/>
      <c r="B729" s="106"/>
      <c r="C729" s="106"/>
      <c r="D729" s="106"/>
      <c r="E729" s="106"/>
      <c r="F729" s="57"/>
      <c r="G729" s="57"/>
      <c r="H729" s="57"/>
      <c r="I729" s="57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</row>
    <row r="730">
      <c r="A730" s="106"/>
      <c r="B730" s="106"/>
      <c r="C730" s="106"/>
      <c r="D730" s="106"/>
      <c r="E730" s="106"/>
      <c r="F730" s="57"/>
      <c r="G730" s="57"/>
      <c r="H730" s="57"/>
      <c r="I730" s="57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</row>
    <row r="731">
      <c r="A731" s="106"/>
      <c r="B731" s="106"/>
      <c r="C731" s="106"/>
      <c r="D731" s="106"/>
      <c r="E731" s="106"/>
      <c r="F731" s="57"/>
      <c r="G731" s="57"/>
      <c r="H731" s="57"/>
      <c r="I731" s="57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</row>
    <row r="732">
      <c r="A732" s="106"/>
      <c r="B732" s="106"/>
      <c r="C732" s="106"/>
      <c r="D732" s="106"/>
      <c r="E732" s="106"/>
      <c r="F732" s="57"/>
      <c r="G732" s="57"/>
      <c r="H732" s="57"/>
      <c r="I732" s="57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</row>
    <row r="733">
      <c r="A733" s="106"/>
      <c r="B733" s="106"/>
      <c r="C733" s="106"/>
      <c r="D733" s="106"/>
      <c r="E733" s="106"/>
      <c r="F733" s="57"/>
      <c r="G733" s="57"/>
      <c r="H733" s="57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</row>
    <row r="734">
      <c r="A734" s="106"/>
      <c r="B734" s="106"/>
      <c r="C734" s="106"/>
      <c r="D734" s="106"/>
      <c r="E734" s="106"/>
      <c r="F734" s="57"/>
      <c r="G734" s="57"/>
      <c r="H734" s="57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Y734" s="57"/>
      <c r="Z734" s="57"/>
    </row>
    <row r="735">
      <c r="A735" s="106"/>
      <c r="B735" s="106"/>
      <c r="C735" s="106"/>
      <c r="D735" s="106"/>
      <c r="E735" s="106"/>
      <c r="F735" s="57"/>
      <c r="G735" s="57"/>
      <c r="H735" s="57"/>
      <c r="I735" s="57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Y735" s="57"/>
      <c r="Z735" s="57"/>
    </row>
    <row r="736">
      <c r="A736" s="106"/>
      <c r="B736" s="106"/>
      <c r="C736" s="106"/>
      <c r="D736" s="106"/>
      <c r="E736" s="106"/>
      <c r="F736" s="57"/>
      <c r="G736" s="57"/>
      <c r="H736" s="57"/>
      <c r="I736" s="57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Y736" s="57"/>
      <c r="Z736" s="57"/>
    </row>
    <row r="737">
      <c r="A737" s="106"/>
      <c r="B737" s="106"/>
      <c r="C737" s="106"/>
      <c r="D737" s="106"/>
      <c r="E737" s="106"/>
      <c r="F737" s="57"/>
      <c r="G737" s="57"/>
      <c r="H737" s="57"/>
      <c r="I737" s="57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Y737" s="57"/>
      <c r="Z737" s="57"/>
    </row>
    <row r="738">
      <c r="A738" s="106"/>
      <c r="B738" s="106"/>
      <c r="C738" s="106"/>
      <c r="D738" s="106"/>
      <c r="E738" s="106"/>
      <c r="F738" s="57"/>
      <c r="G738" s="57"/>
      <c r="H738" s="57"/>
      <c r="I738" s="57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Y738" s="57"/>
      <c r="Z738" s="57"/>
    </row>
    <row r="739">
      <c r="A739" s="106"/>
      <c r="B739" s="106"/>
      <c r="C739" s="106"/>
      <c r="D739" s="106"/>
      <c r="E739" s="106"/>
      <c r="F739" s="57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Y739" s="57"/>
      <c r="Z739" s="57"/>
    </row>
    <row r="740">
      <c r="A740" s="106"/>
      <c r="B740" s="106"/>
      <c r="C740" s="106"/>
      <c r="D740" s="106"/>
      <c r="E740" s="106"/>
      <c r="F740" s="57"/>
      <c r="G740" s="57"/>
      <c r="H740" s="57"/>
      <c r="I740" s="57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Y740" s="57"/>
      <c r="Z740" s="57"/>
    </row>
    <row r="741">
      <c r="A741" s="106"/>
      <c r="B741" s="106"/>
      <c r="C741" s="106"/>
      <c r="D741" s="106"/>
      <c r="E741" s="106"/>
      <c r="F741" s="57"/>
      <c r="G741" s="57"/>
      <c r="H741" s="57"/>
      <c r="I741" s="57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Y741" s="57"/>
      <c r="Z741" s="57"/>
    </row>
    <row r="742">
      <c r="A742" s="106"/>
      <c r="B742" s="106"/>
      <c r="C742" s="106"/>
      <c r="D742" s="106"/>
      <c r="E742" s="106"/>
      <c r="F742" s="57"/>
      <c r="G742" s="57"/>
      <c r="H742" s="57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Y742" s="57"/>
      <c r="Z742" s="57"/>
    </row>
    <row r="743">
      <c r="A743" s="106"/>
      <c r="B743" s="106"/>
      <c r="C743" s="106"/>
      <c r="D743" s="106"/>
      <c r="E743" s="106"/>
      <c r="F743" s="57"/>
      <c r="G743" s="57"/>
      <c r="H743" s="57"/>
      <c r="I743" s="57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Y743" s="57"/>
      <c r="Z743" s="57"/>
    </row>
    <row r="744">
      <c r="A744" s="106"/>
      <c r="B744" s="106"/>
      <c r="C744" s="106"/>
      <c r="D744" s="106"/>
      <c r="E744" s="106"/>
      <c r="F744" s="57"/>
      <c r="G744" s="57"/>
      <c r="H744" s="57"/>
      <c r="I744" s="57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Y744" s="57"/>
      <c r="Z744" s="57"/>
    </row>
    <row r="745">
      <c r="A745" s="106"/>
      <c r="B745" s="106"/>
      <c r="C745" s="106"/>
      <c r="D745" s="106"/>
      <c r="E745" s="106"/>
      <c r="F745" s="57"/>
      <c r="G745" s="57"/>
      <c r="H745" s="57"/>
      <c r="I745" s="57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Y745" s="57"/>
      <c r="Z745" s="57"/>
    </row>
    <row r="746">
      <c r="A746" s="106"/>
      <c r="B746" s="106"/>
      <c r="C746" s="106"/>
      <c r="D746" s="106"/>
      <c r="E746" s="106"/>
      <c r="F746" s="57"/>
      <c r="G746" s="57"/>
      <c r="H746" s="57"/>
      <c r="I746" s="57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Y746" s="57"/>
      <c r="Z746" s="57"/>
    </row>
    <row r="747">
      <c r="A747" s="106"/>
      <c r="B747" s="106"/>
      <c r="C747" s="106"/>
      <c r="D747" s="106"/>
      <c r="E747" s="106"/>
      <c r="F747" s="57"/>
      <c r="G747" s="57"/>
      <c r="H747" s="57"/>
      <c r="I747" s="57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Y747" s="57"/>
      <c r="Z747" s="57"/>
    </row>
    <row r="748">
      <c r="A748" s="106"/>
      <c r="B748" s="106"/>
      <c r="C748" s="106"/>
      <c r="D748" s="106"/>
      <c r="E748" s="106"/>
      <c r="F748" s="57"/>
      <c r="G748" s="57"/>
      <c r="H748" s="57"/>
      <c r="I748" s="57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Y748" s="57"/>
      <c r="Z748" s="57"/>
    </row>
    <row r="749">
      <c r="A749" s="106"/>
      <c r="B749" s="106"/>
      <c r="C749" s="106"/>
      <c r="D749" s="106"/>
      <c r="E749" s="106"/>
      <c r="F749" s="57"/>
      <c r="G749" s="57"/>
      <c r="H749" s="57"/>
      <c r="I749" s="57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Y749" s="57"/>
      <c r="Z749" s="57"/>
    </row>
    <row r="750">
      <c r="A750" s="106"/>
      <c r="B750" s="106"/>
      <c r="C750" s="106"/>
      <c r="D750" s="106"/>
      <c r="E750" s="106"/>
      <c r="F750" s="57"/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Y750" s="57"/>
      <c r="Z750" s="57"/>
    </row>
    <row r="751">
      <c r="A751" s="106"/>
      <c r="B751" s="106"/>
      <c r="C751" s="106"/>
      <c r="D751" s="106"/>
      <c r="E751" s="106"/>
      <c r="F751" s="57"/>
      <c r="G751" s="57"/>
      <c r="H751" s="57"/>
      <c r="I751" s="57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57"/>
    </row>
    <row r="752">
      <c r="A752" s="106"/>
      <c r="B752" s="106"/>
      <c r="C752" s="106"/>
      <c r="D752" s="106"/>
      <c r="E752" s="106"/>
      <c r="F752" s="57"/>
      <c r="G752" s="57"/>
      <c r="H752" s="57"/>
      <c r="I752" s="57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Y752" s="57"/>
      <c r="Z752" s="57"/>
    </row>
    <row r="753">
      <c r="A753" s="106"/>
      <c r="B753" s="106"/>
      <c r="C753" s="106"/>
      <c r="D753" s="106"/>
      <c r="E753" s="106"/>
      <c r="F753" s="57"/>
      <c r="G753" s="57"/>
      <c r="H753" s="57"/>
      <c r="I753" s="57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Y753" s="57"/>
      <c r="Z753" s="57"/>
    </row>
    <row r="754">
      <c r="A754" s="106"/>
      <c r="B754" s="106"/>
      <c r="C754" s="106"/>
      <c r="D754" s="106"/>
      <c r="E754" s="106"/>
      <c r="F754" s="57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Y754" s="57"/>
      <c r="Z754" s="57"/>
    </row>
    <row r="755">
      <c r="A755" s="106"/>
      <c r="B755" s="106"/>
      <c r="C755" s="106"/>
      <c r="D755" s="106"/>
      <c r="E755" s="106"/>
      <c r="F755" s="57"/>
      <c r="G755" s="57"/>
      <c r="H755" s="57"/>
      <c r="I755" s="57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Y755" s="57"/>
      <c r="Z755" s="57"/>
    </row>
    <row r="756">
      <c r="A756" s="106"/>
      <c r="B756" s="106"/>
      <c r="C756" s="106"/>
      <c r="D756" s="106"/>
      <c r="E756" s="106"/>
      <c r="F756" s="57"/>
      <c r="G756" s="57"/>
      <c r="H756" s="57"/>
      <c r="I756" s="57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Y756" s="57"/>
      <c r="Z756" s="57"/>
    </row>
    <row r="757">
      <c r="A757" s="106"/>
      <c r="B757" s="106"/>
      <c r="C757" s="106"/>
      <c r="D757" s="106"/>
      <c r="E757" s="106"/>
      <c r="F757" s="57"/>
      <c r="G757" s="57"/>
      <c r="H757" s="57"/>
      <c r="I757" s="57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Y757" s="57"/>
      <c r="Z757" s="57"/>
    </row>
    <row r="758">
      <c r="A758" s="106"/>
      <c r="B758" s="106"/>
      <c r="C758" s="106"/>
      <c r="D758" s="106"/>
      <c r="E758" s="106"/>
      <c r="F758" s="57"/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Y758" s="57"/>
      <c r="Z758" s="57"/>
    </row>
    <row r="759">
      <c r="A759" s="106"/>
      <c r="B759" s="106"/>
      <c r="C759" s="106"/>
      <c r="D759" s="106"/>
      <c r="E759" s="106"/>
      <c r="F759" s="57"/>
      <c r="G759" s="57"/>
      <c r="H759" s="57"/>
      <c r="I759" s="57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Y759" s="57"/>
      <c r="Z759" s="57"/>
    </row>
    <row r="760">
      <c r="A760" s="106"/>
      <c r="B760" s="106"/>
      <c r="C760" s="106"/>
      <c r="D760" s="106"/>
      <c r="E760" s="106"/>
      <c r="F760" s="57"/>
      <c r="G760" s="57"/>
      <c r="H760" s="57"/>
      <c r="I760" s="57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Y760" s="57"/>
      <c r="Z760" s="57"/>
    </row>
    <row r="761">
      <c r="A761" s="106"/>
      <c r="B761" s="106"/>
      <c r="C761" s="106"/>
      <c r="D761" s="106"/>
      <c r="E761" s="106"/>
      <c r="F761" s="57"/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</row>
    <row r="762">
      <c r="A762" s="106"/>
      <c r="B762" s="106"/>
      <c r="C762" s="106"/>
      <c r="D762" s="106"/>
      <c r="E762" s="106"/>
      <c r="F762" s="57"/>
      <c r="G762" s="57"/>
      <c r="H762" s="57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</row>
    <row r="763">
      <c r="A763" s="106"/>
      <c r="B763" s="106"/>
      <c r="C763" s="106"/>
      <c r="D763" s="106"/>
      <c r="E763" s="106"/>
      <c r="F763" s="57"/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</row>
    <row r="764">
      <c r="A764" s="106"/>
      <c r="B764" s="106"/>
      <c r="C764" s="106"/>
      <c r="D764" s="106"/>
      <c r="E764" s="106"/>
      <c r="F764" s="57"/>
      <c r="G764" s="57"/>
      <c r="H764" s="57"/>
      <c r="I764" s="57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Y764" s="57"/>
      <c r="Z764" s="57"/>
    </row>
    <row r="765">
      <c r="A765" s="106"/>
      <c r="B765" s="106"/>
      <c r="C765" s="106"/>
      <c r="D765" s="106"/>
      <c r="E765" s="106"/>
      <c r="F765" s="57"/>
      <c r="G765" s="57"/>
      <c r="H765" s="57"/>
      <c r="I765" s="57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Y765" s="57"/>
      <c r="Z765" s="57"/>
    </row>
    <row r="766">
      <c r="A766" s="106"/>
      <c r="B766" s="106"/>
      <c r="C766" s="106"/>
      <c r="D766" s="106"/>
      <c r="E766" s="106"/>
      <c r="F766" s="57"/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Y766" s="57"/>
      <c r="Z766" s="57"/>
    </row>
    <row r="767">
      <c r="A767" s="106"/>
      <c r="B767" s="106"/>
      <c r="C767" s="106"/>
      <c r="D767" s="106"/>
      <c r="E767" s="106"/>
      <c r="F767" s="57"/>
      <c r="G767" s="57"/>
      <c r="H767" s="57"/>
      <c r="I767" s="57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Y767" s="57"/>
      <c r="Z767" s="57"/>
    </row>
    <row r="768">
      <c r="A768" s="106"/>
      <c r="B768" s="106"/>
      <c r="C768" s="106"/>
      <c r="D768" s="106"/>
      <c r="E768" s="106"/>
      <c r="F768" s="57"/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</row>
    <row r="769">
      <c r="A769" s="106"/>
      <c r="B769" s="106"/>
      <c r="C769" s="106"/>
      <c r="D769" s="106"/>
      <c r="E769" s="106"/>
      <c r="F769" s="57"/>
      <c r="G769" s="57"/>
      <c r="H769" s="57"/>
      <c r="I769" s="57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57"/>
      <c r="U769" s="57"/>
      <c r="V769" s="57"/>
      <c r="W769" s="57"/>
      <c r="X769" s="57"/>
      <c r="Y769" s="57"/>
      <c r="Z769" s="57"/>
    </row>
    <row r="770">
      <c r="A770" s="106"/>
      <c r="B770" s="106"/>
      <c r="C770" s="106"/>
      <c r="D770" s="106"/>
      <c r="E770" s="106"/>
      <c r="F770" s="57"/>
      <c r="G770" s="57"/>
      <c r="H770" s="57"/>
      <c r="I770" s="57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57"/>
      <c r="U770" s="57"/>
      <c r="V770" s="57"/>
      <c r="W770" s="57"/>
      <c r="X770" s="57"/>
      <c r="Y770" s="57"/>
      <c r="Z770" s="57"/>
    </row>
    <row r="771">
      <c r="A771" s="106"/>
      <c r="B771" s="106"/>
      <c r="C771" s="106"/>
      <c r="D771" s="106"/>
      <c r="E771" s="106"/>
      <c r="F771" s="57"/>
      <c r="G771" s="57"/>
      <c r="H771" s="57"/>
      <c r="I771" s="57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57"/>
      <c r="U771" s="57"/>
      <c r="V771" s="57"/>
      <c r="W771" s="57"/>
      <c r="X771" s="57"/>
      <c r="Y771" s="57"/>
      <c r="Z771" s="57"/>
    </row>
    <row r="772">
      <c r="A772" s="106"/>
      <c r="B772" s="106"/>
      <c r="C772" s="106"/>
      <c r="D772" s="106"/>
      <c r="E772" s="106"/>
      <c r="F772" s="57"/>
      <c r="G772" s="57"/>
      <c r="H772" s="57"/>
      <c r="I772" s="57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57"/>
      <c r="U772" s="57"/>
      <c r="V772" s="57"/>
      <c r="W772" s="57"/>
      <c r="X772" s="57"/>
      <c r="Y772" s="57"/>
      <c r="Z772" s="57"/>
    </row>
    <row r="773">
      <c r="A773" s="106"/>
      <c r="B773" s="106"/>
      <c r="C773" s="106"/>
      <c r="D773" s="106"/>
      <c r="E773" s="106"/>
      <c r="F773" s="57"/>
      <c r="G773" s="57"/>
      <c r="H773" s="57"/>
      <c r="I773" s="57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57"/>
      <c r="U773" s="57"/>
      <c r="V773" s="57"/>
      <c r="W773" s="57"/>
      <c r="X773" s="57"/>
      <c r="Y773" s="57"/>
      <c r="Z773" s="57"/>
    </row>
    <row r="774">
      <c r="A774" s="106"/>
      <c r="B774" s="106"/>
      <c r="C774" s="106"/>
      <c r="D774" s="106"/>
      <c r="E774" s="106"/>
      <c r="F774" s="57"/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7"/>
      <c r="W774" s="57"/>
      <c r="X774" s="57"/>
      <c r="Y774" s="57"/>
      <c r="Z774" s="57"/>
    </row>
    <row r="775">
      <c r="A775" s="106"/>
      <c r="B775" s="106"/>
      <c r="C775" s="106"/>
      <c r="D775" s="106"/>
      <c r="E775" s="106"/>
      <c r="F775" s="57"/>
      <c r="G775" s="57"/>
      <c r="H775" s="57"/>
      <c r="I775" s="57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Y775" s="57"/>
      <c r="Z775" s="57"/>
    </row>
    <row r="776">
      <c r="A776" s="106"/>
      <c r="B776" s="106"/>
      <c r="C776" s="106"/>
      <c r="D776" s="106"/>
      <c r="E776" s="106"/>
      <c r="F776" s="57"/>
      <c r="G776" s="57"/>
      <c r="H776" s="57"/>
      <c r="I776" s="57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57"/>
      <c r="U776" s="57"/>
      <c r="V776" s="57"/>
      <c r="W776" s="57"/>
      <c r="X776" s="57"/>
      <c r="Y776" s="57"/>
      <c r="Z776" s="57"/>
    </row>
    <row r="777">
      <c r="A777" s="106"/>
      <c r="B777" s="106"/>
      <c r="C777" s="106"/>
      <c r="D777" s="106"/>
      <c r="E777" s="106"/>
      <c r="F777" s="57"/>
      <c r="G777" s="57"/>
      <c r="H777" s="57"/>
      <c r="I777" s="57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57"/>
      <c r="U777" s="57"/>
      <c r="V777" s="57"/>
      <c r="W777" s="57"/>
      <c r="X777" s="57"/>
      <c r="Y777" s="57"/>
      <c r="Z777" s="57"/>
    </row>
    <row r="778">
      <c r="A778" s="106"/>
      <c r="B778" s="106"/>
      <c r="C778" s="106"/>
      <c r="D778" s="106"/>
      <c r="E778" s="106"/>
      <c r="F778" s="57"/>
      <c r="G778" s="57"/>
      <c r="H778" s="57"/>
      <c r="I778" s="57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Y778" s="57"/>
      <c r="Z778" s="57"/>
    </row>
    <row r="779">
      <c r="A779" s="106"/>
      <c r="B779" s="106"/>
      <c r="C779" s="106"/>
      <c r="D779" s="106"/>
      <c r="E779" s="106"/>
      <c r="F779" s="57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Y779" s="57"/>
      <c r="Z779" s="57"/>
    </row>
    <row r="780">
      <c r="A780" s="106"/>
      <c r="B780" s="106"/>
      <c r="C780" s="106"/>
      <c r="D780" s="106"/>
      <c r="E780" s="106"/>
      <c r="F780" s="57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Y780" s="57"/>
      <c r="Z780" s="57"/>
    </row>
    <row r="781">
      <c r="A781" s="106"/>
      <c r="B781" s="106"/>
      <c r="C781" s="106"/>
      <c r="D781" s="106"/>
      <c r="E781" s="106"/>
      <c r="F781" s="57"/>
      <c r="G781" s="57"/>
      <c r="H781" s="57"/>
      <c r="I781" s="57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Y781" s="57"/>
      <c r="Z781" s="57"/>
    </row>
    <row r="782">
      <c r="A782" s="106"/>
      <c r="B782" s="106"/>
      <c r="C782" s="106"/>
      <c r="D782" s="106"/>
      <c r="E782" s="106"/>
      <c r="F782" s="57"/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Y782" s="57"/>
      <c r="Z782" s="57"/>
    </row>
    <row r="783">
      <c r="A783" s="106"/>
      <c r="B783" s="106"/>
      <c r="C783" s="106"/>
      <c r="D783" s="106"/>
      <c r="E783" s="106"/>
      <c r="F783" s="57"/>
      <c r="G783" s="57"/>
      <c r="H783" s="57"/>
      <c r="I783" s="57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Y783" s="57"/>
      <c r="Z783" s="57"/>
    </row>
    <row r="784">
      <c r="A784" s="106"/>
      <c r="B784" s="106"/>
      <c r="C784" s="106"/>
      <c r="D784" s="106"/>
      <c r="E784" s="106"/>
      <c r="F784" s="57"/>
      <c r="G784" s="57"/>
      <c r="H784" s="57"/>
      <c r="I784" s="57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Y784" s="57"/>
      <c r="Z784" s="57"/>
    </row>
    <row r="785">
      <c r="A785" s="106"/>
      <c r="B785" s="106"/>
      <c r="C785" s="106"/>
      <c r="D785" s="106"/>
      <c r="E785" s="106"/>
      <c r="F785" s="57"/>
      <c r="G785" s="57"/>
      <c r="H785" s="57"/>
      <c r="I785" s="57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Y785" s="57"/>
      <c r="Z785" s="57"/>
    </row>
    <row r="786">
      <c r="A786" s="106"/>
      <c r="B786" s="106"/>
      <c r="C786" s="106"/>
      <c r="D786" s="106"/>
      <c r="E786" s="106"/>
      <c r="F786" s="57"/>
      <c r="G786" s="57"/>
      <c r="H786" s="57"/>
      <c r="I786" s="57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Y786" s="57"/>
      <c r="Z786" s="57"/>
    </row>
    <row r="787">
      <c r="A787" s="106"/>
      <c r="B787" s="106"/>
      <c r="C787" s="106"/>
      <c r="D787" s="106"/>
      <c r="E787" s="106"/>
      <c r="F787" s="57"/>
      <c r="G787" s="57"/>
      <c r="H787" s="57"/>
      <c r="I787" s="57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Y787" s="57"/>
      <c r="Z787" s="57"/>
    </row>
    <row r="788">
      <c r="A788" s="106"/>
      <c r="B788" s="106"/>
      <c r="C788" s="106"/>
      <c r="D788" s="106"/>
      <c r="E788" s="106"/>
      <c r="F788" s="57"/>
      <c r="G788" s="57"/>
      <c r="H788" s="57"/>
      <c r="I788" s="57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Y788" s="57"/>
      <c r="Z788" s="57"/>
    </row>
    <row r="789">
      <c r="A789" s="106"/>
      <c r="B789" s="106"/>
      <c r="C789" s="106"/>
      <c r="D789" s="106"/>
      <c r="E789" s="106"/>
      <c r="F789" s="57"/>
      <c r="G789" s="57"/>
      <c r="H789" s="57"/>
      <c r="I789" s="57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57"/>
      <c r="U789" s="57"/>
      <c r="V789" s="57"/>
      <c r="W789" s="57"/>
      <c r="X789" s="57"/>
      <c r="Y789" s="57"/>
      <c r="Z789" s="57"/>
    </row>
    <row r="790">
      <c r="A790" s="106"/>
      <c r="B790" s="106"/>
      <c r="C790" s="106"/>
      <c r="D790" s="106"/>
      <c r="E790" s="106"/>
      <c r="F790" s="57"/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7"/>
      <c r="W790" s="57"/>
      <c r="X790" s="57"/>
      <c r="Y790" s="57"/>
      <c r="Z790" s="57"/>
    </row>
    <row r="791">
      <c r="A791" s="106"/>
      <c r="B791" s="106"/>
      <c r="C791" s="106"/>
      <c r="D791" s="106"/>
      <c r="E791" s="106"/>
      <c r="F791" s="57"/>
      <c r="G791" s="57"/>
      <c r="H791" s="57"/>
      <c r="I791" s="57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57"/>
      <c r="U791" s="57"/>
      <c r="V791" s="57"/>
      <c r="W791" s="57"/>
      <c r="X791" s="57"/>
      <c r="Y791" s="57"/>
      <c r="Z791" s="57"/>
    </row>
    <row r="792">
      <c r="A792" s="106"/>
      <c r="B792" s="106"/>
      <c r="C792" s="106"/>
      <c r="D792" s="106"/>
      <c r="E792" s="106"/>
      <c r="F792" s="57"/>
      <c r="G792" s="57"/>
      <c r="H792" s="57"/>
      <c r="I792" s="57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57"/>
      <c r="U792" s="57"/>
      <c r="V792" s="57"/>
      <c r="W792" s="57"/>
      <c r="X792" s="57"/>
      <c r="Y792" s="57"/>
      <c r="Z792" s="57"/>
    </row>
    <row r="793">
      <c r="A793" s="106"/>
      <c r="B793" s="106"/>
      <c r="C793" s="106"/>
      <c r="D793" s="106"/>
      <c r="E793" s="106"/>
      <c r="F793" s="57"/>
      <c r="G793" s="57"/>
      <c r="H793" s="57"/>
      <c r="I793" s="57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57"/>
      <c r="U793" s="57"/>
      <c r="V793" s="57"/>
      <c r="W793" s="57"/>
      <c r="X793" s="57"/>
      <c r="Y793" s="57"/>
      <c r="Z793" s="57"/>
    </row>
    <row r="794">
      <c r="A794" s="106"/>
      <c r="B794" s="106"/>
      <c r="C794" s="106"/>
      <c r="D794" s="106"/>
      <c r="E794" s="106"/>
      <c r="F794" s="57"/>
      <c r="G794" s="57"/>
      <c r="H794" s="57"/>
      <c r="I794" s="57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57"/>
      <c r="U794" s="57"/>
      <c r="V794" s="57"/>
      <c r="W794" s="57"/>
      <c r="X794" s="57"/>
      <c r="Y794" s="57"/>
      <c r="Z794" s="57"/>
    </row>
    <row r="795">
      <c r="A795" s="106"/>
      <c r="B795" s="106"/>
      <c r="C795" s="106"/>
      <c r="D795" s="106"/>
      <c r="E795" s="106"/>
      <c r="F795" s="57"/>
      <c r="G795" s="57"/>
      <c r="H795" s="57"/>
      <c r="I795" s="57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57"/>
      <c r="U795" s="57"/>
      <c r="V795" s="57"/>
      <c r="W795" s="57"/>
      <c r="X795" s="57"/>
      <c r="Y795" s="57"/>
      <c r="Z795" s="57"/>
    </row>
    <row r="796">
      <c r="A796" s="106"/>
      <c r="B796" s="106"/>
      <c r="C796" s="106"/>
      <c r="D796" s="106"/>
      <c r="E796" s="106"/>
      <c r="F796" s="57"/>
      <c r="G796" s="57"/>
      <c r="H796" s="57"/>
      <c r="I796" s="57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57"/>
      <c r="U796" s="57"/>
      <c r="V796" s="57"/>
      <c r="W796" s="57"/>
      <c r="X796" s="57"/>
      <c r="Y796" s="57"/>
      <c r="Z796" s="57"/>
    </row>
    <row r="797">
      <c r="A797" s="106"/>
      <c r="B797" s="106"/>
      <c r="C797" s="106"/>
      <c r="D797" s="106"/>
      <c r="E797" s="106"/>
      <c r="F797" s="57"/>
      <c r="G797" s="57"/>
      <c r="H797" s="57"/>
      <c r="I797" s="57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57"/>
      <c r="U797" s="57"/>
      <c r="V797" s="57"/>
      <c r="W797" s="57"/>
      <c r="X797" s="57"/>
      <c r="Y797" s="57"/>
      <c r="Z797" s="57"/>
    </row>
    <row r="798">
      <c r="A798" s="106"/>
      <c r="B798" s="106"/>
      <c r="C798" s="106"/>
      <c r="D798" s="106"/>
      <c r="E798" s="106"/>
      <c r="F798" s="57"/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7"/>
      <c r="W798" s="57"/>
      <c r="X798" s="57"/>
      <c r="Y798" s="57"/>
      <c r="Z798" s="57"/>
    </row>
    <row r="799">
      <c r="A799" s="106"/>
      <c r="B799" s="106"/>
      <c r="C799" s="106"/>
      <c r="D799" s="106"/>
      <c r="E799" s="106"/>
      <c r="F799" s="57"/>
      <c r="G799" s="57"/>
      <c r="H799" s="57"/>
      <c r="I799" s="57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57"/>
      <c r="U799" s="57"/>
      <c r="V799" s="57"/>
      <c r="W799" s="57"/>
      <c r="X799" s="57"/>
      <c r="Y799" s="57"/>
      <c r="Z799" s="57"/>
    </row>
    <row r="800">
      <c r="A800" s="106"/>
      <c r="B800" s="106"/>
      <c r="C800" s="106"/>
      <c r="D800" s="106"/>
      <c r="E800" s="106"/>
      <c r="F800" s="57"/>
      <c r="G800" s="57"/>
      <c r="H800" s="57"/>
      <c r="I800" s="57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57"/>
      <c r="U800" s="57"/>
      <c r="V800" s="57"/>
      <c r="W800" s="57"/>
      <c r="X800" s="57"/>
      <c r="Y800" s="57"/>
      <c r="Z800" s="57"/>
    </row>
    <row r="801">
      <c r="A801" s="106"/>
      <c r="B801" s="106"/>
      <c r="C801" s="106"/>
      <c r="D801" s="106"/>
      <c r="E801" s="106"/>
      <c r="F801" s="57"/>
      <c r="G801" s="57"/>
      <c r="H801" s="57"/>
      <c r="I801" s="57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57"/>
      <c r="U801" s="57"/>
      <c r="V801" s="57"/>
      <c r="W801" s="57"/>
      <c r="X801" s="57"/>
      <c r="Y801" s="57"/>
      <c r="Z801" s="57"/>
    </row>
    <row r="802">
      <c r="A802" s="106"/>
      <c r="B802" s="106"/>
      <c r="C802" s="106"/>
      <c r="D802" s="106"/>
      <c r="E802" s="106"/>
      <c r="F802" s="57"/>
      <c r="G802" s="57"/>
      <c r="H802" s="57"/>
      <c r="I802" s="57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57"/>
      <c r="U802" s="57"/>
      <c r="V802" s="57"/>
      <c r="W802" s="57"/>
      <c r="X802" s="57"/>
      <c r="Y802" s="57"/>
      <c r="Z802" s="57"/>
    </row>
    <row r="803">
      <c r="A803" s="106"/>
      <c r="B803" s="106"/>
      <c r="C803" s="106"/>
      <c r="D803" s="106"/>
      <c r="E803" s="106"/>
      <c r="F803" s="57"/>
      <c r="G803" s="57"/>
      <c r="H803" s="57"/>
      <c r="I803" s="57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57"/>
      <c r="U803" s="57"/>
      <c r="V803" s="57"/>
      <c r="W803" s="57"/>
      <c r="X803" s="57"/>
      <c r="Y803" s="57"/>
      <c r="Z803" s="57"/>
    </row>
    <row r="804">
      <c r="A804" s="106"/>
      <c r="B804" s="106"/>
      <c r="C804" s="106"/>
      <c r="D804" s="106"/>
      <c r="E804" s="106"/>
      <c r="F804" s="57"/>
      <c r="G804" s="57"/>
      <c r="H804" s="57"/>
      <c r="I804" s="57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57"/>
      <c r="U804" s="57"/>
      <c r="V804" s="57"/>
      <c r="W804" s="57"/>
      <c r="X804" s="57"/>
      <c r="Y804" s="57"/>
      <c r="Z804" s="57"/>
    </row>
    <row r="805">
      <c r="A805" s="106"/>
      <c r="B805" s="106"/>
      <c r="C805" s="106"/>
      <c r="D805" s="106"/>
      <c r="E805" s="106"/>
      <c r="F805" s="57"/>
      <c r="G805" s="57"/>
      <c r="H805" s="57"/>
      <c r="I805" s="57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57"/>
      <c r="U805" s="57"/>
      <c r="V805" s="57"/>
      <c r="W805" s="57"/>
      <c r="X805" s="57"/>
      <c r="Y805" s="57"/>
      <c r="Z805" s="57"/>
    </row>
    <row r="806">
      <c r="A806" s="106"/>
      <c r="B806" s="106"/>
      <c r="C806" s="106"/>
      <c r="D806" s="106"/>
      <c r="E806" s="106"/>
      <c r="F806" s="57"/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57"/>
    </row>
    <row r="807">
      <c r="A807" s="106"/>
      <c r="B807" s="106"/>
      <c r="C807" s="106"/>
      <c r="D807" s="106"/>
      <c r="E807" s="106"/>
      <c r="F807" s="57"/>
      <c r="G807" s="57"/>
      <c r="H807" s="57"/>
      <c r="I807" s="57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57"/>
      <c r="U807" s="57"/>
      <c r="V807" s="57"/>
      <c r="W807" s="57"/>
      <c r="X807" s="57"/>
      <c r="Y807" s="57"/>
      <c r="Z807" s="57"/>
    </row>
    <row r="808">
      <c r="A808" s="106"/>
      <c r="B808" s="106"/>
      <c r="C808" s="106"/>
      <c r="D808" s="106"/>
      <c r="E808" s="106"/>
      <c r="F808" s="57"/>
      <c r="G808" s="57"/>
      <c r="H808" s="57"/>
      <c r="I808" s="57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57"/>
      <c r="U808" s="57"/>
      <c r="V808" s="57"/>
      <c r="W808" s="57"/>
      <c r="X808" s="57"/>
      <c r="Y808" s="57"/>
      <c r="Z808" s="57"/>
    </row>
    <row r="809">
      <c r="A809" s="106"/>
      <c r="B809" s="106"/>
      <c r="C809" s="106"/>
      <c r="D809" s="106"/>
      <c r="E809" s="106"/>
      <c r="F809" s="57"/>
      <c r="G809" s="57"/>
      <c r="H809" s="57"/>
      <c r="I809" s="57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57"/>
      <c r="U809" s="57"/>
      <c r="V809" s="57"/>
      <c r="W809" s="57"/>
      <c r="X809" s="57"/>
      <c r="Y809" s="57"/>
      <c r="Z809" s="57"/>
    </row>
    <row r="810">
      <c r="A810" s="106"/>
      <c r="B810" s="106"/>
      <c r="C810" s="106"/>
      <c r="D810" s="106"/>
      <c r="E810" s="106"/>
      <c r="F810" s="57"/>
      <c r="G810" s="57"/>
      <c r="H810" s="57"/>
      <c r="I810" s="57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57"/>
      <c r="U810" s="57"/>
      <c r="V810" s="57"/>
      <c r="W810" s="57"/>
      <c r="X810" s="57"/>
      <c r="Y810" s="57"/>
      <c r="Z810" s="57"/>
    </row>
    <row r="811">
      <c r="A811" s="106"/>
      <c r="B811" s="106"/>
      <c r="C811" s="106"/>
      <c r="D811" s="106"/>
      <c r="E811" s="106"/>
      <c r="F811" s="57"/>
      <c r="G811" s="57"/>
      <c r="H811" s="57"/>
      <c r="I811" s="57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57"/>
      <c r="U811" s="57"/>
      <c r="V811" s="57"/>
      <c r="W811" s="57"/>
      <c r="X811" s="57"/>
      <c r="Y811" s="57"/>
      <c r="Z811" s="57"/>
    </row>
    <row r="812">
      <c r="A812" s="106"/>
      <c r="B812" s="106"/>
      <c r="C812" s="106"/>
      <c r="D812" s="106"/>
      <c r="E812" s="106"/>
      <c r="F812" s="57"/>
      <c r="G812" s="57"/>
      <c r="H812" s="57"/>
      <c r="I812" s="57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57"/>
      <c r="U812" s="57"/>
      <c r="V812" s="57"/>
      <c r="W812" s="57"/>
      <c r="X812" s="57"/>
      <c r="Y812" s="57"/>
      <c r="Z812" s="57"/>
    </row>
    <row r="813">
      <c r="A813" s="106"/>
      <c r="B813" s="106"/>
      <c r="C813" s="106"/>
      <c r="D813" s="106"/>
      <c r="E813" s="106"/>
      <c r="F813" s="57"/>
      <c r="G813" s="57"/>
      <c r="H813" s="57"/>
      <c r="I813" s="57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57"/>
      <c r="U813" s="57"/>
      <c r="V813" s="57"/>
      <c r="W813" s="57"/>
      <c r="X813" s="57"/>
      <c r="Y813" s="57"/>
      <c r="Z813" s="57"/>
    </row>
    <row r="814">
      <c r="A814" s="106"/>
      <c r="B814" s="106"/>
      <c r="C814" s="106"/>
      <c r="D814" s="106"/>
      <c r="E814" s="106"/>
      <c r="F814" s="57"/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7"/>
      <c r="W814" s="57"/>
      <c r="X814" s="57"/>
      <c r="Y814" s="57"/>
      <c r="Z814" s="57"/>
    </row>
    <row r="815">
      <c r="A815" s="106"/>
      <c r="B815" s="106"/>
      <c r="C815" s="106"/>
      <c r="D815" s="106"/>
      <c r="E815" s="106"/>
      <c r="F815" s="57"/>
      <c r="G815" s="57"/>
      <c r="H815" s="57"/>
      <c r="I815" s="57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57"/>
      <c r="U815" s="57"/>
      <c r="V815" s="57"/>
      <c r="W815" s="57"/>
      <c r="X815" s="57"/>
      <c r="Y815" s="57"/>
      <c r="Z815" s="57"/>
    </row>
    <row r="816">
      <c r="A816" s="106"/>
      <c r="B816" s="106"/>
      <c r="C816" s="106"/>
      <c r="D816" s="106"/>
      <c r="E816" s="106"/>
      <c r="F816" s="57"/>
      <c r="G816" s="57"/>
      <c r="H816" s="57"/>
      <c r="I816" s="57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</row>
    <row r="817">
      <c r="A817" s="106"/>
      <c r="B817" s="106"/>
      <c r="C817" s="106"/>
      <c r="D817" s="106"/>
      <c r="E817" s="106"/>
      <c r="F817" s="57"/>
      <c r="G817" s="57"/>
      <c r="H817" s="57"/>
      <c r="I817" s="57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57"/>
      <c r="U817" s="57"/>
      <c r="V817" s="57"/>
      <c r="W817" s="57"/>
      <c r="X817" s="57"/>
      <c r="Y817" s="57"/>
      <c r="Z817" s="57"/>
    </row>
    <row r="818">
      <c r="A818" s="106"/>
      <c r="B818" s="106"/>
      <c r="C818" s="106"/>
      <c r="D818" s="106"/>
      <c r="E818" s="106"/>
      <c r="F818" s="57"/>
      <c r="G818" s="57"/>
      <c r="H818" s="57"/>
      <c r="I818" s="57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57"/>
      <c r="U818" s="57"/>
      <c r="V818" s="57"/>
      <c r="W818" s="57"/>
      <c r="X818" s="57"/>
      <c r="Y818" s="57"/>
      <c r="Z818" s="57"/>
    </row>
    <row r="819">
      <c r="A819" s="106"/>
      <c r="B819" s="106"/>
      <c r="C819" s="106"/>
      <c r="D819" s="106"/>
      <c r="E819" s="106"/>
      <c r="F819" s="57"/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57"/>
      <c r="U819" s="57"/>
      <c r="V819" s="57"/>
      <c r="W819" s="57"/>
      <c r="X819" s="57"/>
      <c r="Y819" s="57"/>
      <c r="Z819" s="57"/>
    </row>
    <row r="820">
      <c r="A820" s="106"/>
      <c r="B820" s="106"/>
      <c r="C820" s="106"/>
      <c r="D820" s="106"/>
      <c r="E820" s="106"/>
      <c r="F820" s="57"/>
      <c r="G820" s="57"/>
      <c r="H820" s="57"/>
      <c r="I820" s="57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57"/>
      <c r="U820" s="57"/>
      <c r="V820" s="57"/>
      <c r="W820" s="57"/>
      <c r="X820" s="57"/>
      <c r="Y820" s="57"/>
      <c r="Z820" s="57"/>
    </row>
    <row r="821">
      <c r="A821" s="106"/>
      <c r="B821" s="106"/>
      <c r="C821" s="106"/>
      <c r="D821" s="106"/>
      <c r="E821" s="106"/>
      <c r="F821" s="57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57"/>
      <c r="U821" s="57"/>
      <c r="V821" s="57"/>
      <c r="W821" s="57"/>
      <c r="X821" s="57"/>
      <c r="Y821" s="57"/>
      <c r="Z821" s="57"/>
    </row>
    <row r="822">
      <c r="A822" s="106"/>
      <c r="B822" s="106"/>
      <c r="C822" s="106"/>
      <c r="D822" s="106"/>
      <c r="E822" s="106"/>
      <c r="F822" s="57"/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7"/>
      <c r="W822" s="57"/>
      <c r="X822" s="57"/>
      <c r="Y822" s="57"/>
      <c r="Z822" s="57"/>
    </row>
    <row r="823">
      <c r="A823" s="106"/>
      <c r="B823" s="106"/>
      <c r="C823" s="106"/>
      <c r="D823" s="106"/>
      <c r="E823" s="106"/>
      <c r="F823" s="57"/>
      <c r="G823" s="57"/>
      <c r="H823" s="57"/>
      <c r="I823" s="57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57"/>
      <c r="U823" s="57"/>
      <c r="V823" s="57"/>
      <c r="W823" s="57"/>
      <c r="X823" s="57"/>
      <c r="Y823" s="57"/>
      <c r="Z823" s="57"/>
    </row>
    <row r="824">
      <c r="A824" s="106"/>
      <c r="B824" s="106"/>
      <c r="C824" s="106"/>
      <c r="D824" s="106"/>
      <c r="E824" s="106"/>
      <c r="F824" s="57"/>
      <c r="G824" s="57"/>
      <c r="H824" s="57"/>
      <c r="I824" s="57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57"/>
      <c r="U824" s="57"/>
      <c r="V824" s="57"/>
      <c r="W824" s="57"/>
      <c r="X824" s="57"/>
      <c r="Y824" s="57"/>
      <c r="Z824" s="57"/>
    </row>
    <row r="825">
      <c r="A825" s="106"/>
      <c r="B825" s="106"/>
      <c r="C825" s="106"/>
      <c r="D825" s="106"/>
      <c r="E825" s="106"/>
      <c r="F825" s="57"/>
      <c r="G825" s="57"/>
      <c r="H825" s="57"/>
      <c r="I825" s="57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57"/>
      <c r="U825" s="57"/>
      <c r="V825" s="57"/>
      <c r="W825" s="57"/>
      <c r="X825" s="57"/>
      <c r="Y825" s="57"/>
      <c r="Z825" s="57"/>
    </row>
    <row r="826">
      <c r="A826" s="106"/>
      <c r="B826" s="106"/>
      <c r="C826" s="106"/>
      <c r="D826" s="106"/>
      <c r="E826" s="106"/>
      <c r="F826" s="57"/>
      <c r="G826" s="57"/>
      <c r="H826" s="57"/>
      <c r="I826" s="57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57"/>
      <c r="U826" s="57"/>
      <c r="V826" s="57"/>
      <c r="W826" s="57"/>
      <c r="X826" s="57"/>
      <c r="Y826" s="57"/>
      <c r="Z826" s="57"/>
    </row>
    <row r="827">
      <c r="A827" s="106"/>
      <c r="B827" s="106"/>
      <c r="C827" s="106"/>
      <c r="D827" s="106"/>
      <c r="E827" s="106"/>
      <c r="F827" s="57"/>
      <c r="G827" s="57"/>
      <c r="H827" s="57"/>
      <c r="I827" s="57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57"/>
      <c r="U827" s="57"/>
      <c r="V827" s="57"/>
      <c r="W827" s="57"/>
      <c r="X827" s="57"/>
      <c r="Y827" s="57"/>
      <c r="Z827" s="57"/>
    </row>
    <row r="828">
      <c r="A828" s="106"/>
      <c r="B828" s="106"/>
      <c r="C828" s="106"/>
      <c r="D828" s="106"/>
      <c r="E828" s="106"/>
      <c r="F828" s="57"/>
      <c r="G828" s="57"/>
      <c r="H828" s="57"/>
      <c r="I828" s="57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57"/>
      <c r="U828" s="57"/>
      <c r="V828" s="57"/>
      <c r="W828" s="57"/>
      <c r="X828" s="57"/>
      <c r="Y828" s="57"/>
      <c r="Z828" s="57"/>
    </row>
    <row r="829">
      <c r="A829" s="106"/>
      <c r="B829" s="106"/>
      <c r="C829" s="106"/>
      <c r="D829" s="106"/>
      <c r="E829" s="106"/>
      <c r="F829" s="57"/>
      <c r="G829" s="57"/>
      <c r="H829" s="57"/>
      <c r="I829" s="57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57"/>
      <c r="U829" s="57"/>
      <c r="V829" s="57"/>
      <c r="W829" s="57"/>
      <c r="X829" s="57"/>
      <c r="Y829" s="57"/>
      <c r="Z829" s="57"/>
    </row>
    <row r="830">
      <c r="A830" s="106"/>
      <c r="B830" s="106"/>
      <c r="C830" s="106"/>
      <c r="D830" s="106"/>
      <c r="E830" s="106"/>
      <c r="F830" s="57"/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7"/>
      <c r="W830" s="57"/>
      <c r="X830" s="57"/>
      <c r="Y830" s="57"/>
      <c r="Z830" s="57"/>
    </row>
    <row r="831">
      <c r="A831" s="106"/>
      <c r="B831" s="106"/>
      <c r="C831" s="106"/>
      <c r="D831" s="106"/>
      <c r="E831" s="106"/>
      <c r="F831" s="57"/>
      <c r="G831" s="57"/>
      <c r="H831" s="57"/>
      <c r="I831" s="57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57"/>
      <c r="U831" s="57"/>
      <c r="V831" s="57"/>
      <c r="W831" s="57"/>
      <c r="X831" s="57"/>
      <c r="Y831" s="57"/>
      <c r="Z831" s="57"/>
    </row>
    <row r="832">
      <c r="A832" s="106"/>
      <c r="B832" s="106"/>
      <c r="C832" s="106"/>
      <c r="D832" s="106"/>
      <c r="E832" s="106"/>
      <c r="F832" s="57"/>
      <c r="G832" s="57"/>
      <c r="H832" s="57"/>
      <c r="I832" s="57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57"/>
      <c r="U832" s="57"/>
      <c r="V832" s="57"/>
      <c r="W832" s="57"/>
      <c r="X832" s="57"/>
      <c r="Y832" s="57"/>
      <c r="Z832" s="57"/>
    </row>
    <row r="833">
      <c r="A833" s="106"/>
      <c r="B833" s="106"/>
      <c r="C833" s="106"/>
      <c r="D833" s="106"/>
      <c r="E833" s="106"/>
      <c r="F833" s="57"/>
      <c r="G833" s="57"/>
      <c r="H833" s="57"/>
      <c r="I833" s="57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57"/>
      <c r="U833" s="57"/>
      <c r="V833" s="57"/>
      <c r="W833" s="57"/>
      <c r="X833" s="57"/>
      <c r="Y833" s="57"/>
      <c r="Z833" s="57"/>
    </row>
    <row r="834">
      <c r="A834" s="106"/>
      <c r="B834" s="106"/>
      <c r="C834" s="106"/>
      <c r="D834" s="106"/>
      <c r="E834" s="106"/>
      <c r="F834" s="57"/>
      <c r="G834" s="57"/>
      <c r="H834" s="57"/>
      <c r="I834" s="57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57"/>
      <c r="U834" s="57"/>
      <c r="V834" s="57"/>
      <c r="W834" s="57"/>
      <c r="X834" s="57"/>
      <c r="Y834" s="57"/>
      <c r="Z834" s="57"/>
    </row>
    <row r="835">
      <c r="A835" s="106"/>
      <c r="B835" s="106"/>
      <c r="C835" s="106"/>
      <c r="D835" s="106"/>
      <c r="E835" s="106"/>
      <c r="F835" s="57"/>
      <c r="G835" s="57"/>
      <c r="H835" s="57"/>
      <c r="I835" s="57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57"/>
      <c r="U835" s="57"/>
      <c r="V835" s="57"/>
      <c r="W835" s="57"/>
      <c r="X835" s="57"/>
      <c r="Y835" s="57"/>
      <c r="Z835" s="57"/>
    </row>
    <row r="836">
      <c r="A836" s="106"/>
      <c r="B836" s="106"/>
      <c r="C836" s="106"/>
      <c r="D836" s="106"/>
      <c r="E836" s="106"/>
      <c r="F836" s="57"/>
      <c r="G836" s="57"/>
      <c r="H836" s="57"/>
      <c r="I836" s="57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57"/>
      <c r="U836" s="57"/>
      <c r="V836" s="57"/>
      <c r="W836" s="57"/>
      <c r="X836" s="57"/>
      <c r="Y836" s="57"/>
      <c r="Z836" s="57"/>
    </row>
    <row r="837">
      <c r="A837" s="106"/>
      <c r="B837" s="106"/>
      <c r="C837" s="106"/>
      <c r="D837" s="106"/>
      <c r="E837" s="106"/>
      <c r="F837" s="57"/>
      <c r="G837" s="57"/>
      <c r="H837" s="57"/>
      <c r="I837" s="57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57"/>
      <c r="U837" s="57"/>
      <c r="V837" s="57"/>
      <c r="W837" s="57"/>
      <c r="X837" s="57"/>
      <c r="Y837" s="57"/>
      <c r="Z837" s="57"/>
    </row>
    <row r="838">
      <c r="A838" s="106"/>
      <c r="B838" s="106"/>
      <c r="C838" s="106"/>
      <c r="D838" s="106"/>
      <c r="E838" s="106"/>
      <c r="F838" s="57"/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7"/>
      <c r="W838" s="57"/>
      <c r="X838" s="57"/>
      <c r="Y838" s="57"/>
      <c r="Z838" s="57"/>
    </row>
    <row r="839">
      <c r="A839" s="106"/>
      <c r="B839" s="106"/>
      <c r="C839" s="106"/>
      <c r="D839" s="106"/>
      <c r="E839" s="106"/>
      <c r="F839" s="57"/>
      <c r="G839" s="57"/>
      <c r="H839" s="57"/>
      <c r="I839" s="57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57"/>
      <c r="U839" s="57"/>
      <c r="V839" s="57"/>
      <c r="W839" s="57"/>
      <c r="X839" s="57"/>
      <c r="Y839" s="57"/>
      <c r="Z839" s="57"/>
    </row>
    <row r="840">
      <c r="A840" s="106"/>
      <c r="B840" s="106"/>
      <c r="C840" s="106"/>
      <c r="D840" s="106"/>
      <c r="E840" s="106"/>
      <c r="F840" s="57"/>
      <c r="G840" s="57"/>
      <c r="H840" s="57"/>
      <c r="I840" s="57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57"/>
      <c r="U840" s="57"/>
      <c r="V840" s="57"/>
      <c r="W840" s="57"/>
      <c r="X840" s="57"/>
      <c r="Y840" s="57"/>
      <c r="Z840" s="57"/>
    </row>
    <row r="841">
      <c r="A841" s="106"/>
      <c r="B841" s="106"/>
      <c r="C841" s="106"/>
      <c r="D841" s="106"/>
      <c r="E841" s="106"/>
      <c r="F841" s="57"/>
      <c r="G841" s="57"/>
      <c r="H841" s="57"/>
      <c r="I841" s="57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57"/>
      <c r="U841" s="57"/>
      <c r="V841" s="57"/>
      <c r="W841" s="57"/>
      <c r="X841" s="57"/>
      <c r="Y841" s="57"/>
      <c r="Z841" s="57"/>
    </row>
    <row r="842">
      <c r="A842" s="106"/>
      <c r="B842" s="106"/>
      <c r="C842" s="106"/>
      <c r="D842" s="106"/>
      <c r="E842" s="106"/>
      <c r="F842" s="57"/>
      <c r="G842" s="57"/>
      <c r="H842" s="57"/>
      <c r="I842" s="57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57"/>
      <c r="U842" s="57"/>
      <c r="V842" s="57"/>
      <c r="W842" s="57"/>
      <c r="X842" s="57"/>
      <c r="Y842" s="57"/>
      <c r="Z842" s="57"/>
    </row>
    <row r="843">
      <c r="A843" s="106"/>
      <c r="B843" s="106"/>
      <c r="C843" s="106"/>
      <c r="D843" s="106"/>
      <c r="E843" s="106"/>
      <c r="F843" s="57"/>
      <c r="G843" s="57"/>
      <c r="H843" s="57"/>
      <c r="I843" s="57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57"/>
      <c r="U843" s="57"/>
      <c r="V843" s="57"/>
      <c r="W843" s="57"/>
      <c r="X843" s="57"/>
      <c r="Y843" s="57"/>
      <c r="Z843" s="57"/>
    </row>
    <row r="844">
      <c r="A844" s="106"/>
      <c r="B844" s="106"/>
      <c r="C844" s="106"/>
      <c r="D844" s="106"/>
      <c r="E844" s="106"/>
      <c r="F844" s="57"/>
      <c r="G844" s="57"/>
      <c r="H844" s="57"/>
      <c r="I844" s="57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57"/>
      <c r="U844" s="57"/>
      <c r="V844" s="57"/>
      <c r="W844" s="57"/>
      <c r="X844" s="57"/>
      <c r="Y844" s="57"/>
      <c r="Z844" s="57"/>
    </row>
    <row r="845">
      <c r="A845" s="106"/>
      <c r="B845" s="106"/>
      <c r="C845" s="106"/>
      <c r="D845" s="106"/>
      <c r="E845" s="106"/>
      <c r="F845" s="57"/>
      <c r="G845" s="57"/>
      <c r="H845" s="57"/>
      <c r="I845" s="57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57"/>
      <c r="U845" s="57"/>
      <c r="V845" s="57"/>
      <c r="W845" s="57"/>
      <c r="X845" s="57"/>
      <c r="Y845" s="57"/>
      <c r="Z845" s="57"/>
    </row>
    <row r="846">
      <c r="A846" s="106"/>
      <c r="B846" s="106"/>
      <c r="C846" s="106"/>
      <c r="D846" s="106"/>
      <c r="E846" s="106"/>
      <c r="F846" s="57"/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7"/>
      <c r="W846" s="57"/>
      <c r="X846" s="57"/>
      <c r="Y846" s="57"/>
      <c r="Z846" s="57"/>
    </row>
    <row r="847">
      <c r="A847" s="106"/>
      <c r="B847" s="106"/>
      <c r="C847" s="106"/>
      <c r="D847" s="106"/>
      <c r="E847" s="106"/>
      <c r="F847" s="57"/>
      <c r="G847" s="57"/>
      <c r="H847" s="57"/>
      <c r="I847" s="57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57"/>
      <c r="U847" s="57"/>
      <c r="V847" s="57"/>
      <c r="W847" s="57"/>
      <c r="X847" s="57"/>
      <c r="Y847" s="57"/>
      <c r="Z847" s="57"/>
    </row>
    <row r="848">
      <c r="A848" s="106"/>
      <c r="B848" s="106"/>
      <c r="C848" s="106"/>
      <c r="D848" s="106"/>
      <c r="E848" s="106"/>
      <c r="F848" s="57"/>
      <c r="G848" s="57"/>
      <c r="H848" s="57"/>
      <c r="I848" s="57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57"/>
      <c r="U848" s="57"/>
      <c r="V848" s="57"/>
      <c r="W848" s="57"/>
      <c r="X848" s="57"/>
      <c r="Y848" s="57"/>
      <c r="Z848" s="57"/>
    </row>
    <row r="849">
      <c r="A849" s="106"/>
      <c r="B849" s="106"/>
      <c r="C849" s="106"/>
      <c r="D849" s="106"/>
      <c r="E849" s="106"/>
      <c r="F849" s="57"/>
      <c r="G849" s="57"/>
      <c r="H849" s="57"/>
      <c r="I849" s="57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57"/>
      <c r="U849" s="57"/>
      <c r="V849" s="57"/>
      <c r="W849" s="57"/>
      <c r="X849" s="57"/>
      <c r="Y849" s="57"/>
      <c r="Z849" s="57"/>
    </row>
    <row r="850">
      <c r="A850" s="106"/>
      <c r="B850" s="106"/>
      <c r="C850" s="106"/>
      <c r="D850" s="106"/>
      <c r="E850" s="106"/>
      <c r="F850" s="57"/>
      <c r="G850" s="57"/>
      <c r="H850" s="57"/>
      <c r="I850" s="57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57"/>
      <c r="U850" s="57"/>
      <c r="V850" s="57"/>
      <c r="W850" s="57"/>
      <c r="X850" s="57"/>
      <c r="Y850" s="57"/>
      <c r="Z850" s="57"/>
    </row>
    <row r="851">
      <c r="A851" s="106"/>
      <c r="B851" s="106"/>
      <c r="C851" s="106"/>
      <c r="D851" s="106"/>
      <c r="E851" s="106"/>
      <c r="F851" s="57"/>
      <c r="G851" s="57"/>
      <c r="H851" s="57"/>
      <c r="I851" s="57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57"/>
      <c r="U851" s="57"/>
      <c r="V851" s="57"/>
      <c r="W851" s="57"/>
      <c r="X851" s="57"/>
      <c r="Y851" s="57"/>
      <c r="Z851" s="57"/>
    </row>
    <row r="852">
      <c r="A852" s="106"/>
      <c r="B852" s="106"/>
      <c r="C852" s="106"/>
      <c r="D852" s="106"/>
      <c r="E852" s="106"/>
      <c r="F852" s="57"/>
      <c r="G852" s="57"/>
      <c r="H852" s="57"/>
      <c r="I852" s="57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57"/>
      <c r="U852" s="57"/>
      <c r="V852" s="57"/>
      <c r="W852" s="57"/>
      <c r="X852" s="57"/>
      <c r="Y852" s="57"/>
      <c r="Z852" s="57"/>
    </row>
    <row r="853">
      <c r="A853" s="106"/>
      <c r="B853" s="106"/>
      <c r="C853" s="106"/>
      <c r="D853" s="106"/>
      <c r="E853" s="106"/>
      <c r="F853" s="57"/>
      <c r="G853" s="57"/>
      <c r="H853" s="57"/>
      <c r="I853" s="57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57"/>
      <c r="U853" s="57"/>
      <c r="V853" s="57"/>
      <c r="W853" s="57"/>
      <c r="X853" s="57"/>
      <c r="Y853" s="57"/>
      <c r="Z853" s="57"/>
    </row>
    <row r="854">
      <c r="A854" s="106"/>
      <c r="B854" s="106"/>
      <c r="C854" s="106"/>
      <c r="D854" s="106"/>
      <c r="E854" s="106"/>
      <c r="F854" s="57"/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7"/>
      <c r="W854" s="57"/>
      <c r="X854" s="57"/>
      <c r="Y854" s="57"/>
      <c r="Z854" s="57"/>
    </row>
    <row r="855">
      <c r="A855" s="106"/>
      <c r="B855" s="106"/>
      <c r="C855" s="106"/>
      <c r="D855" s="106"/>
      <c r="E855" s="106"/>
      <c r="F855" s="57"/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57"/>
      <c r="U855" s="57"/>
      <c r="V855" s="57"/>
      <c r="W855" s="57"/>
      <c r="X855" s="57"/>
      <c r="Y855" s="57"/>
      <c r="Z855" s="57"/>
    </row>
    <row r="856">
      <c r="A856" s="106"/>
      <c r="B856" s="106"/>
      <c r="C856" s="106"/>
      <c r="D856" s="106"/>
      <c r="E856" s="106"/>
      <c r="F856" s="57"/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57"/>
      <c r="U856" s="57"/>
      <c r="V856" s="57"/>
      <c r="W856" s="57"/>
      <c r="X856" s="57"/>
      <c r="Y856" s="57"/>
      <c r="Z856" s="57"/>
    </row>
    <row r="857">
      <c r="A857" s="106"/>
      <c r="B857" s="106"/>
      <c r="C857" s="106"/>
      <c r="D857" s="106"/>
      <c r="E857" s="106"/>
      <c r="F857" s="57"/>
      <c r="G857" s="57"/>
      <c r="H857" s="57"/>
      <c r="I857" s="57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57"/>
      <c r="U857" s="57"/>
      <c r="V857" s="57"/>
      <c r="W857" s="57"/>
      <c r="X857" s="57"/>
      <c r="Y857" s="57"/>
      <c r="Z857" s="57"/>
    </row>
    <row r="858">
      <c r="A858" s="106"/>
      <c r="B858" s="106"/>
      <c r="C858" s="106"/>
      <c r="D858" s="106"/>
      <c r="E858" s="106"/>
      <c r="F858" s="57"/>
      <c r="G858" s="57"/>
      <c r="H858" s="57"/>
      <c r="I858" s="57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57"/>
      <c r="U858" s="57"/>
      <c r="V858" s="57"/>
      <c r="W858" s="57"/>
      <c r="X858" s="57"/>
      <c r="Y858" s="57"/>
      <c r="Z858" s="57"/>
    </row>
    <row r="859">
      <c r="A859" s="106"/>
      <c r="B859" s="106"/>
      <c r="C859" s="106"/>
      <c r="D859" s="106"/>
      <c r="E859" s="106"/>
      <c r="F859" s="57"/>
      <c r="G859" s="57"/>
      <c r="H859" s="57"/>
      <c r="I859" s="57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  <c r="W859" s="57"/>
      <c r="X859" s="57"/>
      <c r="Y859" s="57"/>
      <c r="Z859" s="57"/>
    </row>
    <row r="860">
      <c r="A860" s="106"/>
      <c r="B860" s="106"/>
      <c r="C860" s="106"/>
      <c r="D860" s="106"/>
      <c r="E860" s="106"/>
      <c r="F860" s="57"/>
      <c r="G860" s="57"/>
      <c r="H860" s="57"/>
      <c r="I860" s="57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  <c r="W860" s="57"/>
      <c r="X860" s="57"/>
      <c r="Y860" s="57"/>
      <c r="Z860" s="57"/>
    </row>
    <row r="861">
      <c r="A861" s="106"/>
      <c r="B861" s="106"/>
      <c r="C861" s="106"/>
      <c r="D861" s="106"/>
      <c r="E861" s="106"/>
      <c r="F861" s="57"/>
      <c r="G861" s="57"/>
      <c r="H861" s="57"/>
      <c r="I861" s="57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  <c r="W861" s="57"/>
      <c r="X861" s="57"/>
      <c r="Y861" s="57"/>
      <c r="Z861" s="57"/>
    </row>
    <row r="862">
      <c r="A862" s="106"/>
      <c r="B862" s="106"/>
      <c r="C862" s="106"/>
      <c r="D862" s="106"/>
      <c r="E862" s="106"/>
      <c r="F862" s="57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  <c r="W862" s="57"/>
      <c r="X862" s="57"/>
      <c r="Y862" s="57"/>
      <c r="Z862" s="57"/>
    </row>
    <row r="863">
      <c r="A863" s="106"/>
      <c r="B863" s="106"/>
      <c r="C863" s="106"/>
      <c r="D863" s="106"/>
      <c r="E863" s="106"/>
      <c r="F863" s="57"/>
      <c r="G863" s="57"/>
      <c r="H863" s="57"/>
      <c r="I863" s="57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  <c r="W863" s="57"/>
      <c r="X863" s="57"/>
      <c r="Y863" s="57"/>
      <c r="Z863" s="57"/>
    </row>
    <row r="864">
      <c r="A864" s="106"/>
      <c r="B864" s="106"/>
      <c r="C864" s="106"/>
      <c r="D864" s="106"/>
      <c r="E864" s="106"/>
      <c r="F864" s="57"/>
      <c r="G864" s="57"/>
      <c r="H864" s="57"/>
      <c r="I864" s="57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  <c r="W864" s="57"/>
      <c r="X864" s="57"/>
      <c r="Y864" s="57"/>
      <c r="Z864" s="57"/>
    </row>
    <row r="865">
      <c r="A865" s="106"/>
      <c r="B865" s="106"/>
      <c r="C865" s="106"/>
      <c r="D865" s="106"/>
      <c r="E865" s="106"/>
      <c r="F865" s="57"/>
      <c r="G865" s="57"/>
      <c r="H865" s="57"/>
      <c r="I865" s="57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  <c r="W865" s="57"/>
      <c r="X865" s="57"/>
      <c r="Y865" s="57"/>
      <c r="Z865" s="57"/>
    </row>
    <row r="866">
      <c r="A866" s="106"/>
      <c r="B866" s="106"/>
      <c r="C866" s="106"/>
      <c r="D866" s="106"/>
      <c r="E866" s="106"/>
      <c r="F866" s="57"/>
      <c r="G866" s="57"/>
      <c r="H866" s="57"/>
      <c r="I866" s="57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  <c r="W866" s="57"/>
      <c r="X866" s="57"/>
      <c r="Y866" s="57"/>
      <c r="Z866" s="57"/>
    </row>
    <row r="867">
      <c r="A867" s="106"/>
      <c r="B867" s="106"/>
      <c r="C867" s="106"/>
      <c r="D867" s="106"/>
      <c r="E867" s="106"/>
      <c r="F867" s="57"/>
      <c r="G867" s="57"/>
      <c r="H867" s="57"/>
      <c r="I867" s="57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  <c r="W867" s="57"/>
      <c r="X867" s="57"/>
      <c r="Y867" s="57"/>
      <c r="Z867" s="57"/>
    </row>
    <row r="868">
      <c r="A868" s="106"/>
      <c r="B868" s="106"/>
      <c r="C868" s="106"/>
      <c r="D868" s="106"/>
      <c r="E868" s="106"/>
      <c r="F868" s="57"/>
      <c r="G868" s="57"/>
      <c r="H868" s="57"/>
      <c r="I868" s="57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Y868" s="57"/>
      <c r="Z868" s="57"/>
    </row>
    <row r="869">
      <c r="A869" s="106"/>
      <c r="B869" s="106"/>
      <c r="C869" s="106"/>
      <c r="D869" s="106"/>
      <c r="E869" s="106"/>
      <c r="F869" s="57"/>
      <c r="G869" s="57"/>
      <c r="H869" s="57"/>
      <c r="I869" s="57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Y869" s="57"/>
      <c r="Z869" s="57"/>
    </row>
    <row r="870">
      <c r="A870" s="106"/>
      <c r="B870" s="106"/>
      <c r="C870" s="106"/>
      <c r="D870" s="106"/>
      <c r="E870" s="106"/>
      <c r="F870" s="57"/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  <c r="W870" s="57"/>
      <c r="X870" s="57"/>
      <c r="Y870" s="57"/>
      <c r="Z870" s="57"/>
    </row>
    <row r="871">
      <c r="A871" s="106"/>
      <c r="B871" s="106"/>
      <c r="C871" s="106"/>
      <c r="D871" s="106"/>
      <c r="E871" s="106"/>
      <c r="F871" s="57"/>
      <c r="G871" s="57"/>
      <c r="H871" s="57"/>
      <c r="I871" s="57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  <c r="W871" s="57"/>
      <c r="X871" s="57"/>
      <c r="Y871" s="57"/>
      <c r="Z871" s="57"/>
    </row>
    <row r="872">
      <c r="A872" s="106"/>
      <c r="B872" s="106"/>
      <c r="C872" s="106"/>
      <c r="D872" s="106"/>
      <c r="E872" s="106"/>
      <c r="F872" s="57"/>
      <c r="G872" s="57"/>
      <c r="H872" s="57"/>
      <c r="I872" s="57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  <c r="W872" s="57"/>
      <c r="X872" s="57"/>
      <c r="Y872" s="57"/>
      <c r="Z872" s="57"/>
    </row>
    <row r="873">
      <c r="A873" s="106"/>
      <c r="B873" s="106"/>
      <c r="C873" s="106"/>
      <c r="D873" s="106"/>
      <c r="E873" s="106"/>
      <c r="F873" s="57"/>
      <c r="G873" s="57"/>
      <c r="H873" s="57"/>
      <c r="I873" s="57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  <c r="W873" s="57"/>
      <c r="X873" s="57"/>
      <c r="Y873" s="57"/>
      <c r="Z873" s="57"/>
    </row>
    <row r="874">
      <c r="A874" s="106"/>
      <c r="B874" s="106"/>
      <c r="C874" s="106"/>
      <c r="D874" s="106"/>
      <c r="E874" s="106"/>
      <c r="F874" s="57"/>
      <c r="G874" s="57"/>
      <c r="H874" s="57"/>
      <c r="I874" s="57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  <c r="W874" s="57"/>
      <c r="X874" s="57"/>
      <c r="Y874" s="57"/>
      <c r="Z874" s="57"/>
    </row>
    <row r="875">
      <c r="A875" s="106"/>
      <c r="B875" s="106"/>
      <c r="C875" s="106"/>
      <c r="D875" s="106"/>
      <c r="E875" s="106"/>
      <c r="F875" s="57"/>
      <c r="G875" s="57"/>
      <c r="H875" s="57"/>
      <c r="I875" s="57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  <c r="W875" s="57"/>
      <c r="X875" s="57"/>
      <c r="Y875" s="57"/>
      <c r="Z875" s="57"/>
    </row>
    <row r="876">
      <c r="A876" s="106"/>
      <c r="B876" s="106"/>
      <c r="C876" s="106"/>
      <c r="D876" s="106"/>
      <c r="E876" s="106"/>
      <c r="F876" s="57"/>
      <c r="G876" s="57"/>
      <c r="H876" s="57"/>
      <c r="I876" s="57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  <c r="W876" s="57"/>
      <c r="X876" s="57"/>
      <c r="Y876" s="57"/>
      <c r="Z876" s="57"/>
    </row>
    <row r="877">
      <c r="A877" s="106"/>
      <c r="B877" s="106"/>
      <c r="C877" s="106"/>
      <c r="D877" s="106"/>
      <c r="E877" s="106"/>
      <c r="F877" s="57"/>
      <c r="G877" s="57"/>
      <c r="H877" s="57"/>
      <c r="I877" s="57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  <c r="W877" s="57"/>
      <c r="X877" s="57"/>
      <c r="Y877" s="57"/>
      <c r="Z877" s="57"/>
    </row>
    <row r="878">
      <c r="A878" s="106"/>
      <c r="B878" s="106"/>
      <c r="C878" s="106"/>
      <c r="D878" s="106"/>
      <c r="E878" s="106"/>
      <c r="F878" s="57"/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  <c r="W878" s="57"/>
      <c r="X878" s="57"/>
      <c r="Y878" s="57"/>
      <c r="Z878" s="57"/>
    </row>
    <row r="879">
      <c r="A879" s="106"/>
      <c r="B879" s="106"/>
      <c r="C879" s="106"/>
      <c r="D879" s="106"/>
      <c r="E879" s="106"/>
      <c r="F879" s="57"/>
      <c r="G879" s="57"/>
      <c r="H879" s="57"/>
      <c r="I879" s="57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  <c r="W879" s="57"/>
      <c r="X879" s="57"/>
      <c r="Y879" s="57"/>
      <c r="Z879" s="57"/>
    </row>
    <row r="880">
      <c r="A880" s="106"/>
      <c r="B880" s="106"/>
      <c r="C880" s="106"/>
      <c r="D880" s="106"/>
      <c r="E880" s="106"/>
      <c r="F880" s="57"/>
      <c r="G880" s="57"/>
      <c r="H880" s="57"/>
      <c r="I880" s="57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  <c r="W880" s="57"/>
      <c r="X880" s="57"/>
      <c r="Y880" s="57"/>
      <c r="Z880" s="57"/>
    </row>
    <row r="881">
      <c r="A881" s="106"/>
      <c r="B881" s="106"/>
      <c r="C881" s="106"/>
      <c r="D881" s="106"/>
      <c r="E881" s="106"/>
      <c r="F881" s="57"/>
      <c r="G881" s="57"/>
      <c r="H881" s="57"/>
      <c r="I881" s="57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  <c r="W881" s="57"/>
      <c r="X881" s="57"/>
      <c r="Y881" s="57"/>
      <c r="Z881" s="57"/>
    </row>
    <row r="882">
      <c r="A882" s="106"/>
      <c r="B882" s="106"/>
      <c r="C882" s="106"/>
      <c r="D882" s="106"/>
      <c r="E882" s="106"/>
      <c r="F882" s="57"/>
      <c r="G882" s="57"/>
      <c r="H882" s="57"/>
      <c r="I882" s="57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  <c r="W882" s="57"/>
      <c r="X882" s="57"/>
      <c r="Y882" s="57"/>
      <c r="Z882" s="57"/>
    </row>
    <row r="883">
      <c r="A883" s="106"/>
      <c r="B883" s="106"/>
      <c r="C883" s="106"/>
      <c r="D883" s="106"/>
      <c r="E883" s="106"/>
      <c r="F883" s="57"/>
      <c r="G883" s="57"/>
      <c r="H883" s="57"/>
      <c r="I883" s="57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  <c r="W883" s="57"/>
      <c r="X883" s="57"/>
      <c r="Y883" s="57"/>
      <c r="Z883" s="57"/>
    </row>
    <row r="884">
      <c r="A884" s="106"/>
      <c r="B884" s="106"/>
      <c r="C884" s="106"/>
      <c r="D884" s="106"/>
      <c r="E884" s="106"/>
      <c r="F884" s="57"/>
      <c r="G884" s="57"/>
      <c r="H884" s="57"/>
      <c r="I884" s="57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  <c r="W884" s="57"/>
      <c r="X884" s="57"/>
      <c r="Y884" s="57"/>
      <c r="Z884" s="57"/>
    </row>
    <row r="885">
      <c r="A885" s="106"/>
      <c r="B885" s="106"/>
      <c r="C885" s="106"/>
      <c r="D885" s="106"/>
      <c r="E885" s="106"/>
      <c r="F885" s="57"/>
      <c r="G885" s="57"/>
      <c r="H885" s="57"/>
      <c r="I885" s="57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  <c r="W885" s="57"/>
      <c r="X885" s="57"/>
      <c r="Y885" s="57"/>
      <c r="Z885" s="57"/>
    </row>
    <row r="886">
      <c r="A886" s="106"/>
      <c r="B886" s="106"/>
      <c r="C886" s="106"/>
      <c r="D886" s="106"/>
      <c r="E886" s="106"/>
      <c r="F886" s="57"/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  <c r="W886" s="57"/>
      <c r="X886" s="57"/>
      <c r="Y886" s="57"/>
      <c r="Z886" s="57"/>
    </row>
    <row r="887">
      <c r="A887" s="106"/>
      <c r="B887" s="106"/>
      <c r="C887" s="106"/>
      <c r="D887" s="106"/>
      <c r="E887" s="106"/>
      <c r="F887" s="57"/>
      <c r="G887" s="57"/>
      <c r="H887" s="57"/>
      <c r="I887" s="57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  <c r="W887" s="57"/>
      <c r="X887" s="57"/>
      <c r="Y887" s="57"/>
      <c r="Z887" s="57"/>
    </row>
    <row r="888">
      <c r="A888" s="106"/>
      <c r="B888" s="106"/>
      <c r="C888" s="106"/>
      <c r="D888" s="106"/>
      <c r="E888" s="106"/>
      <c r="F888" s="57"/>
      <c r="G888" s="57"/>
      <c r="H888" s="57"/>
      <c r="I888" s="57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  <c r="W888" s="57"/>
      <c r="X888" s="57"/>
      <c r="Y888" s="57"/>
      <c r="Z888" s="57"/>
    </row>
    <row r="889">
      <c r="A889" s="106"/>
      <c r="B889" s="106"/>
      <c r="C889" s="106"/>
      <c r="D889" s="106"/>
      <c r="E889" s="106"/>
      <c r="F889" s="57"/>
      <c r="G889" s="57"/>
      <c r="H889" s="57"/>
      <c r="I889" s="57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  <c r="W889" s="57"/>
      <c r="X889" s="57"/>
      <c r="Y889" s="57"/>
      <c r="Z889" s="57"/>
    </row>
    <row r="890">
      <c r="A890" s="106"/>
      <c r="B890" s="106"/>
      <c r="C890" s="106"/>
      <c r="D890" s="106"/>
      <c r="E890" s="106"/>
      <c r="F890" s="57"/>
      <c r="G890" s="57"/>
      <c r="H890" s="57"/>
      <c r="I890" s="57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  <c r="W890" s="57"/>
      <c r="X890" s="57"/>
      <c r="Y890" s="57"/>
      <c r="Z890" s="57"/>
    </row>
    <row r="891">
      <c r="A891" s="106"/>
      <c r="B891" s="106"/>
      <c r="C891" s="106"/>
      <c r="D891" s="106"/>
      <c r="E891" s="106"/>
      <c r="F891" s="57"/>
      <c r="G891" s="57"/>
      <c r="H891" s="57"/>
      <c r="I891" s="57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  <c r="W891" s="57"/>
      <c r="X891" s="57"/>
      <c r="Y891" s="57"/>
      <c r="Z891" s="57"/>
    </row>
    <row r="892">
      <c r="A892" s="106"/>
      <c r="B892" s="106"/>
      <c r="C892" s="106"/>
      <c r="D892" s="106"/>
      <c r="E892" s="106"/>
      <c r="F892" s="57"/>
      <c r="G892" s="57"/>
      <c r="H892" s="57"/>
      <c r="I892" s="57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  <c r="W892" s="57"/>
      <c r="X892" s="57"/>
      <c r="Y892" s="57"/>
      <c r="Z892" s="57"/>
    </row>
    <row r="893">
      <c r="A893" s="106"/>
      <c r="B893" s="106"/>
      <c r="C893" s="106"/>
      <c r="D893" s="106"/>
      <c r="E893" s="106"/>
      <c r="F893" s="57"/>
      <c r="G893" s="57"/>
      <c r="H893" s="57"/>
      <c r="I893" s="57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  <c r="W893" s="57"/>
      <c r="X893" s="57"/>
      <c r="Y893" s="57"/>
      <c r="Z893" s="57"/>
    </row>
    <row r="894">
      <c r="A894" s="106"/>
      <c r="B894" s="106"/>
      <c r="C894" s="106"/>
      <c r="D894" s="106"/>
      <c r="E894" s="106"/>
      <c r="F894" s="57"/>
      <c r="G894" s="57"/>
      <c r="H894" s="57"/>
      <c r="I894" s="57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  <c r="W894" s="57"/>
      <c r="X894" s="57"/>
      <c r="Y894" s="57"/>
      <c r="Z894" s="57"/>
    </row>
    <row r="895">
      <c r="A895" s="106"/>
      <c r="B895" s="106"/>
      <c r="C895" s="106"/>
      <c r="D895" s="106"/>
      <c r="E895" s="106"/>
      <c r="F895" s="57"/>
      <c r="G895" s="57"/>
      <c r="H895" s="57"/>
      <c r="I895" s="57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  <c r="W895" s="57"/>
      <c r="X895" s="57"/>
      <c r="Y895" s="57"/>
      <c r="Z895" s="57"/>
    </row>
    <row r="896">
      <c r="A896" s="106"/>
      <c r="B896" s="106"/>
      <c r="C896" s="106"/>
      <c r="D896" s="106"/>
      <c r="E896" s="106"/>
      <c r="F896" s="57"/>
      <c r="G896" s="57"/>
      <c r="H896" s="57"/>
      <c r="I896" s="57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  <c r="W896" s="57"/>
      <c r="X896" s="57"/>
      <c r="Y896" s="57"/>
      <c r="Z896" s="57"/>
    </row>
    <row r="897">
      <c r="A897" s="106"/>
      <c r="B897" s="106"/>
      <c r="C897" s="106"/>
      <c r="D897" s="106"/>
      <c r="E897" s="106"/>
      <c r="F897" s="57"/>
      <c r="G897" s="57"/>
      <c r="H897" s="57"/>
      <c r="I897" s="57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  <c r="W897" s="57"/>
      <c r="X897" s="57"/>
      <c r="Y897" s="57"/>
      <c r="Z897" s="57"/>
    </row>
    <row r="898">
      <c r="A898" s="106"/>
      <c r="B898" s="106"/>
      <c r="C898" s="106"/>
      <c r="D898" s="106"/>
      <c r="E898" s="106"/>
      <c r="F898" s="57"/>
      <c r="G898" s="57"/>
      <c r="H898" s="57"/>
      <c r="I898" s="57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  <c r="W898" s="57"/>
      <c r="X898" s="57"/>
      <c r="Y898" s="57"/>
      <c r="Z898" s="57"/>
    </row>
    <row r="899">
      <c r="A899" s="106"/>
      <c r="B899" s="106"/>
      <c r="C899" s="106"/>
      <c r="D899" s="106"/>
      <c r="E899" s="106"/>
      <c r="F899" s="57"/>
      <c r="G899" s="57"/>
      <c r="H899" s="57"/>
      <c r="I899" s="57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  <c r="W899" s="57"/>
      <c r="X899" s="57"/>
      <c r="Y899" s="57"/>
      <c r="Z899" s="57"/>
    </row>
    <row r="900">
      <c r="A900" s="106"/>
      <c r="B900" s="106"/>
      <c r="C900" s="106"/>
      <c r="D900" s="106"/>
      <c r="E900" s="106"/>
      <c r="F900" s="57"/>
      <c r="G900" s="57"/>
      <c r="H900" s="57"/>
      <c r="I900" s="57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  <c r="W900" s="57"/>
      <c r="X900" s="57"/>
      <c r="Y900" s="57"/>
      <c r="Z900" s="57"/>
    </row>
    <row r="901">
      <c r="A901" s="106"/>
      <c r="B901" s="106"/>
      <c r="C901" s="106"/>
      <c r="D901" s="106"/>
      <c r="E901" s="106"/>
      <c r="F901" s="57"/>
      <c r="G901" s="57"/>
      <c r="H901" s="57"/>
      <c r="I901" s="57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  <c r="W901" s="57"/>
      <c r="X901" s="57"/>
      <c r="Y901" s="57"/>
      <c r="Z901" s="57"/>
    </row>
    <row r="902">
      <c r="A902" s="106"/>
      <c r="B902" s="106"/>
      <c r="C902" s="106"/>
      <c r="D902" s="106"/>
      <c r="E902" s="106"/>
      <c r="F902" s="57"/>
      <c r="G902" s="57"/>
      <c r="H902" s="57"/>
      <c r="I902" s="57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  <c r="W902" s="57"/>
      <c r="X902" s="57"/>
      <c r="Y902" s="57"/>
      <c r="Z902" s="57"/>
    </row>
    <row r="903">
      <c r="A903" s="106"/>
      <c r="B903" s="106"/>
      <c r="C903" s="106"/>
      <c r="D903" s="106"/>
      <c r="E903" s="106"/>
      <c r="F903" s="57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  <c r="W903" s="57"/>
      <c r="X903" s="57"/>
      <c r="Y903" s="57"/>
      <c r="Z903" s="57"/>
    </row>
    <row r="904">
      <c r="A904" s="106"/>
      <c r="B904" s="106"/>
      <c r="C904" s="106"/>
      <c r="D904" s="106"/>
      <c r="E904" s="106"/>
      <c r="F904" s="57"/>
      <c r="G904" s="57"/>
      <c r="H904" s="57"/>
      <c r="I904" s="57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  <c r="W904" s="57"/>
      <c r="X904" s="57"/>
      <c r="Y904" s="57"/>
      <c r="Z904" s="57"/>
    </row>
    <row r="905">
      <c r="A905" s="106"/>
      <c r="B905" s="106"/>
      <c r="C905" s="106"/>
      <c r="D905" s="106"/>
      <c r="E905" s="106"/>
      <c r="F905" s="57"/>
      <c r="G905" s="57"/>
      <c r="H905" s="57"/>
      <c r="I905" s="57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  <c r="W905" s="57"/>
      <c r="X905" s="57"/>
      <c r="Y905" s="57"/>
      <c r="Z905" s="57"/>
    </row>
    <row r="906">
      <c r="A906" s="106"/>
      <c r="B906" s="106"/>
      <c r="C906" s="106"/>
      <c r="D906" s="106"/>
      <c r="E906" s="106"/>
      <c r="F906" s="57"/>
      <c r="G906" s="57"/>
      <c r="H906" s="57"/>
      <c r="I906" s="57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  <c r="W906" s="57"/>
      <c r="X906" s="57"/>
      <c r="Y906" s="57"/>
      <c r="Z906" s="57"/>
    </row>
    <row r="907">
      <c r="A907" s="106"/>
      <c r="B907" s="106"/>
      <c r="C907" s="106"/>
      <c r="D907" s="106"/>
      <c r="E907" s="106"/>
      <c r="F907" s="57"/>
      <c r="G907" s="57"/>
      <c r="H907" s="57"/>
      <c r="I907" s="57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  <c r="W907" s="57"/>
      <c r="X907" s="57"/>
      <c r="Y907" s="57"/>
      <c r="Z907" s="57"/>
    </row>
    <row r="908">
      <c r="A908" s="106"/>
      <c r="B908" s="106"/>
      <c r="C908" s="106"/>
      <c r="D908" s="106"/>
      <c r="E908" s="106"/>
      <c r="F908" s="57"/>
      <c r="G908" s="57"/>
      <c r="H908" s="57"/>
      <c r="I908" s="57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  <c r="W908" s="57"/>
      <c r="X908" s="57"/>
      <c r="Y908" s="57"/>
      <c r="Z908" s="57"/>
    </row>
    <row r="909">
      <c r="A909" s="106"/>
      <c r="B909" s="106"/>
      <c r="C909" s="106"/>
      <c r="D909" s="106"/>
      <c r="E909" s="106"/>
      <c r="F909" s="57"/>
      <c r="G909" s="57"/>
      <c r="H909" s="57"/>
      <c r="I909" s="57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  <c r="W909" s="57"/>
      <c r="X909" s="57"/>
      <c r="Y909" s="57"/>
      <c r="Z909" s="57"/>
    </row>
    <row r="910">
      <c r="A910" s="106"/>
      <c r="B910" s="106"/>
      <c r="C910" s="106"/>
      <c r="D910" s="106"/>
      <c r="E910" s="106"/>
      <c r="F910" s="57"/>
      <c r="G910" s="57"/>
      <c r="H910" s="57"/>
      <c r="I910" s="57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  <c r="W910" s="57"/>
      <c r="X910" s="57"/>
      <c r="Y910" s="57"/>
      <c r="Z910" s="57"/>
    </row>
    <row r="911">
      <c r="A911" s="106"/>
      <c r="B911" s="106"/>
      <c r="C911" s="106"/>
      <c r="D911" s="106"/>
      <c r="E911" s="106"/>
      <c r="F911" s="57"/>
      <c r="G911" s="57"/>
      <c r="H911" s="57"/>
      <c r="I911" s="57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  <c r="W911" s="57"/>
      <c r="X911" s="57"/>
      <c r="Y911" s="57"/>
      <c r="Z911" s="57"/>
    </row>
    <row r="912">
      <c r="A912" s="106"/>
      <c r="B912" s="106"/>
      <c r="C912" s="106"/>
      <c r="D912" s="106"/>
      <c r="E912" s="106"/>
      <c r="F912" s="57"/>
      <c r="G912" s="57"/>
      <c r="H912" s="57"/>
      <c r="I912" s="57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  <c r="W912" s="57"/>
      <c r="X912" s="57"/>
      <c r="Y912" s="57"/>
      <c r="Z912" s="57"/>
    </row>
    <row r="913">
      <c r="A913" s="106"/>
      <c r="B913" s="106"/>
      <c r="C913" s="106"/>
      <c r="D913" s="106"/>
      <c r="E913" s="106"/>
      <c r="F913" s="57"/>
      <c r="G913" s="57"/>
      <c r="H913" s="57"/>
      <c r="I913" s="57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  <c r="W913" s="57"/>
      <c r="X913" s="57"/>
      <c r="Y913" s="57"/>
      <c r="Z913" s="57"/>
    </row>
    <row r="914">
      <c r="A914" s="106"/>
      <c r="B914" s="106"/>
      <c r="C914" s="106"/>
      <c r="D914" s="106"/>
      <c r="E914" s="106"/>
      <c r="F914" s="57"/>
      <c r="G914" s="57"/>
      <c r="H914" s="57"/>
      <c r="I914" s="57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  <c r="W914" s="57"/>
      <c r="X914" s="57"/>
      <c r="Y914" s="57"/>
      <c r="Z914" s="57"/>
    </row>
    <row r="915">
      <c r="A915" s="106"/>
      <c r="B915" s="106"/>
      <c r="C915" s="106"/>
      <c r="D915" s="106"/>
      <c r="E915" s="106"/>
      <c r="F915" s="57"/>
      <c r="G915" s="57"/>
      <c r="H915" s="57"/>
      <c r="I915" s="57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  <c r="W915" s="57"/>
      <c r="X915" s="57"/>
      <c r="Y915" s="57"/>
      <c r="Z915" s="57"/>
    </row>
    <row r="916">
      <c r="A916" s="106"/>
      <c r="B916" s="106"/>
      <c r="C916" s="106"/>
      <c r="D916" s="106"/>
      <c r="E916" s="106"/>
      <c r="F916" s="57"/>
      <c r="G916" s="57"/>
      <c r="H916" s="57"/>
      <c r="I916" s="57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  <c r="W916" s="57"/>
      <c r="X916" s="57"/>
      <c r="Y916" s="57"/>
      <c r="Z916" s="57"/>
    </row>
    <row r="917">
      <c r="A917" s="106"/>
      <c r="B917" s="106"/>
      <c r="C917" s="106"/>
      <c r="D917" s="106"/>
      <c r="E917" s="106"/>
      <c r="F917" s="57"/>
      <c r="G917" s="57"/>
      <c r="H917" s="57"/>
      <c r="I917" s="57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  <c r="W917" s="57"/>
      <c r="X917" s="57"/>
      <c r="Y917" s="57"/>
      <c r="Z917" s="57"/>
    </row>
    <row r="918">
      <c r="A918" s="106"/>
      <c r="B918" s="106"/>
      <c r="C918" s="106"/>
      <c r="D918" s="106"/>
      <c r="E918" s="106"/>
      <c r="F918" s="57"/>
      <c r="G918" s="57"/>
      <c r="H918" s="57"/>
      <c r="I918" s="57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  <c r="W918" s="57"/>
      <c r="X918" s="57"/>
      <c r="Y918" s="57"/>
      <c r="Z918" s="57"/>
    </row>
    <row r="919">
      <c r="A919" s="106"/>
      <c r="B919" s="106"/>
      <c r="C919" s="106"/>
      <c r="D919" s="106"/>
      <c r="E919" s="106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  <c r="Y919" s="57"/>
      <c r="Z919" s="57"/>
    </row>
    <row r="920">
      <c r="A920" s="106"/>
      <c r="B920" s="106"/>
      <c r="C920" s="106"/>
      <c r="D920" s="106"/>
      <c r="E920" s="106"/>
      <c r="F920" s="57"/>
      <c r="G920" s="57"/>
      <c r="H920" s="57"/>
      <c r="I920" s="57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  <c r="W920" s="57"/>
      <c r="X920" s="57"/>
      <c r="Y920" s="57"/>
      <c r="Z920" s="57"/>
    </row>
    <row r="921">
      <c r="A921" s="106"/>
      <c r="B921" s="106"/>
      <c r="C921" s="106"/>
      <c r="D921" s="106"/>
      <c r="E921" s="106"/>
      <c r="F921" s="57"/>
      <c r="G921" s="57"/>
      <c r="H921" s="57"/>
      <c r="I921" s="57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  <c r="W921" s="57"/>
      <c r="X921" s="57"/>
      <c r="Y921" s="57"/>
      <c r="Z921" s="57"/>
    </row>
    <row r="922">
      <c r="A922" s="106"/>
      <c r="B922" s="106"/>
      <c r="C922" s="106"/>
      <c r="D922" s="106"/>
      <c r="E922" s="106"/>
      <c r="F922" s="57"/>
      <c r="G922" s="57"/>
      <c r="H922" s="57"/>
      <c r="I922" s="57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  <c r="W922" s="57"/>
      <c r="X922" s="57"/>
      <c r="Y922" s="57"/>
      <c r="Z922" s="57"/>
    </row>
    <row r="923">
      <c r="A923" s="106"/>
      <c r="B923" s="106"/>
      <c r="C923" s="106"/>
      <c r="D923" s="106"/>
      <c r="E923" s="106"/>
      <c r="F923" s="57"/>
      <c r="G923" s="57"/>
      <c r="H923" s="57"/>
      <c r="I923" s="57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  <c r="W923" s="57"/>
      <c r="X923" s="57"/>
      <c r="Y923" s="57"/>
      <c r="Z923" s="57"/>
    </row>
    <row r="924">
      <c r="A924" s="106"/>
      <c r="B924" s="106"/>
      <c r="C924" s="106"/>
      <c r="D924" s="106"/>
      <c r="E924" s="106"/>
      <c r="F924" s="57"/>
      <c r="G924" s="57"/>
      <c r="H924" s="57"/>
      <c r="I924" s="57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  <c r="W924" s="57"/>
      <c r="X924" s="57"/>
      <c r="Y924" s="57"/>
      <c r="Z924" s="57"/>
    </row>
    <row r="925">
      <c r="A925" s="106"/>
      <c r="B925" s="106"/>
      <c r="C925" s="106"/>
      <c r="D925" s="106"/>
      <c r="E925" s="106"/>
      <c r="F925" s="57"/>
      <c r="G925" s="57"/>
      <c r="H925" s="57"/>
      <c r="I925" s="57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  <c r="W925" s="57"/>
      <c r="X925" s="57"/>
      <c r="Y925" s="57"/>
      <c r="Z925" s="57"/>
    </row>
    <row r="926">
      <c r="A926" s="106"/>
      <c r="B926" s="106"/>
      <c r="C926" s="106"/>
      <c r="D926" s="106"/>
      <c r="E926" s="106"/>
      <c r="F926" s="57"/>
      <c r="G926" s="57"/>
      <c r="H926" s="57"/>
      <c r="I926" s="57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  <c r="W926" s="57"/>
      <c r="X926" s="57"/>
      <c r="Y926" s="57"/>
      <c r="Z926" s="57"/>
    </row>
    <row r="927">
      <c r="A927" s="106"/>
      <c r="B927" s="106"/>
      <c r="C927" s="106"/>
      <c r="D927" s="106"/>
      <c r="E927" s="106"/>
      <c r="F927" s="57"/>
      <c r="G927" s="57"/>
      <c r="H927" s="57"/>
      <c r="I927" s="57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  <c r="W927" s="57"/>
      <c r="X927" s="57"/>
      <c r="Y927" s="57"/>
      <c r="Z927" s="57"/>
    </row>
    <row r="928">
      <c r="A928" s="106"/>
      <c r="B928" s="106"/>
      <c r="C928" s="106"/>
      <c r="D928" s="106"/>
      <c r="E928" s="106"/>
      <c r="F928" s="57"/>
      <c r="G928" s="57"/>
      <c r="H928" s="57"/>
      <c r="I928" s="57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  <c r="W928" s="57"/>
      <c r="X928" s="57"/>
      <c r="Y928" s="57"/>
      <c r="Z928" s="57"/>
    </row>
    <row r="929">
      <c r="A929" s="106"/>
      <c r="B929" s="106"/>
      <c r="C929" s="106"/>
      <c r="D929" s="106"/>
      <c r="E929" s="106"/>
      <c r="F929" s="57"/>
      <c r="G929" s="57"/>
      <c r="H929" s="57"/>
      <c r="I929" s="57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  <c r="W929" s="57"/>
      <c r="X929" s="57"/>
      <c r="Y929" s="57"/>
      <c r="Z929" s="57"/>
    </row>
    <row r="930">
      <c r="A930" s="106"/>
      <c r="B930" s="106"/>
      <c r="C930" s="106"/>
      <c r="D930" s="106"/>
      <c r="E930" s="106"/>
      <c r="F930" s="57"/>
      <c r="G930" s="57"/>
      <c r="H930" s="57"/>
      <c r="I930" s="57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  <c r="W930" s="57"/>
      <c r="X930" s="57"/>
      <c r="Y930" s="57"/>
      <c r="Z930" s="57"/>
    </row>
    <row r="931">
      <c r="A931" s="106"/>
      <c r="B931" s="106"/>
      <c r="C931" s="106"/>
      <c r="D931" s="106"/>
      <c r="E931" s="106"/>
      <c r="F931" s="57"/>
      <c r="G931" s="57"/>
      <c r="H931" s="57"/>
      <c r="I931" s="57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  <c r="W931" s="57"/>
      <c r="X931" s="57"/>
      <c r="Y931" s="57"/>
      <c r="Z931" s="57"/>
    </row>
    <row r="932">
      <c r="A932" s="106"/>
      <c r="B932" s="106"/>
      <c r="C932" s="106"/>
      <c r="D932" s="106"/>
      <c r="E932" s="106"/>
      <c r="F932" s="57"/>
      <c r="G932" s="57"/>
      <c r="H932" s="57"/>
      <c r="I932" s="57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  <c r="W932" s="57"/>
      <c r="X932" s="57"/>
      <c r="Y932" s="57"/>
      <c r="Z932" s="57"/>
    </row>
    <row r="933">
      <c r="A933" s="106"/>
      <c r="B933" s="106"/>
      <c r="C933" s="106"/>
      <c r="D933" s="106"/>
      <c r="E933" s="106"/>
      <c r="F933" s="57"/>
      <c r="G933" s="57"/>
      <c r="H933" s="57"/>
      <c r="I933" s="57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  <c r="W933" s="57"/>
      <c r="X933" s="57"/>
      <c r="Y933" s="57"/>
      <c r="Z933" s="57"/>
    </row>
    <row r="934">
      <c r="A934" s="106"/>
      <c r="B934" s="106"/>
      <c r="C934" s="106"/>
      <c r="D934" s="106"/>
      <c r="E934" s="106"/>
      <c r="F934" s="57"/>
      <c r="G934" s="57"/>
      <c r="H934" s="57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  <c r="W934" s="57"/>
      <c r="X934" s="57"/>
      <c r="Y934" s="57"/>
      <c r="Z934" s="57"/>
    </row>
    <row r="935">
      <c r="A935" s="106"/>
      <c r="B935" s="106"/>
      <c r="C935" s="106"/>
      <c r="D935" s="106"/>
      <c r="E935" s="106"/>
      <c r="F935" s="57"/>
      <c r="G935" s="57"/>
      <c r="H935" s="57"/>
      <c r="I935" s="57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  <c r="W935" s="57"/>
      <c r="X935" s="57"/>
      <c r="Y935" s="57"/>
      <c r="Z935" s="57"/>
    </row>
    <row r="936">
      <c r="A936" s="106"/>
      <c r="B936" s="106"/>
      <c r="C936" s="106"/>
      <c r="D936" s="106"/>
      <c r="E936" s="106"/>
      <c r="F936" s="57"/>
      <c r="G936" s="57"/>
      <c r="H936" s="57"/>
      <c r="I936" s="57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  <c r="W936" s="57"/>
      <c r="X936" s="57"/>
      <c r="Y936" s="57"/>
      <c r="Z936" s="57"/>
    </row>
    <row r="937">
      <c r="A937" s="106"/>
      <c r="B937" s="106"/>
      <c r="C937" s="106"/>
      <c r="D937" s="106"/>
      <c r="E937" s="106"/>
      <c r="F937" s="57"/>
      <c r="G937" s="57"/>
      <c r="H937" s="57"/>
      <c r="I937" s="57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  <c r="W937" s="57"/>
      <c r="X937" s="57"/>
      <c r="Y937" s="57"/>
      <c r="Z937" s="57"/>
    </row>
    <row r="938">
      <c r="A938" s="106"/>
      <c r="B938" s="106"/>
      <c r="C938" s="106"/>
      <c r="D938" s="106"/>
      <c r="E938" s="106"/>
      <c r="F938" s="57"/>
      <c r="G938" s="57"/>
      <c r="H938" s="57"/>
      <c r="I938" s="57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  <c r="W938" s="57"/>
      <c r="X938" s="57"/>
      <c r="Y938" s="57"/>
      <c r="Z938" s="57"/>
    </row>
    <row r="939">
      <c r="A939" s="106"/>
      <c r="B939" s="106"/>
      <c r="C939" s="106"/>
      <c r="D939" s="106"/>
      <c r="E939" s="106"/>
      <c r="F939" s="57"/>
      <c r="G939" s="57"/>
      <c r="H939" s="57"/>
      <c r="I939" s="57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  <c r="W939" s="57"/>
      <c r="X939" s="57"/>
      <c r="Y939" s="57"/>
      <c r="Z939" s="57"/>
    </row>
    <row r="940">
      <c r="A940" s="106"/>
      <c r="B940" s="106"/>
      <c r="C940" s="106"/>
      <c r="D940" s="106"/>
      <c r="E940" s="106"/>
      <c r="F940" s="57"/>
      <c r="G940" s="57"/>
      <c r="H940" s="57"/>
      <c r="I940" s="57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  <c r="W940" s="57"/>
      <c r="X940" s="57"/>
      <c r="Y940" s="57"/>
      <c r="Z940" s="57"/>
    </row>
    <row r="941">
      <c r="A941" s="106"/>
      <c r="B941" s="106"/>
      <c r="C941" s="106"/>
      <c r="D941" s="106"/>
      <c r="E941" s="106"/>
      <c r="F941" s="57"/>
      <c r="G941" s="57"/>
      <c r="H941" s="57"/>
      <c r="I941" s="57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  <c r="W941" s="57"/>
      <c r="X941" s="57"/>
      <c r="Y941" s="57"/>
      <c r="Z941" s="57"/>
    </row>
    <row r="942">
      <c r="A942" s="106"/>
      <c r="B942" s="106"/>
      <c r="C942" s="106"/>
      <c r="D942" s="106"/>
      <c r="E942" s="106"/>
      <c r="F942" s="57"/>
      <c r="G942" s="57"/>
      <c r="H942" s="57"/>
      <c r="I942" s="57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  <c r="W942" s="57"/>
      <c r="X942" s="57"/>
      <c r="Y942" s="57"/>
      <c r="Z942" s="57"/>
    </row>
    <row r="943">
      <c r="A943" s="106"/>
      <c r="B943" s="106"/>
      <c r="C943" s="106"/>
      <c r="D943" s="106"/>
      <c r="E943" s="106"/>
      <c r="F943" s="57"/>
      <c r="G943" s="57"/>
      <c r="H943" s="57"/>
      <c r="I943" s="57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  <c r="W943" s="57"/>
      <c r="X943" s="57"/>
      <c r="Y943" s="57"/>
      <c r="Z943" s="57"/>
    </row>
    <row r="944">
      <c r="A944" s="106"/>
      <c r="B944" s="106"/>
      <c r="C944" s="106"/>
      <c r="D944" s="106"/>
      <c r="E944" s="106"/>
      <c r="F944" s="57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  <c r="W944" s="57"/>
      <c r="X944" s="57"/>
      <c r="Y944" s="57"/>
      <c r="Z944" s="57"/>
    </row>
    <row r="945">
      <c r="A945" s="106"/>
      <c r="B945" s="106"/>
      <c r="C945" s="106"/>
      <c r="D945" s="106"/>
      <c r="E945" s="106"/>
      <c r="F945" s="57"/>
      <c r="G945" s="57"/>
      <c r="H945" s="57"/>
      <c r="I945" s="57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  <c r="W945" s="57"/>
      <c r="X945" s="57"/>
      <c r="Y945" s="57"/>
      <c r="Z945" s="57"/>
    </row>
    <row r="946">
      <c r="A946" s="106"/>
      <c r="B946" s="106"/>
      <c r="C946" s="106"/>
      <c r="D946" s="106"/>
      <c r="E946" s="106"/>
      <c r="F946" s="57"/>
      <c r="G946" s="57"/>
      <c r="H946" s="57"/>
      <c r="I946" s="57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  <c r="W946" s="57"/>
      <c r="X946" s="57"/>
      <c r="Y946" s="57"/>
      <c r="Z946" s="57"/>
    </row>
    <row r="947">
      <c r="A947" s="106"/>
      <c r="B947" s="106"/>
      <c r="C947" s="106"/>
      <c r="D947" s="106"/>
      <c r="E947" s="106"/>
      <c r="F947" s="57"/>
      <c r="G947" s="57"/>
      <c r="H947" s="57"/>
      <c r="I947" s="57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  <c r="W947" s="57"/>
      <c r="X947" s="57"/>
      <c r="Y947" s="57"/>
      <c r="Z947" s="57"/>
    </row>
    <row r="948">
      <c r="A948" s="106"/>
      <c r="B948" s="106"/>
      <c r="C948" s="106"/>
      <c r="D948" s="106"/>
      <c r="E948" s="106"/>
      <c r="F948" s="57"/>
      <c r="G948" s="57"/>
      <c r="H948" s="57"/>
      <c r="I948" s="57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  <c r="W948" s="57"/>
      <c r="X948" s="57"/>
      <c r="Y948" s="57"/>
      <c r="Z948" s="57"/>
    </row>
    <row r="949">
      <c r="A949" s="106"/>
      <c r="B949" s="106"/>
      <c r="C949" s="106"/>
      <c r="D949" s="106"/>
      <c r="E949" s="106"/>
      <c r="F949" s="57"/>
      <c r="G949" s="57"/>
      <c r="H949" s="57"/>
      <c r="I949" s="57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  <c r="W949" s="57"/>
      <c r="X949" s="57"/>
      <c r="Y949" s="57"/>
      <c r="Z949" s="57"/>
    </row>
    <row r="950">
      <c r="A950" s="106"/>
      <c r="B950" s="106"/>
      <c r="C950" s="106"/>
      <c r="D950" s="106"/>
      <c r="E950" s="106"/>
      <c r="F950" s="57"/>
      <c r="G950" s="57"/>
      <c r="H950" s="57"/>
      <c r="I950" s="57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  <c r="W950" s="57"/>
      <c r="X950" s="57"/>
      <c r="Y950" s="57"/>
      <c r="Z950" s="57"/>
    </row>
    <row r="951">
      <c r="A951" s="106"/>
      <c r="B951" s="106"/>
      <c r="C951" s="106"/>
      <c r="D951" s="106"/>
      <c r="E951" s="106"/>
      <c r="F951" s="57"/>
      <c r="G951" s="57"/>
      <c r="H951" s="57"/>
      <c r="I951" s="57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  <c r="W951" s="57"/>
      <c r="X951" s="57"/>
      <c r="Y951" s="57"/>
      <c r="Z951" s="57"/>
    </row>
    <row r="952">
      <c r="A952" s="106"/>
      <c r="B952" s="106"/>
      <c r="C952" s="106"/>
      <c r="D952" s="106"/>
      <c r="E952" s="106"/>
      <c r="F952" s="57"/>
      <c r="G952" s="57"/>
      <c r="H952" s="57"/>
      <c r="I952" s="57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  <c r="W952" s="57"/>
      <c r="X952" s="57"/>
      <c r="Y952" s="57"/>
      <c r="Z952" s="57"/>
    </row>
    <row r="953">
      <c r="A953" s="106"/>
      <c r="B953" s="106"/>
      <c r="C953" s="106"/>
      <c r="D953" s="106"/>
      <c r="E953" s="106"/>
      <c r="F953" s="57"/>
      <c r="G953" s="57"/>
      <c r="H953" s="57"/>
      <c r="I953" s="57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  <c r="W953" s="57"/>
      <c r="X953" s="57"/>
      <c r="Y953" s="57"/>
      <c r="Z953" s="57"/>
    </row>
    <row r="954">
      <c r="A954" s="106"/>
      <c r="B954" s="106"/>
      <c r="C954" s="106"/>
      <c r="D954" s="106"/>
      <c r="E954" s="106"/>
      <c r="F954" s="57"/>
      <c r="G954" s="57"/>
      <c r="H954" s="57"/>
      <c r="I954" s="57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  <c r="W954" s="57"/>
      <c r="X954" s="57"/>
      <c r="Y954" s="57"/>
      <c r="Z954" s="57"/>
    </row>
    <row r="955">
      <c r="A955" s="106"/>
      <c r="B955" s="106"/>
      <c r="C955" s="106"/>
      <c r="D955" s="106"/>
      <c r="E955" s="106"/>
      <c r="F955" s="57"/>
      <c r="G955" s="57"/>
      <c r="H955" s="57"/>
      <c r="I955" s="57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  <c r="W955" s="57"/>
      <c r="X955" s="57"/>
      <c r="Y955" s="57"/>
      <c r="Z955" s="57"/>
    </row>
    <row r="956">
      <c r="A956" s="106"/>
      <c r="B956" s="106"/>
      <c r="C956" s="106"/>
      <c r="D956" s="106"/>
      <c r="E956" s="106"/>
      <c r="F956" s="57"/>
      <c r="G956" s="57"/>
      <c r="H956" s="57"/>
      <c r="I956" s="57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  <c r="W956" s="57"/>
      <c r="X956" s="57"/>
      <c r="Y956" s="57"/>
      <c r="Z956" s="57"/>
    </row>
    <row r="957">
      <c r="A957" s="106"/>
      <c r="B957" s="106"/>
      <c r="C957" s="106"/>
      <c r="D957" s="106"/>
      <c r="E957" s="106"/>
      <c r="F957" s="57"/>
      <c r="G957" s="57"/>
      <c r="H957" s="57"/>
      <c r="I957" s="57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  <c r="W957" s="57"/>
      <c r="X957" s="57"/>
      <c r="Y957" s="57"/>
      <c r="Z957" s="57"/>
    </row>
    <row r="958">
      <c r="A958" s="106"/>
      <c r="B958" s="106"/>
      <c r="C958" s="106"/>
      <c r="D958" s="106"/>
      <c r="E958" s="106"/>
      <c r="F958" s="57"/>
      <c r="G958" s="57"/>
      <c r="H958" s="57"/>
      <c r="I958" s="57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  <c r="W958" s="57"/>
      <c r="X958" s="57"/>
      <c r="Y958" s="57"/>
      <c r="Z958" s="57"/>
    </row>
    <row r="959">
      <c r="A959" s="106"/>
      <c r="B959" s="106"/>
      <c r="C959" s="106"/>
      <c r="D959" s="106"/>
      <c r="E959" s="106"/>
      <c r="F959" s="57"/>
      <c r="G959" s="57"/>
      <c r="H959" s="57"/>
      <c r="I959" s="57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  <c r="W959" s="57"/>
      <c r="X959" s="57"/>
      <c r="Y959" s="57"/>
      <c r="Z959" s="57"/>
    </row>
    <row r="960">
      <c r="A960" s="106"/>
      <c r="B960" s="106"/>
      <c r="C960" s="106"/>
      <c r="D960" s="106"/>
      <c r="E960" s="106"/>
      <c r="F960" s="57"/>
      <c r="G960" s="57"/>
      <c r="H960" s="57"/>
      <c r="I960" s="57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  <c r="W960" s="57"/>
      <c r="X960" s="57"/>
      <c r="Y960" s="57"/>
      <c r="Z960" s="57"/>
    </row>
    <row r="961">
      <c r="A961" s="106"/>
      <c r="B961" s="106"/>
      <c r="C961" s="106"/>
      <c r="D961" s="106"/>
      <c r="E961" s="106"/>
      <c r="F961" s="57"/>
      <c r="G961" s="57"/>
      <c r="H961" s="57"/>
      <c r="I961" s="57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  <c r="W961" s="57"/>
      <c r="X961" s="57"/>
      <c r="Y961" s="57"/>
      <c r="Z961" s="57"/>
    </row>
    <row r="962">
      <c r="A962" s="106"/>
      <c r="B962" s="106"/>
      <c r="C962" s="106"/>
      <c r="D962" s="106"/>
      <c r="E962" s="106"/>
      <c r="F962" s="57"/>
      <c r="G962" s="57"/>
      <c r="H962" s="57"/>
      <c r="I962" s="57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  <c r="W962" s="57"/>
      <c r="X962" s="57"/>
      <c r="Y962" s="57"/>
      <c r="Z962" s="57"/>
    </row>
    <row r="963">
      <c r="A963" s="106"/>
      <c r="B963" s="106"/>
      <c r="C963" s="106"/>
      <c r="D963" s="106"/>
      <c r="E963" s="106"/>
      <c r="F963" s="57"/>
      <c r="G963" s="57"/>
      <c r="H963" s="57"/>
      <c r="I963" s="57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  <c r="W963" s="57"/>
      <c r="X963" s="57"/>
      <c r="Y963" s="57"/>
      <c r="Z963" s="57"/>
    </row>
    <row r="964">
      <c r="A964" s="106"/>
      <c r="B964" s="106"/>
      <c r="C964" s="106"/>
      <c r="D964" s="106"/>
      <c r="E964" s="106"/>
      <c r="F964" s="57"/>
      <c r="G964" s="57"/>
      <c r="H964" s="57"/>
      <c r="I964" s="57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  <c r="W964" s="57"/>
      <c r="X964" s="57"/>
      <c r="Y964" s="57"/>
      <c r="Z964" s="57"/>
    </row>
    <row r="965">
      <c r="A965" s="106"/>
      <c r="B965" s="106"/>
      <c r="C965" s="106"/>
      <c r="D965" s="106"/>
      <c r="E965" s="106"/>
      <c r="F965" s="57"/>
      <c r="G965" s="57"/>
      <c r="H965" s="57"/>
      <c r="I965" s="57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  <c r="W965" s="57"/>
      <c r="X965" s="57"/>
      <c r="Y965" s="57"/>
      <c r="Z965" s="57"/>
    </row>
    <row r="966">
      <c r="A966" s="106"/>
      <c r="B966" s="106"/>
      <c r="C966" s="106"/>
      <c r="D966" s="106"/>
      <c r="E966" s="106"/>
      <c r="F966" s="57"/>
      <c r="G966" s="57"/>
      <c r="H966" s="57"/>
      <c r="I966" s="57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  <c r="W966" s="57"/>
      <c r="X966" s="57"/>
      <c r="Y966" s="57"/>
      <c r="Z966" s="57"/>
    </row>
    <row r="967">
      <c r="A967" s="106"/>
      <c r="B967" s="106"/>
      <c r="C967" s="106"/>
      <c r="D967" s="106"/>
      <c r="E967" s="106"/>
      <c r="F967" s="57"/>
      <c r="G967" s="57"/>
      <c r="H967" s="57"/>
      <c r="I967" s="57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  <c r="W967" s="57"/>
      <c r="X967" s="57"/>
      <c r="Y967" s="57"/>
      <c r="Z967" s="57"/>
    </row>
    <row r="968">
      <c r="A968" s="106"/>
      <c r="B968" s="106"/>
      <c r="C968" s="106"/>
      <c r="D968" s="106"/>
      <c r="E968" s="106"/>
      <c r="F968" s="57"/>
      <c r="G968" s="57"/>
      <c r="H968" s="57"/>
      <c r="I968" s="57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  <c r="W968" s="57"/>
      <c r="X968" s="57"/>
      <c r="Y968" s="57"/>
      <c r="Z968" s="57"/>
    </row>
    <row r="969">
      <c r="A969" s="106"/>
      <c r="B969" s="106"/>
      <c r="C969" s="106"/>
      <c r="D969" s="106"/>
      <c r="E969" s="106"/>
      <c r="F969" s="57"/>
      <c r="G969" s="57"/>
      <c r="H969" s="57"/>
      <c r="I969" s="57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  <c r="W969" s="57"/>
      <c r="X969" s="57"/>
      <c r="Y969" s="57"/>
      <c r="Z969" s="57"/>
    </row>
    <row r="970">
      <c r="A970" s="106"/>
      <c r="B970" s="106"/>
      <c r="C970" s="106"/>
      <c r="D970" s="106"/>
      <c r="E970" s="106"/>
      <c r="F970" s="57"/>
      <c r="G970" s="57"/>
      <c r="H970" s="57"/>
      <c r="I970" s="57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  <c r="W970" s="57"/>
      <c r="X970" s="57"/>
      <c r="Y970" s="57"/>
      <c r="Z970" s="57"/>
    </row>
    <row r="971">
      <c r="A971" s="106"/>
      <c r="B971" s="106"/>
      <c r="C971" s="106"/>
      <c r="D971" s="106"/>
      <c r="E971" s="106"/>
      <c r="F971" s="57"/>
      <c r="G971" s="57"/>
      <c r="H971" s="57"/>
      <c r="I971" s="57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  <c r="W971" s="57"/>
      <c r="X971" s="57"/>
      <c r="Y971" s="57"/>
      <c r="Z971" s="57"/>
    </row>
    <row r="972">
      <c r="A972" s="106"/>
      <c r="B972" s="106"/>
      <c r="C972" s="106"/>
      <c r="D972" s="106"/>
      <c r="E972" s="106"/>
      <c r="F972" s="57"/>
      <c r="G972" s="57"/>
      <c r="H972" s="57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  <c r="W972" s="57"/>
      <c r="X972" s="57"/>
      <c r="Y972" s="57"/>
      <c r="Z972" s="57"/>
    </row>
    <row r="973">
      <c r="A973" s="106"/>
      <c r="B973" s="106"/>
      <c r="C973" s="106"/>
      <c r="D973" s="106"/>
      <c r="E973" s="106"/>
      <c r="F973" s="57"/>
      <c r="G973" s="57"/>
      <c r="H973" s="57"/>
      <c r="I973" s="57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  <c r="W973" s="57"/>
      <c r="X973" s="57"/>
      <c r="Y973" s="57"/>
      <c r="Z973" s="57"/>
    </row>
    <row r="974">
      <c r="A974" s="106"/>
      <c r="B974" s="106"/>
      <c r="C974" s="106"/>
      <c r="D974" s="106"/>
      <c r="E974" s="106"/>
      <c r="F974" s="57"/>
      <c r="G974" s="57"/>
      <c r="H974" s="57"/>
      <c r="I974" s="57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</row>
    <row r="975">
      <c r="A975" s="106"/>
      <c r="B975" s="106"/>
      <c r="C975" s="106"/>
      <c r="D975" s="106"/>
      <c r="E975" s="106"/>
      <c r="F975" s="57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</row>
    <row r="976">
      <c r="A976" s="106"/>
      <c r="B976" s="106"/>
      <c r="C976" s="106"/>
      <c r="D976" s="106"/>
      <c r="E976" s="106"/>
      <c r="F976" s="57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  <c r="Z976" s="57"/>
    </row>
    <row r="977">
      <c r="A977" s="106"/>
      <c r="B977" s="106"/>
      <c r="C977" s="106"/>
      <c r="D977" s="106"/>
      <c r="E977" s="106"/>
      <c r="F977" s="57"/>
      <c r="G977" s="57"/>
      <c r="H977" s="57"/>
      <c r="I977" s="57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  <c r="W977" s="57"/>
      <c r="X977" s="57"/>
      <c r="Y977" s="57"/>
      <c r="Z977" s="57"/>
    </row>
    <row r="978">
      <c r="A978" s="106"/>
      <c r="B978" s="106"/>
      <c r="C978" s="106"/>
      <c r="D978" s="106"/>
      <c r="E978" s="106"/>
      <c r="F978" s="57"/>
      <c r="G978" s="57"/>
      <c r="H978" s="57"/>
      <c r="I978" s="57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  <c r="W978" s="57"/>
      <c r="X978" s="57"/>
      <c r="Y978" s="57"/>
      <c r="Z978" s="57"/>
    </row>
    <row r="979">
      <c r="A979" s="106"/>
      <c r="B979" s="106"/>
      <c r="C979" s="106"/>
      <c r="D979" s="106"/>
      <c r="E979" s="106"/>
      <c r="F979" s="57"/>
      <c r="G979" s="57"/>
      <c r="H979" s="57"/>
      <c r="I979" s="57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  <c r="W979" s="57"/>
      <c r="X979" s="57"/>
      <c r="Y979" s="57"/>
      <c r="Z979" s="57"/>
    </row>
    <row r="980">
      <c r="A980" s="106"/>
      <c r="B980" s="106"/>
      <c r="C980" s="106"/>
      <c r="D980" s="106"/>
      <c r="E980" s="106"/>
      <c r="F980" s="57"/>
      <c r="G980" s="57"/>
      <c r="H980" s="57"/>
      <c r="I980" s="57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  <c r="W980" s="57"/>
      <c r="X980" s="57"/>
      <c r="Y980" s="57"/>
      <c r="Z980" s="57"/>
    </row>
    <row r="981">
      <c r="A981" s="106"/>
      <c r="B981" s="106"/>
      <c r="C981" s="106"/>
      <c r="D981" s="106"/>
      <c r="E981" s="106"/>
      <c r="F981" s="57"/>
      <c r="G981" s="57"/>
      <c r="H981" s="57"/>
      <c r="I981" s="57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  <c r="W981" s="57"/>
      <c r="X981" s="57"/>
      <c r="Y981" s="57"/>
      <c r="Z981" s="57"/>
    </row>
    <row r="982">
      <c r="A982" s="106"/>
      <c r="B982" s="106"/>
      <c r="C982" s="106"/>
      <c r="D982" s="106"/>
      <c r="E982" s="106"/>
      <c r="F982" s="57"/>
      <c r="G982" s="57"/>
      <c r="H982" s="57"/>
      <c r="I982" s="57"/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57"/>
      <c r="U982" s="57"/>
      <c r="V982" s="57"/>
      <c r="W982" s="57"/>
      <c r="X982" s="57"/>
      <c r="Y982" s="57"/>
      <c r="Z982" s="57"/>
    </row>
    <row r="983">
      <c r="A983" s="106"/>
      <c r="B983" s="106"/>
      <c r="C983" s="106"/>
      <c r="D983" s="106"/>
      <c r="E983" s="106"/>
      <c r="F983" s="57"/>
      <c r="G983" s="57"/>
      <c r="H983" s="57"/>
      <c r="I983" s="57"/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57"/>
      <c r="U983" s="57"/>
      <c r="V983" s="57"/>
      <c r="W983" s="57"/>
      <c r="X983" s="57"/>
      <c r="Y983" s="57"/>
      <c r="Z983" s="57"/>
    </row>
    <row r="984">
      <c r="A984" s="106"/>
      <c r="B984" s="106"/>
      <c r="C984" s="106"/>
      <c r="D984" s="106"/>
      <c r="E984" s="106"/>
      <c r="F984" s="57"/>
      <c r="G984" s="57"/>
      <c r="H984" s="57"/>
      <c r="I984" s="57"/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57"/>
      <c r="U984" s="57"/>
      <c r="V984" s="57"/>
      <c r="W984" s="57"/>
      <c r="X984" s="57"/>
      <c r="Y984" s="57"/>
      <c r="Z984" s="57"/>
    </row>
    <row r="985">
      <c r="A985" s="106"/>
      <c r="B985" s="106"/>
      <c r="C985" s="106"/>
      <c r="D985" s="106"/>
      <c r="E985" s="106"/>
      <c r="F985" s="57"/>
      <c r="G985" s="57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57"/>
      <c r="U985" s="57"/>
      <c r="V985" s="57"/>
      <c r="W985" s="57"/>
      <c r="X985" s="57"/>
      <c r="Y985" s="57"/>
      <c r="Z985" s="57"/>
    </row>
    <row r="986">
      <c r="A986" s="106"/>
      <c r="B986" s="106"/>
      <c r="C986" s="106"/>
      <c r="D986" s="106"/>
      <c r="E986" s="106"/>
      <c r="F986" s="57"/>
      <c r="G986" s="57"/>
      <c r="H986" s="57"/>
      <c r="I986" s="57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7"/>
      <c r="W986" s="57"/>
      <c r="X986" s="57"/>
      <c r="Y986" s="57"/>
      <c r="Z986" s="57"/>
    </row>
    <row r="987">
      <c r="A987" s="106"/>
      <c r="B987" s="106"/>
      <c r="C987" s="106"/>
      <c r="D987" s="106"/>
      <c r="E987" s="106"/>
      <c r="F987" s="57"/>
      <c r="G987" s="57"/>
      <c r="H987" s="57"/>
      <c r="I987" s="57"/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57"/>
      <c r="U987" s="57"/>
      <c r="V987" s="57"/>
      <c r="W987" s="57"/>
      <c r="X987" s="57"/>
      <c r="Y987" s="57"/>
      <c r="Z987" s="57"/>
    </row>
    <row r="988">
      <c r="A988" s="106"/>
      <c r="B988" s="106"/>
      <c r="C988" s="106"/>
      <c r="D988" s="106"/>
      <c r="E988" s="106"/>
      <c r="F988" s="57"/>
      <c r="G988" s="57"/>
      <c r="H988" s="57"/>
      <c r="I988" s="57"/>
      <c r="J988" s="57"/>
      <c r="K988" s="57"/>
      <c r="L988" s="57"/>
      <c r="M988" s="57"/>
      <c r="N988" s="57"/>
      <c r="O988" s="57"/>
      <c r="P988" s="57"/>
      <c r="Q988" s="57"/>
      <c r="R988" s="57"/>
      <c r="S988" s="57"/>
      <c r="T988" s="57"/>
      <c r="U988" s="57"/>
      <c r="V988" s="57"/>
      <c r="W988" s="57"/>
      <c r="X988" s="57"/>
      <c r="Y988" s="57"/>
      <c r="Z988" s="57"/>
    </row>
    <row r="989">
      <c r="A989" s="106"/>
      <c r="B989" s="106"/>
      <c r="C989" s="106"/>
      <c r="D989" s="106"/>
      <c r="E989" s="106"/>
      <c r="F989" s="57"/>
      <c r="G989" s="57"/>
      <c r="H989" s="57"/>
      <c r="I989" s="57"/>
      <c r="J989" s="57"/>
      <c r="K989" s="57"/>
      <c r="L989" s="57"/>
      <c r="M989" s="57"/>
      <c r="N989" s="57"/>
      <c r="O989" s="57"/>
      <c r="P989" s="57"/>
      <c r="Q989" s="57"/>
      <c r="R989" s="57"/>
      <c r="S989" s="57"/>
      <c r="T989" s="57"/>
      <c r="U989" s="57"/>
      <c r="V989" s="57"/>
      <c r="W989" s="57"/>
      <c r="X989" s="57"/>
      <c r="Y989" s="57"/>
      <c r="Z989" s="57"/>
    </row>
    <row r="990">
      <c r="A990" s="106"/>
      <c r="B990" s="106"/>
      <c r="C990" s="106"/>
      <c r="D990" s="106"/>
      <c r="E990" s="106"/>
      <c r="F990" s="57"/>
      <c r="G990" s="57"/>
      <c r="H990" s="57"/>
      <c r="I990" s="57"/>
      <c r="J990" s="57"/>
      <c r="K990" s="57"/>
      <c r="L990" s="57"/>
      <c r="M990" s="57"/>
      <c r="N990" s="57"/>
      <c r="O990" s="57"/>
      <c r="P990" s="57"/>
      <c r="Q990" s="57"/>
      <c r="R990" s="57"/>
      <c r="S990" s="57"/>
      <c r="T990" s="57"/>
      <c r="U990" s="57"/>
      <c r="V990" s="57"/>
      <c r="W990" s="57"/>
      <c r="X990" s="57"/>
      <c r="Y990" s="57"/>
      <c r="Z990" s="57"/>
    </row>
    <row r="991">
      <c r="A991" s="106"/>
      <c r="B991" s="106"/>
      <c r="C991" s="106"/>
      <c r="D991" s="106"/>
      <c r="E991" s="106"/>
      <c r="F991" s="57"/>
      <c r="G991" s="57"/>
      <c r="H991" s="57"/>
      <c r="I991" s="57"/>
      <c r="J991" s="57"/>
      <c r="K991" s="57"/>
      <c r="L991" s="57"/>
      <c r="M991" s="57"/>
      <c r="N991" s="57"/>
      <c r="O991" s="57"/>
      <c r="P991" s="57"/>
      <c r="Q991" s="57"/>
      <c r="R991" s="57"/>
      <c r="S991" s="57"/>
      <c r="T991" s="57"/>
      <c r="U991" s="57"/>
      <c r="V991" s="57"/>
      <c r="W991" s="57"/>
      <c r="X991" s="57"/>
      <c r="Y991" s="57"/>
      <c r="Z991" s="57"/>
    </row>
    <row r="992">
      <c r="A992" s="106"/>
      <c r="B992" s="106"/>
      <c r="C992" s="106"/>
      <c r="D992" s="106"/>
      <c r="E992" s="106"/>
      <c r="F992" s="57"/>
      <c r="G992" s="57"/>
      <c r="H992" s="57"/>
      <c r="I992" s="57"/>
      <c r="J992" s="57"/>
      <c r="K992" s="57"/>
      <c r="L992" s="57"/>
      <c r="M992" s="57"/>
      <c r="N992" s="57"/>
      <c r="O992" s="57"/>
      <c r="P992" s="57"/>
      <c r="Q992" s="57"/>
      <c r="R992" s="57"/>
      <c r="S992" s="57"/>
      <c r="T992" s="57"/>
      <c r="U992" s="57"/>
      <c r="V992" s="57"/>
      <c r="W992" s="57"/>
      <c r="X992" s="57"/>
      <c r="Y992" s="57"/>
      <c r="Z992" s="57"/>
    </row>
    <row r="993">
      <c r="A993" s="106"/>
      <c r="B993" s="106"/>
      <c r="C993" s="106"/>
      <c r="D993" s="106"/>
      <c r="E993" s="106"/>
      <c r="F993" s="57"/>
      <c r="G993" s="57"/>
      <c r="H993" s="57"/>
      <c r="I993" s="57"/>
      <c r="J993" s="57"/>
      <c r="K993" s="57"/>
      <c r="L993" s="57"/>
      <c r="M993" s="57"/>
      <c r="N993" s="57"/>
      <c r="O993" s="57"/>
      <c r="P993" s="57"/>
      <c r="Q993" s="57"/>
      <c r="R993" s="57"/>
      <c r="S993" s="57"/>
      <c r="T993" s="57"/>
      <c r="U993" s="57"/>
      <c r="V993" s="57"/>
      <c r="W993" s="57"/>
      <c r="X993" s="57"/>
      <c r="Y993" s="57"/>
      <c r="Z993" s="57"/>
    </row>
    <row r="994">
      <c r="A994" s="106"/>
      <c r="B994" s="106"/>
      <c r="C994" s="106"/>
      <c r="D994" s="106"/>
      <c r="E994" s="106"/>
      <c r="F994" s="57"/>
      <c r="G994" s="57"/>
      <c r="H994" s="57"/>
      <c r="I994" s="57"/>
      <c r="J994" s="57"/>
      <c r="K994" s="57"/>
      <c r="L994" s="57"/>
      <c r="M994" s="57"/>
      <c r="N994" s="57"/>
      <c r="O994" s="57"/>
      <c r="P994" s="57"/>
      <c r="Q994" s="57"/>
      <c r="R994" s="57"/>
      <c r="S994" s="57"/>
      <c r="T994" s="57"/>
      <c r="U994" s="57"/>
      <c r="V994" s="57"/>
      <c r="W994" s="57"/>
      <c r="X994" s="57"/>
      <c r="Y994" s="57"/>
      <c r="Z994" s="57"/>
    </row>
    <row r="995">
      <c r="A995" s="106"/>
      <c r="B995" s="106"/>
      <c r="C995" s="106"/>
      <c r="D995" s="106"/>
      <c r="E995" s="106"/>
      <c r="F995" s="57"/>
      <c r="G995" s="57"/>
      <c r="H995" s="57"/>
      <c r="I995" s="57"/>
      <c r="J995" s="57"/>
      <c r="K995" s="57"/>
      <c r="L995" s="57"/>
      <c r="M995" s="57"/>
      <c r="N995" s="57"/>
      <c r="O995" s="57"/>
      <c r="P995" s="57"/>
      <c r="Q995" s="57"/>
      <c r="R995" s="57"/>
      <c r="S995" s="57"/>
      <c r="T995" s="57"/>
      <c r="U995" s="57"/>
      <c r="V995" s="57"/>
      <c r="W995" s="57"/>
      <c r="X995" s="57"/>
      <c r="Y995" s="57"/>
      <c r="Z995" s="57"/>
    </row>
    <row r="996">
      <c r="A996" s="106"/>
      <c r="B996" s="106"/>
      <c r="C996" s="106"/>
      <c r="D996" s="106"/>
      <c r="E996" s="106"/>
      <c r="F996" s="57"/>
      <c r="G996" s="57"/>
      <c r="H996" s="57"/>
      <c r="I996" s="57"/>
      <c r="J996" s="57"/>
      <c r="K996" s="57"/>
      <c r="L996" s="57"/>
      <c r="M996" s="57"/>
      <c r="N996" s="57"/>
      <c r="O996" s="57"/>
      <c r="P996" s="57"/>
      <c r="Q996" s="57"/>
      <c r="R996" s="57"/>
      <c r="S996" s="57"/>
      <c r="T996" s="57"/>
      <c r="U996" s="57"/>
      <c r="V996" s="57"/>
      <c r="W996" s="57"/>
      <c r="X996" s="57"/>
      <c r="Y996" s="57"/>
      <c r="Z996" s="57"/>
    </row>
    <row r="997">
      <c r="A997" s="106"/>
      <c r="B997" s="106"/>
      <c r="C997" s="106"/>
      <c r="D997" s="106"/>
      <c r="E997" s="106"/>
      <c r="F997" s="57"/>
      <c r="G997" s="57"/>
      <c r="H997" s="57"/>
      <c r="I997" s="57"/>
      <c r="J997" s="57"/>
      <c r="K997" s="57"/>
      <c r="L997" s="57"/>
      <c r="M997" s="57"/>
      <c r="N997" s="57"/>
      <c r="O997" s="57"/>
      <c r="P997" s="57"/>
      <c r="Q997" s="57"/>
      <c r="R997" s="57"/>
      <c r="S997" s="57"/>
      <c r="T997" s="57"/>
      <c r="U997" s="57"/>
      <c r="V997" s="57"/>
      <c r="W997" s="57"/>
      <c r="X997" s="57"/>
      <c r="Y997" s="57"/>
      <c r="Z997" s="57"/>
    </row>
    <row r="998">
      <c r="A998" s="106"/>
      <c r="B998" s="106"/>
      <c r="C998" s="106"/>
      <c r="D998" s="106"/>
      <c r="E998" s="106"/>
      <c r="F998" s="57"/>
      <c r="G998" s="57"/>
      <c r="H998" s="57"/>
      <c r="I998" s="57"/>
      <c r="J998" s="57"/>
      <c r="K998" s="57"/>
      <c r="L998" s="57"/>
      <c r="M998" s="57"/>
      <c r="N998" s="57"/>
      <c r="O998" s="57"/>
      <c r="P998" s="57"/>
      <c r="Q998" s="57"/>
      <c r="R998" s="57"/>
      <c r="S998" s="57"/>
      <c r="T998" s="57"/>
      <c r="U998" s="57"/>
      <c r="V998" s="57"/>
      <c r="W998" s="57"/>
      <c r="X998" s="57"/>
      <c r="Y998" s="57"/>
      <c r="Z998" s="57"/>
    </row>
    <row r="999">
      <c r="A999" s="106"/>
      <c r="B999" s="106"/>
      <c r="C999" s="106"/>
      <c r="D999" s="106"/>
      <c r="E999" s="106"/>
      <c r="F999" s="57"/>
      <c r="G999" s="57"/>
      <c r="H999" s="57"/>
      <c r="I999" s="57"/>
      <c r="J999" s="57"/>
      <c r="K999" s="57"/>
      <c r="L999" s="57"/>
      <c r="M999" s="57"/>
      <c r="N999" s="57"/>
      <c r="O999" s="57"/>
      <c r="P999" s="57"/>
      <c r="Q999" s="57"/>
      <c r="R999" s="57"/>
      <c r="S999" s="57"/>
      <c r="T999" s="57"/>
      <c r="U999" s="57"/>
      <c r="V999" s="57"/>
      <c r="W999" s="57"/>
      <c r="X999" s="57"/>
      <c r="Y999" s="57"/>
      <c r="Z999" s="57"/>
    </row>
    <row r="1000">
      <c r="A1000" s="106"/>
      <c r="B1000" s="106"/>
      <c r="C1000" s="106"/>
      <c r="D1000" s="106"/>
      <c r="E1000" s="106"/>
      <c r="F1000" s="57"/>
      <c r="G1000" s="57"/>
      <c r="H1000" s="57"/>
      <c r="I1000" s="57"/>
      <c r="J1000" s="57"/>
      <c r="K1000" s="57"/>
      <c r="L1000" s="57"/>
      <c r="M1000" s="57"/>
      <c r="N1000" s="57"/>
      <c r="O1000" s="57"/>
      <c r="P1000" s="57"/>
      <c r="Q1000" s="57"/>
      <c r="R1000" s="57"/>
      <c r="S1000" s="57"/>
      <c r="T1000" s="57"/>
      <c r="U1000" s="57"/>
      <c r="V1000" s="57"/>
      <c r="W1000" s="57"/>
      <c r="X1000" s="57"/>
      <c r="Y1000" s="57"/>
      <c r="Z1000" s="57"/>
    </row>
  </sheetData>
  <mergeCells count="11">
    <mergeCell ref="A7:A8"/>
    <mergeCell ref="A45:E45"/>
    <mergeCell ref="A46:E46"/>
    <mergeCell ref="A48:E48"/>
    <mergeCell ref="A1:E1"/>
    <mergeCell ref="B2:C2"/>
    <mergeCell ref="D2:E2"/>
    <mergeCell ref="A3:E3"/>
    <mergeCell ref="A4:E4"/>
    <mergeCell ref="A5:E5"/>
    <mergeCell ref="D6:E7"/>
  </mergeCells>
  <hyperlinks>
    <hyperlink display="Transfers 1/" location="null!A1" ref="A29"/>
    <hyperlink display="Capital expenditure" location="null!A1" ref="A38"/>
  </hyperlin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2026-01-28T19:30:19Z</dcterms:created>
  <dc:creator>Administrador</dc:creator>
</cp:coreProperties>
</file>