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Z:\TRANSPARENCIA 2026\Actualización de la pagina web\Misiones al Exterior\Marzo\"/>
    </mc:Choice>
  </mc:AlternateContent>
  <bookViews>
    <workbookView xWindow="0" yWindow="0" windowWidth="24000" windowHeight="9600" tabRatio="592"/>
  </bookViews>
  <sheets>
    <sheet name="Misiones - enero 2026" sheetId="1" r:id="rId1"/>
    <sheet name="Total por Dirección" sheetId="2" r:id="rId2"/>
  </sheets>
  <definedNames>
    <definedName name="_xlnm._FilterDatabase" localSheetId="0" hidden="1">'Misiones - enero 2026'!$A$4:$N$14</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K52" i="1" l="1"/>
  <c r="M44" i="1"/>
  <c r="M43" i="1"/>
  <c r="M42" i="1"/>
  <c r="M41" i="1"/>
  <c r="M40" i="1"/>
  <c r="M39" i="1"/>
  <c r="M38" i="1"/>
  <c r="M37" i="1"/>
  <c r="M36" i="1"/>
  <c r="M35" i="1"/>
  <c r="M34" i="1"/>
  <c r="M33" i="1"/>
  <c r="M32" i="1"/>
  <c r="M52" i="1" s="1"/>
  <c r="K25" i="1" l="1"/>
  <c r="J25" i="1"/>
  <c r="M24" i="1"/>
  <c r="M22" i="1"/>
  <c r="M21" i="1"/>
  <c r="M20" i="1"/>
  <c r="M25" i="1" l="1"/>
  <c r="K14" i="1"/>
  <c r="J14" i="1"/>
  <c r="M5" i="1"/>
  <c r="M13" i="1"/>
  <c r="M6" i="1"/>
  <c r="M14" i="1" l="1"/>
</calcChain>
</file>

<file path=xl/sharedStrings.xml><?xml version="1.0" encoding="utf-8"?>
<sst xmlns="http://schemas.openxmlformats.org/spreadsheetml/2006/main" count="336" uniqueCount="219">
  <si>
    <t>Dirección de Administración y Finanzas</t>
  </si>
  <si>
    <t xml:space="preserve"> Informe de Misiones al Exterior </t>
  </si>
  <si>
    <t>No.</t>
  </si>
  <si>
    <t>FECHA DE INICIO</t>
  </si>
  <si>
    <t>FECHA DE RETORNO</t>
  </si>
  <si>
    <t>NOMBRE DEL COLABORADOR</t>
  </si>
  <si>
    <t xml:space="preserve">CÉDULA </t>
  </si>
  <si>
    <t>CARGO</t>
  </si>
  <si>
    <t>DIRECCIÓN</t>
  </si>
  <si>
    <t>DESTINO DE LA MISIÓN</t>
  </si>
  <si>
    <t>OBJETIVO DE LA MISIÓN</t>
  </si>
  <si>
    <t>PASAJE</t>
  </si>
  <si>
    <t>VIÁTICOS</t>
  </si>
  <si>
    <t>CUOTA DE INSCRIPCIÓN</t>
  </si>
  <si>
    <t>TOTAL</t>
  </si>
  <si>
    <t>MISIÓN OFICIAL</t>
  </si>
  <si>
    <t>Dirección de Estrategia Financiera y Fiscal Internacional</t>
  </si>
  <si>
    <t>Unidad Administrativa de Bienes Revertidos</t>
  </si>
  <si>
    <t xml:space="preserve">Gran Total </t>
  </si>
  <si>
    <t>Informe de viajes  al exterior por Dirección</t>
  </si>
  <si>
    <t>TOTAL  B/.</t>
  </si>
  <si>
    <t>Despacho del Ministro</t>
  </si>
  <si>
    <t>Despacho de la Viceministra de Economía</t>
  </si>
  <si>
    <t>Despacho del Viceministro de Finanzas</t>
  </si>
  <si>
    <t xml:space="preserve">Secretaría General </t>
  </si>
  <si>
    <t>Oficina Institucional de Recursos Humanos</t>
  </si>
  <si>
    <t>Despacho de los Asesores</t>
  </si>
  <si>
    <t xml:space="preserve">Dirección de Administración de Proyectos </t>
  </si>
  <si>
    <t xml:space="preserve">Dirección de Información y Relaciones Públicas </t>
  </si>
  <si>
    <t>Dirección de Políticas Públicas</t>
  </si>
  <si>
    <t>Dirección de Financiamiento Público</t>
  </si>
  <si>
    <t>Comisión  Arancelaria</t>
  </si>
  <si>
    <t>Dirección de Administración de Bienes Aprehendidos</t>
  </si>
  <si>
    <t>Dirección de Presupuesto de la Nación</t>
  </si>
  <si>
    <t xml:space="preserve">Dirección Nacional de Contabilidad </t>
  </si>
  <si>
    <t>Dirección de Bienes Patrimoniales del Estado</t>
  </si>
  <si>
    <t>Unidad Coordinadora para Centroamérica</t>
  </si>
  <si>
    <t>Unidad de Adquisiciones y Contrataciones del Estado</t>
  </si>
  <si>
    <t>Dirección de Planificación y Coordinación Regional</t>
  </si>
  <si>
    <t>Junta de Control de Juegos</t>
  </si>
  <si>
    <t>Dirección de Análisis Económico y Social</t>
  </si>
  <si>
    <t>Dirección de Programación de Inversiones</t>
  </si>
  <si>
    <t>Dirección General de Tesorería</t>
  </si>
  <si>
    <t>Dirección General de Ingresos</t>
  </si>
  <si>
    <t>Dirección de Inversiones, Concesiones y Riesgos del Estado</t>
  </si>
  <si>
    <t>Oficina de Auditoría  Interna</t>
  </si>
  <si>
    <t xml:space="preserve">Contraloría General de la República </t>
  </si>
  <si>
    <t xml:space="preserve">Intendencia de Supervisión y Regulación de Sujetos No Financieros </t>
  </si>
  <si>
    <t>Total en B/.</t>
  </si>
  <si>
    <t>Oficina de Asesoria Legal - Oficina de Arbitraje de Inversiones</t>
  </si>
  <si>
    <t xml:space="preserve">Oficina de Arbitraje de Inversiones </t>
  </si>
  <si>
    <t>Jefa</t>
  </si>
  <si>
    <t>Oficina de Arbitraje de Inversiones</t>
  </si>
  <si>
    <t>N-19-542</t>
  </si>
  <si>
    <t>Isabel Vecchio</t>
  </si>
  <si>
    <t>Directora</t>
  </si>
  <si>
    <t>8-725-363</t>
  </si>
  <si>
    <t>Período: Del 1 al 31 de enero de 2026</t>
  </si>
  <si>
    <t>Dirección de Estrategia Financiera y Fiscalización Internacional</t>
  </si>
  <si>
    <t>Guatemala</t>
  </si>
  <si>
    <t>Participo en calidad de revisora principal, de las Reuniones del Grupo Conjunto de las Américas (ICRG América JG),para los países que se encuentran en la lista gris del Grupo de Acción Financiera Internacional (GAF).</t>
  </si>
  <si>
    <t>Margie Lys Jaime</t>
  </si>
  <si>
    <t>New York, Estados Unidos</t>
  </si>
  <si>
    <t>Felipe Chapman</t>
  </si>
  <si>
    <t>8-291-172</t>
  </si>
  <si>
    <t>Ministro</t>
  </si>
  <si>
    <t>Participó en el 53° período de sesiones del Grupo de Trabajo III sobre Reforma del Sistema de Solución de Controversia entre Inversionistas y Estado (SCIE) de la Comisión de las Naciones Unidas para el Decreto Mercantil Internacional (CNUDM).</t>
  </si>
  <si>
    <t>Participó en la Reunión del Foro Económico Mundial 2026.</t>
  </si>
  <si>
    <t>Davos, Suiza</t>
  </si>
  <si>
    <t xml:space="preserve">Shanida Navarro </t>
  </si>
  <si>
    <t>2-709-1294</t>
  </si>
  <si>
    <t xml:space="preserve">Analista Financiera </t>
  </si>
  <si>
    <t xml:space="preserve">Guatemala </t>
  </si>
  <si>
    <t xml:space="preserve">Dirección General de Tesoreria </t>
  </si>
  <si>
    <t>Joel Enrique Diaz</t>
  </si>
  <si>
    <t>8-809-819</t>
  </si>
  <si>
    <t xml:space="preserve">Oficial de cuentas </t>
  </si>
  <si>
    <t xml:space="preserve">Elisa Mabel Castillo </t>
  </si>
  <si>
    <t>9-720-236</t>
  </si>
  <si>
    <t xml:space="preserve">Subdirectora General de Tesoreria </t>
  </si>
  <si>
    <t xml:space="preserve">Edwin Cortes </t>
  </si>
  <si>
    <t>8-911-826</t>
  </si>
  <si>
    <t>Asistente de Contabilidad</t>
  </si>
  <si>
    <t xml:space="preserve">Diva Pinzon </t>
  </si>
  <si>
    <t xml:space="preserve">Rodolfo Sange </t>
  </si>
  <si>
    <t>Fortalecer la gestión del flujo de caja gubernamental y de los servicios financieros asociados a la Cuenta Única del Tesoro (CUT), mediante el monitoreo oportuno y eficiente de las cuentas, contribuyendo a una adecuada gestión de liquidez, al cumplimiento de las obligaciones del Estado y a la transparencia en el uso de los recursos públicos.</t>
  </si>
  <si>
    <t>Conocer los desafíos, problemas, herramientas y soluciones sobre la gestión de liquidez de la tesorería de manera transversal, desde la estimación presupuestaria en el plano financiero, gestión de portafolio, flujo de caja y buffer de liquidez hasta minimizar los riesgos de mercado, teniendo un manejo transparente, con información que permita hacer un buen uso de la liquidez de la Cuenta Única del Tesoro para minimizar riesgos y costos en el cumplimiento de pagos en el menor tiempo posible.</t>
  </si>
  <si>
    <t>Fortalecer la administración del flujo de caja gubernamental y de los servicios financieros vinculados a la Cuenta Única del Tesoro (CUT), a través del monitoreo oportuno y eficiente de las cuentas, promoviendo una gestión óptima de la liquidez, el cumplimiento de las obligaciones del Estado y la transparencia en la gestión de los recursos públicos.</t>
  </si>
  <si>
    <t>Cada día las Tesorería migran hacia procesos más sofisticados previendo y manteniendo márgenes de liquidez apropiadas, tratando de optimizar los recursos e incurriendo en el menor costo posible.</t>
  </si>
  <si>
    <t>8-874-2127</t>
  </si>
  <si>
    <t>Abogada</t>
  </si>
  <si>
    <t xml:space="preserve">Direccion General de Ingreso </t>
  </si>
  <si>
    <t>Salamanca, España</t>
  </si>
  <si>
    <t>La misión tuvo como objeto la participación en el Curso de Especialización en Cuestiones Actuales de Derecho Penal Económico, organizado por la Universidad de Salamanca, en el marco de los Cursos de Especialización en Derecho, edición 2026.</t>
  </si>
  <si>
    <t>8-191-527</t>
  </si>
  <si>
    <t>Director General de Planificación Nacional</t>
  </si>
  <si>
    <t>Dirección General de Planificación Nacional</t>
  </si>
  <si>
    <t xml:space="preserve">Mexico, Estados Unidos de Mexicanos </t>
  </si>
  <si>
    <t xml:space="preserve">Participar en el “Taller Regional sobre Seguridad de la Cadena de Suministro de Semiconductores e Inversiones Transfronterizas”, realizado del 19 al 22 de enero de 2026 en la Ciudad de México, México. </t>
  </si>
  <si>
    <r>
      <rPr>
        <u/>
        <sz val="10"/>
        <color rgb="FF0000FF"/>
        <rFont val="Arial"/>
        <family val="2"/>
      </rPr>
      <t>Ver Informe</t>
    </r>
    <r>
      <rPr>
        <sz val="10"/>
        <rFont val="Arial"/>
        <family val="2"/>
      </rPr>
      <t xml:space="preserve"> </t>
    </r>
  </si>
  <si>
    <t xml:space="preserve"> Febrero</t>
  </si>
  <si>
    <t>Período: Del 1 al 28 de febrero de 2026</t>
  </si>
  <si>
    <t>4-760-2081</t>
  </si>
  <si>
    <t>9-105-224</t>
  </si>
  <si>
    <t>8-751-1045</t>
  </si>
  <si>
    <t>Omar González</t>
  </si>
  <si>
    <t>Francisco S. Alvarez S.</t>
  </si>
  <si>
    <t>Dilka H. Escobar De La Cruz</t>
  </si>
  <si>
    <t>Analista de Gestión</t>
  </si>
  <si>
    <t>Director General</t>
  </si>
  <si>
    <t>Subdirectora General</t>
  </si>
  <si>
    <t>Kobe, Japón</t>
  </si>
  <si>
    <t>Colombia, Medellín</t>
  </si>
  <si>
    <t>Ciudad de México</t>
  </si>
  <si>
    <t>Participó en el curso “Reducción del Riesgo de Desastres para la Sostenibilidad y la Resiliencia (LATINOAMÉRICA) (AF 2025)”.</t>
  </si>
  <si>
    <t>Participó en Reunión de Junta Directiva de Elektra Noreste (ENSA) en Medellín, Colombia.</t>
  </si>
  <si>
    <t>Participó en la 2da. conferencia regional Combinaciones de políticas para una transición resiliente y baja en carbono: una perspectiva de América Latina y el Caribe a celebrarse en la Ciudad de México, los días 3, 4 y 5 de febrero de 2026.</t>
  </si>
  <si>
    <t>Direccion de Inversiones, Concesiones y Riesgos del Estado</t>
  </si>
  <si>
    <t>Fausto B. Fernández De León</t>
  </si>
  <si>
    <t>8-746-2357</t>
  </si>
  <si>
    <t xml:space="preserve">Viceministro </t>
  </si>
  <si>
    <t>Despacho Viceministro de Finanzas</t>
  </si>
  <si>
    <t>Tokio, Japón</t>
  </si>
  <si>
    <t>Participó en el Evento "Plalfomm for Collaboration on Tax" Lanzamiento Programa de Impacto de Movilización de Ingreso Doméstico DRM.</t>
  </si>
  <si>
    <t xml:space="preserve">Marzo </t>
  </si>
  <si>
    <t>Período: Del 1 al 31 de marzo de 2026</t>
  </si>
  <si>
    <t>Yasmin González</t>
  </si>
  <si>
    <t>8-749-769</t>
  </si>
  <si>
    <t>Washington DC, Estados Unidos</t>
  </si>
  <si>
    <t>Participo en el Seminario para Evaluadora de la 5° Ronda organizada por el Banco Mundial.</t>
  </si>
  <si>
    <t>B/.1,559.00</t>
  </si>
  <si>
    <t>Isabel Y. Vecchio A.</t>
  </si>
  <si>
    <t>San José, Costa Rica</t>
  </si>
  <si>
    <t>Participó en calidad de Presidenta pro Témpore del Grupo de Acción Financiera de Latinoamérica (GAFILAT), de la visita de alto nivel correspondiente a la Evaluación Mutua.</t>
  </si>
  <si>
    <t>B/.374.00</t>
  </si>
  <si>
    <t>Martín Barciela</t>
  </si>
  <si>
    <t>8-387-995</t>
  </si>
  <si>
    <t>Coordinador de Confidencialidad y Salvaguarda de Datos</t>
  </si>
  <si>
    <t>Paris, Francia</t>
  </si>
  <si>
    <t>Participó en la Cumbre del Sistema de Transmisión Común ( CTS Summit).</t>
  </si>
  <si>
    <t>B/.1,877.00</t>
  </si>
  <si>
    <t>José Almengor</t>
  </si>
  <si>
    <t>8-953-366</t>
  </si>
  <si>
    <t>Jefe del Departamento de Intercambio de Información</t>
  </si>
  <si>
    <t>Participó en la Cumbre del Sistema de Transmisión Común ( CTS Summit) 22ava Reunión del grupo de revisión de Pares de la AEOI, para intercambio automático de información del cual Panamá es miembro.</t>
  </si>
  <si>
    <t>B/.2,218.00</t>
  </si>
  <si>
    <t>Fernando Bucayan</t>
  </si>
  <si>
    <t>8-753-941</t>
  </si>
  <si>
    <t>Oficial de Intercambio de Información</t>
  </si>
  <si>
    <t>Lilibeth Enseñat</t>
  </si>
  <si>
    <t>8-822-1262</t>
  </si>
  <si>
    <t>Jefa del Departamento de Convenios Tributarios</t>
  </si>
  <si>
    <t>Participó en la Reunión presencial del Grupo de Trabajo 1 (WP1), sobre Convenios Tributarios y Temas Relacionados, impartidos por la Organización para la Cooperación y el Desarrollo Económico.</t>
  </si>
  <si>
    <t>B/.2,053.00</t>
  </si>
  <si>
    <t>Santiago de Chile a Asunción, Paraguay</t>
  </si>
  <si>
    <t>Participó como parte de la delegación de la República de Panamá, que acompaño al Excelentísimo Señor Presidente José Raúl Mulino a la toma de posesión del Excelentísimo Señor José Antonio Kast, presidente electo de Chile.</t>
  </si>
  <si>
    <t>B/.598.00</t>
  </si>
  <si>
    <t>Asunción, Paraguay a Panamá</t>
  </si>
  <si>
    <t>Participó como parte de la delegación de la República de Panamá, para participar en el 66° Reunión Anual de la Junta de Gobernadores del Banco Interamericano de Desarrollo y la 40° Reunión Anual de la Junta de Gobernadores de BID Invest, Reuniones que se celebra en Luque- Gran Asunción, Paraguay 11 al 14 de marzo de 2026, en el Distrito de la Confederación Sudamericana de Fútbol (CONMEBOL).</t>
  </si>
  <si>
    <t>B/.1,098.00</t>
  </si>
  <si>
    <t>Ivette Martinez</t>
  </si>
  <si>
    <t>8-307-323</t>
  </si>
  <si>
    <t xml:space="preserve">Secretaria General </t>
  </si>
  <si>
    <t>Asunción, Paraguay</t>
  </si>
  <si>
    <t>Participó como parte de la delegación de la República de Panamá, para participar en el 66° Reunión Anual de la Junta de Gobernadores del Banco Interamericano de Desarrollo y la 40° Reunión Anual de la Junta de Gobernadores de BID Invest</t>
  </si>
  <si>
    <t>Janine Chandler</t>
  </si>
  <si>
    <t>8-776-1703</t>
  </si>
  <si>
    <t>Analista Financiera del Departamento de Precios de Transferencia</t>
  </si>
  <si>
    <t>Viena, Austria</t>
  </si>
  <si>
    <t xml:space="preserve"> Participo en el Taller Practico sobre Procedimientos de acuerdo Mutuo (MAP).</t>
  </si>
  <si>
    <t>B/.2,298.00</t>
  </si>
  <si>
    <t>Margie-Lys Jaime Ramírez</t>
  </si>
  <si>
    <t>Jefa de la Oficina de Arbitraje de Inversiones</t>
  </si>
  <si>
    <t>Participó representando al Ministerio de Economía y Finanzas en la Reunión de trabajo presencial en el 54° período de sesiones del Grupo de Trabajo III sobre Reforma del Sistema de Solución de Controversias entre Inversionistas y Estados (SCIE) de la Comisión de las Naciones Unidas para el Derecho Mercantil Internacional (CNUDMI).</t>
  </si>
  <si>
    <t>B/.3,461.80</t>
  </si>
  <si>
    <t xml:space="preserve">Dilka Escobar </t>
  </si>
  <si>
    <t>8-769-64</t>
  </si>
  <si>
    <t>Subdirectora</t>
  </si>
  <si>
    <t>Participó en Curso Presencial "Gestión de Riesgos Fiscales".</t>
  </si>
  <si>
    <t>Alexandra Marotta</t>
  </si>
  <si>
    <t>8-904-2290</t>
  </si>
  <si>
    <t>Subdirectora General de Ingresos</t>
  </si>
  <si>
    <t>Cartagena de Indias, Colombia</t>
  </si>
  <si>
    <t>Participó en el Encuentro del Comité de Ética del CIAT 2026.</t>
  </si>
  <si>
    <t>B/.1,253.00</t>
  </si>
  <si>
    <t xml:space="preserve">Esilda Atencio </t>
  </si>
  <si>
    <t>8-779-1033</t>
  </si>
  <si>
    <t>Subdirectora de Políticas Públicas</t>
  </si>
  <si>
    <t>Dirección de Politicas Públicas</t>
  </si>
  <si>
    <t>Asunción Paraguay</t>
  </si>
  <si>
    <t>Participó del Fondo Monetario Internacional CAPTAC-DR se asistió a el curso de Riesgos Fiscales con el fin de evaluar y analizar los principales riesgos fiscales, su cuantificación y las posibles acciones de mitigación.</t>
  </si>
  <si>
    <t xml:space="preserve">Francisco González  </t>
  </si>
  <si>
    <t>9-719-305</t>
  </si>
  <si>
    <t>Analista Financiero</t>
  </si>
  <si>
    <t>Costa Rica</t>
  </si>
  <si>
    <t>Participó en el Curso de Sostenibilidad Fiscal, presentado por el Instituto de Capacitación del Fondo Monetario Internacional, introduce la Herramienta de Dinámica de la Deuda Publica y explica cómo usarla para proyectar el stock de la deuda pública para el escenario base y escenarios alternativos, incluyendo escenarios de desastres naturales, gráficos de abanico (probabilidad de ocurrencia de que la deuda baje en determinado año).</t>
  </si>
  <si>
    <t xml:space="preserve">Rubilu Rodriguez </t>
  </si>
  <si>
    <t>8-770-782</t>
  </si>
  <si>
    <t>Directora de Políticas Públicas y Análisis Económico y Social</t>
  </si>
  <si>
    <t xml:space="preserve">Isabel Vecchio </t>
  </si>
  <si>
    <t xml:space="preserve">Directora </t>
  </si>
  <si>
    <t>Río de Janeiro, Brasil</t>
  </si>
  <si>
    <t>Particpó en la Clausura del proyecto CRIMJUST, “CRIMJUST 2016–2026: Una década de impacto en los flujos ilícitos globales – Honrando los logros, dando forma al futuro”.</t>
  </si>
  <si>
    <t xml:space="preserve">Maria Rojas </t>
  </si>
  <si>
    <t>8-768-2393</t>
  </si>
  <si>
    <t>Jefa del Departamento de Análisis Económico.</t>
  </si>
  <si>
    <t>Direccion de Analisis Economico y Social</t>
  </si>
  <si>
    <t>Participó en el curso de Gestión de riesgo fiscales para Latinoamérica impartido por el Fondo Monetario Internacional (FMI) introdujo aspectos teórico prácticos sobre los diferentes riesgos fiscales para una gestión transparente y eficaz de los mismos.</t>
  </si>
  <si>
    <t>Darlyn Lopez</t>
  </si>
  <si>
    <t>8-871-231</t>
  </si>
  <si>
    <t>Analista de Intercambio de Información</t>
  </si>
  <si>
    <t>Direccion General de Ingresos</t>
  </si>
  <si>
    <t>Participó en la reunión de PRMG, Panamá participa por primera vez como nuevo país miembro contando con una delegación. En esta sesión de 5 días se realizaron revisiones de informes entre pares de 3 diferentes categorías: De 1era Fase, De 2da Fase y a profundidad.</t>
  </si>
  <si>
    <t xml:space="preserve">Katia Pimento </t>
  </si>
  <si>
    <t>8-813-1043</t>
  </si>
  <si>
    <t>Sub directora, encargada</t>
  </si>
  <si>
    <t>Direccion de Bienes Patrimoniales del Estado</t>
  </si>
  <si>
    <t>Participón en la implementación el correcto registro de los bienes en el inventario institucional.</t>
  </si>
  <si>
    <t>B/.25,588.10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</si>
</sst>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quot;B/.&quot;#,##0.00"/>
    <numFmt numFmtId="165" formatCode="#,##0.00\ _€"/>
  </numFmts>
  <fonts count="18" x14ac:knownFonts="1">
    <font>
      <sz val="11"/>
      <color theme="1"/>
      <name val="Calibri"/>
      <family val="2"/>
      <scheme val="minor"/>
    </font>
    <font>
      <b/>
      <sz val="12"/>
      <name val="Arial"/>
      <family val="2"/>
    </font>
    <font>
      <sz val="10"/>
      <name val="Book Antiqua"/>
      <family val="1"/>
    </font>
    <font>
      <b/>
      <sz val="11"/>
      <color indexed="9"/>
      <name val="Arial"/>
      <family val="2"/>
    </font>
    <font>
      <b/>
      <sz val="10"/>
      <color indexed="9"/>
      <name val="Arial"/>
      <family val="2"/>
    </font>
    <font>
      <sz val="9"/>
      <name val="Arial"/>
      <family val="2"/>
    </font>
    <font>
      <sz val="10"/>
      <name val="Arial"/>
      <family val="2"/>
    </font>
    <font>
      <b/>
      <sz val="10"/>
      <color theme="0"/>
      <name val="Arial"/>
      <family val="2"/>
    </font>
    <font>
      <sz val="10"/>
      <color theme="0"/>
      <name val="Arial"/>
      <family val="2"/>
    </font>
    <font>
      <b/>
      <sz val="11"/>
      <name val="Arial"/>
      <family val="2"/>
    </font>
    <font>
      <b/>
      <sz val="12"/>
      <color indexed="9"/>
      <name val="Arial"/>
      <family val="2"/>
    </font>
    <font>
      <sz val="12"/>
      <name val="Arial"/>
      <family val="2"/>
    </font>
    <font>
      <sz val="9"/>
      <name val="Book Antiqua"/>
      <family val="1"/>
    </font>
    <font>
      <sz val="11"/>
      <name val="Arial"/>
      <family val="2"/>
    </font>
    <font>
      <b/>
      <sz val="9"/>
      <color indexed="9"/>
      <name val="Arial"/>
      <family val="2"/>
    </font>
    <font>
      <u/>
      <sz val="10"/>
      <color rgb="FF0000FF"/>
      <name val="Arial"/>
      <family val="2"/>
    </font>
    <font>
      <sz val="12"/>
      <name val="Arial Black"/>
      <family val="2"/>
    </font>
    <font>
      <sz val="10"/>
      <color theme="1"/>
      <name val="Arial"/>
      <family val="2"/>
    </font>
  </fonts>
  <fills count="5">
    <fill>
      <patternFill patternType="none"/>
    </fill>
    <fill>
      <patternFill patternType="gray125"/>
    </fill>
    <fill>
      <patternFill patternType="solid">
        <fgColor indexed="12"/>
        <bgColor indexed="64"/>
      </patternFill>
    </fill>
    <fill>
      <patternFill patternType="solid">
        <fgColor rgb="FF3333FF"/>
        <bgColor indexed="64"/>
      </patternFill>
    </fill>
    <fill>
      <patternFill patternType="solid">
        <fgColor theme="0"/>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style="double">
        <color indexed="64"/>
      </left>
      <right style="thin">
        <color indexed="64"/>
      </right>
      <top style="double">
        <color indexed="64"/>
      </top>
      <bottom style="thin">
        <color indexed="64"/>
      </bottom>
      <diagonal/>
    </border>
    <border>
      <left style="thin">
        <color indexed="64"/>
      </left>
      <right style="double">
        <color indexed="64"/>
      </right>
      <top style="double">
        <color indexed="64"/>
      </top>
      <bottom style="thin">
        <color indexed="64"/>
      </bottom>
      <diagonal/>
    </border>
    <border>
      <left style="double">
        <color indexed="64"/>
      </left>
      <right style="thin">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style="double">
        <color indexed="64"/>
      </left>
      <right style="thin">
        <color indexed="64"/>
      </right>
      <top style="thin">
        <color indexed="64"/>
      </top>
      <bottom style="double">
        <color indexed="64"/>
      </bottom>
      <diagonal/>
    </border>
    <border>
      <left style="thin">
        <color indexed="64"/>
      </left>
      <right style="double">
        <color indexed="64"/>
      </right>
      <top style="thin">
        <color indexed="64"/>
      </top>
      <bottom style="double">
        <color indexed="64"/>
      </bottom>
      <diagonal/>
    </border>
    <border>
      <left/>
      <right/>
      <top/>
      <bottom style="thin">
        <color indexed="64"/>
      </bottom>
      <diagonal/>
    </border>
    <border>
      <left style="double">
        <color indexed="64"/>
      </left>
      <right style="thin">
        <color indexed="64"/>
      </right>
      <top style="thin">
        <color indexed="64"/>
      </top>
      <bottom/>
      <diagonal/>
    </border>
    <border>
      <left style="thin">
        <color indexed="64"/>
      </left>
      <right style="double">
        <color indexed="64"/>
      </right>
      <top style="thin">
        <color indexed="64"/>
      </top>
      <bottom/>
      <diagonal/>
    </border>
  </borders>
  <cellStyleXfs count="1">
    <xf numFmtId="0" fontId="0" fillId="0" borderId="0"/>
  </cellStyleXfs>
  <cellXfs count="57">
    <xf numFmtId="0" fontId="0" fillId="0" borderId="0" xfId="0"/>
    <xf numFmtId="15" fontId="3" fillId="2" borderId="1" xfId="0" applyNumberFormat="1" applyFont="1" applyFill="1" applyBorder="1" applyAlignment="1">
      <alignment horizontal="center" vertical="center" wrapText="1"/>
    </xf>
    <xf numFmtId="15" fontId="4" fillId="2" borderId="1" xfId="0" applyNumberFormat="1" applyFont="1" applyFill="1" applyBorder="1" applyAlignment="1">
      <alignment horizontal="center" vertical="center" wrapText="1"/>
    </xf>
    <xf numFmtId="0" fontId="4" fillId="2" borderId="1" xfId="0" applyFont="1" applyFill="1" applyBorder="1" applyAlignment="1">
      <alignment horizontal="center" vertical="center" wrapText="1"/>
    </xf>
    <xf numFmtId="0" fontId="4" fillId="2" borderId="1" xfId="0" applyFont="1" applyFill="1" applyBorder="1" applyAlignment="1">
      <alignment horizontal="center" vertical="center"/>
    </xf>
    <xf numFmtId="4" fontId="4" fillId="2" borderId="1" xfId="0" applyNumberFormat="1" applyFont="1" applyFill="1" applyBorder="1" applyAlignment="1">
      <alignment horizontal="center" vertical="center" wrapText="1"/>
    </xf>
    <xf numFmtId="4" fontId="8" fillId="3" borderId="1" xfId="0" applyNumberFormat="1" applyFont="1" applyFill="1" applyBorder="1" applyAlignment="1">
      <alignment horizontal="center" vertical="center"/>
    </xf>
    <xf numFmtId="0" fontId="6" fillId="0" borderId="0" xfId="0" applyFont="1" applyFill="1" applyBorder="1" applyAlignment="1">
      <alignment horizontal="center" vertical="center"/>
    </xf>
    <xf numFmtId="0" fontId="6" fillId="0" borderId="0" xfId="0" applyFont="1" applyFill="1" applyBorder="1" applyAlignment="1">
      <alignment horizontal="center" vertical="center" wrapText="1"/>
    </xf>
    <xf numFmtId="4" fontId="6" fillId="0" borderId="0" xfId="0" applyNumberFormat="1" applyFont="1" applyFill="1" applyBorder="1" applyAlignment="1">
      <alignment horizontal="center" vertical="center" wrapText="1"/>
    </xf>
    <xf numFmtId="4" fontId="2" fillId="0" borderId="0" xfId="0" applyNumberFormat="1" applyFont="1"/>
    <xf numFmtId="0" fontId="2" fillId="0" borderId="0" xfId="0" applyFont="1"/>
    <xf numFmtId="164" fontId="2" fillId="0" borderId="0" xfId="0" applyNumberFormat="1" applyFont="1"/>
    <xf numFmtId="0" fontId="1" fillId="0" borderId="0" xfId="0" applyFont="1" applyAlignment="1">
      <alignment horizontal="center"/>
    </xf>
    <xf numFmtId="0" fontId="10" fillId="2" borderId="2" xfId="0" applyFont="1" applyFill="1" applyBorder="1" applyAlignment="1">
      <alignment horizontal="center"/>
    </xf>
    <xf numFmtId="4" fontId="10" fillId="2" borderId="3" xfId="0" applyNumberFormat="1" applyFont="1" applyFill="1" applyBorder="1" applyAlignment="1">
      <alignment horizontal="right"/>
    </xf>
    <xf numFmtId="0" fontId="11" fillId="0" borderId="4" xfId="0" applyFont="1" applyFill="1" applyBorder="1" applyAlignment="1">
      <alignment horizontal="left" vertical="center" wrapText="1"/>
    </xf>
    <xf numFmtId="165" fontId="11" fillId="0" borderId="5" xfId="0" applyNumberFormat="1" applyFont="1" applyFill="1" applyBorder="1" applyAlignment="1">
      <alignment horizontal="right"/>
    </xf>
    <xf numFmtId="0" fontId="11" fillId="0" borderId="4" xfId="0" applyFont="1" applyFill="1" applyBorder="1" applyAlignment="1">
      <alignment horizontal="left"/>
    </xf>
    <xf numFmtId="0" fontId="11" fillId="0" borderId="4" xfId="0" applyFont="1" applyFill="1" applyBorder="1"/>
    <xf numFmtId="0" fontId="11" fillId="0" borderId="4" xfId="0" applyFont="1" applyFill="1" applyBorder="1" applyAlignment="1">
      <alignment vertical="center" wrapText="1"/>
    </xf>
    <xf numFmtId="165" fontId="11" fillId="0" borderId="5" xfId="0" applyNumberFormat="1" applyFont="1" applyFill="1" applyBorder="1" applyAlignment="1"/>
    <xf numFmtId="0" fontId="11" fillId="0" borderId="4" xfId="0" applyFont="1" applyFill="1" applyBorder="1" applyAlignment="1"/>
    <xf numFmtId="0" fontId="11" fillId="0" borderId="4" xfId="0" applyFont="1" applyFill="1" applyBorder="1" applyAlignment="1">
      <alignment wrapText="1"/>
    </xf>
    <xf numFmtId="0" fontId="10" fillId="2" borderId="6" xfId="0" applyFont="1" applyFill="1" applyBorder="1" applyAlignment="1">
      <alignment horizontal="left"/>
    </xf>
    <xf numFmtId="165" fontId="10" fillId="2" borderId="7" xfId="0" applyNumberFormat="1" applyFont="1" applyFill="1" applyBorder="1" applyAlignment="1">
      <alignment horizontal="right"/>
    </xf>
    <xf numFmtId="0" fontId="12" fillId="0" borderId="0" xfId="0" applyFont="1"/>
    <xf numFmtId="15" fontId="6" fillId="0" borderId="1" xfId="0" applyNumberFormat="1" applyFont="1" applyFill="1" applyBorder="1" applyAlignment="1">
      <alignment horizontal="center" vertical="center" wrapText="1"/>
    </xf>
    <xf numFmtId="0" fontId="6" fillId="0" borderId="1" xfId="0" applyFont="1" applyFill="1" applyBorder="1" applyAlignment="1">
      <alignment horizontal="center" vertical="center" wrapText="1"/>
    </xf>
    <xf numFmtId="4" fontId="14" fillId="2" borderId="1" xfId="0" applyNumberFormat="1" applyFont="1" applyFill="1" applyBorder="1" applyAlignment="1">
      <alignment horizontal="center" vertical="center" wrapText="1"/>
    </xf>
    <xf numFmtId="0" fontId="13" fillId="4" borderId="1" xfId="0" applyNumberFormat="1" applyFont="1" applyFill="1" applyBorder="1" applyAlignment="1">
      <alignment horizontal="center" vertical="center" wrapText="1"/>
    </xf>
    <xf numFmtId="4" fontId="6" fillId="4" borderId="1" xfId="0" applyNumberFormat="1" applyFont="1" applyFill="1" applyBorder="1" applyAlignment="1">
      <alignment horizontal="center" vertical="center" wrapText="1"/>
    </xf>
    <xf numFmtId="4" fontId="5" fillId="4" borderId="1" xfId="0" applyNumberFormat="1" applyFont="1" applyFill="1" applyBorder="1" applyAlignment="1">
      <alignment horizontal="center" vertical="center" wrapText="1"/>
    </xf>
    <xf numFmtId="0" fontId="6" fillId="4" borderId="1" xfId="0" applyFont="1" applyFill="1" applyBorder="1" applyAlignment="1">
      <alignment horizontal="left" vertical="center" wrapText="1"/>
    </xf>
    <xf numFmtId="0" fontId="11" fillId="0" borderId="9" xfId="0" applyFont="1" applyFill="1" applyBorder="1" applyAlignment="1">
      <alignment wrapText="1"/>
    </xf>
    <xf numFmtId="165" fontId="11" fillId="0" borderId="10" xfId="0" applyNumberFormat="1" applyFont="1" applyFill="1" applyBorder="1" applyAlignment="1">
      <alignment horizontal="right"/>
    </xf>
    <xf numFmtId="0" fontId="2" fillId="0" borderId="0" xfId="0" applyFont="1" applyAlignment="1">
      <alignment wrapText="1"/>
    </xf>
    <xf numFmtId="0" fontId="0" fillId="4" borderId="0" xfId="0" applyFont="1" applyFill="1"/>
    <xf numFmtId="164" fontId="6" fillId="4" borderId="1" xfId="0" applyNumberFormat="1" applyFont="1" applyFill="1" applyBorder="1" applyAlignment="1">
      <alignment horizontal="center" vertical="center" wrapText="1"/>
    </xf>
    <xf numFmtId="164" fontId="8" fillId="3" borderId="1" xfId="0" applyNumberFormat="1" applyFont="1" applyFill="1" applyBorder="1" applyAlignment="1">
      <alignment horizontal="center" vertical="center" wrapText="1"/>
    </xf>
    <xf numFmtId="0" fontId="16" fillId="0" borderId="0" xfId="0" applyFont="1"/>
    <xf numFmtId="164" fontId="5" fillId="4" borderId="1" xfId="0" applyNumberFormat="1" applyFont="1" applyFill="1" applyBorder="1" applyAlignment="1">
      <alignment horizontal="center" vertical="center" wrapText="1"/>
    </xf>
    <xf numFmtId="4" fontId="8" fillId="3" borderId="1" xfId="0" applyNumberFormat="1" applyFont="1" applyFill="1" applyBorder="1" applyAlignment="1">
      <alignment horizontal="center" vertical="center" wrapText="1"/>
    </xf>
    <xf numFmtId="0" fontId="1" fillId="0" borderId="0" xfId="0" applyFont="1" applyBorder="1" applyAlignment="1">
      <alignment horizontal="center" wrapText="1"/>
    </xf>
    <xf numFmtId="0" fontId="1" fillId="0" borderId="8" xfId="0" applyFont="1" applyBorder="1" applyAlignment="1">
      <alignment horizontal="center"/>
    </xf>
    <xf numFmtId="0" fontId="7" fillId="3" borderId="1" xfId="0" applyFont="1" applyFill="1" applyBorder="1" applyAlignment="1">
      <alignment horizontal="left" wrapText="1"/>
    </xf>
    <xf numFmtId="0" fontId="1" fillId="0" borderId="0" xfId="0" applyFont="1" applyBorder="1" applyAlignment="1">
      <alignment horizontal="center" vertical="center" wrapText="1"/>
    </xf>
    <xf numFmtId="0" fontId="9" fillId="0" borderId="0" xfId="0" applyFont="1" applyAlignment="1">
      <alignment horizontal="center"/>
    </xf>
    <xf numFmtId="0" fontId="6" fillId="0" borderId="1" xfId="0" applyFont="1" applyFill="1" applyBorder="1" applyAlignment="1">
      <alignment horizontal="left" vertical="center" wrapText="1"/>
    </xf>
    <xf numFmtId="0" fontId="17" fillId="0" borderId="1" xfId="0" applyFont="1" applyBorder="1" applyAlignment="1">
      <alignment horizontal="center" vertical="center" wrapText="1"/>
    </xf>
    <xf numFmtId="0" fontId="6" fillId="4" borderId="1" xfId="0" applyFont="1" applyFill="1" applyBorder="1" applyAlignment="1">
      <alignment horizontal="center" vertical="center" wrapText="1"/>
    </xf>
    <xf numFmtId="164" fontId="6" fillId="0" borderId="1" xfId="0" applyNumberFormat="1" applyFont="1" applyFill="1" applyBorder="1" applyAlignment="1">
      <alignment horizontal="center" vertical="center" wrapText="1"/>
    </xf>
    <xf numFmtId="0" fontId="6" fillId="0" borderId="1" xfId="0" applyFont="1" applyFill="1" applyBorder="1" applyAlignment="1">
      <alignment wrapText="1"/>
    </xf>
    <xf numFmtId="164" fontId="5" fillId="0" borderId="1" xfId="0" applyNumberFormat="1" applyFont="1" applyFill="1" applyBorder="1" applyAlignment="1">
      <alignment horizontal="center" vertical="center" wrapText="1"/>
    </xf>
    <xf numFmtId="0" fontId="6" fillId="4" borderId="0" xfId="0" applyFont="1" applyFill="1" applyBorder="1" applyAlignment="1">
      <alignment horizontal="center" vertical="center" wrapText="1"/>
    </xf>
    <xf numFmtId="0" fontId="6" fillId="0" borderId="1" xfId="0" applyFont="1" applyBorder="1" applyAlignment="1">
      <alignment horizontal="center" vertical="center"/>
    </xf>
    <xf numFmtId="164" fontId="8" fillId="3" borderId="1" xfId="0" applyNumberFormat="1" applyFont="1" applyFill="1"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cid:image001.png@01DAD13D.9EC96560" TargetMode="External"/><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cid:image001.png@01DAD13D.9EC96560" TargetMode="External"/><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66674</xdr:colOff>
      <xdr:row>0</xdr:row>
      <xdr:rowOff>76200</xdr:rowOff>
    </xdr:from>
    <xdr:to>
      <xdr:col>3</xdr:col>
      <xdr:colOff>209550</xdr:colOff>
      <xdr:row>2</xdr:row>
      <xdr:rowOff>76199</xdr:rowOff>
    </xdr:to>
    <xdr:pic>
      <xdr:nvPicPr>
        <xdr:cNvPr id="4" name="Imagen 3" descr="cid:image001.png@01DAD13D.9EC96560"/>
        <xdr:cNvPicPr/>
      </xdr:nvPicPr>
      <xdr:blipFill>
        <a:blip xmlns:r="http://schemas.openxmlformats.org/officeDocument/2006/relationships" r:embed="rId1" r:link="rId2">
          <a:extLst>
            <a:ext uri="{28A0092B-C50C-407E-A947-70E740481C1C}">
              <a14:useLocalDpi xmlns:a14="http://schemas.microsoft.com/office/drawing/2010/main" val="0"/>
            </a:ext>
          </a:extLst>
        </a:blip>
        <a:srcRect/>
        <a:stretch>
          <a:fillRect/>
        </a:stretch>
      </xdr:blipFill>
      <xdr:spPr bwMode="auto">
        <a:xfrm>
          <a:off x="66674" y="76200"/>
          <a:ext cx="2152651" cy="666749"/>
        </a:xfrm>
        <a:prstGeom prst="rect">
          <a:avLst/>
        </a:prstGeom>
        <a:noFill/>
        <a:ln>
          <a:noFill/>
        </a:ln>
      </xdr:spPr>
    </xdr:pic>
    <xdr:clientData/>
  </xdr:twoCellAnchor>
  <xdr:twoCellAnchor editAs="oneCell">
    <xdr:from>
      <xdr:col>0</xdr:col>
      <xdr:colOff>57150</xdr:colOff>
      <xdr:row>16</xdr:row>
      <xdr:rowOff>171449</xdr:rowOff>
    </xdr:from>
    <xdr:to>
      <xdr:col>2</xdr:col>
      <xdr:colOff>457200</xdr:colOff>
      <xdr:row>18</xdr:row>
      <xdr:rowOff>171450</xdr:rowOff>
    </xdr:to>
    <xdr:pic>
      <xdr:nvPicPr>
        <xdr:cNvPr id="3" name="Imagen 2" descr="cid:image001.png@01DAD13D.9EC96560"/>
        <xdr:cNvPicPr/>
      </xdr:nvPicPr>
      <xdr:blipFill>
        <a:blip xmlns:r="http://schemas.openxmlformats.org/officeDocument/2006/relationships" r:embed="rId1" r:link="rId2">
          <a:extLst>
            <a:ext uri="{28A0092B-C50C-407E-A947-70E740481C1C}">
              <a14:useLocalDpi xmlns:a14="http://schemas.microsoft.com/office/drawing/2010/main" val="0"/>
            </a:ext>
          </a:extLst>
        </a:blip>
        <a:srcRect/>
        <a:stretch>
          <a:fillRect/>
        </a:stretch>
      </xdr:blipFill>
      <xdr:spPr bwMode="auto">
        <a:xfrm>
          <a:off x="57150" y="9839324"/>
          <a:ext cx="1600200" cy="628651"/>
        </a:xfrm>
        <a:prstGeom prst="rect">
          <a:avLst/>
        </a:prstGeom>
        <a:noFill/>
        <a:ln>
          <a:noFill/>
        </a:ln>
      </xdr:spPr>
    </xdr:pic>
    <xdr:clientData/>
  </xdr:twoCellAnchor>
  <xdr:twoCellAnchor editAs="oneCell">
    <xdr:from>
      <xdr:col>0</xdr:col>
      <xdr:colOff>66674</xdr:colOff>
      <xdr:row>27</xdr:row>
      <xdr:rowOff>142874</xdr:rowOff>
    </xdr:from>
    <xdr:to>
      <xdr:col>3</xdr:col>
      <xdr:colOff>209550</xdr:colOff>
      <xdr:row>29</xdr:row>
      <xdr:rowOff>180973</xdr:rowOff>
    </xdr:to>
    <xdr:pic>
      <xdr:nvPicPr>
        <xdr:cNvPr id="5" name="Imagen 4" descr="cid:image001.png@01DAD13D.9EC96560"/>
        <xdr:cNvPicPr/>
      </xdr:nvPicPr>
      <xdr:blipFill>
        <a:blip xmlns:r="http://schemas.openxmlformats.org/officeDocument/2006/relationships" r:embed="rId1" r:link="rId2">
          <a:extLst>
            <a:ext uri="{28A0092B-C50C-407E-A947-70E740481C1C}">
              <a14:useLocalDpi xmlns:a14="http://schemas.microsoft.com/office/drawing/2010/main" val="0"/>
            </a:ext>
          </a:extLst>
        </a:blip>
        <a:srcRect/>
        <a:stretch>
          <a:fillRect/>
        </a:stretch>
      </xdr:blipFill>
      <xdr:spPr bwMode="auto">
        <a:xfrm>
          <a:off x="66674" y="14582774"/>
          <a:ext cx="2152651" cy="628649"/>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114301</xdr:colOff>
      <xdr:row>0</xdr:row>
      <xdr:rowOff>0</xdr:rowOff>
    </xdr:from>
    <xdr:to>
      <xdr:col>0</xdr:col>
      <xdr:colOff>1352551</xdr:colOff>
      <xdr:row>3</xdr:row>
      <xdr:rowOff>85725</xdr:rowOff>
    </xdr:to>
    <xdr:pic>
      <xdr:nvPicPr>
        <xdr:cNvPr id="3" name="Imagen 2" descr="cid:image001.png@01DAD13D.9EC96560"/>
        <xdr:cNvPicPr/>
      </xdr:nvPicPr>
      <xdr:blipFill>
        <a:blip xmlns:r="http://schemas.openxmlformats.org/officeDocument/2006/relationships" r:embed="rId1" r:link="rId2">
          <a:extLst>
            <a:ext uri="{28A0092B-C50C-407E-A947-70E740481C1C}">
              <a14:useLocalDpi xmlns:a14="http://schemas.microsoft.com/office/drawing/2010/main" val="0"/>
            </a:ext>
          </a:extLst>
        </a:blip>
        <a:srcRect/>
        <a:stretch>
          <a:fillRect/>
        </a:stretch>
      </xdr:blipFill>
      <xdr:spPr bwMode="auto">
        <a:xfrm>
          <a:off x="114301" y="0"/>
          <a:ext cx="1238250" cy="657225"/>
        </a:xfrm>
        <a:prstGeom prst="rect">
          <a:avLst/>
        </a:prstGeom>
        <a:noFill/>
        <a:ln>
          <a:noFill/>
        </a:ln>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52"/>
  <sheetViews>
    <sheetView tabSelected="1" topLeftCell="A19" workbookViewId="0">
      <selection activeCell="A29" sqref="A29:XFD29"/>
    </sheetView>
  </sheetViews>
  <sheetFormatPr baseColWidth="10" defaultRowHeight="15" x14ac:dyDescent="0.25"/>
  <cols>
    <col min="1" max="1" width="5.85546875" style="11" customWidth="1"/>
    <col min="2" max="3" width="12.140625" style="11" customWidth="1"/>
    <col min="4" max="4" width="23.140625" style="11" customWidth="1"/>
    <col min="5" max="5" width="14.28515625" style="11" customWidth="1"/>
    <col min="6" max="6" width="19.42578125" style="11" customWidth="1"/>
    <col min="7" max="7" width="29" style="36" customWidth="1"/>
    <col min="8" max="8" width="26.7109375" style="11" customWidth="1"/>
    <col min="9" max="9" width="62.7109375" style="12" customWidth="1"/>
    <col min="10" max="10" width="12.42578125" style="10" customWidth="1"/>
    <col min="11" max="11" width="13.28515625" style="10" customWidth="1"/>
    <col min="12" max="12" width="12.28515625" style="10" customWidth="1"/>
    <col min="13" max="13" width="12" style="10" customWidth="1"/>
    <col min="14" max="14" width="10.7109375" style="10" customWidth="1"/>
  </cols>
  <sheetData>
    <row r="1" spans="1:14" ht="24" customHeight="1" x14ac:dyDescent="0.25">
      <c r="A1" s="46" t="s">
        <v>0</v>
      </c>
      <c r="B1" s="46"/>
      <c r="C1" s="46"/>
      <c r="D1" s="46"/>
      <c r="E1" s="46"/>
      <c r="F1" s="46"/>
      <c r="G1" s="46"/>
      <c r="H1" s="46"/>
      <c r="I1" s="46"/>
      <c r="J1" s="46"/>
      <c r="K1" s="46"/>
      <c r="L1" s="46"/>
      <c r="M1" s="46"/>
      <c r="N1" s="46"/>
    </row>
    <row r="2" spans="1:14" ht="28.5" customHeight="1" x14ac:dyDescent="0.25">
      <c r="A2" s="43" t="s">
        <v>1</v>
      </c>
      <c r="B2" s="43"/>
      <c r="C2" s="43"/>
      <c r="D2" s="43"/>
      <c r="E2" s="43"/>
      <c r="F2" s="43"/>
      <c r="G2" s="43"/>
      <c r="H2" s="43"/>
      <c r="I2" s="43"/>
      <c r="J2" s="43"/>
      <c r="K2" s="43"/>
      <c r="L2" s="43"/>
      <c r="M2" s="43"/>
      <c r="N2" s="43"/>
    </row>
    <row r="3" spans="1:14" ht="27.75" customHeight="1" x14ac:dyDescent="0.25">
      <c r="A3" s="44" t="s">
        <v>57</v>
      </c>
      <c r="B3" s="44"/>
      <c r="C3" s="44"/>
      <c r="D3" s="44"/>
      <c r="E3" s="44"/>
      <c r="F3" s="44"/>
      <c r="G3" s="44"/>
      <c r="H3" s="44"/>
      <c r="I3" s="44"/>
      <c r="J3" s="44"/>
      <c r="K3" s="44"/>
      <c r="L3" s="44"/>
      <c r="M3" s="44"/>
      <c r="N3" s="44"/>
    </row>
    <row r="4" spans="1:14" ht="25.5" x14ac:dyDescent="0.25">
      <c r="A4" s="1" t="s">
        <v>2</v>
      </c>
      <c r="B4" s="2" t="s">
        <v>3</v>
      </c>
      <c r="C4" s="2" t="s">
        <v>4</v>
      </c>
      <c r="D4" s="3" t="s">
        <v>5</v>
      </c>
      <c r="E4" s="3" t="s">
        <v>6</v>
      </c>
      <c r="F4" s="3" t="s">
        <v>7</v>
      </c>
      <c r="G4" s="3" t="s">
        <v>8</v>
      </c>
      <c r="H4" s="3" t="s">
        <v>9</v>
      </c>
      <c r="I4" s="4" t="s">
        <v>10</v>
      </c>
      <c r="J4" s="5" t="s">
        <v>11</v>
      </c>
      <c r="K4" s="5" t="s">
        <v>12</v>
      </c>
      <c r="L4" s="29" t="s">
        <v>13</v>
      </c>
      <c r="M4" s="5" t="s">
        <v>14</v>
      </c>
      <c r="N4" s="5" t="s">
        <v>15</v>
      </c>
    </row>
    <row r="5" spans="1:14" s="37" customFormat="1" ht="55.5" customHeight="1" x14ac:dyDescent="0.25">
      <c r="A5" s="30">
        <v>1</v>
      </c>
      <c r="B5" s="27">
        <v>46028</v>
      </c>
      <c r="C5" s="27">
        <v>46032</v>
      </c>
      <c r="D5" s="28" t="s">
        <v>54</v>
      </c>
      <c r="E5" s="28" t="s">
        <v>56</v>
      </c>
      <c r="F5" s="28" t="s">
        <v>55</v>
      </c>
      <c r="G5" s="28" t="s">
        <v>58</v>
      </c>
      <c r="H5" s="28" t="s">
        <v>59</v>
      </c>
      <c r="I5" s="33" t="s">
        <v>60</v>
      </c>
      <c r="J5" s="38">
        <v>450</v>
      </c>
      <c r="K5" s="38">
        <v>1600</v>
      </c>
      <c r="L5" s="32">
        <v>0</v>
      </c>
      <c r="M5" s="38">
        <f>SUM(J5:L5)</f>
        <v>2050</v>
      </c>
      <c r="N5" s="31" t="s">
        <v>99</v>
      </c>
    </row>
    <row r="6" spans="1:14" s="37" customFormat="1" ht="55.5" customHeight="1" x14ac:dyDescent="0.25">
      <c r="A6" s="30">
        <v>2</v>
      </c>
      <c r="B6" s="27">
        <v>46033</v>
      </c>
      <c r="C6" s="27">
        <v>46039</v>
      </c>
      <c r="D6" s="28" t="s">
        <v>61</v>
      </c>
      <c r="E6" s="28" t="s">
        <v>53</v>
      </c>
      <c r="F6" s="28" t="s">
        <v>51</v>
      </c>
      <c r="G6" s="28" t="s">
        <v>52</v>
      </c>
      <c r="H6" s="28" t="s">
        <v>62</v>
      </c>
      <c r="I6" s="33" t="s">
        <v>66</v>
      </c>
      <c r="J6" s="38">
        <v>691</v>
      </c>
      <c r="K6" s="38">
        <v>1500</v>
      </c>
      <c r="L6" s="32">
        <v>0</v>
      </c>
      <c r="M6" s="38">
        <f>SUM(J6:L6)</f>
        <v>2191</v>
      </c>
      <c r="N6" s="31" t="s">
        <v>99</v>
      </c>
    </row>
    <row r="7" spans="1:14" s="37" customFormat="1" ht="69" customHeight="1" x14ac:dyDescent="0.25">
      <c r="A7" s="30">
        <v>3</v>
      </c>
      <c r="B7" s="27">
        <v>46048</v>
      </c>
      <c r="C7" s="27">
        <v>46052</v>
      </c>
      <c r="D7" s="28" t="s">
        <v>69</v>
      </c>
      <c r="E7" s="28" t="s">
        <v>70</v>
      </c>
      <c r="F7" s="28" t="s">
        <v>71</v>
      </c>
      <c r="G7" s="28" t="s">
        <v>73</v>
      </c>
      <c r="H7" s="28" t="s">
        <v>72</v>
      </c>
      <c r="I7" s="33" t="s">
        <v>85</v>
      </c>
      <c r="J7" s="38">
        <v>0</v>
      </c>
      <c r="K7" s="38">
        <v>400</v>
      </c>
      <c r="L7" s="32">
        <v>0</v>
      </c>
      <c r="M7" s="38">
        <v>400</v>
      </c>
      <c r="N7" s="31" t="s">
        <v>99</v>
      </c>
    </row>
    <row r="8" spans="1:14" s="37" customFormat="1" ht="104.25" customHeight="1" x14ac:dyDescent="0.25">
      <c r="A8" s="30">
        <v>4</v>
      </c>
      <c r="B8" s="27">
        <v>46047</v>
      </c>
      <c r="C8" s="27">
        <v>46053</v>
      </c>
      <c r="D8" s="28" t="s">
        <v>74</v>
      </c>
      <c r="E8" s="28" t="s">
        <v>75</v>
      </c>
      <c r="F8" s="28" t="s">
        <v>76</v>
      </c>
      <c r="G8" s="28" t="s">
        <v>73</v>
      </c>
      <c r="H8" s="28" t="s">
        <v>72</v>
      </c>
      <c r="I8" s="33" t="s">
        <v>86</v>
      </c>
      <c r="J8" s="38">
        <v>0</v>
      </c>
      <c r="K8" s="38">
        <v>100</v>
      </c>
      <c r="L8" s="32">
        <v>0</v>
      </c>
      <c r="M8" s="38">
        <v>100</v>
      </c>
      <c r="N8" s="31" t="s">
        <v>99</v>
      </c>
    </row>
    <row r="9" spans="1:14" s="37" customFormat="1" ht="67.5" customHeight="1" x14ac:dyDescent="0.25">
      <c r="A9" s="30">
        <v>5</v>
      </c>
      <c r="B9" s="27">
        <v>46048</v>
      </c>
      <c r="C9" s="27">
        <v>46052</v>
      </c>
      <c r="D9" s="28" t="s">
        <v>77</v>
      </c>
      <c r="E9" s="28" t="s">
        <v>78</v>
      </c>
      <c r="F9" s="28" t="s">
        <v>79</v>
      </c>
      <c r="G9" s="28" t="s">
        <v>73</v>
      </c>
      <c r="H9" s="28" t="s">
        <v>72</v>
      </c>
      <c r="I9" s="33" t="s">
        <v>88</v>
      </c>
      <c r="J9" s="38">
        <v>0</v>
      </c>
      <c r="K9" s="38">
        <v>400</v>
      </c>
      <c r="L9" s="32">
        <v>0</v>
      </c>
      <c r="M9" s="38">
        <v>400</v>
      </c>
      <c r="N9" s="31" t="s">
        <v>99</v>
      </c>
    </row>
    <row r="10" spans="1:14" s="37" customFormat="1" ht="69" customHeight="1" x14ac:dyDescent="0.25">
      <c r="A10" s="30">
        <v>6</v>
      </c>
      <c r="B10" s="27">
        <v>46048</v>
      </c>
      <c r="C10" s="27">
        <v>46052</v>
      </c>
      <c r="D10" s="28" t="s">
        <v>80</v>
      </c>
      <c r="E10" s="28" t="s">
        <v>81</v>
      </c>
      <c r="F10" s="28" t="s">
        <v>82</v>
      </c>
      <c r="G10" s="28" t="s">
        <v>73</v>
      </c>
      <c r="H10" s="28" t="s">
        <v>72</v>
      </c>
      <c r="I10" s="33" t="s">
        <v>87</v>
      </c>
      <c r="J10" s="38">
        <v>0</v>
      </c>
      <c r="K10" s="38">
        <v>400</v>
      </c>
      <c r="L10" s="32">
        <v>0</v>
      </c>
      <c r="M10" s="38">
        <v>400</v>
      </c>
      <c r="N10" s="31" t="s">
        <v>99</v>
      </c>
    </row>
    <row r="11" spans="1:14" s="37" customFormat="1" ht="55.5" customHeight="1" x14ac:dyDescent="0.25">
      <c r="A11" s="30">
        <v>7</v>
      </c>
      <c r="B11" s="27">
        <v>46034</v>
      </c>
      <c r="C11" s="27">
        <v>46045</v>
      </c>
      <c r="D11" s="28" t="s">
        <v>83</v>
      </c>
      <c r="E11" s="28" t="s">
        <v>89</v>
      </c>
      <c r="F11" s="28" t="s">
        <v>90</v>
      </c>
      <c r="G11" s="28" t="s">
        <v>91</v>
      </c>
      <c r="H11" s="28" t="s">
        <v>92</v>
      </c>
      <c r="I11" s="33" t="s">
        <v>93</v>
      </c>
      <c r="J11" s="38">
        <v>0</v>
      </c>
      <c r="K11" s="38">
        <v>8400</v>
      </c>
      <c r="L11" s="32">
        <v>0</v>
      </c>
      <c r="M11" s="38">
        <v>8400</v>
      </c>
      <c r="N11" s="31" t="s">
        <v>99</v>
      </c>
    </row>
    <row r="12" spans="1:14" s="37" customFormat="1" ht="55.5" customHeight="1" x14ac:dyDescent="0.25">
      <c r="A12" s="30">
        <v>8</v>
      </c>
      <c r="B12" s="27">
        <v>46041</v>
      </c>
      <c r="C12" s="27">
        <v>46044</v>
      </c>
      <c r="D12" s="28" t="s">
        <v>84</v>
      </c>
      <c r="E12" s="28" t="s">
        <v>94</v>
      </c>
      <c r="F12" s="28" t="s">
        <v>95</v>
      </c>
      <c r="G12" s="28" t="s">
        <v>96</v>
      </c>
      <c r="H12" s="28" t="s">
        <v>97</v>
      </c>
      <c r="I12" s="33" t="s">
        <v>98</v>
      </c>
      <c r="J12" s="38">
        <v>0</v>
      </c>
      <c r="K12" s="38">
        <v>0</v>
      </c>
      <c r="L12" s="32">
        <v>0</v>
      </c>
      <c r="M12" s="38">
        <v>0</v>
      </c>
      <c r="N12" s="31" t="s">
        <v>99</v>
      </c>
    </row>
    <row r="13" spans="1:14" s="37" customFormat="1" ht="55.5" customHeight="1" x14ac:dyDescent="0.25">
      <c r="A13" s="30">
        <v>9</v>
      </c>
      <c r="B13" s="27">
        <v>46038</v>
      </c>
      <c r="C13" s="27">
        <v>46046</v>
      </c>
      <c r="D13" s="28" t="s">
        <v>63</v>
      </c>
      <c r="E13" s="28" t="s">
        <v>64</v>
      </c>
      <c r="F13" s="28" t="s">
        <v>65</v>
      </c>
      <c r="G13" s="28" t="s">
        <v>21</v>
      </c>
      <c r="H13" s="28" t="s">
        <v>68</v>
      </c>
      <c r="I13" s="33" t="s">
        <v>67</v>
      </c>
      <c r="J13" s="38">
        <v>6998</v>
      </c>
      <c r="K13" s="38">
        <v>4800</v>
      </c>
      <c r="L13" s="32">
        <v>0</v>
      </c>
      <c r="M13" s="38">
        <f>SUM(J13:L13)</f>
        <v>11798</v>
      </c>
      <c r="N13" s="31" t="s">
        <v>99</v>
      </c>
    </row>
    <row r="14" spans="1:14" ht="21.75" customHeight="1" x14ac:dyDescent="0.25">
      <c r="A14" s="45" t="s">
        <v>18</v>
      </c>
      <c r="B14" s="45"/>
      <c r="C14" s="45"/>
      <c r="D14" s="45"/>
      <c r="E14" s="45"/>
      <c r="F14" s="45"/>
      <c r="G14" s="45"/>
      <c r="H14" s="45"/>
      <c r="I14" s="45"/>
      <c r="J14" s="39">
        <f>SUM(J5:J13)</f>
        <v>8139</v>
      </c>
      <c r="K14" s="6">
        <f>SUM(K5:K13)</f>
        <v>17600</v>
      </c>
      <c r="L14" s="6">
        <v>0</v>
      </c>
      <c r="M14" s="39">
        <f>SUM(J14:L14)</f>
        <v>25739</v>
      </c>
      <c r="N14" s="6"/>
    </row>
    <row r="15" spans="1:14" ht="21.75" customHeight="1" x14ac:dyDescent="0.25">
      <c r="A15" s="7"/>
      <c r="B15" s="7"/>
      <c r="C15" s="7"/>
      <c r="D15" s="7"/>
      <c r="E15" s="7"/>
      <c r="F15" s="7"/>
      <c r="G15" s="8"/>
      <c r="H15" s="8"/>
      <c r="I15" s="8"/>
      <c r="J15" s="9"/>
    </row>
    <row r="16" spans="1:14" ht="24.75" customHeight="1" x14ac:dyDescent="0.4">
      <c r="A16" s="40" t="s">
        <v>100</v>
      </c>
    </row>
    <row r="17" spans="1:14" ht="24.75" customHeight="1" x14ac:dyDescent="0.25">
      <c r="A17" s="46" t="s">
        <v>0</v>
      </c>
      <c r="B17" s="46"/>
      <c r="C17" s="46"/>
      <c r="D17" s="46"/>
      <c r="E17" s="46"/>
      <c r="F17" s="46"/>
      <c r="G17" s="46"/>
      <c r="H17" s="46"/>
      <c r="I17" s="46"/>
      <c r="J17" s="46"/>
      <c r="K17" s="46"/>
      <c r="L17" s="46"/>
      <c r="M17" s="46"/>
    </row>
    <row r="18" spans="1:14" ht="24.75" customHeight="1" x14ac:dyDescent="0.25">
      <c r="A18" s="43" t="s">
        <v>1</v>
      </c>
      <c r="B18" s="43"/>
      <c r="C18" s="43"/>
      <c r="D18" s="43"/>
      <c r="E18" s="43"/>
      <c r="F18" s="43"/>
      <c r="G18" s="43"/>
      <c r="H18" s="43"/>
      <c r="I18" s="43"/>
      <c r="J18" s="43"/>
      <c r="K18" s="43"/>
      <c r="L18" s="43"/>
      <c r="M18" s="43"/>
    </row>
    <row r="19" spans="1:14" ht="24.75" customHeight="1" x14ac:dyDescent="0.25">
      <c r="A19" s="44" t="s">
        <v>101</v>
      </c>
      <c r="B19" s="44"/>
      <c r="C19" s="44"/>
      <c r="D19" s="44"/>
      <c r="E19" s="44"/>
      <c r="F19" s="44"/>
      <c r="G19" s="44"/>
      <c r="H19" s="44"/>
      <c r="I19" s="44"/>
      <c r="J19" s="44"/>
      <c r="K19" s="44"/>
      <c r="L19" s="44"/>
      <c r="M19" s="44"/>
    </row>
    <row r="20" spans="1:14" ht="33" customHeight="1" x14ac:dyDescent="0.25">
      <c r="A20" s="1" t="s">
        <v>2</v>
      </c>
      <c r="B20" s="2" t="s">
        <v>3</v>
      </c>
      <c r="C20" s="2" t="s">
        <v>4</v>
      </c>
      <c r="D20" s="3" t="s">
        <v>5</v>
      </c>
      <c r="E20" s="3" t="s">
        <v>6</v>
      </c>
      <c r="F20" s="3" t="s">
        <v>7</v>
      </c>
      <c r="G20" s="3" t="s">
        <v>8</v>
      </c>
      <c r="H20" s="3" t="s">
        <v>9</v>
      </c>
      <c r="I20" s="4" t="s">
        <v>10</v>
      </c>
      <c r="J20" s="5" t="s">
        <v>11</v>
      </c>
      <c r="K20" s="5" t="s">
        <v>12</v>
      </c>
      <c r="L20" s="29" t="s">
        <v>13</v>
      </c>
      <c r="M20" s="5">
        <f>SUM(L36)</f>
        <v>0</v>
      </c>
      <c r="N20" s="5" t="s">
        <v>15</v>
      </c>
    </row>
    <row r="21" spans="1:14" ht="38.25" x14ac:dyDescent="0.25">
      <c r="A21" s="30">
        <v>1</v>
      </c>
      <c r="B21" s="27">
        <v>46034</v>
      </c>
      <c r="C21" s="27">
        <v>46060</v>
      </c>
      <c r="D21" s="28" t="s">
        <v>105</v>
      </c>
      <c r="E21" s="28" t="s">
        <v>102</v>
      </c>
      <c r="F21" s="28" t="s">
        <v>108</v>
      </c>
      <c r="G21" s="28" t="s">
        <v>117</v>
      </c>
      <c r="H21" s="28" t="s">
        <v>111</v>
      </c>
      <c r="I21" s="33" t="s">
        <v>114</v>
      </c>
      <c r="J21" s="38">
        <v>0</v>
      </c>
      <c r="K21" s="38">
        <v>500</v>
      </c>
      <c r="L21" s="41">
        <v>0</v>
      </c>
      <c r="M21" s="38">
        <f>SUM(K21:L21)</f>
        <v>500</v>
      </c>
      <c r="N21" s="31" t="s">
        <v>99</v>
      </c>
    </row>
    <row r="22" spans="1:14" ht="51.75" customHeight="1" x14ac:dyDescent="0.25">
      <c r="A22" s="30">
        <v>2</v>
      </c>
      <c r="B22" s="27">
        <v>46071</v>
      </c>
      <c r="C22" s="27">
        <v>46100</v>
      </c>
      <c r="D22" s="28" t="s">
        <v>106</v>
      </c>
      <c r="E22" s="28" t="s">
        <v>103</v>
      </c>
      <c r="F22" s="28" t="s">
        <v>109</v>
      </c>
      <c r="G22" s="28" t="s">
        <v>117</v>
      </c>
      <c r="H22" s="28" t="s">
        <v>112</v>
      </c>
      <c r="I22" s="33" t="s">
        <v>115</v>
      </c>
      <c r="J22" s="38">
        <v>0</v>
      </c>
      <c r="K22" s="38">
        <v>0</v>
      </c>
      <c r="L22" s="41">
        <v>0</v>
      </c>
      <c r="M22" s="38">
        <f t="shared" ref="M22:M25" si="0">SUM(J22:L22)</f>
        <v>0</v>
      </c>
      <c r="N22" s="31" t="s">
        <v>99</v>
      </c>
    </row>
    <row r="23" spans="1:14" ht="51.75" customHeight="1" x14ac:dyDescent="0.25">
      <c r="A23" s="30">
        <v>3</v>
      </c>
      <c r="B23" s="27">
        <v>46080</v>
      </c>
      <c r="C23" s="27">
        <v>46088</v>
      </c>
      <c r="D23" s="28" t="s">
        <v>118</v>
      </c>
      <c r="E23" s="28" t="s">
        <v>119</v>
      </c>
      <c r="F23" s="28" t="s">
        <v>120</v>
      </c>
      <c r="G23" s="28" t="s">
        <v>121</v>
      </c>
      <c r="H23" s="28" t="s">
        <v>122</v>
      </c>
      <c r="I23" s="33" t="s">
        <v>123</v>
      </c>
      <c r="J23" s="38">
        <v>13486</v>
      </c>
      <c r="K23" s="38">
        <v>4200</v>
      </c>
      <c r="L23" s="41">
        <v>0</v>
      </c>
      <c r="M23" s="38">
        <v>17686</v>
      </c>
      <c r="N23" s="31" t="s">
        <v>99</v>
      </c>
    </row>
    <row r="24" spans="1:14" ht="60.75" customHeight="1" x14ac:dyDescent="0.25">
      <c r="A24" s="30">
        <v>4</v>
      </c>
      <c r="B24" s="27">
        <v>46034</v>
      </c>
      <c r="C24" s="27">
        <v>46060</v>
      </c>
      <c r="D24" s="28" t="s">
        <v>107</v>
      </c>
      <c r="E24" s="28" t="s">
        <v>104</v>
      </c>
      <c r="F24" s="28" t="s">
        <v>110</v>
      </c>
      <c r="G24" s="28" t="s">
        <v>117</v>
      </c>
      <c r="H24" s="28" t="s">
        <v>113</v>
      </c>
      <c r="I24" s="33" t="s">
        <v>116</v>
      </c>
      <c r="J24" s="38">
        <v>0</v>
      </c>
      <c r="K24" s="38">
        <v>0</v>
      </c>
      <c r="L24" s="41">
        <v>0</v>
      </c>
      <c r="M24" s="38">
        <f t="shared" si="0"/>
        <v>0</v>
      </c>
      <c r="N24" s="31" t="s">
        <v>99</v>
      </c>
    </row>
    <row r="25" spans="1:14" ht="22.5" customHeight="1" x14ac:dyDescent="0.25">
      <c r="A25" s="45" t="s">
        <v>18</v>
      </c>
      <c r="B25" s="45"/>
      <c r="C25" s="45"/>
      <c r="D25" s="45"/>
      <c r="E25" s="45"/>
      <c r="F25" s="45"/>
      <c r="G25" s="45"/>
      <c r="H25" s="45"/>
      <c r="I25" s="45"/>
      <c r="J25" s="39">
        <f>SUM(J22:J24)</f>
        <v>13486</v>
      </c>
      <c r="K25" s="6">
        <f>SUM(K21:K24)</f>
        <v>4700</v>
      </c>
      <c r="L25" s="6">
        <v>0</v>
      </c>
      <c r="M25" s="42">
        <f t="shared" si="0"/>
        <v>18186</v>
      </c>
      <c r="N25" s="6"/>
    </row>
    <row r="27" spans="1:14" ht="28.5" customHeight="1" x14ac:dyDescent="0.4">
      <c r="A27" s="40" t="s">
        <v>124</v>
      </c>
    </row>
    <row r="28" spans="1:14" ht="23.25" customHeight="1" x14ac:dyDescent="0.25">
      <c r="A28" s="46" t="s">
        <v>0</v>
      </c>
      <c r="B28" s="46"/>
      <c r="C28" s="46"/>
      <c r="D28" s="46"/>
      <c r="E28" s="46"/>
      <c r="F28" s="46"/>
      <c r="G28" s="46"/>
      <c r="H28" s="46"/>
      <c r="I28" s="46"/>
      <c r="J28" s="46"/>
      <c r="K28" s="46"/>
      <c r="L28" s="46"/>
      <c r="M28" s="46"/>
      <c r="N28" s="46"/>
    </row>
    <row r="29" spans="1:14" ht="23.25" customHeight="1" x14ac:dyDescent="0.25">
      <c r="A29" s="43" t="s">
        <v>1</v>
      </c>
      <c r="B29" s="43"/>
      <c r="C29" s="43"/>
      <c r="D29" s="43"/>
      <c r="E29" s="43"/>
      <c r="F29" s="43"/>
      <c r="G29" s="43"/>
      <c r="H29" s="43"/>
      <c r="I29" s="43"/>
      <c r="J29" s="43"/>
      <c r="K29" s="43"/>
      <c r="L29" s="43"/>
      <c r="M29" s="43"/>
      <c r="N29" s="43"/>
    </row>
    <row r="30" spans="1:14" ht="23.25" customHeight="1" x14ac:dyDescent="0.25">
      <c r="A30" s="44" t="s">
        <v>125</v>
      </c>
      <c r="B30" s="44"/>
      <c r="C30" s="44"/>
      <c r="D30" s="44"/>
      <c r="E30" s="44"/>
      <c r="F30" s="44"/>
      <c r="G30" s="44"/>
      <c r="H30" s="44"/>
      <c r="I30" s="44"/>
      <c r="J30" s="44"/>
      <c r="K30" s="44"/>
      <c r="L30" s="44"/>
      <c r="M30" s="44"/>
      <c r="N30" s="44"/>
    </row>
    <row r="31" spans="1:14" ht="35.25" customHeight="1" x14ac:dyDescent="0.25">
      <c r="A31" s="1" t="s">
        <v>2</v>
      </c>
      <c r="B31" s="2" t="s">
        <v>3</v>
      </c>
      <c r="C31" s="2" t="s">
        <v>4</v>
      </c>
      <c r="D31" s="3" t="s">
        <v>5</v>
      </c>
      <c r="E31" s="3" t="s">
        <v>6</v>
      </c>
      <c r="F31" s="3" t="s">
        <v>7</v>
      </c>
      <c r="G31" s="3" t="s">
        <v>8</v>
      </c>
      <c r="H31" s="3" t="s">
        <v>9</v>
      </c>
      <c r="I31" s="4" t="s">
        <v>10</v>
      </c>
      <c r="J31" s="5" t="s">
        <v>11</v>
      </c>
      <c r="K31" s="5" t="s">
        <v>12</v>
      </c>
      <c r="L31" s="29" t="s">
        <v>13</v>
      </c>
      <c r="M31" s="5" t="s">
        <v>14</v>
      </c>
      <c r="N31" s="5" t="s">
        <v>15</v>
      </c>
    </row>
    <row r="32" spans="1:14" ht="25.5" x14ac:dyDescent="0.25">
      <c r="A32" s="30">
        <v>1</v>
      </c>
      <c r="B32" s="27">
        <v>46082</v>
      </c>
      <c r="C32" s="27">
        <v>46088</v>
      </c>
      <c r="D32" s="28" t="s">
        <v>126</v>
      </c>
      <c r="E32" s="28" t="s">
        <v>127</v>
      </c>
      <c r="F32" s="28" t="s">
        <v>90</v>
      </c>
      <c r="G32" s="28" t="s">
        <v>16</v>
      </c>
      <c r="H32" s="28" t="s">
        <v>128</v>
      </c>
      <c r="I32" s="33" t="s">
        <v>129</v>
      </c>
      <c r="J32" s="38" t="s">
        <v>130</v>
      </c>
      <c r="K32" s="38">
        <v>1500</v>
      </c>
      <c r="L32" s="41">
        <v>0</v>
      </c>
      <c r="M32" s="38">
        <f>J32+K32+L32</f>
        <v>3059</v>
      </c>
      <c r="N32" s="31" t="s">
        <v>99</v>
      </c>
    </row>
    <row r="33" spans="1:14" ht="38.25" x14ac:dyDescent="0.25">
      <c r="A33" s="30">
        <v>2</v>
      </c>
      <c r="B33" s="27">
        <v>46083</v>
      </c>
      <c r="C33" s="27">
        <v>46086</v>
      </c>
      <c r="D33" s="28" t="s">
        <v>131</v>
      </c>
      <c r="E33" s="28" t="s">
        <v>56</v>
      </c>
      <c r="F33" s="28" t="s">
        <v>55</v>
      </c>
      <c r="G33" s="28" t="s">
        <v>16</v>
      </c>
      <c r="H33" s="28" t="s">
        <v>132</v>
      </c>
      <c r="I33" s="33" t="s">
        <v>133</v>
      </c>
      <c r="J33" s="38" t="s">
        <v>134</v>
      </c>
      <c r="K33" s="38">
        <v>1200</v>
      </c>
      <c r="L33" s="41">
        <v>0</v>
      </c>
      <c r="M33" s="38">
        <f t="shared" ref="M33:M44" si="1">J33+K33+L33</f>
        <v>1574</v>
      </c>
      <c r="N33" s="31" t="s">
        <v>99</v>
      </c>
    </row>
    <row r="34" spans="1:14" ht="38.25" x14ac:dyDescent="0.25">
      <c r="A34" s="30">
        <v>3</v>
      </c>
      <c r="B34" s="27">
        <v>46088</v>
      </c>
      <c r="C34" s="27">
        <v>46092</v>
      </c>
      <c r="D34" s="28" t="s">
        <v>135</v>
      </c>
      <c r="E34" s="28" t="s">
        <v>136</v>
      </c>
      <c r="F34" s="28" t="s">
        <v>137</v>
      </c>
      <c r="G34" s="28" t="s">
        <v>43</v>
      </c>
      <c r="H34" s="28" t="s">
        <v>138</v>
      </c>
      <c r="I34" s="48" t="s">
        <v>139</v>
      </c>
      <c r="J34" s="38" t="s">
        <v>140</v>
      </c>
      <c r="K34" s="38">
        <v>2400</v>
      </c>
      <c r="L34" s="41">
        <v>0</v>
      </c>
      <c r="M34" s="38">
        <f t="shared" si="1"/>
        <v>4277</v>
      </c>
      <c r="N34" s="31" t="s">
        <v>99</v>
      </c>
    </row>
    <row r="35" spans="1:14" ht="51" x14ac:dyDescent="0.25">
      <c r="A35" s="30">
        <v>4</v>
      </c>
      <c r="B35" s="27">
        <v>46088</v>
      </c>
      <c r="C35" s="27">
        <v>46094</v>
      </c>
      <c r="D35" s="28" t="s">
        <v>141</v>
      </c>
      <c r="E35" s="28" t="s">
        <v>142</v>
      </c>
      <c r="F35" s="28" t="s">
        <v>143</v>
      </c>
      <c r="G35" s="28" t="s">
        <v>43</v>
      </c>
      <c r="H35" s="28" t="s">
        <v>138</v>
      </c>
      <c r="I35" s="48" t="s">
        <v>144</v>
      </c>
      <c r="J35" s="38" t="s">
        <v>145</v>
      </c>
      <c r="K35" s="38">
        <v>3600</v>
      </c>
      <c r="L35" s="41">
        <v>0</v>
      </c>
      <c r="M35" s="38">
        <f t="shared" si="1"/>
        <v>5818</v>
      </c>
      <c r="N35" s="31" t="s">
        <v>99</v>
      </c>
    </row>
    <row r="36" spans="1:14" ht="38.25" x14ac:dyDescent="0.25">
      <c r="A36" s="30">
        <v>5</v>
      </c>
      <c r="B36" s="27">
        <v>46088</v>
      </c>
      <c r="C36" s="27">
        <v>46094</v>
      </c>
      <c r="D36" s="28" t="s">
        <v>146</v>
      </c>
      <c r="E36" s="28" t="s">
        <v>147</v>
      </c>
      <c r="F36" s="28" t="s">
        <v>148</v>
      </c>
      <c r="G36" s="28" t="s">
        <v>43</v>
      </c>
      <c r="H36" s="28" t="s">
        <v>138</v>
      </c>
      <c r="I36" s="48" t="s">
        <v>144</v>
      </c>
      <c r="J36" s="38" t="s">
        <v>145</v>
      </c>
      <c r="K36" s="38">
        <v>3600</v>
      </c>
      <c r="L36" s="38">
        <v>0</v>
      </c>
      <c r="M36" s="38">
        <f t="shared" si="1"/>
        <v>5818</v>
      </c>
      <c r="N36" s="31" t="s">
        <v>99</v>
      </c>
    </row>
    <row r="37" spans="1:14" ht="38.25" x14ac:dyDescent="0.25">
      <c r="A37" s="30">
        <v>6</v>
      </c>
      <c r="B37" s="27">
        <v>46089</v>
      </c>
      <c r="C37" s="27">
        <v>46095</v>
      </c>
      <c r="D37" s="28" t="s">
        <v>149</v>
      </c>
      <c r="E37" s="28" t="s">
        <v>150</v>
      </c>
      <c r="F37" s="28" t="s">
        <v>151</v>
      </c>
      <c r="G37" s="28" t="s">
        <v>43</v>
      </c>
      <c r="H37" s="28" t="s">
        <v>138</v>
      </c>
      <c r="I37" s="48" t="s">
        <v>152</v>
      </c>
      <c r="J37" s="38" t="s">
        <v>153</v>
      </c>
      <c r="K37" s="38">
        <v>3600</v>
      </c>
      <c r="L37" s="38">
        <v>0</v>
      </c>
      <c r="M37" s="38">
        <f t="shared" si="1"/>
        <v>5653</v>
      </c>
      <c r="N37" s="31" t="s">
        <v>99</v>
      </c>
    </row>
    <row r="38" spans="1:14" ht="51" x14ac:dyDescent="0.25">
      <c r="A38" s="30">
        <v>7</v>
      </c>
      <c r="B38" s="27">
        <v>46091</v>
      </c>
      <c r="C38" s="27">
        <v>46093</v>
      </c>
      <c r="D38" s="28" t="s">
        <v>63</v>
      </c>
      <c r="E38" s="28" t="s">
        <v>64</v>
      </c>
      <c r="F38" s="28" t="s">
        <v>65</v>
      </c>
      <c r="G38" s="28" t="s">
        <v>21</v>
      </c>
      <c r="H38" s="49" t="s">
        <v>154</v>
      </c>
      <c r="I38" s="33" t="s">
        <v>155</v>
      </c>
      <c r="J38" s="38" t="s">
        <v>156</v>
      </c>
      <c r="K38" s="38">
        <v>500</v>
      </c>
      <c r="L38" s="38">
        <v>0</v>
      </c>
      <c r="M38" s="38">
        <f t="shared" si="1"/>
        <v>1098</v>
      </c>
      <c r="N38" s="31" t="s">
        <v>99</v>
      </c>
    </row>
    <row r="39" spans="1:14" ht="76.5" x14ac:dyDescent="0.25">
      <c r="A39" s="30">
        <v>8</v>
      </c>
      <c r="B39" s="27">
        <v>46093</v>
      </c>
      <c r="C39" s="27">
        <v>46096</v>
      </c>
      <c r="D39" s="28" t="s">
        <v>63</v>
      </c>
      <c r="E39" s="28" t="s">
        <v>64</v>
      </c>
      <c r="F39" s="28" t="s">
        <v>65</v>
      </c>
      <c r="G39" s="28" t="s">
        <v>21</v>
      </c>
      <c r="H39" s="49" t="s">
        <v>157</v>
      </c>
      <c r="I39" s="33" t="s">
        <v>158</v>
      </c>
      <c r="J39" s="38" t="s">
        <v>159</v>
      </c>
      <c r="K39" s="38">
        <v>1200</v>
      </c>
      <c r="L39" s="38">
        <v>0</v>
      </c>
      <c r="M39" s="38">
        <f t="shared" si="1"/>
        <v>2298</v>
      </c>
      <c r="N39" s="31" t="s">
        <v>99</v>
      </c>
    </row>
    <row r="40" spans="1:14" ht="51" x14ac:dyDescent="0.25">
      <c r="A40" s="30">
        <v>9</v>
      </c>
      <c r="B40" s="27">
        <v>46093</v>
      </c>
      <c r="C40" s="27">
        <v>46096</v>
      </c>
      <c r="D40" s="28" t="s">
        <v>160</v>
      </c>
      <c r="E40" s="28" t="s">
        <v>161</v>
      </c>
      <c r="F40" s="28" t="s">
        <v>162</v>
      </c>
      <c r="G40" s="28" t="s">
        <v>162</v>
      </c>
      <c r="H40" s="49" t="s">
        <v>163</v>
      </c>
      <c r="I40" s="33" t="s">
        <v>164</v>
      </c>
      <c r="J40" s="38">
        <v>0</v>
      </c>
      <c r="K40" s="38">
        <v>1200</v>
      </c>
      <c r="L40" s="31">
        <v>0</v>
      </c>
      <c r="M40" s="38">
        <f>SUM(J40:L40)</f>
        <v>1200</v>
      </c>
      <c r="N40" s="31" t="s">
        <v>99</v>
      </c>
    </row>
    <row r="41" spans="1:14" ht="51" x14ac:dyDescent="0.25">
      <c r="A41" s="30">
        <v>10</v>
      </c>
      <c r="B41" s="27">
        <v>46095</v>
      </c>
      <c r="C41" s="27">
        <v>46102</v>
      </c>
      <c r="D41" s="28" t="s">
        <v>165</v>
      </c>
      <c r="E41" s="28" t="s">
        <v>166</v>
      </c>
      <c r="F41" s="28" t="s">
        <v>167</v>
      </c>
      <c r="G41" s="28" t="s">
        <v>43</v>
      </c>
      <c r="H41" s="28" t="s">
        <v>168</v>
      </c>
      <c r="I41" s="33" t="s">
        <v>169</v>
      </c>
      <c r="J41" s="38" t="s">
        <v>170</v>
      </c>
      <c r="K41" s="38">
        <v>2100</v>
      </c>
      <c r="L41" s="38">
        <v>0</v>
      </c>
      <c r="M41" s="38">
        <f t="shared" si="1"/>
        <v>4398</v>
      </c>
      <c r="N41" s="31" t="s">
        <v>99</v>
      </c>
    </row>
    <row r="42" spans="1:14" ht="63.75" x14ac:dyDescent="0.25">
      <c r="A42" s="30">
        <v>11</v>
      </c>
      <c r="B42" s="27">
        <v>46102</v>
      </c>
      <c r="C42" s="27">
        <v>46112</v>
      </c>
      <c r="D42" s="50" t="s">
        <v>171</v>
      </c>
      <c r="E42" s="50" t="s">
        <v>53</v>
      </c>
      <c r="F42" s="50" t="s">
        <v>172</v>
      </c>
      <c r="G42" s="28" t="s">
        <v>52</v>
      </c>
      <c r="H42" s="28" t="s">
        <v>168</v>
      </c>
      <c r="I42" s="33" t="s">
        <v>173</v>
      </c>
      <c r="J42" s="38" t="s">
        <v>174</v>
      </c>
      <c r="K42" s="51">
        <v>6000</v>
      </c>
      <c r="L42" s="51">
        <v>0</v>
      </c>
      <c r="M42" s="38">
        <f t="shared" si="1"/>
        <v>9461.7999999999993</v>
      </c>
      <c r="N42" s="31" t="s">
        <v>99</v>
      </c>
    </row>
    <row r="43" spans="1:14" ht="39" x14ac:dyDescent="0.25">
      <c r="A43" s="30">
        <v>12</v>
      </c>
      <c r="B43" s="27">
        <v>46103</v>
      </c>
      <c r="C43" s="27">
        <v>46103</v>
      </c>
      <c r="D43" s="50" t="s">
        <v>175</v>
      </c>
      <c r="E43" s="50" t="s">
        <v>176</v>
      </c>
      <c r="F43" s="50" t="s">
        <v>177</v>
      </c>
      <c r="G43" s="52" t="s">
        <v>44</v>
      </c>
      <c r="H43" s="28" t="s">
        <v>163</v>
      </c>
      <c r="I43" s="33" t="s">
        <v>178</v>
      </c>
      <c r="J43" s="38">
        <v>0</v>
      </c>
      <c r="K43" s="51">
        <v>200</v>
      </c>
      <c r="L43" s="53">
        <v>0</v>
      </c>
      <c r="M43" s="38">
        <f t="shared" si="1"/>
        <v>200</v>
      </c>
      <c r="N43" s="31" t="s">
        <v>99</v>
      </c>
    </row>
    <row r="44" spans="1:14" ht="25.5" x14ac:dyDescent="0.25">
      <c r="A44" s="30">
        <v>13</v>
      </c>
      <c r="B44" s="27">
        <v>46104</v>
      </c>
      <c r="C44" s="27">
        <v>46108</v>
      </c>
      <c r="D44" s="50" t="s">
        <v>179</v>
      </c>
      <c r="E44" s="50" t="s">
        <v>180</v>
      </c>
      <c r="F44" s="50" t="s">
        <v>181</v>
      </c>
      <c r="G44" s="28" t="s">
        <v>43</v>
      </c>
      <c r="H44" s="50" t="s">
        <v>182</v>
      </c>
      <c r="I44" s="33" t="s">
        <v>183</v>
      </c>
      <c r="J44" s="38" t="s">
        <v>184</v>
      </c>
      <c r="K44" s="51">
        <v>1600</v>
      </c>
      <c r="L44" s="53">
        <v>0</v>
      </c>
      <c r="M44" s="38">
        <f t="shared" si="1"/>
        <v>2853</v>
      </c>
      <c r="N44" s="31" t="s">
        <v>99</v>
      </c>
    </row>
    <row r="45" spans="1:14" ht="38.25" x14ac:dyDescent="0.25">
      <c r="A45" s="30">
        <v>14</v>
      </c>
      <c r="B45" s="27">
        <v>46104</v>
      </c>
      <c r="C45" s="27">
        <v>46108</v>
      </c>
      <c r="D45" s="50" t="s">
        <v>185</v>
      </c>
      <c r="E45" s="50" t="s">
        <v>186</v>
      </c>
      <c r="F45" s="50" t="s">
        <v>187</v>
      </c>
      <c r="G45" s="28" t="s">
        <v>188</v>
      </c>
      <c r="H45" s="50" t="s">
        <v>189</v>
      </c>
      <c r="I45" s="33" t="s">
        <v>190</v>
      </c>
      <c r="J45" s="38">
        <v>0</v>
      </c>
      <c r="K45" s="51">
        <v>0</v>
      </c>
      <c r="L45" s="53">
        <v>0</v>
      </c>
      <c r="M45" s="38">
        <v>0</v>
      </c>
      <c r="N45" s="31" t="s">
        <v>99</v>
      </c>
    </row>
    <row r="46" spans="1:14" ht="89.25" x14ac:dyDescent="0.25">
      <c r="A46" s="30">
        <v>15</v>
      </c>
      <c r="B46" s="27">
        <v>46097</v>
      </c>
      <c r="C46" s="27">
        <v>46101</v>
      </c>
      <c r="D46" s="50" t="s">
        <v>191</v>
      </c>
      <c r="E46" s="50" t="s">
        <v>192</v>
      </c>
      <c r="F46" s="50" t="s">
        <v>193</v>
      </c>
      <c r="G46" s="28" t="s">
        <v>188</v>
      </c>
      <c r="H46" s="50" t="s">
        <v>194</v>
      </c>
      <c r="I46" s="33" t="s">
        <v>195</v>
      </c>
      <c r="J46" s="38">
        <v>0</v>
      </c>
      <c r="K46" s="51">
        <v>0</v>
      </c>
      <c r="L46" s="53">
        <v>0</v>
      </c>
      <c r="M46" s="38">
        <v>0</v>
      </c>
      <c r="N46" s="31" t="s">
        <v>99</v>
      </c>
    </row>
    <row r="47" spans="1:14" ht="89.25" x14ac:dyDescent="0.25">
      <c r="A47" s="30">
        <v>16</v>
      </c>
      <c r="B47" s="27">
        <v>46097</v>
      </c>
      <c r="C47" s="27">
        <v>46101</v>
      </c>
      <c r="D47" s="50" t="s">
        <v>196</v>
      </c>
      <c r="E47" s="50" t="s">
        <v>197</v>
      </c>
      <c r="F47" s="50" t="s">
        <v>198</v>
      </c>
      <c r="G47" s="28" t="s">
        <v>188</v>
      </c>
      <c r="H47" s="50" t="s">
        <v>132</v>
      </c>
      <c r="I47" s="33" t="s">
        <v>195</v>
      </c>
      <c r="J47" s="38">
        <v>0</v>
      </c>
      <c r="K47" s="51">
        <v>0</v>
      </c>
      <c r="L47" s="53">
        <v>0</v>
      </c>
      <c r="M47" s="38">
        <v>0</v>
      </c>
      <c r="N47" s="31" t="s">
        <v>99</v>
      </c>
    </row>
    <row r="48" spans="1:14" ht="38.25" x14ac:dyDescent="0.25">
      <c r="A48" s="30">
        <v>17</v>
      </c>
      <c r="B48" s="27">
        <v>46097</v>
      </c>
      <c r="C48" s="27">
        <v>46100</v>
      </c>
      <c r="D48" s="50" t="s">
        <v>199</v>
      </c>
      <c r="E48" s="50" t="s">
        <v>56</v>
      </c>
      <c r="F48" s="50" t="s">
        <v>200</v>
      </c>
      <c r="G48" s="28" t="s">
        <v>16</v>
      </c>
      <c r="H48" s="50" t="s">
        <v>201</v>
      </c>
      <c r="I48" s="33" t="s">
        <v>202</v>
      </c>
      <c r="J48" s="38">
        <v>0</v>
      </c>
      <c r="K48" s="51">
        <v>0</v>
      </c>
      <c r="L48" s="53">
        <v>0</v>
      </c>
      <c r="M48" s="38">
        <v>0</v>
      </c>
      <c r="N48" s="31" t="s">
        <v>99</v>
      </c>
    </row>
    <row r="49" spans="1:14" ht="51" x14ac:dyDescent="0.25">
      <c r="A49" s="30">
        <v>18</v>
      </c>
      <c r="B49" s="27">
        <v>46104</v>
      </c>
      <c r="C49" s="27">
        <v>46108</v>
      </c>
      <c r="D49" s="54" t="s">
        <v>203</v>
      </c>
      <c r="E49" s="50" t="s">
        <v>204</v>
      </c>
      <c r="F49" s="50" t="s">
        <v>205</v>
      </c>
      <c r="G49" s="28" t="s">
        <v>206</v>
      </c>
      <c r="H49" s="50" t="s">
        <v>163</v>
      </c>
      <c r="I49" s="33" t="s">
        <v>207</v>
      </c>
      <c r="J49" s="38">
        <v>0</v>
      </c>
      <c r="K49" s="51">
        <v>0</v>
      </c>
      <c r="L49" s="53">
        <v>0</v>
      </c>
      <c r="M49" s="38">
        <v>0</v>
      </c>
      <c r="N49" s="31" t="s">
        <v>99</v>
      </c>
    </row>
    <row r="50" spans="1:14" ht="51" x14ac:dyDescent="0.25">
      <c r="A50" s="30">
        <v>19</v>
      </c>
      <c r="B50" s="27">
        <v>46102</v>
      </c>
      <c r="C50" s="27">
        <v>46109</v>
      </c>
      <c r="D50" s="50" t="s">
        <v>208</v>
      </c>
      <c r="E50" s="50" t="s">
        <v>209</v>
      </c>
      <c r="F50" s="50" t="s">
        <v>210</v>
      </c>
      <c r="G50" s="28" t="s">
        <v>211</v>
      </c>
      <c r="H50" s="50" t="s">
        <v>138</v>
      </c>
      <c r="I50" s="33" t="s">
        <v>212</v>
      </c>
      <c r="J50" s="38">
        <v>0</v>
      </c>
      <c r="K50" s="51">
        <v>4200</v>
      </c>
      <c r="L50" s="53">
        <v>0</v>
      </c>
      <c r="M50" s="38">
        <v>4200</v>
      </c>
      <c r="N50" s="31" t="s">
        <v>99</v>
      </c>
    </row>
    <row r="51" spans="1:14" ht="25.5" x14ac:dyDescent="0.25">
      <c r="A51" s="30">
        <v>20</v>
      </c>
      <c r="B51" s="27">
        <v>46083</v>
      </c>
      <c r="C51" s="27">
        <v>46087</v>
      </c>
      <c r="D51" s="55" t="s">
        <v>213</v>
      </c>
      <c r="E51" s="50" t="s">
        <v>214</v>
      </c>
      <c r="F51" s="50" t="s">
        <v>215</v>
      </c>
      <c r="G51" s="28" t="s">
        <v>216</v>
      </c>
      <c r="H51" s="50" t="s">
        <v>122</v>
      </c>
      <c r="I51" s="33" t="s">
        <v>217</v>
      </c>
      <c r="J51" s="38">
        <v>0</v>
      </c>
      <c r="K51" s="51">
        <v>0</v>
      </c>
      <c r="L51" s="53">
        <v>0</v>
      </c>
      <c r="M51" s="38">
        <v>0</v>
      </c>
      <c r="N51" s="31" t="s">
        <v>99</v>
      </c>
    </row>
    <row r="52" spans="1:14" x14ac:dyDescent="0.25">
      <c r="A52" s="45" t="s">
        <v>18</v>
      </c>
      <c r="B52" s="45"/>
      <c r="C52" s="45"/>
      <c r="D52" s="45"/>
      <c r="E52" s="45"/>
      <c r="F52" s="45"/>
      <c r="G52" s="45"/>
      <c r="H52" s="45"/>
      <c r="I52" s="45"/>
      <c r="J52" s="39" t="s">
        <v>218</v>
      </c>
      <c r="K52" s="56">
        <f>SUM(K32:K51)</f>
        <v>32900</v>
      </c>
      <c r="L52" s="56">
        <v>0</v>
      </c>
      <c r="M52" s="39">
        <f>SUM(M32:M44)</f>
        <v>47707.8</v>
      </c>
      <c r="N52" s="6"/>
    </row>
  </sheetData>
  <mergeCells count="12">
    <mergeCell ref="A28:N28"/>
    <mergeCell ref="A29:N29"/>
    <mergeCell ref="A30:N30"/>
    <mergeCell ref="A52:I52"/>
    <mergeCell ref="A18:M18"/>
    <mergeCell ref="A19:M19"/>
    <mergeCell ref="A25:I25"/>
    <mergeCell ref="A14:I14"/>
    <mergeCell ref="A1:N1"/>
    <mergeCell ref="A2:N2"/>
    <mergeCell ref="A3:N3"/>
    <mergeCell ref="A17:M17"/>
  </mergeCells>
  <pageMargins left="0.23622047244094491" right="0.23622047244094491" top="0.31496062992125984" bottom="0.74803149606299213" header="0.31496062992125984" footer="0.31496062992125984"/>
  <pageSetup paperSize="5" scale="65" fitToHeight="0" orientation="landscape" r:id="rId1"/>
  <headerFooter>
    <oddFooter>&amp;LElaborado por: Elsa Martínez Q. 
Verificado por: Wilma Tristán - Jefa del Departamento de Compras y Proveeduría.&amp;R&amp;D</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71"/>
  <sheetViews>
    <sheetView topLeftCell="A4" workbookViewId="0">
      <selection activeCell="F9" sqref="F9"/>
    </sheetView>
  </sheetViews>
  <sheetFormatPr baseColWidth="10" defaultRowHeight="15" x14ac:dyDescent="0.25"/>
  <cols>
    <col min="1" max="1" width="72" style="26" customWidth="1"/>
    <col min="2" max="2" width="17.7109375" style="26" customWidth="1"/>
  </cols>
  <sheetData>
    <row r="1" spans="1:2" x14ac:dyDescent="0.25">
      <c r="A1" s="47" t="s">
        <v>0</v>
      </c>
      <c r="B1" s="47"/>
    </row>
    <row r="2" spans="1:2" x14ac:dyDescent="0.25">
      <c r="A2" s="47" t="s">
        <v>19</v>
      </c>
      <c r="B2" s="47"/>
    </row>
    <row r="3" spans="1:2" x14ac:dyDescent="0.25">
      <c r="A3" s="47" t="s">
        <v>57</v>
      </c>
      <c r="B3" s="47"/>
    </row>
    <row r="4" spans="1:2" ht="16.5" thickBot="1" x14ac:dyDescent="0.3">
      <c r="A4" s="13"/>
      <c r="B4" s="13"/>
    </row>
    <row r="5" spans="1:2" ht="16.5" thickTop="1" x14ac:dyDescent="0.25">
      <c r="A5" s="14" t="s">
        <v>8</v>
      </c>
      <c r="B5" s="15" t="s">
        <v>20</v>
      </c>
    </row>
    <row r="6" spans="1:2" ht="15.75" x14ac:dyDescent="0.25">
      <c r="A6" s="16" t="s">
        <v>21</v>
      </c>
      <c r="B6" s="17">
        <v>11798</v>
      </c>
    </row>
    <row r="7" spans="1:2" ht="15.75" x14ac:dyDescent="0.25">
      <c r="A7" s="16"/>
      <c r="B7" s="17"/>
    </row>
    <row r="8" spans="1:2" ht="15.75" x14ac:dyDescent="0.25">
      <c r="A8" s="16" t="s">
        <v>22</v>
      </c>
      <c r="B8" s="17">
        <v>0</v>
      </c>
    </row>
    <row r="9" spans="1:2" ht="15.75" x14ac:dyDescent="0.25">
      <c r="A9" s="16"/>
      <c r="B9" s="17"/>
    </row>
    <row r="10" spans="1:2" ht="15.75" x14ac:dyDescent="0.25">
      <c r="A10" s="16" t="s">
        <v>23</v>
      </c>
      <c r="B10" s="17">
        <v>0</v>
      </c>
    </row>
    <row r="11" spans="1:2" ht="15.75" x14ac:dyDescent="0.25">
      <c r="A11" s="16"/>
      <c r="B11" s="17"/>
    </row>
    <row r="12" spans="1:2" ht="15.75" x14ac:dyDescent="0.25">
      <c r="A12" s="16" t="s">
        <v>24</v>
      </c>
      <c r="B12" s="17">
        <v>0</v>
      </c>
    </row>
    <row r="13" spans="1:2" ht="15.75" x14ac:dyDescent="0.25">
      <c r="A13" s="16"/>
      <c r="B13" s="17"/>
    </row>
    <row r="14" spans="1:2" ht="15.75" x14ac:dyDescent="0.25">
      <c r="A14" s="16" t="s">
        <v>49</v>
      </c>
      <c r="B14" s="21">
        <v>0</v>
      </c>
    </row>
    <row r="15" spans="1:2" ht="15.75" x14ac:dyDescent="0.25">
      <c r="A15" s="18"/>
      <c r="B15" s="17"/>
    </row>
    <row r="16" spans="1:2" ht="15.75" x14ac:dyDescent="0.25">
      <c r="A16" s="19" t="s">
        <v>25</v>
      </c>
      <c r="B16" s="17">
        <v>0</v>
      </c>
    </row>
    <row r="17" spans="1:2" ht="15.75" x14ac:dyDescent="0.25">
      <c r="A17" s="18"/>
      <c r="B17" s="17"/>
    </row>
    <row r="18" spans="1:2" ht="15.75" x14ac:dyDescent="0.25">
      <c r="A18" s="19" t="s">
        <v>26</v>
      </c>
      <c r="B18" s="17">
        <v>0</v>
      </c>
    </row>
    <row r="19" spans="1:2" ht="15.75" x14ac:dyDescent="0.25">
      <c r="A19" s="18"/>
      <c r="B19" s="17"/>
    </row>
    <row r="20" spans="1:2" ht="15.75" x14ac:dyDescent="0.25">
      <c r="A20" s="19" t="s">
        <v>27</v>
      </c>
      <c r="B20" s="17">
        <v>0</v>
      </c>
    </row>
    <row r="21" spans="1:2" ht="15.75" x14ac:dyDescent="0.25">
      <c r="A21" s="18"/>
      <c r="B21" s="17"/>
    </row>
    <row r="22" spans="1:2" ht="15.75" x14ac:dyDescent="0.25">
      <c r="A22" s="19" t="s">
        <v>28</v>
      </c>
      <c r="B22" s="17">
        <v>0</v>
      </c>
    </row>
    <row r="23" spans="1:2" ht="15.75" x14ac:dyDescent="0.25">
      <c r="A23" s="18"/>
      <c r="B23" s="17"/>
    </row>
    <row r="24" spans="1:2" ht="15.75" x14ac:dyDescent="0.25">
      <c r="A24" s="19" t="s">
        <v>29</v>
      </c>
      <c r="B24" s="17">
        <v>0</v>
      </c>
    </row>
    <row r="25" spans="1:2" ht="15.75" x14ac:dyDescent="0.25">
      <c r="A25" s="18"/>
      <c r="B25" s="17"/>
    </row>
    <row r="26" spans="1:2" ht="15.75" x14ac:dyDescent="0.25">
      <c r="A26" s="19" t="s">
        <v>30</v>
      </c>
      <c r="B26" s="17">
        <v>0</v>
      </c>
    </row>
    <row r="27" spans="1:2" ht="15.75" x14ac:dyDescent="0.25">
      <c r="A27" s="19"/>
      <c r="B27" s="17"/>
    </row>
    <row r="28" spans="1:2" ht="15.75" x14ac:dyDescent="0.25">
      <c r="A28" s="19" t="s">
        <v>31</v>
      </c>
      <c r="B28" s="17">
        <v>0</v>
      </c>
    </row>
    <row r="29" spans="1:2" ht="15.75" x14ac:dyDescent="0.25">
      <c r="A29" s="19"/>
      <c r="B29" s="17"/>
    </row>
    <row r="30" spans="1:2" ht="15.75" x14ac:dyDescent="0.25">
      <c r="A30" s="20" t="s">
        <v>32</v>
      </c>
      <c r="B30" s="17">
        <v>0</v>
      </c>
    </row>
    <row r="31" spans="1:2" ht="15.75" x14ac:dyDescent="0.25">
      <c r="A31" s="19"/>
      <c r="B31" s="17"/>
    </row>
    <row r="32" spans="1:2" ht="15.75" x14ac:dyDescent="0.25">
      <c r="A32" s="19" t="s">
        <v>33</v>
      </c>
      <c r="B32" s="17">
        <v>0</v>
      </c>
    </row>
    <row r="33" spans="1:2" ht="15.75" x14ac:dyDescent="0.25">
      <c r="A33" s="19"/>
      <c r="B33" s="17"/>
    </row>
    <row r="34" spans="1:2" ht="15.75" x14ac:dyDescent="0.25">
      <c r="A34" s="19" t="s">
        <v>34</v>
      </c>
      <c r="B34" s="17">
        <v>0</v>
      </c>
    </row>
    <row r="35" spans="1:2" ht="15.75" x14ac:dyDescent="0.25">
      <c r="A35" s="19"/>
      <c r="B35" s="17"/>
    </row>
    <row r="36" spans="1:2" ht="15.75" x14ac:dyDescent="0.25">
      <c r="A36" s="19" t="s">
        <v>35</v>
      </c>
      <c r="B36" s="17">
        <v>0</v>
      </c>
    </row>
    <row r="37" spans="1:2" ht="15.75" x14ac:dyDescent="0.25">
      <c r="A37" s="19"/>
      <c r="B37" s="17"/>
    </row>
    <row r="38" spans="1:2" ht="15.75" x14ac:dyDescent="0.25">
      <c r="A38" s="18" t="s">
        <v>36</v>
      </c>
      <c r="B38" s="17">
        <v>0</v>
      </c>
    </row>
    <row r="39" spans="1:2" ht="15.75" x14ac:dyDescent="0.25">
      <c r="A39" s="19"/>
      <c r="B39" s="17"/>
    </row>
    <row r="40" spans="1:2" ht="15.75" x14ac:dyDescent="0.25">
      <c r="A40" s="18" t="s">
        <v>37</v>
      </c>
      <c r="B40" s="17">
        <v>0</v>
      </c>
    </row>
    <row r="41" spans="1:2" ht="15.75" x14ac:dyDescent="0.25">
      <c r="A41" s="19"/>
      <c r="B41" s="17"/>
    </row>
    <row r="42" spans="1:2" ht="15.75" x14ac:dyDescent="0.25">
      <c r="A42" s="18" t="s">
        <v>38</v>
      </c>
      <c r="B42" s="17">
        <v>0</v>
      </c>
    </row>
    <row r="43" spans="1:2" ht="15.75" x14ac:dyDescent="0.25">
      <c r="A43" s="19"/>
      <c r="B43" s="17"/>
    </row>
    <row r="44" spans="1:2" ht="15.75" x14ac:dyDescent="0.25">
      <c r="A44" s="19" t="s">
        <v>39</v>
      </c>
      <c r="B44" s="17">
        <v>0</v>
      </c>
    </row>
    <row r="45" spans="1:2" ht="15.75" x14ac:dyDescent="0.25">
      <c r="A45" s="19"/>
      <c r="B45" s="17"/>
    </row>
    <row r="46" spans="1:2" ht="15.75" x14ac:dyDescent="0.25">
      <c r="A46" s="19" t="s">
        <v>40</v>
      </c>
      <c r="B46" s="17">
        <v>0</v>
      </c>
    </row>
    <row r="47" spans="1:2" ht="15.75" x14ac:dyDescent="0.25">
      <c r="A47" s="19"/>
      <c r="B47" s="17"/>
    </row>
    <row r="48" spans="1:2" ht="15.75" x14ac:dyDescent="0.25">
      <c r="A48" s="19" t="s">
        <v>41</v>
      </c>
      <c r="B48" s="17">
        <v>0</v>
      </c>
    </row>
    <row r="49" spans="1:2" ht="15.75" x14ac:dyDescent="0.25">
      <c r="A49" s="19"/>
      <c r="B49" s="17"/>
    </row>
    <row r="50" spans="1:2" ht="15.75" x14ac:dyDescent="0.25">
      <c r="A50" s="19" t="s">
        <v>17</v>
      </c>
      <c r="B50" s="17">
        <v>0</v>
      </c>
    </row>
    <row r="51" spans="1:2" ht="15.75" x14ac:dyDescent="0.25">
      <c r="A51" s="19"/>
      <c r="B51" s="17"/>
    </row>
    <row r="52" spans="1:2" ht="15.75" x14ac:dyDescent="0.25">
      <c r="A52" s="19" t="s">
        <v>42</v>
      </c>
      <c r="B52" s="21">
        <v>0</v>
      </c>
    </row>
    <row r="53" spans="1:2" ht="15.75" x14ac:dyDescent="0.25">
      <c r="A53" s="19"/>
      <c r="B53" s="17"/>
    </row>
    <row r="54" spans="1:2" ht="15.75" x14ac:dyDescent="0.25">
      <c r="A54" s="19" t="s">
        <v>43</v>
      </c>
      <c r="B54" s="17">
        <v>0</v>
      </c>
    </row>
    <row r="55" spans="1:2" ht="15.75" x14ac:dyDescent="0.25">
      <c r="A55" s="19"/>
      <c r="B55" s="17"/>
    </row>
    <row r="56" spans="1:2" ht="15.75" x14ac:dyDescent="0.25">
      <c r="A56" s="19" t="s">
        <v>0</v>
      </c>
      <c r="B56" s="17">
        <v>0</v>
      </c>
    </row>
    <row r="57" spans="1:2" ht="15.75" x14ac:dyDescent="0.25">
      <c r="A57" s="19"/>
      <c r="B57" s="17"/>
    </row>
    <row r="58" spans="1:2" ht="15.75" x14ac:dyDescent="0.25">
      <c r="A58" s="19" t="s">
        <v>44</v>
      </c>
      <c r="B58" s="17">
        <v>0</v>
      </c>
    </row>
    <row r="59" spans="1:2" ht="15.75" x14ac:dyDescent="0.25">
      <c r="A59" s="19"/>
      <c r="B59" s="17"/>
    </row>
    <row r="60" spans="1:2" ht="15.75" x14ac:dyDescent="0.25">
      <c r="A60" s="22" t="s">
        <v>16</v>
      </c>
      <c r="B60" s="17">
        <v>2050</v>
      </c>
    </row>
    <row r="61" spans="1:2" ht="15.75" x14ac:dyDescent="0.25">
      <c r="A61" s="19"/>
      <c r="B61" s="17"/>
    </row>
    <row r="62" spans="1:2" ht="15.75" x14ac:dyDescent="0.25">
      <c r="A62" s="19" t="s">
        <v>45</v>
      </c>
      <c r="B62" s="17">
        <v>0</v>
      </c>
    </row>
    <row r="63" spans="1:2" ht="15.75" x14ac:dyDescent="0.25">
      <c r="A63" s="19"/>
      <c r="B63" s="17"/>
    </row>
    <row r="64" spans="1:2" ht="15.75" x14ac:dyDescent="0.25">
      <c r="A64" s="19" t="s">
        <v>50</v>
      </c>
      <c r="B64" s="17">
        <v>2191</v>
      </c>
    </row>
    <row r="65" spans="1:2" ht="15.75" x14ac:dyDescent="0.25">
      <c r="A65" s="19"/>
      <c r="B65" s="17"/>
    </row>
    <row r="66" spans="1:2" ht="15.75" x14ac:dyDescent="0.25">
      <c r="A66" s="23" t="s">
        <v>46</v>
      </c>
      <c r="B66" s="17">
        <v>0</v>
      </c>
    </row>
    <row r="67" spans="1:2" ht="15.75" x14ac:dyDescent="0.25">
      <c r="A67" s="19"/>
      <c r="B67" s="17"/>
    </row>
    <row r="68" spans="1:2" ht="15.75" x14ac:dyDescent="0.25">
      <c r="A68" s="23" t="s">
        <v>47</v>
      </c>
      <c r="B68" s="17">
        <v>0</v>
      </c>
    </row>
    <row r="69" spans="1:2" ht="15.75" x14ac:dyDescent="0.25">
      <c r="A69" s="34"/>
      <c r="B69" s="35"/>
    </row>
    <row r="70" spans="1:2" ht="16.5" thickBot="1" x14ac:dyDescent="0.3">
      <c r="A70" s="24" t="s">
        <v>48</v>
      </c>
      <c r="B70" s="25">
        <v>16039</v>
      </c>
    </row>
    <row r="71" spans="1:2" ht="15.75" thickTop="1" x14ac:dyDescent="0.25"/>
  </sheetData>
  <mergeCells count="3">
    <mergeCell ref="A1:B1"/>
    <mergeCell ref="A2:B2"/>
    <mergeCell ref="A3:B3"/>
  </mergeCells>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Misiones - enero 2026</vt:lpstr>
      <vt:lpstr>Total por Dirección</vt:lpstr>
    </vt:vector>
  </TitlesOfParts>
  <Company>Ministerio de Economía y Finanzas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Elsa Martinez</dc:creator>
  <cp:lastModifiedBy>Kenia Cunanpio</cp:lastModifiedBy>
  <cp:lastPrinted>2026-03-19T14:33:48Z</cp:lastPrinted>
  <dcterms:created xsi:type="dcterms:W3CDTF">2024-07-10T14:42:36Z</dcterms:created>
  <dcterms:modified xsi:type="dcterms:W3CDTF">2026-05-04T19:54:18Z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LPAutomaticFileClassification">
    <vt:lpwstr>{B065D875-D126-42DE-B1D2-3E4635B9E8AD}</vt:lpwstr>
  </property>
  <property fmtid="{D5CDD505-2E9C-101B-9397-08002B2CF9AE}" pid="3" name="DLPAutomaticFileClassificationVersion">
    <vt:lpwstr>11.12.0.808</vt:lpwstr>
  </property>
</Properties>
</file>