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onzalez\Desktop\PRESUPUESTO\2025\MENSUAL\WEB\12-Diciembre\Sector Público\"/>
    </mc:Choice>
  </mc:AlternateContent>
  <bookViews>
    <workbookView xWindow="120" yWindow="1815" windowWidth="18915" windowHeight="10080" tabRatio="822"/>
  </bookViews>
  <sheets>
    <sheet name="A Diciembre" sheetId="10" r:id="rId1"/>
  </sheets>
  <calcPr calcId="162913"/>
</workbook>
</file>

<file path=xl/calcChain.xml><?xml version="1.0" encoding="utf-8"?>
<calcChain xmlns="http://schemas.openxmlformats.org/spreadsheetml/2006/main">
  <c r="B1416" i="10" l="1"/>
  <c r="C1416" i="10"/>
  <c r="D1416" i="10"/>
  <c r="E1416" i="10" s="1"/>
  <c r="I1422" i="10"/>
  <c r="E1422" i="10"/>
  <c r="E1421" i="10"/>
  <c r="I1420" i="10"/>
  <c r="E1420" i="10"/>
  <c r="H1419" i="10"/>
  <c r="G1419" i="10"/>
  <c r="F1419" i="10"/>
  <c r="D1419" i="10"/>
  <c r="C1419" i="10"/>
  <c r="B1419" i="10"/>
  <c r="I1418" i="10"/>
  <c r="E1418" i="10"/>
  <c r="I1417" i="10"/>
  <c r="E1417" i="10"/>
  <c r="H1416" i="10"/>
  <c r="G1416" i="10"/>
  <c r="F1416" i="10"/>
  <c r="I1415" i="10"/>
  <c r="E1415" i="10"/>
  <c r="I1414" i="10"/>
  <c r="E1414" i="10"/>
  <c r="I1413" i="10"/>
  <c r="E1413" i="10"/>
  <c r="I1412" i="10"/>
  <c r="E1412" i="10"/>
  <c r="I1411" i="10"/>
  <c r="E1411" i="10"/>
  <c r="I1410" i="10"/>
  <c r="E1410" i="10"/>
  <c r="H1409" i="10"/>
  <c r="G1409" i="10"/>
  <c r="F1409" i="10"/>
  <c r="D1409" i="10"/>
  <c r="C1409" i="10"/>
  <c r="B1409" i="10"/>
  <c r="I1408" i="10"/>
  <c r="E1408" i="10"/>
  <c r="I1407" i="10"/>
  <c r="E1407" i="10"/>
  <c r="I1406" i="10"/>
  <c r="E1406" i="10"/>
  <c r="E1405" i="10"/>
  <c r="I1404" i="10"/>
  <c r="E1404" i="10"/>
  <c r="I1403" i="10"/>
  <c r="E1403" i="10"/>
  <c r="I1402" i="10"/>
  <c r="E1402" i="10"/>
  <c r="I1401" i="10"/>
  <c r="E1401" i="10"/>
  <c r="I1400" i="10"/>
  <c r="E1400" i="10"/>
  <c r="I1399" i="10"/>
  <c r="E1399" i="10"/>
  <c r="I1398" i="10"/>
  <c r="E1398" i="10"/>
  <c r="I1397" i="10"/>
  <c r="E1397" i="10"/>
  <c r="E1396" i="10"/>
  <c r="I1395" i="10"/>
  <c r="E1395" i="10"/>
  <c r="H1394" i="10"/>
  <c r="G1394" i="10"/>
  <c r="I1394" i="10" s="1"/>
  <c r="F1394" i="10"/>
  <c r="D1394" i="10"/>
  <c r="C1394" i="10"/>
  <c r="B1394" i="10"/>
  <c r="I1393" i="10"/>
  <c r="E1393" i="10"/>
  <c r="E1392" i="10"/>
  <c r="I1391" i="10"/>
  <c r="E1391" i="10"/>
  <c r="I1390" i="10"/>
  <c r="E1390" i="10"/>
  <c r="I1389" i="10"/>
  <c r="E1389" i="10"/>
  <c r="I1388" i="10"/>
  <c r="E1388" i="10"/>
  <c r="I1387" i="10"/>
  <c r="E1387" i="10"/>
  <c r="I1386" i="10"/>
  <c r="E1386" i="10"/>
  <c r="I1385" i="10"/>
  <c r="E1385" i="10"/>
  <c r="I1384" i="10"/>
  <c r="E1384" i="10"/>
  <c r="E1383" i="10"/>
  <c r="I1382" i="10"/>
  <c r="E1382" i="10"/>
  <c r="I1381" i="10"/>
  <c r="E1381" i="10"/>
  <c r="I1380" i="10"/>
  <c r="E1380" i="10"/>
  <c r="I1379" i="10"/>
  <c r="E1379" i="10"/>
  <c r="I1378" i="10"/>
  <c r="E1378" i="10"/>
  <c r="I1377" i="10"/>
  <c r="E1377" i="10"/>
  <c r="I1376" i="10"/>
  <c r="E1376" i="10"/>
  <c r="I1375" i="10"/>
  <c r="E1375" i="10"/>
  <c r="I1374" i="10"/>
  <c r="E1374" i="10"/>
  <c r="I1373" i="10"/>
  <c r="E1373" i="10"/>
  <c r="I1372" i="10"/>
  <c r="E1372" i="10"/>
  <c r="I1371" i="10"/>
  <c r="E1371" i="10"/>
  <c r="I1370" i="10"/>
  <c r="E1370" i="10"/>
  <c r="I1369" i="10"/>
  <c r="E1369" i="10"/>
  <c r="I1368" i="10"/>
  <c r="E1368" i="10"/>
  <c r="E1367" i="10"/>
  <c r="E1366" i="10"/>
  <c r="I1365" i="10"/>
  <c r="E1365" i="10"/>
  <c r="I1364" i="10"/>
  <c r="E1364" i="10"/>
  <c r="I1363" i="10"/>
  <c r="E1363" i="10"/>
  <c r="I1362" i="10"/>
  <c r="E1362" i="10"/>
  <c r="I1361" i="10"/>
  <c r="E1361" i="10"/>
  <c r="E1360" i="10"/>
  <c r="I1359" i="10"/>
  <c r="E1359" i="10"/>
  <c r="I1358" i="10"/>
  <c r="E1358" i="10"/>
  <c r="I1357" i="10"/>
  <c r="E1357" i="10"/>
  <c r="I1356" i="10"/>
  <c r="I1355" i="10"/>
  <c r="E1355" i="10"/>
  <c r="I1354" i="10"/>
  <c r="E1354" i="10"/>
  <c r="I1353" i="10"/>
  <c r="E1353" i="10"/>
  <c r="I1352" i="10"/>
  <c r="E1352" i="10"/>
  <c r="I1351" i="10"/>
  <c r="E1351" i="10"/>
  <c r="I1350" i="10"/>
  <c r="E1350" i="10"/>
  <c r="H1349" i="10"/>
  <c r="G1349" i="10"/>
  <c r="F1349" i="10"/>
  <c r="D1349" i="10"/>
  <c r="C1349" i="10"/>
  <c r="B1349" i="10"/>
  <c r="E1348" i="10"/>
  <c r="I1347" i="10"/>
  <c r="E1347" i="10"/>
  <c r="I1346" i="10"/>
  <c r="E1346" i="10"/>
  <c r="I1345" i="10"/>
  <c r="E1345" i="10"/>
  <c r="E1344" i="10"/>
  <c r="E1343" i="10"/>
  <c r="E1342" i="10"/>
  <c r="I1341" i="10"/>
  <c r="E1341" i="10"/>
  <c r="I1340" i="10"/>
  <c r="E1340" i="10"/>
  <c r="I1339" i="10"/>
  <c r="E1339" i="10"/>
  <c r="I1338" i="10"/>
  <c r="E1338" i="10"/>
  <c r="I1337" i="10"/>
  <c r="E1337" i="10"/>
  <c r="I1336" i="10"/>
  <c r="E1336" i="10"/>
  <c r="I1335" i="10"/>
  <c r="E1335" i="10"/>
  <c r="E1334" i="10"/>
  <c r="I1333" i="10"/>
  <c r="E1333" i="10"/>
  <c r="I1332" i="10"/>
  <c r="E1332" i="10"/>
  <c r="I1331" i="10"/>
  <c r="E1331" i="10"/>
  <c r="I1330" i="10"/>
  <c r="E1330" i="10"/>
  <c r="I1329" i="10"/>
  <c r="E1329" i="10"/>
  <c r="I1328" i="10"/>
  <c r="E1328" i="10"/>
  <c r="I1327" i="10"/>
  <c r="E1327" i="10"/>
  <c r="I1326" i="10"/>
  <c r="E1326" i="10"/>
  <c r="I1325" i="10"/>
  <c r="E1325" i="10"/>
  <c r="I1324" i="10"/>
  <c r="E1324" i="10"/>
  <c r="I1323" i="10"/>
  <c r="E1323" i="10"/>
  <c r="I1322" i="10"/>
  <c r="E1322" i="10"/>
  <c r="I1321" i="10"/>
  <c r="E1321" i="10"/>
  <c r="I1320" i="10"/>
  <c r="E1320" i="10"/>
  <c r="I1319" i="10"/>
  <c r="E1319" i="10"/>
  <c r="H1318" i="10"/>
  <c r="G1318" i="10"/>
  <c r="F1318" i="10"/>
  <c r="D1318" i="10"/>
  <c r="C1318" i="10"/>
  <c r="B1318" i="10"/>
  <c r="E1409" i="10" l="1"/>
  <c r="E1419" i="10"/>
  <c r="I1419" i="10"/>
  <c r="I1416" i="10"/>
  <c r="I1409" i="10"/>
  <c r="G1316" i="10"/>
  <c r="G1317" i="10" s="1"/>
  <c r="E1394" i="10"/>
  <c r="E1349" i="10"/>
  <c r="I1318" i="10"/>
  <c r="F1316" i="10"/>
  <c r="F1317" i="10" s="1"/>
  <c r="I1349" i="10"/>
  <c r="E1318" i="10"/>
  <c r="H1316" i="10"/>
  <c r="C1316" i="10"/>
  <c r="C1317" i="10" s="1"/>
  <c r="B1316" i="10"/>
  <c r="B1317" i="10" s="1"/>
  <c r="D1316" i="10"/>
  <c r="I1304" i="10"/>
  <c r="E1304" i="10"/>
  <c r="E1303" i="10"/>
  <c r="I1302" i="10"/>
  <c r="E1302" i="10"/>
  <c r="H1301" i="10"/>
  <c r="G1301" i="10"/>
  <c r="F1301" i="10"/>
  <c r="D1301" i="10"/>
  <c r="C1301" i="10"/>
  <c r="B1301" i="10"/>
  <c r="I1300" i="10"/>
  <c r="E1300" i="10"/>
  <c r="I1299" i="10"/>
  <c r="E1299" i="10"/>
  <c r="H1298" i="10"/>
  <c r="G1298" i="10"/>
  <c r="F1298" i="10"/>
  <c r="D1298" i="10"/>
  <c r="C1298" i="10"/>
  <c r="B1298" i="10"/>
  <c r="I1297" i="10"/>
  <c r="E1297" i="10"/>
  <c r="I1296" i="10"/>
  <c r="E1296" i="10"/>
  <c r="I1295" i="10"/>
  <c r="E1295" i="10"/>
  <c r="I1294" i="10"/>
  <c r="E1294" i="10"/>
  <c r="I1293" i="10"/>
  <c r="E1293" i="10"/>
  <c r="I1292" i="10"/>
  <c r="E1292" i="10"/>
  <c r="H1291" i="10"/>
  <c r="G1291" i="10"/>
  <c r="F1291" i="10"/>
  <c r="D1291" i="10"/>
  <c r="C1291" i="10"/>
  <c r="B1291" i="10"/>
  <c r="I1290" i="10"/>
  <c r="E1290" i="10"/>
  <c r="I1289" i="10"/>
  <c r="E1289" i="10"/>
  <c r="I1288" i="10"/>
  <c r="E1288" i="10"/>
  <c r="E1287" i="10"/>
  <c r="I1286" i="10"/>
  <c r="E1286" i="10"/>
  <c r="I1285" i="10"/>
  <c r="E1285" i="10"/>
  <c r="I1284" i="10"/>
  <c r="E1284" i="10"/>
  <c r="I1283" i="10"/>
  <c r="E1283" i="10"/>
  <c r="I1282" i="10"/>
  <c r="E1282" i="10"/>
  <c r="I1281" i="10"/>
  <c r="E1281" i="10"/>
  <c r="I1280" i="10"/>
  <c r="E1280" i="10"/>
  <c r="I1279" i="10"/>
  <c r="E1279" i="10"/>
  <c r="E1278" i="10"/>
  <c r="I1277" i="10"/>
  <c r="E1277" i="10"/>
  <c r="H1276" i="10"/>
  <c r="G1276" i="10"/>
  <c r="F1276" i="10"/>
  <c r="D1276" i="10"/>
  <c r="E1276" i="10" s="1"/>
  <c r="C1276" i="10"/>
  <c r="B1276" i="10"/>
  <c r="I1275" i="10"/>
  <c r="E1275" i="10"/>
  <c r="E1274" i="10"/>
  <c r="I1273" i="10"/>
  <c r="E1273" i="10"/>
  <c r="I1272" i="10"/>
  <c r="E1272" i="10"/>
  <c r="I1271" i="10"/>
  <c r="E1271" i="10"/>
  <c r="I1270" i="10"/>
  <c r="E1270" i="10"/>
  <c r="I1269" i="10"/>
  <c r="E1269" i="10"/>
  <c r="I1268" i="10"/>
  <c r="E1268" i="10"/>
  <c r="I1267" i="10"/>
  <c r="E1267" i="10"/>
  <c r="I1266" i="10"/>
  <c r="E1266" i="10"/>
  <c r="E1265" i="10"/>
  <c r="I1264" i="10"/>
  <c r="E1264" i="10"/>
  <c r="I1263" i="10"/>
  <c r="E1263" i="10"/>
  <c r="I1262" i="10"/>
  <c r="E1262" i="10"/>
  <c r="I1261" i="10"/>
  <c r="E1261" i="10"/>
  <c r="I1260" i="10"/>
  <c r="E1260" i="10"/>
  <c r="I1259" i="10"/>
  <c r="E1259" i="10"/>
  <c r="I1258" i="10"/>
  <c r="E1258" i="10"/>
  <c r="I1257" i="10"/>
  <c r="E1257" i="10"/>
  <c r="I1256" i="10"/>
  <c r="E1256" i="10"/>
  <c r="I1255" i="10"/>
  <c r="E1255" i="10"/>
  <c r="I1254" i="10"/>
  <c r="E1254" i="10"/>
  <c r="I1253" i="10"/>
  <c r="E1253" i="10"/>
  <c r="I1252" i="10"/>
  <c r="E1252" i="10"/>
  <c r="I1251" i="10"/>
  <c r="E1251" i="10"/>
  <c r="I1250" i="10"/>
  <c r="E1250" i="10"/>
  <c r="E1249" i="10"/>
  <c r="E1248" i="10"/>
  <c r="I1247" i="10"/>
  <c r="E1247" i="10"/>
  <c r="I1246" i="10"/>
  <c r="E1246" i="10"/>
  <c r="I1245" i="10"/>
  <c r="E1245" i="10"/>
  <c r="I1244" i="10"/>
  <c r="E1244" i="10"/>
  <c r="I1243" i="10"/>
  <c r="E1243" i="10"/>
  <c r="E1242" i="10"/>
  <c r="I1241" i="10"/>
  <c r="E1241" i="10"/>
  <c r="I1240" i="10"/>
  <c r="E1240" i="10"/>
  <c r="I1239" i="10"/>
  <c r="E1239" i="10"/>
  <c r="I1238" i="10"/>
  <c r="I1237" i="10"/>
  <c r="E1237" i="10"/>
  <c r="I1236" i="10"/>
  <c r="E1236" i="10"/>
  <c r="I1235" i="10"/>
  <c r="E1235" i="10"/>
  <c r="I1234" i="10"/>
  <c r="E1234" i="10"/>
  <c r="I1233" i="10"/>
  <c r="E1233" i="10"/>
  <c r="I1232" i="10"/>
  <c r="E1232" i="10"/>
  <c r="H1231" i="10"/>
  <c r="G1231" i="10"/>
  <c r="F1231" i="10"/>
  <c r="D1231" i="10"/>
  <c r="C1231" i="10"/>
  <c r="B1231" i="10"/>
  <c r="E1230" i="10"/>
  <c r="I1229" i="10"/>
  <c r="E1229" i="10"/>
  <c r="I1228" i="10"/>
  <c r="E1228" i="10"/>
  <c r="I1227" i="10"/>
  <c r="E1227" i="10"/>
  <c r="E1226" i="10"/>
  <c r="E1225" i="10"/>
  <c r="E1224" i="10"/>
  <c r="I1223" i="10"/>
  <c r="E1223" i="10"/>
  <c r="I1222" i="10"/>
  <c r="E1222" i="10"/>
  <c r="I1221" i="10"/>
  <c r="E1221" i="10"/>
  <c r="I1220" i="10"/>
  <c r="E1220" i="10"/>
  <c r="I1219" i="10"/>
  <c r="E1219" i="10"/>
  <c r="I1218" i="10"/>
  <c r="E1218" i="10"/>
  <c r="I1217" i="10"/>
  <c r="E1217" i="10"/>
  <c r="E1216" i="10"/>
  <c r="I1215" i="10"/>
  <c r="E1215" i="10"/>
  <c r="I1214" i="10"/>
  <c r="E1214" i="10"/>
  <c r="I1213" i="10"/>
  <c r="E1213" i="10"/>
  <c r="I1212" i="10"/>
  <c r="E1212" i="10"/>
  <c r="I1211" i="10"/>
  <c r="E1211" i="10"/>
  <c r="I1210" i="10"/>
  <c r="E1210" i="10"/>
  <c r="I1209" i="10"/>
  <c r="E1209" i="10"/>
  <c r="I1208" i="10"/>
  <c r="E1208" i="10"/>
  <c r="I1207" i="10"/>
  <c r="E1207" i="10"/>
  <c r="I1206" i="10"/>
  <c r="E1206" i="10"/>
  <c r="I1205" i="10"/>
  <c r="E1205" i="10"/>
  <c r="I1204" i="10"/>
  <c r="E1204" i="10"/>
  <c r="I1203" i="10"/>
  <c r="E1203" i="10"/>
  <c r="I1202" i="10"/>
  <c r="E1202" i="10"/>
  <c r="I1201" i="10"/>
  <c r="E1201" i="10"/>
  <c r="H1200" i="10"/>
  <c r="G1200" i="10"/>
  <c r="F1200" i="10"/>
  <c r="D1200" i="10"/>
  <c r="C1200" i="10"/>
  <c r="B1200" i="10"/>
  <c r="I1298" i="10" l="1"/>
  <c r="E1298" i="10"/>
  <c r="H1317" i="10"/>
  <c r="I1317" i="10" s="1"/>
  <c r="I1316" i="10"/>
  <c r="I1231" i="10"/>
  <c r="E1316" i="10"/>
  <c r="D1317" i="10"/>
  <c r="E1317" i="10" s="1"/>
  <c r="I1291" i="10"/>
  <c r="E1301" i="10"/>
  <c r="E1291" i="10"/>
  <c r="B1198" i="10"/>
  <c r="B1199" i="10" s="1"/>
  <c r="I1301" i="10"/>
  <c r="I1276" i="10"/>
  <c r="H1198" i="10"/>
  <c r="H1199" i="10" s="1"/>
  <c r="D1198" i="10"/>
  <c r="D1199" i="10" s="1"/>
  <c r="E1231" i="10"/>
  <c r="G1198" i="10"/>
  <c r="G1199" i="10" s="1"/>
  <c r="F1198" i="10"/>
  <c r="F1199" i="10" s="1"/>
  <c r="I1200" i="10"/>
  <c r="C1198" i="10"/>
  <c r="C1199" i="10" s="1"/>
  <c r="E1200" i="10"/>
  <c r="I1186" i="10"/>
  <c r="E1186" i="10"/>
  <c r="E1185" i="10"/>
  <c r="I1184" i="10"/>
  <c r="E1184" i="10"/>
  <c r="H1183" i="10"/>
  <c r="G1183" i="10"/>
  <c r="F1183" i="10"/>
  <c r="D1183" i="10"/>
  <c r="C1183" i="10"/>
  <c r="B1183" i="10"/>
  <c r="I1182" i="10"/>
  <c r="E1182" i="10"/>
  <c r="I1181" i="10"/>
  <c r="E1181" i="10"/>
  <c r="H1180" i="10"/>
  <c r="G1180" i="10"/>
  <c r="F1180" i="10"/>
  <c r="D1180" i="10"/>
  <c r="E1180" i="10" s="1"/>
  <c r="C1180" i="10"/>
  <c r="B1180" i="10"/>
  <c r="I1179" i="10"/>
  <c r="E1179" i="10"/>
  <c r="I1178" i="10"/>
  <c r="E1178" i="10"/>
  <c r="I1177" i="10"/>
  <c r="E1177" i="10"/>
  <c r="I1176" i="10"/>
  <c r="E1176" i="10"/>
  <c r="I1175" i="10"/>
  <c r="E1175" i="10"/>
  <c r="I1174" i="10"/>
  <c r="E1174" i="10"/>
  <c r="H1173" i="10"/>
  <c r="G1173" i="10"/>
  <c r="F1173" i="10"/>
  <c r="D1173" i="10"/>
  <c r="C1173" i="10"/>
  <c r="B1173" i="10"/>
  <c r="I1172" i="10"/>
  <c r="E1172" i="10"/>
  <c r="I1171" i="10"/>
  <c r="E1171" i="10"/>
  <c r="I1170" i="10"/>
  <c r="E1170" i="10"/>
  <c r="E1169" i="10"/>
  <c r="I1168" i="10"/>
  <c r="E1168" i="10"/>
  <c r="I1167" i="10"/>
  <c r="E1167" i="10"/>
  <c r="I1166" i="10"/>
  <c r="E1166" i="10"/>
  <c r="I1165" i="10"/>
  <c r="E1165" i="10"/>
  <c r="I1164" i="10"/>
  <c r="E1164" i="10"/>
  <c r="I1163" i="10"/>
  <c r="E1163" i="10"/>
  <c r="I1162" i="10"/>
  <c r="E1162" i="10"/>
  <c r="I1161" i="10"/>
  <c r="E1161" i="10"/>
  <c r="E1160" i="10"/>
  <c r="I1159" i="10"/>
  <c r="E1159" i="10"/>
  <c r="H1158" i="10"/>
  <c r="G1158" i="10"/>
  <c r="F1158" i="10"/>
  <c r="D1158" i="10"/>
  <c r="C1158" i="10"/>
  <c r="B1158" i="10"/>
  <c r="I1157" i="10"/>
  <c r="E1157" i="10"/>
  <c r="E1156" i="10"/>
  <c r="I1155" i="10"/>
  <c r="E1155" i="10"/>
  <c r="I1154" i="10"/>
  <c r="E1154" i="10"/>
  <c r="I1153" i="10"/>
  <c r="E1153" i="10"/>
  <c r="I1152" i="10"/>
  <c r="E1152" i="10"/>
  <c r="I1151" i="10"/>
  <c r="E1151" i="10"/>
  <c r="I1150" i="10"/>
  <c r="E1150" i="10"/>
  <c r="I1149" i="10"/>
  <c r="E1149" i="10"/>
  <c r="I1148" i="10"/>
  <c r="E1148" i="10"/>
  <c r="E1147" i="10"/>
  <c r="I1146" i="10"/>
  <c r="E1146" i="10"/>
  <c r="I1145" i="10"/>
  <c r="E1145" i="10"/>
  <c r="I1144" i="10"/>
  <c r="E1144" i="10"/>
  <c r="I1143" i="10"/>
  <c r="E1143" i="10"/>
  <c r="I1142" i="10"/>
  <c r="E1142" i="10"/>
  <c r="I1141" i="10"/>
  <c r="E1141" i="10"/>
  <c r="I1140" i="10"/>
  <c r="E1140" i="10"/>
  <c r="I1139" i="10"/>
  <c r="E1139" i="10"/>
  <c r="I1138" i="10"/>
  <c r="E1138" i="10"/>
  <c r="I1137" i="10"/>
  <c r="E1137" i="10"/>
  <c r="I1136" i="10"/>
  <c r="E1136" i="10"/>
  <c r="I1135" i="10"/>
  <c r="E1135" i="10"/>
  <c r="I1134" i="10"/>
  <c r="E1134" i="10"/>
  <c r="I1133" i="10"/>
  <c r="E1133" i="10"/>
  <c r="I1132" i="10"/>
  <c r="E1132" i="10"/>
  <c r="E1131" i="10"/>
  <c r="E1130" i="10"/>
  <c r="I1129" i="10"/>
  <c r="E1129" i="10"/>
  <c r="I1128" i="10"/>
  <c r="E1128" i="10"/>
  <c r="I1127" i="10"/>
  <c r="E1127" i="10"/>
  <c r="I1126" i="10"/>
  <c r="E1126" i="10"/>
  <c r="I1125" i="10"/>
  <c r="E1125" i="10"/>
  <c r="E1124" i="10"/>
  <c r="I1123" i="10"/>
  <c r="E1123" i="10"/>
  <c r="I1122" i="10"/>
  <c r="E1122" i="10"/>
  <c r="I1121" i="10"/>
  <c r="E1121" i="10"/>
  <c r="I1120" i="10"/>
  <c r="I1119" i="10"/>
  <c r="E1119" i="10"/>
  <c r="I1118" i="10"/>
  <c r="E1118" i="10"/>
  <c r="I1117" i="10"/>
  <c r="E1117" i="10"/>
  <c r="I1116" i="10"/>
  <c r="E1116" i="10"/>
  <c r="I1115" i="10"/>
  <c r="E1115" i="10"/>
  <c r="I1114" i="10"/>
  <c r="E1114" i="10"/>
  <c r="H1113" i="10"/>
  <c r="G1113" i="10"/>
  <c r="F1113" i="10"/>
  <c r="D1113" i="10"/>
  <c r="C1113" i="10"/>
  <c r="B1113" i="10"/>
  <c r="E1112" i="10"/>
  <c r="I1111" i="10"/>
  <c r="E1111" i="10"/>
  <c r="I1110" i="10"/>
  <c r="E1110" i="10"/>
  <c r="I1109" i="10"/>
  <c r="E1109" i="10"/>
  <c r="E1108" i="10"/>
  <c r="E1107" i="10"/>
  <c r="E1106" i="10"/>
  <c r="I1105" i="10"/>
  <c r="E1105" i="10"/>
  <c r="I1104" i="10"/>
  <c r="E1104" i="10"/>
  <c r="I1103" i="10"/>
  <c r="E1103" i="10"/>
  <c r="I1102" i="10"/>
  <c r="E1102" i="10"/>
  <c r="I1101" i="10"/>
  <c r="E1101" i="10"/>
  <c r="I1100" i="10"/>
  <c r="E1100" i="10"/>
  <c r="I1099" i="10"/>
  <c r="E1099" i="10"/>
  <c r="E1098" i="10"/>
  <c r="I1097" i="10"/>
  <c r="E1097" i="10"/>
  <c r="I1096" i="10"/>
  <c r="E1096" i="10"/>
  <c r="I1095" i="10"/>
  <c r="E1095" i="10"/>
  <c r="I1094" i="10"/>
  <c r="E1094" i="10"/>
  <c r="I1093" i="10"/>
  <c r="E1093" i="10"/>
  <c r="I1092" i="10"/>
  <c r="E1092" i="10"/>
  <c r="I1091" i="10"/>
  <c r="E1091" i="10"/>
  <c r="I1090" i="10"/>
  <c r="E1090" i="10"/>
  <c r="I1089" i="10"/>
  <c r="E1089" i="10"/>
  <c r="I1088" i="10"/>
  <c r="E1088" i="10"/>
  <c r="I1087" i="10"/>
  <c r="E1087" i="10"/>
  <c r="I1086" i="10"/>
  <c r="E1086" i="10"/>
  <c r="I1085" i="10"/>
  <c r="E1085" i="10"/>
  <c r="I1084" i="10"/>
  <c r="E1084" i="10"/>
  <c r="I1083" i="10"/>
  <c r="E1083" i="10"/>
  <c r="H1082" i="10"/>
  <c r="G1082" i="10"/>
  <c r="F1082" i="10"/>
  <c r="D1082" i="10"/>
  <c r="C1082" i="10"/>
  <c r="B1082" i="10"/>
  <c r="E1082" i="10" l="1"/>
  <c r="I1113" i="10"/>
  <c r="E1173" i="10"/>
  <c r="I1199" i="10"/>
  <c r="I1198" i="10"/>
  <c r="E1198" i="10"/>
  <c r="E1199" i="10"/>
  <c r="E1183" i="10"/>
  <c r="I1158" i="10"/>
  <c r="I1173" i="10"/>
  <c r="G1080" i="10"/>
  <c r="G1081" i="10" s="1"/>
  <c r="I1180" i="10"/>
  <c r="I1183" i="10"/>
  <c r="B1080" i="10"/>
  <c r="B1081" i="10" s="1"/>
  <c r="E1158" i="10"/>
  <c r="E1113" i="10"/>
  <c r="C1080" i="10"/>
  <c r="C1081" i="10" s="1"/>
  <c r="F1080" i="10"/>
  <c r="F1081" i="10" s="1"/>
  <c r="I1082" i="10"/>
  <c r="D1080" i="10"/>
  <c r="H1080" i="10"/>
  <c r="I1010" i="10"/>
  <c r="H1081" i="10" l="1"/>
  <c r="I1081" i="10" s="1"/>
  <c r="I1080" i="10"/>
  <c r="E1080" i="10"/>
  <c r="D1081" i="10"/>
  <c r="E1081" i="10" s="1"/>
  <c r="I1068" i="10"/>
  <c r="E1068" i="10"/>
  <c r="E1067" i="10"/>
  <c r="I1066" i="10"/>
  <c r="E1066" i="10"/>
  <c r="H1065" i="10"/>
  <c r="I1065" i="10" s="1"/>
  <c r="G1065" i="10"/>
  <c r="F1065" i="10"/>
  <c r="D1065" i="10"/>
  <c r="C1065" i="10"/>
  <c r="B1065" i="10"/>
  <c r="I1064" i="10"/>
  <c r="E1064" i="10"/>
  <c r="I1063" i="10"/>
  <c r="E1063" i="10"/>
  <c r="H1062" i="10"/>
  <c r="G1062" i="10"/>
  <c r="F1062" i="10"/>
  <c r="D1062" i="10"/>
  <c r="C1062" i="10"/>
  <c r="B1062" i="10"/>
  <c r="I1061" i="10"/>
  <c r="E1061" i="10"/>
  <c r="I1060" i="10"/>
  <c r="E1060" i="10"/>
  <c r="I1059" i="10"/>
  <c r="E1059" i="10"/>
  <c r="I1058" i="10"/>
  <c r="E1058" i="10"/>
  <c r="I1057" i="10"/>
  <c r="E1057" i="10"/>
  <c r="I1056" i="10"/>
  <c r="E1056" i="10"/>
  <c r="H1055" i="10"/>
  <c r="I1055" i="10" s="1"/>
  <c r="G1055" i="10"/>
  <c r="F1055" i="10"/>
  <c r="D1055" i="10"/>
  <c r="C1055" i="10"/>
  <c r="B1055" i="10"/>
  <c r="I1054" i="10"/>
  <c r="E1054" i="10"/>
  <c r="I1053" i="10"/>
  <c r="E1053" i="10"/>
  <c r="I1052" i="10"/>
  <c r="E1052" i="10"/>
  <c r="E1051" i="10"/>
  <c r="I1050" i="10"/>
  <c r="E1050" i="10"/>
  <c r="I1049" i="10"/>
  <c r="E1049" i="10"/>
  <c r="I1048" i="10"/>
  <c r="E1048" i="10"/>
  <c r="I1047" i="10"/>
  <c r="E1047" i="10"/>
  <c r="I1046" i="10"/>
  <c r="E1046" i="10"/>
  <c r="I1045" i="10"/>
  <c r="E1045" i="10"/>
  <c r="I1044" i="10"/>
  <c r="E1044" i="10"/>
  <c r="I1043" i="10"/>
  <c r="E1043" i="10"/>
  <c r="E1042" i="10"/>
  <c r="I1041" i="10"/>
  <c r="E1041" i="10"/>
  <c r="H1040" i="10"/>
  <c r="G1040" i="10"/>
  <c r="F1040" i="10"/>
  <c r="D1040" i="10"/>
  <c r="C1040" i="10"/>
  <c r="B1040" i="10"/>
  <c r="I1039" i="10"/>
  <c r="E1039" i="10"/>
  <c r="E1038" i="10"/>
  <c r="I1037" i="10"/>
  <c r="E1037" i="10"/>
  <c r="I1036" i="10"/>
  <c r="E1036" i="10"/>
  <c r="I1035" i="10"/>
  <c r="E1035" i="10"/>
  <c r="I1034" i="10"/>
  <c r="E1034" i="10"/>
  <c r="I1033" i="10"/>
  <c r="E1033" i="10"/>
  <c r="I1032" i="10"/>
  <c r="E1032" i="10"/>
  <c r="I1031" i="10"/>
  <c r="E1031" i="10"/>
  <c r="I1030" i="10"/>
  <c r="E1030" i="10"/>
  <c r="E1029" i="10"/>
  <c r="I1028" i="10"/>
  <c r="E1028" i="10"/>
  <c r="I1027" i="10"/>
  <c r="E1027" i="10"/>
  <c r="I1026" i="10"/>
  <c r="E1026" i="10"/>
  <c r="I1025" i="10"/>
  <c r="E1025" i="10"/>
  <c r="I1024" i="10"/>
  <c r="E1024" i="10"/>
  <c r="I1023" i="10"/>
  <c r="E1023" i="10"/>
  <c r="I1022" i="10"/>
  <c r="E1022" i="10"/>
  <c r="I1021" i="10"/>
  <c r="E1021" i="10"/>
  <c r="I1020" i="10"/>
  <c r="E1020" i="10"/>
  <c r="I1019" i="10"/>
  <c r="E1019" i="10"/>
  <c r="I1018" i="10"/>
  <c r="E1018" i="10"/>
  <c r="I1017" i="10"/>
  <c r="E1017" i="10"/>
  <c r="I1016" i="10"/>
  <c r="E1016" i="10"/>
  <c r="I1015" i="10"/>
  <c r="E1015" i="10"/>
  <c r="I1014" i="10"/>
  <c r="E1014" i="10"/>
  <c r="E1013" i="10"/>
  <c r="E1012" i="10"/>
  <c r="I1011" i="10"/>
  <c r="E1011" i="10"/>
  <c r="E1010" i="10"/>
  <c r="I1009" i="10"/>
  <c r="E1009" i="10"/>
  <c r="I1008" i="10"/>
  <c r="E1008" i="10"/>
  <c r="I1007" i="10"/>
  <c r="E1007" i="10"/>
  <c r="E1006" i="10"/>
  <c r="I1005" i="10"/>
  <c r="E1005" i="10"/>
  <c r="I1004" i="10"/>
  <c r="E1004" i="10"/>
  <c r="I1003" i="10"/>
  <c r="E1003" i="10"/>
  <c r="I1002" i="10"/>
  <c r="I1001" i="10"/>
  <c r="E1001" i="10"/>
  <c r="I1000" i="10"/>
  <c r="E1000" i="10"/>
  <c r="I999" i="10"/>
  <c r="E999" i="10"/>
  <c r="I998" i="10"/>
  <c r="E998" i="10"/>
  <c r="I997" i="10"/>
  <c r="E997" i="10"/>
  <c r="I996" i="10"/>
  <c r="E996" i="10"/>
  <c r="H995" i="10"/>
  <c r="G995" i="10"/>
  <c r="F995" i="10"/>
  <c r="D995" i="10"/>
  <c r="C995" i="10"/>
  <c r="B995" i="10"/>
  <c r="E994" i="10"/>
  <c r="I993" i="10"/>
  <c r="E993" i="10"/>
  <c r="I992" i="10"/>
  <c r="E992" i="10"/>
  <c r="I991" i="10"/>
  <c r="E991" i="10"/>
  <c r="E990" i="10"/>
  <c r="E989" i="10"/>
  <c r="E988" i="10"/>
  <c r="I987" i="10"/>
  <c r="E987" i="10"/>
  <c r="I986" i="10"/>
  <c r="E986" i="10"/>
  <c r="I985" i="10"/>
  <c r="E985" i="10"/>
  <c r="I984" i="10"/>
  <c r="E984" i="10"/>
  <c r="I983" i="10"/>
  <c r="E983" i="10"/>
  <c r="I982" i="10"/>
  <c r="E982" i="10"/>
  <c r="I981" i="10"/>
  <c r="E981" i="10"/>
  <c r="E980" i="10"/>
  <c r="I979" i="10"/>
  <c r="E979" i="10"/>
  <c r="I978" i="10"/>
  <c r="E978" i="10"/>
  <c r="I977" i="10"/>
  <c r="E977" i="10"/>
  <c r="I976" i="10"/>
  <c r="E976" i="10"/>
  <c r="I975" i="10"/>
  <c r="E975" i="10"/>
  <c r="I974" i="10"/>
  <c r="E974" i="10"/>
  <c r="I973" i="10"/>
  <c r="E973" i="10"/>
  <c r="I972" i="10"/>
  <c r="E972" i="10"/>
  <c r="I971" i="10"/>
  <c r="E971" i="10"/>
  <c r="I970" i="10"/>
  <c r="E970" i="10"/>
  <c r="I969" i="10"/>
  <c r="E969" i="10"/>
  <c r="I968" i="10"/>
  <c r="E968" i="10"/>
  <c r="I967" i="10"/>
  <c r="E967" i="10"/>
  <c r="I966" i="10"/>
  <c r="E966" i="10"/>
  <c r="I965" i="10"/>
  <c r="E965" i="10"/>
  <c r="H964" i="10"/>
  <c r="G964" i="10"/>
  <c r="F964" i="10"/>
  <c r="D964" i="10"/>
  <c r="C964" i="10"/>
  <c r="B964" i="10"/>
  <c r="E1062" i="10" l="1"/>
  <c r="E1040" i="10"/>
  <c r="I1040" i="10"/>
  <c r="I995" i="10"/>
  <c r="F962" i="10"/>
  <c r="F963" i="10" s="1"/>
  <c r="E995" i="10"/>
  <c r="I964" i="10"/>
  <c r="E1065" i="10"/>
  <c r="E1055" i="10"/>
  <c r="H962" i="10"/>
  <c r="G962" i="10"/>
  <c r="G963" i="10" s="1"/>
  <c r="B962" i="10"/>
  <c r="B963" i="10" s="1"/>
  <c r="C962" i="10"/>
  <c r="C963" i="10" s="1"/>
  <c r="E964" i="10"/>
  <c r="D962" i="10"/>
  <c r="I1062" i="10"/>
  <c r="I949" i="10"/>
  <c r="E949" i="10"/>
  <c r="E948" i="10"/>
  <c r="I947" i="10"/>
  <c r="E947" i="10"/>
  <c r="H946" i="10"/>
  <c r="G946" i="10"/>
  <c r="F946" i="10"/>
  <c r="D946" i="10"/>
  <c r="C946" i="10"/>
  <c r="B946" i="10"/>
  <c r="I945" i="10"/>
  <c r="E945" i="10"/>
  <c r="I944" i="10"/>
  <c r="E944" i="10"/>
  <c r="H943" i="10"/>
  <c r="G943" i="10"/>
  <c r="F943" i="10"/>
  <c r="D943" i="10"/>
  <c r="C943" i="10"/>
  <c r="B943" i="10"/>
  <c r="I942" i="10"/>
  <c r="E942" i="10"/>
  <c r="I941" i="10"/>
  <c r="E941" i="10"/>
  <c r="I940" i="10"/>
  <c r="E940" i="10"/>
  <c r="I939" i="10"/>
  <c r="E939" i="10"/>
  <c r="I938" i="10"/>
  <c r="E938" i="10"/>
  <c r="I937" i="10"/>
  <c r="E937" i="10"/>
  <c r="H936" i="10"/>
  <c r="G936" i="10"/>
  <c r="F936" i="10"/>
  <c r="D936" i="10"/>
  <c r="C936" i="10"/>
  <c r="B936" i="10"/>
  <c r="I935" i="10"/>
  <c r="E935" i="10"/>
  <c r="I934" i="10"/>
  <c r="E934" i="10"/>
  <c r="I933" i="10"/>
  <c r="E933" i="10"/>
  <c r="E932" i="10"/>
  <c r="I931" i="10"/>
  <c r="E931" i="10"/>
  <c r="I930" i="10"/>
  <c r="E930" i="10"/>
  <c r="I929" i="10"/>
  <c r="E929" i="10"/>
  <c r="I928" i="10"/>
  <c r="E928" i="10"/>
  <c r="I927" i="10"/>
  <c r="E927" i="10"/>
  <c r="I926" i="10"/>
  <c r="E926" i="10"/>
  <c r="I925" i="10"/>
  <c r="E925" i="10"/>
  <c r="I924" i="10"/>
  <c r="E924" i="10"/>
  <c r="E923" i="10"/>
  <c r="I922" i="10"/>
  <c r="E922" i="10"/>
  <c r="H921" i="10"/>
  <c r="I921" i="10" s="1"/>
  <c r="G921" i="10"/>
  <c r="F921" i="10"/>
  <c r="D921" i="10"/>
  <c r="C921" i="10"/>
  <c r="B921" i="10"/>
  <c r="I920" i="10"/>
  <c r="E920" i="10"/>
  <c r="E919" i="10"/>
  <c r="I918" i="10"/>
  <c r="E918" i="10"/>
  <c r="I917" i="10"/>
  <c r="E917" i="10"/>
  <c r="I916" i="10"/>
  <c r="E916" i="10"/>
  <c r="I915" i="10"/>
  <c r="E915" i="10"/>
  <c r="I914" i="10"/>
  <c r="E914" i="10"/>
  <c r="I913" i="10"/>
  <c r="E913" i="10"/>
  <c r="I912" i="10"/>
  <c r="E912" i="10"/>
  <c r="I911" i="10"/>
  <c r="E911" i="10"/>
  <c r="E910" i="10"/>
  <c r="I909" i="10"/>
  <c r="E909" i="10"/>
  <c r="I908" i="10"/>
  <c r="E908" i="10"/>
  <c r="I907" i="10"/>
  <c r="E907" i="10"/>
  <c r="I906" i="10"/>
  <c r="E906" i="10"/>
  <c r="I905" i="10"/>
  <c r="E905" i="10"/>
  <c r="I904" i="10"/>
  <c r="E904" i="10"/>
  <c r="I903" i="10"/>
  <c r="E903" i="10"/>
  <c r="I902" i="10"/>
  <c r="E902" i="10"/>
  <c r="I901" i="10"/>
  <c r="E901" i="10"/>
  <c r="I900" i="10"/>
  <c r="E900" i="10"/>
  <c r="I899" i="10"/>
  <c r="E899" i="10"/>
  <c r="I898" i="10"/>
  <c r="E898" i="10"/>
  <c r="I897" i="10"/>
  <c r="E897" i="10"/>
  <c r="I896" i="10"/>
  <c r="E896" i="10"/>
  <c r="I895" i="10"/>
  <c r="E895" i="10"/>
  <c r="E894" i="10"/>
  <c r="E893" i="10"/>
  <c r="I892" i="10"/>
  <c r="E892" i="10"/>
  <c r="E891" i="10"/>
  <c r="I890" i="10"/>
  <c r="E890" i="10"/>
  <c r="I889" i="10"/>
  <c r="E889" i="10"/>
  <c r="I888" i="10"/>
  <c r="E888" i="10"/>
  <c r="E887" i="10"/>
  <c r="I886" i="10"/>
  <c r="E886" i="10"/>
  <c r="I885" i="10"/>
  <c r="E885" i="10"/>
  <c r="I884" i="10"/>
  <c r="E884" i="10"/>
  <c r="I883" i="10"/>
  <c r="I882" i="10"/>
  <c r="E882" i="10"/>
  <c r="I881" i="10"/>
  <c r="E881" i="10"/>
  <c r="I880" i="10"/>
  <c r="E880" i="10"/>
  <c r="I879" i="10"/>
  <c r="E879" i="10"/>
  <c r="I878" i="10"/>
  <c r="E878" i="10"/>
  <c r="I877" i="10"/>
  <c r="E877" i="10"/>
  <c r="H876" i="10"/>
  <c r="G876" i="10"/>
  <c r="F876" i="10"/>
  <c r="D876" i="10"/>
  <c r="C876" i="10"/>
  <c r="B876" i="10"/>
  <c r="E875" i="10"/>
  <c r="I874" i="10"/>
  <c r="E874" i="10"/>
  <c r="I873" i="10"/>
  <c r="E873" i="10"/>
  <c r="I872" i="10"/>
  <c r="E872" i="10"/>
  <c r="E871" i="10"/>
  <c r="E870" i="10"/>
  <c r="E869" i="10"/>
  <c r="I868" i="10"/>
  <c r="E868" i="10"/>
  <c r="I867" i="10"/>
  <c r="E867" i="10"/>
  <c r="I866" i="10"/>
  <c r="E866" i="10"/>
  <c r="I865" i="10"/>
  <c r="E865" i="10"/>
  <c r="I864" i="10"/>
  <c r="E864" i="10"/>
  <c r="I863" i="10"/>
  <c r="E863" i="10"/>
  <c r="I862" i="10"/>
  <c r="E862" i="10"/>
  <c r="E861" i="10"/>
  <c r="I860" i="10"/>
  <c r="E860" i="10"/>
  <c r="I859" i="10"/>
  <c r="E859" i="10"/>
  <c r="I858" i="10"/>
  <c r="E858" i="10"/>
  <c r="I857" i="10"/>
  <c r="E857" i="10"/>
  <c r="I856" i="10"/>
  <c r="E856" i="10"/>
  <c r="I855" i="10"/>
  <c r="E855" i="10"/>
  <c r="I854" i="10"/>
  <c r="E854" i="10"/>
  <c r="I853" i="10"/>
  <c r="E853" i="10"/>
  <c r="I852" i="10"/>
  <c r="E852" i="10"/>
  <c r="I851" i="10"/>
  <c r="E851" i="10"/>
  <c r="I850" i="10"/>
  <c r="E850" i="10"/>
  <c r="I849" i="10"/>
  <c r="E849" i="10"/>
  <c r="I848" i="10"/>
  <c r="E848" i="10"/>
  <c r="I847" i="10"/>
  <c r="E847" i="10"/>
  <c r="I846" i="10"/>
  <c r="E846" i="10"/>
  <c r="H845" i="10"/>
  <c r="G845" i="10"/>
  <c r="F845" i="10"/>
  <c r="D845" i="10"/>
  <c r="C845" i="10"/>
  <c r="E845" i="10" s="1"/>
  <c r="B845" i="10"/>
  <c r="I946" i="10" l="1"/>
  <c r="I936" i="10"/>
  <c r="I962" i="10"/>
  <c r="H963" i="10"/>
  <c r="I963" i="10" s="1"/>
  <c r="E962" i="10"/>
  <c r="D963" i="10"/>
  <c r="E963" i="10" s="1"/>
  <c r="E946" i="10"/>
  <c r="E936" i="10"/>
  <c r="I876" i="10"/>
  <c r="I845" i="10"/>
  <c r="F843" i="10"/>
  <c r="F844" i="10" s="1"/>
  <c r="D843" i="10"/>
  <c r="D844" i="10" s="1"/>
  <c r="I943" i="10"/>
  <c r="E943" i="10"/>
  <c r="E921" i="10"/>
  <c r="E876" i="10"/>
  <c r="H843" i="10"/>
  <c r="H844" i="10" s="1"/>
  <c r="G843" i="10"/>
  <c r="G844" i="10" s="1"/>
  <c r="B843" i="10"/>
  <c r="B844" i="10" s="1"/>
  <c r="C843" i="10"/>
  <c r="C844" i="10" s="1"/>
  <c r="I773" i="10"/>
  <c r="I844" i="10" l="1"/>
  <c r="E844" i="10"/>
  <c r="I843" i="10"/>
  <c r="E843" i="10"/>
  <c r="I830" i="10"/>
  <c r="E830" i="10"/>
  <c r="E829" i="10"/>
  <c r="I828" i="10"/>
  <c r="E828" i="10"/>
  <c r="H827" i="10"/>
  <c r="I827" i="10" s="1"/>
  <c r="G827" i="10"/>
  <c r="F827" i="10"/>
  <c r="D827" i="10"/>
  <c r="C827" i="10"/>
  <c r="B827" i="10"/>
  <c r="I826" i="10"/>
  <c r="E826" i="10"/>
  <c r="I825" i="10"/>
  <c r="E825" i="10"/>
  <c r="H824" i="10"/>
  <c r="G824" i="10"/>
  <c r="F824" i="10"/>
  <c r="D824" i="10"/>
  <c r="C824" i="10"/>
  <c r="B824" i="10"/>
  <c r="I823" i="10"/>
  <c r="E823" i="10"/>
  <c r="I822" i="10"/>
  <c r="E822" i="10"/>
  <c r="I821" i="10"/>
  <c r="E821" i="10"/>
  <c r="I820" i="10"/>
  <c r="E820" i="10"/>
  <c r="I819" i="10"/>
  <c r="E819" i="10"/>
  <c r="I818" i="10"/>
  <c r="E818" i="10"/>
  <c r="H817" i="10"/>
  <c r="G817" i="10"/>
  <c r="F817" i="10"/>
  <c r="D817" i="10"/>
  <c r="C817" i="10"/>
  <c r="B817" i="10"/>
  <c r="I816" i="10"/>
  <c r="E816" i="10"/>
  <c r="I815" i="10"/>
  <c r="E815" i="10"/>
  <c r="I814" i="10"/>
  <c r="E814" i="10"/>
  <c r="E813" i="10"/>
  <c r="I812" i="10"/>
  <c r="E812" i="10"/>
  <c r="I811" i="10"/>
  <c r="E811" i="10"/>
  <c r="I810" i="10"/>
  <c r="E810" i="10"/>
  <c r="I809" i="10"/>
  <c r="E809" i="10"/>
  <c r="I808" i="10"/>
  <c r="E808" i="10"/>
  <c r="I807" i="10"/>
  <c r="E807" i="10"/>
  <c r="I806" i="10"/>
  <c r="E806" i="10"/>
  <c r="I805" i="10"/>
  <c r="E805" i="10"/>
  <c r="E804" i="10"/>
  <c r="I803" i="10"/>
  <c r="E803" i="10"/>
  <c r="H802" i="10"/>
  <c r="G802" i="10"/>
  <c r="I802" i="10" s="1"/>
  <c r="F802" i="10"/>
  <c r="D802" i="10"/>
  <c r="C802" i="10"/>
  <c r="B802" i="10"/>
  <c r="I801" i="10"/>
  <c r="E801" i="10"/>
  <c r="E800" i="10"/>
  <c r="I799" i="10"/>
  <c r="E799" i="10"/>
  <c r="I798" i="10"/>
  <c r="E798" i="10"/>
  <c r="I797" i="10"/>
  <c r="E797" i="10"/>
  <c r="I796" i="10"/>
  <c r="E796" i="10"/>
  <c r="I795" i="10"/>
  <c r="E795" i="10"/>
  <c r="I794" i="10"/>
  <c r="E794" i="10"/>
  <c r="I793" i="10"/>
  <c r="E793" i="10"/>
  <c r="I792" i="10"/>
  <c r="E792" i="10"/>
  <c r="E791" i="10"/>
  <c r="I790" i="10"/>
  <c r="E790" i="10"/>
  <c r="I789" i="10"/>
  <c r="E789" i="10"/>
  <c r="I788" i="10"/>
  <c r="E788" i="10"/>
  <c r="I787" i="10"/>
  <c r="E787" i="10"/>
  <c r="I786" i="10"/>
  <c r="E786" i="10"/>
  <c r="I785" i="10"/>
  <c r="E785" i="10"/>
  <c r="I784" i="10"/>
  <c r="E784" i="10"/>
  <c r="I783" i="10"/>
  <c r="E783" i="10"/>
  <c r="I782" i="10"/>
  <c r="E782" i="10"/>
  <c r="I781" i="10"/>
  <c r="E781" i="10"/>
  <c r="I780" i="10"/>
  <c r="E780" i="10"/>
  <c r="I779" i="10"/>
  <c r="E779" i="10"/>
  <c r="I778" i="10"/>
  <c r="E778" i="10"/>
  <c r="I777" i="10"/>
  <c r="E777" i="10"/>
  <c r="I776" i="10"/>
  <c r="E776" i="10"/>
  <c r="E775" i="10"/>
  <c r="E774" i="10"/>
  <c r="E773" i="10"/>
  <c r="E772" i="10"/>
  <c r="I771" i="10"/>
  <c r="E771" i="10"/>
  <c r="I770" i="10"/>
  <c r="E770" i="10"/>
  <c r="I769" i="10"/>
  <c r="E769" i="10"/>
  <c r="E768" i="10"/>
  <c r="I767" i="10"/>
  <c r="E767" i="10"/>
  <c r="I766" i="10"/>
  <c r="E766" i="10"/>
  <c r="I765" i="10"/>
  <c r="E765" i="10"/>
  <c r="I764" i="10"/>
  <c r="I763" i="10"/>
  <c r="E763" i="10"/>
  <c r="I762" i="10"/>
  <c r="E762" i="10"/>
  <c r="I761" i="10"/>
  <c r="E761" i="10"/>
  <c r="I760" i="10"/>
  <c r="E760" i="10"/>
  <c r="I759" i="10"/>
  <c r="E759" i="10"/>
  <c r="I758" i="10"/>
  <c r="E758" i="10"/>
  <c r="H757" i="10"/>
  <c r="G757" i="10"/>
  <c r="F757" i="10"/>
  <c r="D757" i="10"/>
  <c r="C757" i="10"/>
  <c r="B757" i="10"/>
  <c r="E756" i="10"/>
  <c r="I755" i="10"/>
  <c r="E755" i="10"/>
  <c r="I754" i="10"/>
  <c r="E754" i="10"/>
  <c r="I753" i="10"/>
  <c r="E753" i="10"/>
  <c r="E752" i="10"/>
  <c r="E751" i="10"/>
  <c r="E750" i="10"/>
  <c r="I749" i="10"/>
  <c r="E749" i="10"/>
  <c r="I748" i="10"/>
  <c r="E748" i="10"/>
  <c r="I747" i="10"/>
  <c r="E747" i="10"/>
  <c r="I746" i="10"/>
  <c r="E746" i="10"/>
  <c r="I745" i="10"/>
  <c r="E745" i="10"/>
  <c r="I744" i="10"/>
  <c r="E744" i="10"/>
  <c r="I743" i="10"/>
  <c r="E743" i="10"/>
  <c r="E742" i="10"/>
  <c r="I741" i="10"/>
  <c r="E741" i="10"/>
  <c r="I740" i="10"/>
  <c r="E740" i="10"/>
  <c r="I739" i="10"/>
  <c r="E739" i="10"/>
  <c r="I738" i="10"/>
  <c r="E738" i="10"/>
  <c r="I737" i="10"/>
  <c r="E737" i="10"/>
  <c r="I736" i="10"/>
  <c r="E736" i="10"/>
  <c r="I735" i="10"/>
  <c r="E735" i="10"/>
  <c r="I734" i="10"/>
  <c r="E734" i="10"/>
  <c r="I733" i="10"/>
  <c r="E733" i="10"/>
  <c r="I732" i="10"/>
  <c r="E732" i="10"/>
  <c r="I731" i="10"/>
  <c r="E731" i="10"/>
  <c r="I730" i="10"/>
  <c r="E730" i="10"/>
  <c r="I729" i="10"/>
  <c r="E729" i="10"/>
  <c r="I728" i="10"/>
  <c r="E728" i="10"/>
  <c r="I727" i="10"/>
  <c r="E727" i="10"/>
  <c r="H726" i="10"/>
  <c r="G726" i="10"/>
  <c r="F726" i="10"/>
  <c r="D726" i="10"/>
  <c r="E726" i="10" s="1"/>
  <c r="C726" i="10"/>
  <c r="B726" i="10"/>
  <c r="E824" i="10" l="1"/>
  <c r="I757" i="10"/>
  <c r="E827" i="10"/>
  <c r="E817" i="10"/>
  <c r="I824" i="10"/>
  <c r="E802" i="10"/>
  <c r="F724" i="10"/>
  <c r="F725" i="10" s="1"/>
  <c r="I817" i="10"/>
  <c r="B724" i="10"/>
  <c r="B725" i="10" s="1"/>
  <c r="C724" i="10"/>
  <c r="E724" i="10" s="1"/>
  <c r="E757" i="10"/>
  <c r="I726" i="10"/>
  <c r="G724" i="10"/>
  <c r="G725" i="10" s="1"/>
  <c r="D724" i="10"/>
  <c r="D725" i="10" s="1"/>
  <c r="H724" i="10"/>
  <c r="I711" i="10"/>
  <c r="E711" i="10"/>
  <c r="E710" i="10"/>
  <c r="I709" i="10"/>
  <c r="E709" i="10"/>
  <c r="H708" i="10"/>
  <c r="G708" i="10"/>
  <c r="F708" i="10"/>
  <c r="D708" i="10"/>
  <c r="C708" i="10"/>
  <c r="B708" i="10"/>
  <c r="I707" i="10"/>
  <c r="E707" i="10"/>
  <c r="I706" i="10"/>
  <c r="E706" i="10"/>
  <c r="H705" i="10"/>
  <c r="G705" i="10"/>
  <c r="F705" i="10"/>
  <c r="D705" i="10"/>
  <c r="C705" i="10"/>
  <c r="B705" i="10"/>
  <c r="I704" i="10"/>
  <c r="E704" i="10"/>
  <c r="I703" i="10"/>
  <c r="E703" i="10"/>
  <c r="I702" i="10"/>
  <c r="E702" i="10"/>
  <c r="I701" i="10"/>
  <c r="E701" i="10"/>
  <c r="I700" i="10"/>
  <c r="E700" i="10"/>
  <c r="I699" i="10"/>
  <c r="E699" i="10"/>
  <c r="H698" i="10"/>
  <c r="G698" i="10"/>
  <c r="F698" i="10"/>
  <c r="D698" i="10"/>
  <c r="E698" i="10" s="1"/>
  <c r="C698" i="10"/>
  <c r="B698" i="10"/>
  <c r="I697" i="10"/>
  <c r="E697" i="10"/>
  <c r="I696" i="10"/>
  <c r="E696" i="10"/>
  <c r="I695" i="10"/>
  <c r="E695" i="10"/>
  <c r="E694" i="10"/>
  <c r="I693" i="10"/>
  <c r="E693" i="10"/>
  <c r="I692" i="10"/>
  <c r="E692" i="10"/>
  <c r="I691" i="10"/>
  <c r="E691" i="10"/>
  <c r="I690" i="10"/>
  <c r="E690" i="10"/>
  <c r="I689" i="10"/>
  <c r="E689" i="10"/>
  <c r="I688" i="10"/>
  <c r="E688" i="10"/>
  <c r="I687" i="10"/>
  <c r="E687" i="10"/>
  <c r="I686" i="10"/>
  <c r="E686" i="10"/>
  <c r="E685" i="10"/>
  <c r="I684" i="10"/>
  <c r="E684" i="10"/>
  <c r="H683" i="10"/>
  <c r="G683" i="10"/>
  <c r="F683" i="10"/>
  <c r="D683" i="10"/>
  <c r="C683" i="10"/>
  <c r="B683" i="10"/>
  <c r="I682" i="10"/>
  <c r="E682" i="10"/>
  <c r="E681" i="10"/>
  <c r="I680" i="10"/>
  <c r="E680" i="10"/>
  <c r="I679" i="10"/>
  <c r="E679" i="10"/>
  <c r="I678" i="10"/>
  <c r="E678" i="10"/>
  <c r="I677" i="10"/>
  <c r="E677" i="10"/>
  <c r="I676" i="10"/>
  <c r="E676" i="10"/>
  <c r="I675" i="10"/>
  <c r="E675" i="10"/>
  <c r="I674" i="10"/>
  <c r="E674" i="10"/>
  <c r="I673" i="10"/>
  <c r="E673" i="10"/>
  <c r="E672" i="10"/>
  <c r="I671" i="10"/>
  <c r="E671" i="10"/>
  <c r="I670" i="10"/>
  <c r="E670" i="10"/>
  <c r="I669" i="10"/>
  <c r="E669" i="10"/>
  <c r="I668" i="10"/>
  <c r="E668" i="10"/>
  <c r="I667" i="10"/>
  <c r="E667" i="10"/>
  <c r="I666" i="10"/>
  <c r="E666" i="10"/>
  <c r="I665" i="10"/>
  <c r="E665" i="10"/>
  <c r="I664" i="10"/>
  <c r="E664" i="10"/>
  <c r="I663" i="10"/>
  <c r="E663" i="10"/>
  <c r="I662" i="10"/>
  <c r="E662" i="10"/>
  <c r="I661" i="10"/>
  <c r="E661" i="10"/>
  <c r="I660" i="10"/>
  <c r="E660" i="10"/>
  <c r="I659" i="10"/>
  <c r="E659" i="10"/>
  <c r="I658" i="10"/>
  <c r="E658" i="10"/>
  <c r="I657" i="10"/>
  <c r="E657" i="10"/>
  <c r="E656" i="10"/>
  <c r="E655" i="10"/>
  <c r="E654" i="10"/>
  <c r="E653" i="10"/>
  <c r="I652" i="10"/>
  <c r="E652" i="10"/>
  <c r="I651" i="10"/>
  <c r="E651" i="10"/>
  <c r="I650" i="10"/>
  <c r="E650" i="10"/>
  <c r="E649" i="10"/>
  <c r="I648" i="10"/>
  <c r="E648" i="10"/>
  <c r="I647" i="10"/>
  <c r="E647" i="10"/>
  <c r="I646" i="10"/>
  <c r="E646" i="10"/>
  <c r="I645" i="10"/>
  <c r="I644" i="10"/>
  <c r="E644" i="10"/>
  <c r="I643" i="10"/>
  <c r="E643" i="10"/>
  <c r="I642" i="10"/>
  <c r="E642" i="10"/>
  <c r="I641" i="10"/>
  <c r="E641" i="10"/>
  <c r="I640" i="10"/>
  <c r="E640" i="10"/>
  <c r="I639" i="10"/>
  <c r="E639" i="10"/>
  <c r="H638" i="10"/>
  <c r="G638" i="10"/>
  <c r="F638" i="10"/>
  <c r="D638" i="10"/>
  <c r="C638" i="10"/>
  <c r="B638" i="10"/>
  <c r="E637" i="10"/>
  <c r="I636" i="10"/>
  <c r="E636" i="10"/>
  <c r="I635" i="10"/>
  <c r="E635" i="10"/>
  <c r="I634" i="10"/>
  <c r="E634" i="10"/>
  <c r="E633" i="10"/>
  <c r="E632" i="10"/>
  <c r="E631" i="10"/>
  <c r="I630" i="10"/>
  <c r="E630" i="10"/>
  <c r="I629" i="10"/>
  <c r="E629" i="10"/>
  <c r="I628" i="10"/>
  <c r="E628" i="10"/>
  <c r="I627" i="10"/>
  <c r="E627" i="10"/>
  <c r="I626" i="10"/>
  <c r="E626" i="10"/>
  <c r="I625" i="10"/>
  <c r="E625" i="10"/>
  <c r="I624" i="10"/>
  <c r="E624" i="10"/>
  <c r="E623" i="10"/>
  <c r="I622" i="10"/>
  <c r="E622" i="10"/>
  <c r="I621" i="10"/>
  <c r="E621" i="10"/>
  <c r="I620" i="10"/>
  <c r="E620" i="10"/>
  <c r="I619" i="10"/>
  <c r="E619" i="10"/>
  <c r="I618" i="10"/>
  <c r="E618" i="10"/>
  <c r="I617" i="10"/>
  <c r="E617" i="10"/>
  <c r="I616" i="10"/>
  <c r="E616" i="10"/>
  <c r="I615" i="10"/>
  <c r="E615" i="10"/>
  <c r="I614" i="10"/>
  <c r="E614" i="10"/>
  <c r="I613" i="10"/>
  <c r="E613" i="10"/>
  <c r="I612" i="10"/>
  <c r="E612" i="10"/>
  <c r="I611" i="10"/>
  <c r="E611" i="10"/>
  <c r="I610" i="10"/>
  <c r="E610" i="10"/>
  <c r="I609" i="10"/>
  <c r="E609" i="10"/>
  <c r="I608" i="10"/>
  <c r="E608" i="10"/>
  <c r="H607" i="10"/>
  <c r="G607" i="10"/>
  <c r="F607" i="10"/>
  <c r="D607" i="10"/>
  <c r="C607" i="10"/>
  <c r="B607" i="10"/>
  <c r="I638" i="10" l="1"/>
  <c r="I708" i="10"/>
  <c r="I698" i="10"/>
  <c r="C725" i="10"/>
  <c r="E725" i="10" s="1"/>
  <c r="I724" i="10"/>
  <c r="H725" i="10"/>
  <c r="I725" i="10" s="1"/>
  <c r="I705" i="10"/>
  <c r="E705" i="10"/>
  <c r="I683" i="10"/>
  <c r="I607" i="10"/>
  <c r="E607" i="10"/>
  <c r="E708" i="10"/>
  <c r="E683" i="10"/>
  <c r="G605" i="10"/>
  <c r="G606" i="10" s="1"/>
  <c r="E638" i="10"/>
  <c r="C605" i="10"/>
  <c r="C606" i="10" s="1"/>
  <c r="F605" i="10"/>
  <c r="F606" i="10" s="1"/>
  <c r="B605" i="10"/>
  <c r="B606" i="10" s="1"/>
  <c r="H605" i="10"/>
  <c r="D605" i="10"/>
  <c r="E591" i="10"/>
  <c r="E592" i="10"/>
  <c r="E590" i="10"/>
  <c r="E588" i="10"/>
  <c r="E587" i="10"/>
  <c r="I592" i="10"/>
  <c r="I590" i="10"/>
  <c r="I588" i="10"/>
  <c r="I587" i="10"/>
  <c r="I582" i="10"/>
  <c r="I583" i="10"/>
  <c r="I584" i="10"/>
  <c r="I585" i="10"/>
  <c r="I581" i="10"/>
  <c r="I580" i="10"/>
  <c r="E585" i="10"/>
  <c r="E582" i="10"/>
  <c r="E583" i="10"/>
  <c r="E584" i="10"/>
  <c r="E581" i="10"/>
  <c r="E580" i="10"/>
  <c r="I578" i="10"/>
  <c r="I568" i="10"/>
  <c r="I569" i="10"/>
  <c r="I570" i="10"/>
  <c r="I571" i="10"/>
  <c r="I572" i="10"/>
  <c r="I573" i="10"/>
  <c r="I574" i="10"/>
  <c r="I576" i="10"/>
  <c r="I577" i="10"/>
  <c r="I567" i="10"/>
  <c r="I565" i="10"/>
  <c r="E578" i="10"/>
  <c r="E567" i="10"/>
  <c r="E568" i="10"/>
  <c r="E569" i="10"/>
  <c r="E570" i="10"/>
  <c r="E571" i="10"/>
  <c r="E572" i="10"/>
  <c r="E573" i="10"/>
  <c r="E574" i="10"/>
  <c r="E575" i="10"/>
  <c r="E576" i="10"/>
  <c r="E577" i="10"/>
  <c r="E566" i="10"/>
  <c r="E565" i="10"/>
  <c r="I563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4" i="10"/>
  <c r="I555" i="10"/>
  <c r="I556" i="10"/>
  <c r="I557" i="10"/>
  <c r="I558" i="10"/>
  <c r="I559" i="10"/>
  <c r="I560" i="10"/>
  <c r="I561" i="10"/>
  <c r="I540" i="10"/>
  <c r="I539" i="10"/>
  <c r="I538" i="10"/>
  <c r="I522" i="10"/>
  <c r="I523" i="10"/>
  <c r="I524" i="10"/>
  <c r="I525" i="10"/>
  <c r="I526" i="10"/>
  <c r="I527" i="10"/>
  <c r="I528" i="10"/>
  <c r="I529" i="10"/>
  <c r="I531" i="10"/>
  <c r="I532" i="10"/>
  <c r="I533" i="10"/>
  <c r="I521" i="10"/>
  <c r="I520" i="10"/>
  <c r="E563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40" i="10"/>
  <c r="E539" i="10"/>
  <c r="E538" i="10"/>
  <c r="E522" i="10"/>
  <c r="E523" i="10"/>
  <c r="E524" i="10"/>
  <c r="E525" i="10"/>
  <c r="E527" i="10"/>
  <c r="E528" i="10"/>
  <c r="E529" i="10"/>
  <c r="E530" i="10"/>
  <c r="E531" i="10"/>
  <c r="E532" i="10"/>
  <c r="E533" i="10"/>
  <c r="E534" i="10"/>
  <c r="E535" i="10"/>
  <c r="E536" i="10"/>
  <c r="E537" i="10"/>
  <c r="E521" i="10"/>
  <c r="E52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5" i="10"/>
  <c r="I506" i="10"/>
  <c r="I507" i="10"/>
  <c r="I508" i="10"/>
  <c r="I509" i="10"/>
  <c r="I510" i="10"/>
  <c r="I511" i="10"/>
  <c r="I515" i="10"/>
  <c r="I516" i="10"/>
  <c r="I517" i="10"/>
  <c r="I490" i="10"/>
  <c r="I489" i="10"/>
  <c r="E518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490" i="10"/>
  <c r="E489" i="10"/>
  <c r="B564" i="10"/>
  <c r="C564" i="10"/>
  <c r="D564" i="10"/>
  <c r="E605" i="10" l="1"/>
  <c r="D606" i="10"/>
  <c r="E606" i="10" s="1"/>
  <c r="H606" i="10"/>
  <c r="I606" i="10" s="1"/>
  <c r="I605" i="10"/>
  <c r="H589" i="10"/>
  <c r="G589" i="10"/>
  <c r="F589" i="10"/>
  <c r="D589" i="10"/>
  <c r="C589" i="10"/>
  <c r="B589" i="10"/>
  <c r="H586" i="10"/>
  <c r="G586" i="10"/>
  <c r="F586" i="10"/>
  <c r="D586" i="10"/>
  <c r="C586" i="10"/>
  <c r="B586" i="10"/>
  <c r="H579" i="10"/>
  <c r="G579" i="10"/>
  <c r="F579" i="10"/>
  <c r="D579" i="10"/>
  <c r="C579" i="10"/>
  <c r="B579" i="10"/>
  <c r="H564" i="10"/>
  <c r="G564" i="10"/>
  <c r="F564" i="10"/>
  <c r="E564" i="10"/>
  <c r="H519" i="10"/>
  <c r="G519" i="10"/>
  <c r="F519" i="10"/>
  <c r="D519" i="10"/>
  <c r="C519" i="10"/>
  <c r="B519" i="10"/>
  <c r="H488" i="10"/>
  <c r="G488" i="10"/>
  <c r="F488" i="10"/>
  <c r="D488" i="10"/>
  <c r="C488" i="10"/>
  <c r="B488" i="10"/>
  <c r="I564" i="10" l="1"/>
  <c r="E488" i="10"/>
  <c r="E579" i="10"/>
  <c r="I586" i="10"/>
  <c r="I589" i="10"/>
  <c r="E589" i="10"/>
  <c r="H486" i="10"/>
  <c r="H487" i="10" s="1"/>
  <c r="I579" i="10"/>
  <c r="E519" i="10"/>
  <c r="I519" i="10"/>
  <c r="F486" i="10"/>
  <c r="F487" i="10" s="1"/>
  <c r="G486" i="10"/>
  <c r="G487" i="10" s="1"/>
  <c r="B486" i="10"/>
  <c r="B487" i="10" s="1"/>
  <c r="C486" i="10"/>
  <c r="C487" i="10" s="1"/>
  <c r="D486" i="10"/>
  <c r="D487" i="10" s="1"/>
  <c r="E586" i="10"/>
  <c r="I488" i="10"/>
  <c r="I432" i="10"/>
  <c r="I426" i="10"/>
  <c r="I421" i="10"/>
  <c r="I410" i="10"/>
  <c r="E487" i="10" l="1"/>
  <c r="I487" i="10"/>
  <c r="I486" i="10"/>
  <c r="E486" i="10"/>
  <c r="I473" i="10"/>
  <c r="E473" i="10"/>
  <c r="E472" i="10"/>
  <c r="I471" i="10"/>
  <c r="E471" i="10"/>
  <c r="H470" i="10"/>
  <c r="G470" i="10"/>
  <c r="F470" i="10"/>
  <c r="D470" i="10"/>
  <c r="C470" i="10"/>
  <c r="B470" i="10"/>
  <c r="I469" i="10"/>
  <c r="E469" i="10"/>
  <c r="I468" i="10"/>
  <c r="E468" i="10"/>
  <c r="H467" i="10"/>
  <c r="G467" i="10"/>
  <c r="F467" i="10"/>
  <c r="D467" i="10"/>
  <c r="C467" i="10"/>
  <c r="B467" i="10"/>
  <c r="I466" i="10"/>
  <c r="E466" i="10"/>
  <c r="I465" i="10"/>
  <c r="E465" i="10"/>
  <c r="I464" i="10"/>
  <c r="E464" i="10"/>
  <c r="I463" i="10"/>
  <c r="E463" i="10"/>
  <c r="I462" i="10"/>
  <c r="E462" i="10"/>
  <c r="I461" i="10"/>
  <c r="E461" i="10"/>
  <c r="H460" i="10"/>
  <c r="G460" i="10"/>
  <c r="F460" i="10"/>
  <c r="D460" i="10"/>
  <c r="C460" i="10"/>
  <c r="B460" i="10"/>
  <c r="I459" i="10"/>
  <c r="E459" i="10"/>
  <c r="I458" i="10"/>
  <c r="E458" i="10"/>
  <c r="I457" i="10"/>
  <c r="E457" i="10"/>
  <c r="E456" i="10"/>
  <c r="I455" i="10"/>
  <c r="E455" i="10"/>
  <c r="I454" i="10"/>
  <c r="E454" i="10"/>
  <c r="I453" i="10"/>
  <c r="E453" i="10"/>
  <c r="I452" i="10"/>
  <c r="E452" i="10"/>
  <c r="I451" i="10"/>
  <c r="E451" i="10"/>
  <c r="I450" i="10"/>
  <c r="E450" i="10"/>
  <c r="I449" i="10"/>
  <c r="E449" i="10"/>
  <c r="I448" i="10"/>
  <c r="E448" i="10"/>
  <c r="E447" i="10"/>
  <c r="I446" i="10"/>
  <c r="E446" i="10"/>
  <c r="H445" i="10"/>
  <c r="I445" i="10" s="1"/>
  <c r="G445" i="10"/>
  <c r="F445" i="10"/>
  <c r="D445" i="10"/>
  <c r="C445" i="10"/>
  <c r="B445" i="10"/>
  <c r="I444" i="10"/>
  <c r="E444" i="10"/>
  <c r="E443" i="10"/>
  <c r="I442" i="10"/>
  <c r="E442" i="10"/>
  <c r="I441" i="10"/>
  <c r="E441" i="10"/>
  <c r="I440" i="10"/>
  <c r="E440" i="10"/>
  <c r="I439" i="10"/>
  <c r="E439" i="10"/>
  <c r="I438" i="10"/>
  <c r="E438" i="10"/>
  <c r="I437" i="10"/>
  <c r="E437" i="10"/>
  <c r="I436" i="10"/>
  <c r="E436" i="10"/>
  <c r="I435" i="10"/>
  <c r="E435" i="10"/>
  <c r="E434" i="10"/>
  <c r="I433" i="10"/>
  <c r="E433" i="10"/>
  <c r="E432" i="10"/>
  <c r="I431" i="10"/>
  <c r="E431" i="10"/>
  <c r="I430" i="10"/>
  <c r="E430" i="10"/>
  <c r="I429" i="10"/>
  <c r="E429" i="10"/>
  <c r="I428" i="10"/>
  <c r="E428" i="10"/>
  <c r="I427" i="10"/>
  <c r="E427" i="10"/>
  <c r="E426" i="10"/>
  <c r="I425" i="10"/>
  <c r="E425" i="10"/>
  <c r="I424" i="10"/>
  <c r="E424" i="10"/>
  <c r="I423" i="10"/>
  <c r="E423" i="10"/>
  <c r="I422" i="10"/>
  <c r="E422" i="10"/>
  <c r="E421" i="10"/>
  <c r="I420" i="10"/>
  <c r="E420" i="10"/>
  <c r="I419" i="10"/>
  <c r="E419" i="10"/>
  <c r="E418" i="10"/>
  <c r="E417" i="10"/>
  <c r="E416" i="10"/>
  <c r="E415" i="10"/>
  <c r="I414" i="10"/>
  <c r="E414" i="10"/>
  <c r="I413" i="10"/>
  <c r="E413" i="10"/>
  <c r="I412" i="10"/>
  <c r="E412" i="10"/>
  <c r="E411" i="10"/>
  <c r="E410" i="10"/>
  <c r="I409" i="10"/>
  <c r="E409" i="10"/>
  <c r="I408" i="10"/>
  <c r="E408" i="10"/>
  <c r="I407" i="10"/>
  <c r="I406" i="10"/>
  <c r="E406" i="10"/>
  <c r="I405" i="10"/>
  <c r="E405" i="10"/>
  <c r="I404" i="10"/>
  <c r="E404" i="10"/>
  <c r="I403" i="10"/>
  <c r="E403" i="10"/>
  <c r="I402" i="10"/>
  <c r="E402" i="10"/>
  <c r="E401" i="10"/>
  <c r="H400" i="10"/>
  <c r="G400" i="10"/>
  <c r="F400" i="10"/>
  <c r="D400" i="10"/>
  <c r="C400" i="10"/>
  <c r="B400" i="10"/>
  <c r="E399" i="10"/>
  <c r="I398" i="10"/>
  <c r="E398" i="10"/>
  <c r="I397" i="10"/>
  <c r="E397" i="10"/>
  <c r="I396" i="10"/>
  <c r="E396" i="10"/>
  <c r="E395" i="10"/>
  <c r="E394" i="10"/>
  <c r="E393" i="10"/>
  <c r="I392" i="10"/>
  <c r="E392" i="10"/>
  <c r="I391" i="10"/>
  <c r="E391" i="10"/>
  <c r="I390" i="10"/>
  <c r="E390" i="10"/>
  <c r="I389" i="10"/>
  <c r="E389" i="10"/>
  <c r="I388" i="10"/>
  <c r="E388" i="10"/>
  <c r="I387" i="10"/>
  <c r="E387" i="10"/>
  <c r="I386" i="10"/>
  <c r="E386" i="10"/>
  <c r="E385" i="10"/>
  <c r="I384" i="10"/>
  <c r="E384" i="10"/>
  <c r="I383" i="10"/>
  <c r="E383" i="10"/>
  <c r="I382" i="10"/>
  <c r="E382" i="10"/>
  <c r="I381" i="10"/>
  <c r="E381" i="10"/>
  <c r="I380" i="10"/>
  <c r="E380" i="10"/>
  <c r="I379" i="10"/>
  <c r="E379" i="10"/>
  <c r="I378" i="10"/>
  <c r="E378" i="10"/>
  <c r="I377" i="10"/>
  <c r="E377" i="10"/>
  <c r="I376" i="10"/>
  <c r="E376" i="10"/>
  <c r="I375" i="10"/>
  <c r="E375" i="10"/>
  <c r="I374" i="10"/>
  <c r="E374" i="10"/>
  <c r="I373" i="10"/>
  <c r="E373" i="10"/>
  <c r="I372" i="10"/>
  <c r="E372" i="10"/>
  <c r="E371" i="10"/>
  <c r="I370" i="10"/>
  <c r="E370" i="10"/>
  <c r="H369" i="10"/>
  <c r="G369" i="10"/>
  <c r="G367" i="10" s="1"/>
  <c r="G368" i="10" s="1"/>
  <c r="F369" i="10"/>
  <c r="D369" i="10"/>
  <c r="C369" i="10"/>
  <c r="B369" i="10"/>
  <c r="E467" i="10" l="1"/>
  <c r="E369" i="10"/>
  <c r="E470" i="10"/>
  <c r="E460" i="10"/>
  <c r="E445" i="10"/>
  <c r="H367" i="10"/>
  <c r="I367" i="10" s="1"/>
  <c r="B367" i="10"/>
  <c r="B368" i="10" s="1"/>
  <c r="I467" i="10"/>
  <c r="I470" i="10"/>
  <c r="I460" i="10"/>
  <c r="I400" i="10"/>
  <c r="F367" i="10"/>
  <c r="F368" i="10" s="1"/>
  <c r="I369" i="10"/>
  <c r="D367" i="10"/>
  <c r="C367" i="10"/>
  <c r="C368" i="10" s="1"/>
  <c r="E400" i="10"/>
  <c r="I354" i="10"/>
  <c r="E354" i="10"/>
  <c r="E353" i="10"/>
  <c r="I352" i="10"/>
  <c r="E352" i="10"/>
  <c r="H351" i="10"/>
  <c r="G351" i="10"/>
  <c r="F351" i="10"/>
  <c r="D351" i="10"/>
  <c r="C351" i="10"/>
  <c r="B351" i="10"/>
  <c r="I350" i="10"/>
  <c r="E350" i="10"/>
  <c r="I349" i="10"/>
  <c r="E349" i="10"/>
  <c r="H348" i="10"/>
  <c r="G348" i="10"/>
  <c r="F348" i="10"/>
  <c r="D348" i="10"/>
  <c r="C348" i="10"/>
  <c r="B348" i="10"/>
  <c r="I347" i="10"/>
  <c r="E347" i="10"/>
  <c r="I346" i="10"/>
  <c r="E346" i="10"/>
  <c r="I345" i="10"/>
  <c r="E345" i="10"/>
  <c r="I344" i="10"/>
  <c r="E344" i="10"/>
  <c r="I343" i="10"/>
  <c r="E343" i="10"/>
  <c r="I342" i="10"/>
  <c r="E342" i="10"/>
  <c r="H341" i="10"/>
  <c r="G341" i="10"/>
  <c r="F341" i="10"/>
  <c r="D341" i="10"/>
  <c r="C341" i="10"/>
  <c r="B341" i="10"/>
  <c r="I340" i="10"/>
  <c r="E340" i="10"/>
  <c r="I339" i="10"/>
  <c r="E339" i="10"/>
  <c r="I338" i="10"/>
  <c r="E338" i="10"/>
  <c r="E337" i="10"/>
  <c r="I336" i="10"/>
  <c r="E336" i="10"/>
  <c r="I335" i="10"/>
  <c r="E335" i="10"/>
  <c r="I334" i="10"/>
  <c r="E334" i="10"/>
  <c r="I333" i="10"/>
  <c r="E333" i="10"/>
  <c r="I332" i="10"/>
  <c r="E332" i="10"/>
  <c r="I331" i="10"/>
  <c r="E331" i="10"/>
  <c r="I330" i="10"/>
  <c r="E330" i="10"/>
  <c r="I329" i="10"/>
  <c r="E329" i="10"/>
  <c r="E328" i="10"/>
  <c r="I327" i="10"/>
  <c r="E327" i="10"/>
  <c r="H326" i="10"/>
  <c r="G326" i="10"/>
  <c r="F326" i="10"/>
  <c r="D326" i="10"/>
  <c r="C326" i="10"/>
  <c r="B326" i="10"/>
  <c r="I325" i="10"/>
  <c r="E325" i="10"/>
  <c r="E324" i="10"/>
  <c r="I323" i="10"/>
  <c r="E323" i="10"/>
  <c r="I322" i="10"/>
  <c r="E322" i="10"/>
  <c r="I321" i="10"/>
  <c r="E321" i="10"/>
  <c r="I320" i="10"/>
  <c r="E320" i="10"/>
  <c r="I319" i="10"/>
  <c r="E319" i="10"/>
  <c r="I318" i="10"/>
  <c r="E318" i="10"/>
  <c r="I317" i="10"/>
  <c r="E317" i="10"/>
  <c r="I316" i="10"/>
  <c r="E316" i="10"/>
  <c r="E315" i="10"/>
  <c r="I314" i="10"/>
  <c r="E314" i="10"/>
  <c r="E313" i="10"/>
  <c r="I312" i="10"/>
  <c r="E312" i="10"/>
  <c r="I311" i="10"/>
  <c r="E311" i="10"/>
  <c r="I310" i="10"/>
  <c r="E310" i="10"/>
  <c r="I309" i="10"/>
  <c r="E309" i="10"/>
  <c r="I308" i="10"/>
  <c r="E308" i="10"/>
  <c r="E307" i="10"/>
  <c r="I306" i="10"/>
  <c r="E306" i="10"/>
  <c r="I305" i="10"/>
  <c r="E305" i="10"/>
  <c r="I304" i="10"/>
  <c r="E304" i="10"/>
  <c r="I303" i="10"/>
  <c r="E303" i="10"/>
  <c r="E302" i="10"/>
  <c r="I301" i="10"/>
  <c r="E301" i="10"/>
  <c r="I300" i="10"/>
  <c r="E300" i="10"/>
  <c r="E299" i="10"/>
  <c r="E298" i="10"/>
  <c r="E297" i="10"/>
  <c r="E296" i="10"/>
  <c r="I295" i="10"/>
  <c r="E295" i="10"/>
  <c r="I294" i="10"/>
  <c r="E294" i="10"/>
  <c r="I293" i="10"/>
  <c r="E293" i="10"/>
  <c r="E292" i="10"/>
  <c r="E291" i="10"/>
  <c r="I290" i="10"/>
  <c r="E290" i="10"/>
  <c r="I289" i="10"/>
  <c r="E289" i="10"/>
  <c r="I288" i="10"/>
  <c r="I287" i="10"/>
  <c r="E287" i="10"/>
  <c r="I286" i="10"/>
  <c r="E286" i="10"/>
  <c r="I285" i="10"/>
  <c r="E285" i="10"/>
  <c r="I284" i="10"/>
  <c r="E284" i="10"/>
  <c r="I283" i="10"/>
  <c r="E283" i="10"/>
  <c r="E282" i="10"/>
  <c r="H281" i="10"/>
  <c r="G281" i="10"/>
  <c r="F281" i="10"/>
  <c r="D281" i="10"/>
  <c r="C281" i="10"/>
  <c r="B281" i="10"/>
  <c r="E280" i="10"/>
  <c r="I279" i="10"/>
  <c r="E279" i="10"/>
  <c r="I278" i="10"/>
  <c r="E278" i="10"/>
  <c r="I277" i="10"/>
  <c r="E277" i="10"/>
  <c r="E276" i="10"/>
  <c r="E275" i="10"/>
  <c r="E274" i="10"/>
  <c r="I273" i="10"/>
  <c r="E273" i="10"/>
  <c r="I272" i="10"/>
  <c r="E272" i="10"/>
  <c r="I271" i="10"/>
  <c r="E271" i="10"/>
  <c r="I270" i="10"/>
  <c r="E270" i="10"/>
  <c r="I269" i="10"/>
  <c r="E269" i="10"/>
  <c r="I268" i="10"/>
  <c r="E268" i="10"/>
  <c r="I267" i="10"/>
  <c r="E267" i="10"/>
  <c r="E266" i="10"/>
  <c r="I265" i="10"/>
  <c r="E265" i="10"/>
  <c r="I264" i="10"/>
  <c r="E264" i="10"/>
  <c r="I263" i="10"/>
  <c r="E263" i="10"/>
  <c r="I262" i="10"/>
  <c r="E262" i="10"/>
  <c r="I261" i="10"/>
  <c r="E261" i="10"/>
  <c r="I260" i="10"/>
  <c r="E260" i="10"/>
  <c r="I259" i="10"/>
  <c r="E259" i="10"/>
  <c r="I258" i="10"/>
  <c r="E258" i="10"/>
  <c r="I257" i="10"/>
  <c r="E257" i="10"/>
  <c r="I256" i="10"/>
  <c r="E256" i="10"/>
  <c r="I255" i="10"/>
  <c r="E255" i="10"/>
  <c r="I254" i="10"/>
  <c r="E254" i="10"/>
  <c r="I253" i="10"/>
  <c r="E253" i="10"/>
  <c r="E252" i="10"/>
  <c r="I251" i="10"/>
  <c r="E251" i="10"/>
  <c r="H250" i="10"/>
  <c r="G250" i="10"/>
  <c r="F250" i="10"/>
  <c r="D250" i="10"/>
  <c r="C250" i="10"/>
  <c r="B250" i="10"/>
  <c r="E348" i="10" l="1"/>
  <c r="E250" i="10"/>
  <c r="H368" i="10"/>
  <c r="I368" i="10" s="1"/>
  <c r="E367" i="10"/>
  <c r="D368" i="10"/>
  <c r="E368" i="10" s="1"/>
  <c r="I351" i="10"/>
  <c r="I348" i="10"/>
  <c r="E326" i="10"/>
  <c r="I281" i="10"/>
  <c r="I250" i="10"/>
  <c r="E351" i="10"/>
  <c r="H248" i="10"/>
  <c r="H249" i="10" s="1"/>
  <c r="E341" i="10"/>
  <c r="B248" i="10"/>
  <c r="B249" i="10" s="1"/>
  <c r="E281" i="10"/>
  <c r="F248" i="10"/>
  <c r="F249" i="10" s="1"/>
  <c r="G248" i="10"/>
  <c r="G249" i="10" s="1"/>
  <c r="C248" i="10"/>
  <c r="C249" i="10" s="1"/>
  <c r="I326" i="10"/>
  <c r="D248" i="10"/>
  <c r="I341" i="10"/>
  <c r="I227" i="10"/>
  <c r="I248" i="10" l="1"/>
  <c r="I249" i="10"/>
  <c r="D249" i="10"/>
  <c r="E249" i="10" s="1"/>
  <c r="E248" i="10"/>
  <c r="I158" i="10"/>
  <c r="I153" i="10"/>
  <c r="I154" i="10"/>
  <c r="I235" i="10"/>
  <c r="E235" i="10"/>
  <c r="E234" i="10"/>
  <c r="I233" i="10"/>
  <c r="E233" i="10"/>
  <c r="H232" i="10"/>
  <c r="I232" i="10" s="1"/>
  <c r="G232" i="10"/>
  <c r="F232" i="10"/>
  <c r="D232" i="10"/>
  <c r="C232" i="10"/>
  <c r="B232" i="10"/>
  <c r="I231" i="10"/>
  <c r="E231" i="10"/>
  <c r="I230" i="10"/>
  <c r="E230" i="10"/>
  <c r="H229" i="10"/>
  <c r="G229" i="10"/>
  <c r="F229" i="10"/>
  <c r="D229" i="10"/>
  <c r="C229" i="10"/>
  <c r="B229" i="10"/>
  <c r="I228" i="10"/>
  <c r="E228" i="10"/>
  <c r="E227" i="10"/>
  <c r="I226" i="10"/>
  <c r="E226" i="10"/>
  <c r="I225" i="10"/>
  <c r="E225" i="10"/>
  <c r="I224" i="10"/>
  <c r="E224" i="10"/>
  <c r="I223" i="10"/>
  <c r="E223" i="10"/>
  <c r="H222" i="10"/>
  <c r="G222" i="10"/>
  <c r="F222" i="10"/>
  <c r="D222" i="10"/>
  <c r="C222" i="10"/>
  <c r="B222" i="10"/>
  <c r="I221" i="10"/>
  <c r="E221" i="10"/>
  <c r="I220" i="10"/>
  <c r="E220" i="10"/>
  <c r="I219" i="10"/>
  <c r="E219" i="10"/>
  <c r="E218" i="10"/>
  <c r="I217" i="10"/>
  <c r="E217" i="10"/>
  <c r="I216" i="10"/>
  <c r="E216" i="10"/>
  <c r="I215" i="10"/>
  <c r="E215" i="10"/>
  <c r="I214" i="10"/>
  <c r="E214" i="10"/>
  <c r="I213" i="10"/>
  <c r="E213" i="10"/>
  <c r="I212" i="10"/>
  <c r="E212" i="10"/>
  <c r="I211" i="10"/>
  <c r="E211" i="10"/>
  <c r="I210" i="10"/>
  <c r="E210" i="10"/>
  <c r="E209" i="10"/>
  <c r="I208" i="10"/>
  <c r="E208" i="10"/>
  <c r="H207" i="10"/>
  <c r="I207" i="10" s="1"/>
  <c r="G207" i="10"/>
  <c r="F207" i="10"/>
  <c r="D207" i="10"/>
  <c r="E207" i="10" s="1"/>
  <c r="C207" i="10"/>
  <c r="B207" i="10"/>
  <c r="I206" i="10"/>
  <c r="E206" i="10"/>
  <c r="E205" i="10"/>
  <c r="I204" i="10"/>
  <c r="E204" i="10"/>
  <c r="I203" i="10"/>
  <c r="E203" i="10"/>
  <c r="I202" i="10"/>
  <c r="E202" i="10"/>
  <c r="I201" i="10"/>
  <c r="E201" i="10"/>
  <c r="I200" i="10"/>
  <c r="E200" i="10"/>
  <c r="I199" i="10"/>
  <c r="E199" i="10"/>
  <c r="I198" i="10"/>
  <c r="E198" i="10"/>
  <c r="I197" i="10"/>
  <c r="E197" i="10"/>
  <c r="E196" i="10"/>
  <c r="I195" i="10"/>
  <c r="E195" i="10"/>
  <c r="E194" i="10"/>
  <c r="I193" i="10"/>
  <c r="E193" i="10"/>
  <c r="I192" i="10"/>
  <c r="E192" i="10"/>
  <c r="I191" i="10"/>
  <c r="E191" i="10"/>
  <c r="I190" i="10"/>
  <c r="E190" i="10"/>
  <c r="I189" i="10"/>
  <c r="E189" i="10"/>
  <c r="E188" i="10"/>
  <c r="I187" i="10"/>
  <c r="E187" i="10"/>
  <c r="I186" i="10"/>
  <c r="E186" i="10"/>
  <c r="I185" i="10"/>
  <c r="E185" i="10"/>
  <c r="I184" i="10"/>
  <c r="E184" i="10"/>
  <c r="E183" i="10"/>
  <c r="I182" i="10"/>
  <c r="E182" i="10"/>
  <c r="I181" i="10"/>
  <c r="E181" i="10"/>
  <c r="E180" i="10"/>
  <c r="E179" i="10"/>
  <c r="E178" i="10"/>
  <c r="E177" i="10"/>
  <c r="I176" i="10"/>
  <c r="E176" i="10"/>
  <c r="I175" i="10"/>
  <c r="E175" i="10"/>
  <c r="I174" i="10"/>
  <c r="E174" i="10"/>
  <c r="E173" i="10"/>
  <c r="E172" i="10"/>
  <c r="I171" i="10"/>
  <c r="E171" i="10"/>
  <c r="I170" i="10"/>
  <c r="E170" i="10"/>
  <c r="I169" i="10"/>
  <c r="I168" i="10"/>
  <c r="E168" i="10"/>
  <c r="I167" i="10"/>
  <c r="E167" i="10"/>
  <c r="I166" i="10"/>
  <c r="E166" i="10"/>
  <c r="I165" i="10"/>
  <c r="E165" i="10"/>
  <c r="I164" i="10"/>
  <c r="E164" i="10"/>
  <c r="E163" i="10"/>
  <c r="H162" i="10"/>
  <c r="G162" i="10"/>
  <c r="F162" i="10"/>
  <c r="D162" i="10"/>
  <c r="C162" i="10"/>
  <c r="B162" i="10"/>
  <c r="E161" i="10"/>
  <c r="I160" i="10"/>
  <c r="E160" i="10"/>
  <c r="I159" i="10"/>
  <c r="E159" i="10"/>
  <c r="E158" i="10"/>
  <c r="E157" i="10"/>
  <c r="E156" i="10"/>
  <c r="E155" i="10"/>
  <c r="E154" i="10"/>
  <c r="E153" i="10"/>
  <c r="I152" i="10"/>
  <c r="E152" i="10"/>
  <c r="I151" i="10"/>
  <c r="E151" i="10"/>
  <c r="I150" i="10"/>
  <c r="E150" i="10"/>
  <c r="I149" i="10"/>
  <c r="E149" i="10"/>
  <c r="I148" i="10"/>
  <c r="E148" i="10"/>
  <c r="E147" i="10"/>
  <c r="I146" i="10"/>
  <c r="E146" i="10"/>
  <c r="I145" i="10"/>
  <c r="E145" i="10"/>
  <c r="I144" i="10"/>
  <c r="E144" i="10"/>
  <c r="I143" i="10"/>
  <c r="E143" i="10"/>
  <c r="I142" i="10"/>
  <c r="E142" i="10"/>
  <c r="I141" i="10"/>
  <c r="E141" i="10"/>
  <c r="I140" i="10"/>
  <c r="E140" i="10"/>
  <c r="I139" i="10"/>
  <c r="E139" i="10"/>
  <c r="I138" i="10"/>
  <c r="E138" i="10"/>
  <c r="I137" i="10"/>
  <c r="E137" i="10"/>
  <c r="I136" i="10"/>
  <c r="E136" i="10"/>
  <c r="I135" i="10"/>
  <c r="E135" i="10"/>
  <c r="I134" i="10"/>
  <c r="E134" i="10"/>
  <c r="E133" i="10"/>
  <c r="I132" i="10"/>
  <c r="E132" i="10"/>
  <c r="H131" i="10"/>
  <c r="G131" i="10"/>
  <c r="F131" i="10"/>
  <c r="D131" i="10"/>
  <c r="E131" i="10" s="1"/>
  <c r="C131" i="10"/>
  <c r="B131" i="10"/>
  <c r="I229" i="10" l="1"/>
  <c r="E229" i="10"/>
  <c r="I222" i="10"/>
  <c r="G129" i="10"/>
  <c r="G130" i="10" s="1"/>
  <c r="I162" i="10"/>
  <c r="I131" i="10"/>
  <c r="E232" i="10"/>
  <c r="E222" i="10"/>
  <c r="F129" i="10"/>
  <c r="F130" i="10" s="1"/>
  <c r="B129" i="10"/>
  <c r="B130" i="10" s="1"/>
  <c r="H129" i="10"/>
  <c r="H130" i="10" s="1"/>
  <c r="D129" i="10"/>
  <c r="D130" i="10" s="1"/>
  <c r="C129" i="10"/>
  <c r="C130" i="10" s="1"/>
  <c r="E162" i="10"/>
  <c r="G103" i="10"/>
  <c r="H103" i="10"/>
  <c r="F103" i="10"/>
  <c r="C103" i="10"/>
  <c r="D103" i="10"/>
  <c r="B103" i="10"/>
  <c r="G113" i="10"/>
  <c r="H113" i="10"/>
  <c r="F113" i="10"/>
  <c r="C113" i="10"/>
  <c r="D113" i="10"/>
  <c r="B113" i="10"/>
  <c r="G110" i="10"/>
  <c r="H110" i="10"/>
  <c r="F110" i="10"/>
  <c r="C110" i="10"/>
  <c r="D110" i="10"/>
  <c r="B110" i="10"/>
  <c r="I79" i="10"/>
  <c r="E79" i="10"/>
  <c r="B88" i="10"/>
  <c r="C88" i="10"/>
  <c r="D88" i="10"/>
  <c r="I130" i="10" l="1"/>
  <c r="I129" i="10"/>
  <c r="E129" i="10"/>
  <c r="E130" i="10"/>
  <c r="I113" i="10"/>
  <c r="E113" i="10"/>
  <c r="I110" i="10"/>
  <c r="E110" i="10"/>
  <c r="I109" i="10"/>
  <c r="E109" i="10"/>
  <c r="I108" i="10"/>
  <c r="E108" i="10"/>
  <c r="I112" i="10"/>
  <c r="E112" i="10"/>
  <c r="I111" i="10"/>
  <c r="E111" i="10"/>
  <c r="I107" i="10"/>
  <c r="E107" i="10"/>
  <c r="I106" i="10"/>
  <c r="E106" i="10"/>
  <c r="I105" i="10"/>
  <c r="E105" i="10"/>
  <c r="I104" i="10"/>
  <c r="E104" i="10"/>
  <c r="I102" i="10"/>
  <c r="E102" i="10"/>
  <c r="I101" i="10"/>
  <c r="E101" i="10"/>
  <c r="I100" i="10"/>
  <c r="E100" i="10"/>
  <c r="E99" i="10"/>
  <c r="I98" i="10"/>
  <c r="E98" i="10"/>
  <c r="I97" i="10"/>
  <c r="E97" i="10"/>
  <c r="I96" i="10"/>
  <c r="E96" i="10"/>
  <c r="I95" i="10"/>
  <c r="E95" i="10"/>
  <c r="I116" i="10"/>
  <c r="E116" i="10"/>
  <c r="E115" i="10"/>
  <c r="I94" i="10"/>
  <c r="E94" i="10"/>
  <c r="I93" i="10"/>
  <c r="E93" i="10"/>
  <c r="I92" i="10"/>
  <c r="E92" i="10"/>
  <c r="I91" i="10"/>
  <c r="E91" i="10"/>
  <c r="E90" i="10"/>
  <c r="I89" i="10"/>
  <c r="E89" i="10"/>
  <c r="I114" i="10"/>
  <c r="E114" i="10"/>
  <c r="H88" i="10"/>
  <c r="G88" i="10"/>
  <c r="F88" i="10"/>
  <c r="E88" i="10"/>
  <c r="I87" i="10"/>
  <c r="E87" i="10"/>
  <c r="E86" i="10"/>
  <c r="I85" i="10"/>
  <c r="E85" i="10"/>
  <c r="I84" i="10"/>
  <c r="E84" i="10"/>
  <c r="I83" i="10"/>
  <c r="E83" i="10"/>
  <c r="I82" i="10"/>
  <c r="E82" i="10"/>
  <c r="I81" i="10"/>
  <c r="E81" i="10"/>
  <c r="I80" i="10"/>
  <c r="E80" i="10"/>
  <c r="I78" i="10"/>
  <c r="E78" i="10"/>
  <c r="E77" i="10"/>
  <c r="I76" i="10"/>
  <c r="E76" i="10"/>
  <c r="E75" i="10"/>
  <c r="I74" i="10"/>
  <c r="E74" i="10"/>
  <c r="I73" i="10"/>
  <c r="E73" i="10"/>
  <c r="I72" i="10"/>
  <c r="E72" i="10"/>
  <c r="I71" i="10"/>
  <c r="E71" i="10"/>
  <c r="I70" i="10"/>
  <c r="E70" i="10"/>
  <c r="E69" i="10"/>
  <c r="I68" i="10"/>
  <c r="E68" i="10"/>
  <c r="I67" i="10"/>
  <c r="E67" i="10"/>
  <c r="I66" i="10"/>
  <c r="E66" i="10"/>
  <c r="I65" i="10"/>
  <c r="E65" i="10"/>
  <c r="E64" i="10"/>
  <c r="I63" i="10"/>
  <c r="E63" i="10"/>
  <c r="I62" i="10"/>
  <c r="E62" i="10"/>
  <c r="E61" i="10"/>
  <c r="E60" i="10"/>
  <c r="E59" i="10"/>
  <c r="E58" i="10"/>
  <c r="I57" i="10"/>
  <c r="E57" i="10"/>
  <c r="I56" i="10"/>
  <c r="E56" i="10"/>
  <c r="I55" i="10"/>
  <c r="E55" i="10"/>
  <c r="E54" i="10"/>
  <c r="E53" i="10"/>
  <c r="I52" i="10"/>
  <c r="E52" i="10"/>
  <c r="I51" i="10"/>
  <c r="E51" i="10"/>
  <c r="I50" i="10"/>
  <c r="I49" i="10"/>
  <c r="E49" i="10"/>
  <c r="I48" i="10"/>
  <c r="E48" i="10"/>
  <c r="I47" i="10"/>
  <c r="E47" i="10"/>
  <c r="I46" i="10"/>
  <c r="E46" i="10"/>
  <c r="I45" i="10"/>
  <c r="E45" i="10"/>
  <c r="E44" i="10"/>
  <c r="H43" i="10"/>
  <c r="G43" i="10"/>
  <c r="F43" i="10"/>
  <c r="D43" i="10"/>
  <c r="C43" i="10"/>
  <c r="B43" i="10"/>
  <c r="E42" i="10"/>
  <c r="I41" i="10"/>
  <c r="E41" i="10"/>
  <c r="I40" i="10"/>
  <c r="E40" i="10"/>
  <c r="E39" i="10"/>
  <c r="E38" i="10"/>
  <c r="E37" i="10"/>
  <c r="E36" i="10"/>
  <c r="E35" i="10"/>
  <c r="E34" i="10"/>
  <c r="I33" i="10"/>
  <c r="E33" i="10"/>
  <c r="I32" i="10"/>
  <c r="E32" i="10"/>
  <c r="I31" i="10"/>
  <c r="E31" i="10"/>
  <c r="I30" i="10"/>
  <c r="E30" i="10"/>
  <c r="I29" i="10"/>
  <c r="E29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E14" i="10"/>
  <c r="I13" i="10"/>
  <c r="E13" i="10"/>
  <c r="H12" i="10"/>
  <c r="G12" i="10"/>
  <c r="G10" i="10" s="1"/>
  <c r="G11" i="10" s="1"/>
  <c r="F12" i="10"/>
  <c r="F10" i="10" s="1"/>
  <c r="F11" i="10" s="1"/>
  <c r="D12" i="10"/>
  <c r="C12" i="10"/>
  <c r="C10" i="10" s="1"/>
  <c r="C11" i="10" s="1"/>
  <c r="B12" i="10"/>
  <c r="B10" i="10" s="1"/>
  <c r="B11" i="10" s="1"/>
  <c r="H10" i="10" l="1"/>
  <c r="H11" i="10" s="1"/>
  <c r="D10" i="10"/>
  <c r="D11" i="10" s="1"/>
  <c r="E103" i="10"/>
  <c r="I103" i="10"/>
  <c r="I88" i="10"/>
  <c r="I43" i="10"/>
  <c r="I12" i="10"/>
  <c r="E43" i="10"/>
  <c r="E12" i="10"/>
  <c r="I10" i="10" l="1"/>
  <c r="E11" i="10"/>
  <c r="I11" i="10"/>
  <c r="E10" i="10"/>
</calcChain>
</file>

<file path=xl/sharedStrings.xml><?xml version="1.0" encoding="utf-8"?>
<sst xmlns="http://schemas.openxmlformats.org/spreadsheetml/2006/main" count="2341" uniqueCount="136">
  <si>
    <t>MINISTERIO DE ECONOMÍA Y FINANZAS</t>
  </si>
  <si>
    <t>DIRECCIÓN DE PRESUPUESTO DE LA NACIÓN</t>
  </si>
  <si>
    <t>(En Millones de Balboas)</t>
  </si>
  <si>
    <t>Detalle</t>
  </si>
  <si>
    <t>Funcionamiento</t>
  </si>
  <si>
    <t>Inversión</t>
  </si>
  <si>
    <t>Ley</t>
  </si>
  <si>
    <t>Modificado</t>
  </si>
  <si>
    <t>Ejecutado</t>
  </si>
  <si>
    <t>Ejecución (%)</t>
  </si>
  <si>
    <t>Sector Público No Financiero</t>
  </si>
  <si>
    <t>Gobierno Central</t>
  </si>
  <si>
    <t>Asamblea Nacional</t>
  </si>
  <si>
    <t>Contraloría General de la República</t>
  </si>
  <si>
    <t>Fiscalía General de Cuentas</t>
  </si>
  <si>
    <t>Fiscalía General Electoral</t>
  </si>
  <si>
    <t>-</t>
  </si>
  <si>
    <t>Órgano Judicial</t>
  </si>
  <si>
    <t>Otros Gastos de la Administración</t>
  </si>
  <si>
    <t>Presidencia de la República</t>
  </si>
  <si>
    <t>Procuraduría de la Administración</t>
  </si>
  <si>
    <t>Procuraduría General de la Nación</t>
  </si>
  <si>
    <t>Tribunal Administrativo Tributario</t>
  </si>
  <si>
    <t>Tribunal de Cuentas</t>
  </si>
  <si>
    <t>Tribunal Electoral</t>
  </si>
  <si>
    <t>Servicio de la Deuda Pública</t>
  </si>
  <si>
    <t>Bingos Nacionales</t>
  </si>
  <si>
    <t>IDAAN</t>
  </si>
  <si>
    <t>IFARHU</t>
  </si>
  <si>
    <t>Zona Franca de Barú</t>
  </si>
  <si>
    <t>Zona Libre de Colón</t>
  </si>
  <si>
    <t>Defensoría del Pueblo</t>
  </si>
  <si>
    <t>Lotería Nacional de Beneficencia</t>
  </si>
  <si>
    <t>Sector Público</t>
  </si>
  <si>
    <t>Resto del Sector Púbico No Financiero</t>
  </si>
  <si>
    <t>Transporte Masivo de Panamá, S.A.</t>
  </si>
  <si>
    <t>Tribunal Adm. de Contrat. Públicas</t>
  </si>
  <si>
    <t>Superint. de Seguros y Reaseguros</t>
  </si>
  <si>
    <t>Caja de Seguro Social</t>
  </si>
  <si>
    <r>
      <t xml:space="preserve">EJECUCIÓN </t>
    </r>
    <r>
      <rPr>
        <b/>
        <u/>
        <sz val="11"/>
        <color theme="1"/>
        <rFont val="Calibri"/>
        <family val="2"/>
        <scheme val="minor"/>
      </rPr>
      <t>PRELIMINAR</t>
    </r>
    <r>
      <rPr>
        <b/>
        <sz val="11"/>
        <color theme="1"/>
        <rFont val="Calibri"/>
        <family val="2"/>
        <scheme val="minor"/>
      </rPr>
      <t xml:space="preserve"> DEL PRESUPUESTO MODIFICADO DE FUNCIONAMIENTO E INVERSIONES                                                         </t>
    </r>
  </si>
  <si>
    <t>Nota: Toda la información contenida en este informe es preliminar.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</si>
  <si>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</si>
  <si>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</si>
  <si>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</si>
  <si>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</si>
  <si>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</si>
  <si>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t>Ministerio de Salud</t>
  </si>
  <si>
    <t>Ministerio de Trabajo y Des. Laboral</t>
  </si>
  <si>
    <t>Minist. de Vivienda y Ord. Territorial</t>
  </si>
  <si>
    <t>Ministerio de Economía y Finanzas</t>
  </si>
  <si>
    <t>Ministerio de Gobierno</t>
  </si>
  <si>
    <t>Ministerio de Seguridad Pública</t>
  </si>
  <si>
    <t>Ministerio de Desarrollo Social</t>
  </si>
  <si>
    <t>Ministerio de Ambiente</t>
  </si>
  <si>
    <t>Ministerio de Cultura</t>
  </si>
  <si>
    <t>Tribunal Adm. de la Función Pública</t>
  </si>
  <si>
    <t>Autoridad Micro, Peq. y Med. Empresa</t>
  </si>
  <si>
    <t>Autoridad Tránsito y Transp. Terrestre</t>
  </si>
  <si>
    <t>Autoridad Nac. de los Serv. Públicos</t>
  </si>
  <si>
    <t>Autoridad Nac. de Administr. de Tierras</t>
  </si>
  <si>
    <t>Autoridad Nacional de Aduanas</t>
  </si>
  <si>
    <t>Inst. Conm. Gorgas de Est. de la Salud</t>
  </si>
  <si>
    <t>Autor. Prot. al Cons. y Def. de la Comp.</t>
  </si>
  <si>
    <t>Consejo de Administración del SIACAP</t>
  </si>
  <si>
    <t>Secretaría Nacional de Discapacidad</t>
  </si>
  <si>
    <t>Autoridad de los Rec. Acuát. de Panamá</t>
  </si>
  <si>
    <t>Dirección General de Contr. Públicas</t>
  </si>
  <si>
    <t>Sistema Estatal de Radio y Televisión</t>
  </si>
  <si>
    <t>Secret. Nac. de Ciencia, Tecnol. e Innov.</t>
  </si>
  <si>
    <t>Secret. Nac. de Niñez, Adoles. y Familia</t>
  </si>
  <si>
    <t>Instituto Panameño de Deportes</t>
  </si>
  <si>
    <t>Instituto Técnico Superior Especializado</t>
  </si>
  <si>
    <t>Instituto Pan. de Habilitación Especial</t>
  </si>
  <si>
    <t>Autoridad de Pasaportes de Panamá</t>
  </si>
  <si>
    <t>Instituto Pan. Autónomo Cooperativo</t>
  </si>
  <si>
    <t>Autoridad de Turismo de Panamá</t>
  </si>
  <si>
    <t>Autor. Nac. para Innov. Gubernamental</t>
  </si>
  <si>
    <t>Registro Público de Panamá</t>
  </si>
  <si>
    <t>Autor. Nac. Transp. y Acceso a la Info.</t>
  </si>
  <si>
    <t>Benem. Cuerpo Bomberos de Panamá</t>
  </si>
  <si>
    <t>Universidad Autónoma de Chiriquí</t>
  </si>
  <si>
    <t>Universidad de Panamá</t>
  </si>
  <si>
    <t>Universidad Marít. Internac. de Panamá</t>
  </si>
  <si>
    <t>Universidad Especial. de las Américas</t>
  </si>
  <si>
    <t>Universidad Tecnológica de Panamá</t>
  </si>
  <si>
    <t>Autoridad Marítima de Panamá</t>
  </si>
  <si>
    <t>Autoridad Aeronáutica Civil</t>
  </si>
  <si>
    <t>Instituto de Mercadeo Agropecuario</t>
  </si>
  <si>
    <t>Empresa de Generación Eléctrica, S.A.</t>
  </si>
  <si>
    <t>Empresa Mer. Nac. de Cadena de Frío</t>
  </si>
  <si>
    <t>Agencia Panamá-Pacífico</t>
  </si>
  <si>
    <t>Autoridad de Aseo Urb. y Domic.</t>
  </si>
  <si>
    <t>Siuperintendencia de Bancos</t>
  </si>
  <si>
    <t>Banco de Desarrollo Agropecuario</t>
  </si>
  <si>
    <t>Banco Hipotecario Nacional</t>
  </si>
  <si>
    <t>Superint. del Mercado de Valores</t>
  </si>
  <si>
    <t>Instituto de Seguro Agropecuario</t>
  </si>
  <si>
    <t>Aeropuerto Internac. de Tocumen, S.A.</t>
  </si>
  <si>
    <t>Empresa Nacional de Autopistas</t>
  </si>
  <si>
    <t>Empresa de Transmisión Eléctrica, S.A.</t>
  </si>
  <si>
    <t>Banco Nacional de Panamá</t>
  </si>
  <si>
    <t>Caja de Ahorros</t>
  </si>
  <si>
    <t>DEL SECTOR PÚBLICO, SIN TRANSFERENCIAS INTERINSTITUCIONALES</t>
  </si>
  <si>
    <t>Inst. Nac. de Form. Prof. y Cap. p. Des. Hum.</t>
  </si>
  <si>
    <t>Superintendencia de Sujetos No Financieros</t>
  </si>
  <si>
    <t>Empresa Metro de Panamá, S.A.</t>
  </si>
  <si>
    <t>Empresas Públicas</t>
  </si>
  <si>
    <t>Intermediarios Financieros</t>
  </si>
  <si>
    <t>Agencia Panameña de Alimentos</t>
  </si>
  <si>
    <t>Inst. de Innov. Agropecuaria de Panamá</t>
  </si>
  <si>
    <t>Autoridad Nac. de Descentralización</t>
  </si>
  <si>
    <t>Aut. para la Atrac. de Inv. y la Prom. de Exp.</t>
  </si>
  <si>
    <t>Inst. de Meteorol. e Hidrología de Panamá</t>
  </si>
  <si>
    <t>Caja de Seguro Social (Invers. Financieras)</t>
  </si>
  <si>
    <t>Ministerio de la Mujer</t>
  </si>
  <si>
    <t>Univeridad Auton. de Pueblos Indíg.</t>
  </si>
  <si>
    <t>Instit. Tecn. Sup. de Agrotec. Américas</t>
  </si>
  <si>
    <t>Agencia del Área Ec. Esp. de Aguadulce</t>
  </si>
  <si>
    <t>Fuente: Información del Consolidado de SIAFPA</t>
  </si>
  <si>
    <t>AL 31 DE ENERO DE 2025</t>
  </si>
  <si>
    <t>Secr. Nac. de Pol. y Des. Afropanameños</t>
  </si>
  <si>
    <t>Sector Público Financiero</t>
  </si>
  <si>
    <t>Otras Entidades del Sector Público</t>
  </si>
  <si>
    <t>Ejecutado = suma del Gasto Devengado y Pasivo Contingente</t>
  </si>
  <si>
    <t>AL 28 DE FEBRERO DE 2025</t>
  </si>
  <si>
    <t>AL 31 DE MARZO DE 2025</t>
  </si>
  <si>
    <t>AL 30 DE ABRIL DE 2025</t>
  </si>
  <si>
    <t>AL 31 DE MAYO DE 2025</t>
  </si>
  <si>
    <t>Fuente: Información del SIPRESWEB</t>
  </si>
  <si>
    <t>AL 30 DE JUNIO DE 2025</t>
  </si>
  <si>
    <t>AL 31 DE JULIO DE 2025</t>
  </si>
  <si>
    <t>AL 31 DE AGOSTO DE 2025</t>
  </si>
  <si>
    <t>AL 30 DE SEPTIEMBRE DE 2025</t>
  </si>
  <si>
    <t>AL 31 DE OCTUBRE DE 2025</t>
  </si>
  <si>
    <t>AL 30 DE NOVIEMBRE DE 2025</t>
  </si>
  <si>
    <t>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</si>
</sst>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%"/>
    <numFmt numFmtId="166" formatCode="0.0"/>
    <numFmt numFmtId="170" formatCode="#,##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0">
    <xf numFmtId="0" fontId="0" fillId="0" borderId="0" xfId="0"/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165" fontId="0" fillId="0" borderId="6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5" fontId="0" fillId="0" borderId="15" xfId="1" applyNumberFormat="1" applyFont="1" applyBorder="1" applyAlignment="1">
      <alignment horizontal="right" wrapText="1"/>
    </xf>
    <xf numFmtId="165" fontId="0" fillId="0" borderId="8" xfId="1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0" fillId="0" borderId="8" xfId="0" applyNumberFormat="1" applyFill="1" applyBorder="1" applyAlignment="1">
      <alignment horizontal="right"/>
    </xf>
    <xf numFmtId="164" fontId="0" fillId="0" borderId="11" xfId="0" applyNumberFormat="1" applyFill="1" applyBorder="1"/>
    <xf numFmtId="164" fontId="0" fillId="0" borderId="5" xfId="0" applyNumberFormat="1" applyFill="1" applyBorder="1"/>
    <xf numFmtId="0" fontId="3" fillId="3" borderId="19" xfId="0" applyFont="1" applyFill="1" applyBorder="1" applyAlignment="1" applyProtection="1">
      <alignment horizontal="justify" vertical="distributed" wrapText="1"/>
      <protection locked="0"/>
    </xf>
    <xf numFmtId="16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29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27" xfId="0" applyNumberFormat="1" applyBorder="1"/>
    <xf numFmtId="164" fontId="0" fillId="0" borderId="30" xfId="0" applyNumberFormat="1" applyBorder="1"/>
    <xf numFmtId="165" fontId="0" fillId="0" borderId="24" xfId="1" applyNumberFormat="1" applyFont="1" applyBorder="1" applyAlignment="1">
      <alignment horizontal="right" wrapText="1"/>
    </xf>
    <xf numFmtId="165" fontId="0" fillId="0" borderId="25" xfId="1" applyNumberFormat="1" applyFont="1" applyBorder="1" applyAlignment="1">
      <alignment horizontal="right" wrapText="1"/>
    </xf>
    <xf numFmtId="165" fontId="0" fillId="0" borderId="28" xfId="1" applyNumberFormat="1" applyFont="1" applyBorder="1" applyAlignment="1">
      <alignment horizontal="right" wrapText="1"/>
    </xf>
    <xf numFmtId="164" fontId="0" fillId="0" borderId="11" xfId="0" applyNumberForma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3" fillId="3" borderId="32" xfId="0" applyNumberFormat="1" applyFont="1" applyFill="1" applyBorder="1" applyAlignment="1" applyProtection="1">
      <alignment horizontal="right" vertical="center" wrapText="1"/>
    </xf>
    <xf numFmtId="165" fontId="3" fillId="4" borderId="4" xfId="1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0" fillId="0" borderId="0" xfId="0"/>
    <xf numFmtId="0" fontId="10" fillId="0" borderId="21" xfId="0" applyFont="1" applyBorder="1" applyAlignment="1" applyProtection="1">
      <alignment vertical="center" wrapText="1"/>
      <protection locked="0"/>
    </xf>
    <xf numFmtId="0" fontId="11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 applyProtection="1">
      <alignment vertical="center" wrapText="1"/>
      <protection locked="0"/>
    </xf>
    <xf numFmtId="0" fontId="11" fillId="0" borderId="21" xfId="0" applyFont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0" fillId="0" borderId="20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justify" readingOrder="2"/>
      <protection locked="0"/>
    </xf>
    <xf numFmtId="0" fontId="10" fillId="0" borderId="21" xfId="0" applyFont="1" applyBorder="1" applyAlignment="1" applyProtection="1">
      <alignment horizontal="justify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justify" vertical="distributed" wrapText="1"/>
      <protection locked="0"/>
    </xf>
    <xf numFmtId="0" fontId="3" fillId="4" borderId="31" xfId="0" applyFont="1" applyFill="1" applyBorder="1" applyAlignment="1" applyProtection="1">
      <alignment horizontal="left" vertical="center" wrapText="1"/>
      <protection locked="0"/>
    </xf>
    <xf numFmtId="165" fontId="0" fillId="0" borderId="37" xfId="1" applyNumberFormat="1" applyFont="1" applyBorder="1" applyAlignment="1">
      <alignment horizontal="right" wrapText="1"/>
    </xf>
    <xf numFmtId="165" fontId="0" fillId="0" borderId="39" xfId="1" applyNumberFormat="1" applyFont="1" applyBorder="1" applyAlignment="1">
      <alignment horizontal="right" wrapText="1"/>
    </xf>
    <xf numFmtId="164" fontId="3" fillId="3" borderId="9" xfId="0" applyNumberFormat="1" applyFont="1" applyFill="1" applyBorder="1" applyAlignment="1" applyProtection="1">
      <alignment vertical="center" wrapText="1"/>
    </xf>
    <xf numFmtId="164" fontId="3" fillId="3" borderId="3" xfId="0" applyNumberFormat="1" applyFont="1" applyFill="1" applyBorder="1" applyAlignment="1" applyProtection="1">
      <alignment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164" fontId="3" fillId="3" borderId="9" xfId="0" applyNumberFormat="1" applyFont="1" applyFill="1" applyBorder="1" applyAlignment="1" applyProtection="1">
      <alignment horizontal="right" vertical="center" wrapText="1"/>
    </xf>
    <xf numFmtId="164" fontId="0" fillId="0" borderId="18" xfId="0" applyNumberFormat="1" applyBorder="1" applyProtection="1">
      <protection locked="0"/>
    </xf>
    <xf numFmtId="164" fontId="0" fillId="0" borderId="29" xfId="0" applyNumberFormat="1" applyBorder="1" applyProtection="1">
      <protection locked="0"/>
    </xf>
    <xf numFmtId="164" fontId="0" fillId="0" borderId="27" xfId="0" applyNumberFormat="1" applyBorder="1" applyProtection="1">
      <protection locked="0"/>
    </xf>
    <xf numFmtId="164" fontId="0" fillId="0" borderId="30" xfId="0" applyNumberFormat="1" applyBorder="1" applyProtection="1"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4" fontId="3" fillId="3" borderId="35" xfId="0" applyNumberFormat="1" applyFont="1" applyFill="1" applyBorder="1" applyAlignment="1" applyProtection="1">
      <alignment horizontal="right" vertical="center" wrapText="1"/>
    </xf>
    <xf numFmtId="165" fontId="3" fillId="3" borderId="36" xfId="1" applyNumberFormat="1" applyFont="1" applyFill="1" applyBorder="1" applyAlignment="1">
      <alignment horizontal="right" vertical="center" wrapText="1"/>
    </xf>
    <xf numFmtId="164" fontId="3" fillId="4" borderId="9" xfId="0" applyNumberFormat="1" applyFont="1" applyFill="1" applyBorder="1" applyAlignment="1" applyProtection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3" fillId="3" borderId="31" xfId="0" applyFont="1" applyFill="1" applyBorder="1" applyAlignment="1" applyProtection="1">
      <alignment horizontal="justify" vertical="distributed" wrapText="1"/>
      <protection locked="0"/>
    </xf>
    <xf numFmtId="164" fontId="0" fillId="0" borderId="7" xfId="0" applyNumberFormat="1" applyBorder="1" applyAlignment="1" applyProtection="1">
      <alignment horizontal="right"/>
      <protection locked="0"/>
    </xf>
    <xf numFmtId="166" fontId="0" fillId="0" borderId="11" xfId="0" applyNumberFormat="1" applyBorder="1"/>
    <xf numFmtId="166" fontId="0" fillId="0" borderId="5" xfId="0" applyNumberFormat="1" applyBorder="1"/>
    <xf numFmtId="164" fontId="0" fillId="0" borderId="0" xfId="0" applyNumberFormat="1" applyFill="1" applyBorder="1" applyProtection="1">
      <protection locked="0"/>
    </xf>
    <xf numFmtId="164" fontId="0" fillId="0" borderId="1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6" xfId="0" applyNumberFormat="1" applyBorder="1" applyAlignment="1" applyProtection="1">
      <alignment horizontal="right"/>
      <protection locked="0"/>
    </xf>
    <xf numFmtId="166" fontId="0" fillId="0" borderId="5" xfId="0" applyNumberFormat="1" applyBorder="1" applyAlignment="1">
      <alignment horizontal="right"/>
    </xf>
    <xf numFmtId="0" fontId="10" fillId="0" borderId="41" xfId="0" applyFont="1" applyBorder="1" applyAlignment="1" applyProtection="1">
      <alignment vertical="center" wrapText="1"/>
      <protection locked="0"/>
    </xf>
    <xf numFmtId="0" fontId="11" fillId="0" borderId="21" xfId="0" applyFont="1" applyBorder="1" applyAlignment="1">
      <alignment horizontal="justify" vertical="distributed"/>
    </xf>
    <xf numFmtId="0" fontId="10" fillId="0" borderId="42" xfId="0" applyFont="1" applyBorder="1"/>
    <xf numFmtId="164" fontId="3" fillId="3" borderId="35" xfId="0" applyNumberFormat="1" applyFont="1" applyFill="1" applyBorder="1" applyAlignment="1" applyProtection="1">
      <alignment vertical="center" wrapText="1"/>
    </xf>
    <xf numFmtId="164" fontId="3" fillId="3" borderId="32" xfId="0" applyNumberFormat="1" applyFont="1" applyFill="1" applyBorder="1" applyAlignment="1" applyProtection="1">
      <alignment vertical="center" wrapText="1"/>
    </xf>
    <xf numFmtId="165" fontId="3" fillId="3" borderId="33" xfId="1" applyNumberFormat="1" applyFont="1" applyFill="1" applyBorder="1" applyAlignment="1">
      <alignment horizontal="right" vertical="center" wrapText="1"/>
    </xf>
    <xf numFmtId="164" fontId="3" fillId="3" borderId="34" xfId="0" applyNumberFormat="1" applyFont="1" applyFill="1" applyBorder="1" applyAlignment="1" applyProtection="1">
      <alignment horizontal="right" vertical="center" wrapText="1"/>
    </xf>
    <xf numFmtId="164" fontId="0" fillId="0" borderId="12" xfId="0" applyNumberFormat="1" applyFill="1" applyBorder="1"/>
    <xf numFmtId="164" fontId="0" fillId="0" borderId="7" xfId="0" applyNumberFormat="1" applyFill="1" applyBorder="1"/>
    <xf numFmtId="164" fontId="0" fillId="0" borderId="14" xfId="0" applyNumberFormat="1" applyBorder="1" applyAlignment="1" applyProtection="1">
      <alignment horizontal="right"/>
      <protection locked="0"/>
    </xf>
    <xf numFmtId="164" fontId="0" fillId="0" borderId="12" xfId="0" applyNumberFormat="1" applyFill="1" applyBorder="1" applyAlignment="1"/>
    <xf numFmtId="164" fontId="0" fillId="0" borderId="7" xfId="0" applyNumberFormat="1" applyFill="1" applyBorder="1" applyAlignment="1"/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166" fontId="0" fillId="0" borderId="11" xfId="0" applyNumberFormat="1" applyBorder="1" applyAlignment="1">
      <alignment horizontal="right"/>
    </xf>
    <xf numFmtId="164" fontId="0" fillId="0" borderId="12" xfId="0" applyNumberFormat="1" applyBorder="1" applyAlignment="1" applyProtection="1">
      <alignment horizontal="right"/>
      <protection locked="0"/>
    </xf>
    <xf numFmtId="0" fontId="10" fillId="0" borderId="41" xfId="0" applyFont="1" applyFill="1" applyBorder="1" applyAlignment="1" applyProtection="1">
      <alignment vertical="center" wrapText="1"/>
      <protection locked="0"/>
    </xf>
    <xf numFmtId="165" fontId="2" fillId="2" borderId="43" xfId="1" applyNumberFormat="1" applyFont="1" applyFill="1" applyBorder="1" applyAlignment="1">
      <alignment horizontal="right" vertical="center" wrapText="1"/>
    </xf>
    <xf numFmtId="165" fontId="3" fillId="4" borderId="4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0" fontId="0" fillId="0" borderId="0" xfId="0" applyNumberFormat="1"/>
  </cellXfs>
  <cellStyles count="4">
    <cellStyle name="Normal" xfId="0" builtinId="0"/>
    <cellStyle name="Normal 2 2" xfId="3"/>
    <cellStyle name="Normal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7712.525AA3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66674</xdr:rowOff>
    </xdr:from>
    <xdr:to>
      <xdr:col>0</xdr:col>
      <xdr:colOff>1377753</xdr:colOff>
      <xdr:row>3</xdr:row>
      <xdr:rowOff>76199</xdr:rowOff>
    </xdr:to>
    <xdr:pic>
      <xdr:nvPicPr>
        <xdr:cNvPr id="17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119</xdr:row>
      <xdr:rowOff>66674</xdr:rowOff>
    </xdr:from>
    <xdr:to>
      <xdr:col>0</xdr:col>
      <xdr:colOff>1377753</xdr:colOff>
      <xdr:row>122</xdr:row>
      <xdr:rowOff>76199</xdr:rowOff>
    </xdr:to>
    <xdr:pic>
      <xdr:nvPicPr>
        <xdr:cNvPr id="3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238</xdr:row>
      <xdr:rowOff>66674</xdr:rowOff>
    </xdr:from>
    <xdr:to>
      <xdr:col>0</xdr:col>
      <xdr:colOff>1377753</xdr:colOff>
      <xdr:row>241</xdr:row>
      <xdr:rowOff>76199</xdr:rowOff>
    </xdr:to>
    <xdr:pic>
      <xdr:nvPicPr>
        <xdr:cNvPr id="4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292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357</xdr:row>
      <xdr:rowOff>66674</xdr:rowOff>
    </xdr:from>
    <xdr:to>
      <xdr:col>0</xdr:col>
      <xdr:colOff>1377753</xdr:colOff>
      <xdr:row>360</xdr:row>
      <xdr:rowOff>76199</xdr:rowOff>
    </xdr:to>
    <xdr:pic>
      <xdr:nvPicPr>
        <xdr:cNvPr id="5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58438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476</xdr:row>
      <xdr:rowOff>66674</xdr:rowOff>
    </xdr:from>
    <xdr:to>
      <xdr:col>0</xdr:col>
      <xdr:colOff>1377753</xdr:colOff>
      <xdr:row>479</xdr:row>
      <xdr:rowOff>76199</xdr:rowOff>
    </xdr:to>
    <xdr:pic>
      <xdr:nvPicPr>
        <xdr:cNvPr id="6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87609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595</xdr:row>
      <xdr:rowOff>66674</xdr:rowOff>
    </xdr:from>
    <xdr:to>
      <xdr:col>0</xdr:col>
      <xdr:colOff>1377753</xdr:colOff>
      <xdr:row>598</xdr:row>
      <xdr:rowOff>76199</xdr:rowOff>
    </xdr:to>
    <xdr:pic>
      <xdr:nvPicPr>
        <xdr:cNvPr id="8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16590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714</xdr:row>
      <xdr:rowOff>66674</xdr:rowOff>
    </xdr:from>
    <xdr:to>
      <xdr:col>0</xdr:col>
      <xdr:colOff>1377753</xdr:colOff>
      <xdr:row>717</xdr:row>
      <xdr:rowOff>76199</xdr:rowOff>
    </xdr:to>
    <xdr:pic>
      <xdr:nvPicPr>
        <xdr:cNvPr id="9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145571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833</xdr:row>
      <xdr:rowOff>66674</xdr:rowOff>
    </xdr:from>
    <xdr:to>
      <xdr:col>0</xdr:col>
      <xdr:colOff>1377753</xdr:colOff>
      <xdr:row>836</xdr:row>
      <xdr:rowOff>76199</xdr:rowOff>
    </xdr:to>
    <xdr:pic>
      <xdr:nvPicPr>
        <xdr:cNvPr id="10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374933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952</xdr:row>
      <xdr:rowOff>66674</xdr:rowOff>
    </xdr:from>
    <xdr:to>
      <xdr:col>0</xdr:col>
      <xdr:colOff>1377753</xdr:colOff>
      <xdr:row>955</xdr:row>
      <xdr:rowOff>76199</xdr:rowOff>
    </xdr:to>
    <xdr:pic>
      <xdr:nvPicPr>
        <xdr:cNvPr id="11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604295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1070</xdr:row>
      <xdr:rowOff>66674</xdr:rowOff>
    </xdr:from>
    <xdr:to>
      <xdr:col>0</xdr:col>
      <xdr:colOff>1377753</xdr:colOff>
      <xdr:row>1073</xdr:row>
      <xdr:rowOff>76199</xdr:rowOff>
    </xdr:to>
    <xdr:pic>
      <xdr:nvPicPr>
        <xdr:cNvPr id="12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833657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1188</xdr:row>
      <xdr:rowOff>66674</xdr:rowOff>
    </xdr:from>
    <xdr:to>
      <xdr:col>0</xdr:col>
      <xdr:colOff>1377753</xdr:colOff>
      <xdr:row>1191</xdr:row>
      <xdr:rowOff>76199</xdr:rowOff>
    </xdr:to>
    <xdr:pic>
      <xdr:nvPicPr>
        <xdr:cNvPr id="13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061114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1306</xdr:row>
      <xdr:rowOff>66674</xdr:rowOff>
    </xdr:from>
    <xdr:to>
      <xdr:col>0</xdr:col>
      <xdr:colOff>1377753</xdr:colOff>
      <xdr:row>1309</xdr:row>
      <xdr:rowOff>76199</xdr:rowOff>
    </xdr:to>
    <xdr:pic>
      <xdr:nvPicPr>
        <xdr:cNvPr id="15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288381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4"/>
  <sheetViews>
    <sheetView tabSelected="1"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style="39" customWidth="1"/>
    <col min="2" max="2" width="10.5703125" style="39" customWidth="1"/>
    <col min="3" max="3" width="12.7109375" style="39" customWidth="1"/>
    <col min="4" max="4" width="11.7109375" style="39" customWidth="1"/>
    <col min="5" max="5" width="11.7109375" style="6" customWidth="1"/>
    <col min="6" max="6" width="10.7109375" style="9" customWidth="1"/>
    <col min="7" max="7" width="12.7109375" style="9" customWidth="1"/>
    <col min="8" max="9" width="11.7109375" style="9" customWidth="1"/>
    <col min="10" max="10" width="11.42578125" style="39"/>
    <col min="11" max="11" width="40.140625" style="39" customWidth="1"/>
    <col min="12" max="18" width="12.7109375" style="39" customWidth="1"/>
    <col min="19" max="16384" width="11.42578125" style="39"/>
  </cols>
  <sheetData>
    <row r="1" spans="1:11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11" x14ac:dyDescent="0.2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11" x14ac:dyDescent="0.25">
      <c r="A3" s="109" t="s">
        <v>39</v>
      </c>
      <c r="B3" s="109"/>
      <c r="C3" s="109"/>
      <c r="D3" s="109"/>
      <c r="E3" s="109"/>
      <c r="F3" s="109"/>
      <c r="G3" s="109"/>
      <c r="H3" s="109"/>
      <c r="I3" s="109"/>
    </row>
    <row r="4" spans="1:11" x14ac:dyDescent="0.25">
      <c r="A4" s="109" t="s">
        <v>102</v>
      </c>
      <c r="B4" s="109"/>
      <c r="C4" s="109"/>
      <c r="D4" s="109"/>
      <c r="E4" s="109"/>
      <c r="F4" s="109"/>
      <c r="G4" s="109"/>
      <c r="H4" s="109"/>
      <c r="I4" s="109"/>
    </row>
    <row r="5" spans="1:11" x14ac:dyDescent="0.25">
      <c r="A5" s="109" t="s">
        <v>119</v>
      </c>
      <c r="B5" s="109"/>
      <c r="C5" s="109"/>
      <c r="D5" s="109"/>
      <c r="E5" s="109"/>
      <c r="F5" s="109"/>
      <c r="G5" s="109"/>
      <c r="H5" s="109"/>
      <c r="I5" s="109"/>
    </row>
    <row r="6" spans="1:11" x14ac:dyDescent="0.25">
      <c r="A6" s="110" t="s">
        <v>2</v>
      </c>
      <c r="B6" s="110"/>
      <c r="C6" s="110"/>
      <c r="D6" s="110"/>
      <c r="E6" s="110"/>
      <c r="F6" s="110"/>
      <c r="G6" s="110"/>
      <c r="H6" s="110"/>
      <c r="I6" s="110"/>
    </row>
    <row r="7" spans="1:11" ht="6" customHeight="1" thickBot="1" x14ac:dyDescent="0.3">
      <c r="A7" s="111"/>
      <c r="B7" s="111"/>
      <c r="C7" s="111"/>
      <c r="D7" s="111"/>
      <c r="E7" s="111"/>
      <c r="F7" s="111"/>
      <c r="G7" s="111"/>
      <c r="H7" s="111"/>
      <c r="I7" s="111"/>
    </row>
    <row r="8" spans="1:11" x14ac:dyDescent="0.25">
      <c r="A8" s="112" t="s">
        <v>3</v>
      </c>
      <c r="B8" s="114" t="s">
        <v>4</v>
      </c>
      <c r="C8" s="115"/>
      <c r="D8" s="115"/>
      <c r="E8" s="116"/>
      <c r="F8" s="114" t="s">
        <v>5</v>
      </c>
      <c r="G8" s="115"/>
      <c r="H8" s="115"/>
      <c r="I8" s="117"/>
    </row>
    <row r="9" spans="1:11" ht="30.75" thickBot="1" x14ac:dyDescent="0.3">
      <c r="A9" s="113"/>
      <c r="B9" s="62" t="s">
        <v>6</v>
      </c>
      <c r="C9" s="63" t="s">
        <v>7</v>
      </c>
      <c r="D9" s="63" t="s">
        <v>8</v>
      </c>
      <c r="E9" s="64" t="s">
        <v>9</v>
      </c>
      <c r="F9" s="65" t="s">
        <v>6</v>
      </c>
      <c r="G9" s="63" t="s">
        <v>7</v>
      </c>
      <c r="H9" s="63" t="s">
        <v>8</v>
      </c>
      <c r="I9" s="66" t="s">
        <v>9</v>
      </c>
    </row>
    <row r="10" spans="1:11" ht="15.75" thickBot="1" x14ac:dyDescent="0.3">
      <c r="A10" s="35" t="s">
        <v>33</v>
      </c>
      <c r="B10" s="67">
        <f>B12+B43+B88+B103+B110+B113</f>
        <v>21227.203786000002</v>
      </c>
      <c r="C10" s="68">
        <f t="shared" ref="C10:D10" si="0">C12+C43+C88+C103+C110+C113</f>
        <v>21224.960200000001</v>
      </c>
      <c r="D10" s="68">
        <f t="shared" si="0"/>
        <v>1804.8337382700001</v>
      </c>
      <c r="E10" s="100">
        <f>D10/C10</f>
        <v>8.5033551123926257E-2</v>
      </c>
      <c r="F10" s="67">
        <f>F12+F43+F88+F103+F110+F113</f>
        <v>8884.7835890000006</v>
      </c>
      <c r="G10" s="68">
        <f t="shared" ref="G10:H10" si="1">G12+G43+G88+G103+G110+G113</f>
        <v>8887.0271750000011</v>
      </c>
      <c r="H10" s="68">
        <f t="shared" si="1"/>
        <v>268.93350242000002</v>
      </c>
      <c r="I10" s="69">
        <f>H10/G10</f>
        <v>3.0261357045979775E-2</v>
      </c>
      <c r="K10" s="102"/>
    </row>
    <row r="11" spans="1:11" ht="15.75" thickBot="1" x14ac:dyDescent="0.3">
      <c r="A11" s="50" t="s">
        <v>10</v>
      </c>
      <c r="B11" s="72">
        <f>B10-B110-B113</f>
        <v>19651.839963000002</v>
      </c>
      <c r="C11" s="73">
        <f t="shared" ref="C11:D11" si="2">C10-C110-C113</f>
        <v>19649.596377000002</v>
      </c>
      <c r="D11" s="73">
        <f t="shared" si="2"/>
        <v>1673.71524649</v>
      </c>
      <c r="E11" s="101">
        <f>D11/C11</f>
        <v>8.5178098032033689E-2</v>
      </c>
      <c r="F11" s="72">
        <f>F10-F50-F110-F113</f>
        <v>5611.9437760000001</v>
      </c>
      <c r="G11" s="73">
        <f t="shared" ref="G11:H11" si="3">G10-G50-G110-G113</f>
        <v>5614.1873620000006</v>
      </c>
      <c r="H11" s="73">
        <f t="shared" si="3"/>
        <v>99.735847420000027</v>
      </c>
      <c r="I11" s="34">
        <f>H11/G11</f>
        <v>1.7764965967304321E-2</v>
      </c>
    </row>
    <row r="12" spans="1:11" ht="15.75" thickBot="1" x14ac:dyDescent="0.3">
      <c r="A12" s="36" t="s">
        <v>11</v>
      </c>
      <c r="B12" s="70">
        <f>SUM(B13:B42)</f>
        <v>12272.699759000001</v>
      </c>
      <c r="C12" s="33">
        <f>SUM(C13:C42)</f>
        <v>12270.537819000001</v>
      </c>
      <c r="D12" s="33">
        <f>SUM(D13:D42)</f>
        <v>1136.7466907999999</v>
      </c>
      <c r="E12" s="71">
        <f>D12/C12</f>
        <v>9.2640331464512782E-2</v>
      </c>
      <c r="F12" s="70">
        <f>SUM(F13:F42)</f>
        <v>3195.9699900000005</v>
      </c>
      <c r="G12" s="33">
        <f>SUM(G13:G42)</f>
        <v>3198.1319300000005</v>
      </c>
      <c r="H12" s="33">
        <f>SUM(H13:H42)</f>
        <v>54.892223930000007</v>
      </c>
      <c r="I12" s="88">
        <f>H12/G12</f>
        <v>1.7163839745035159E-2</v>
      </c>
    </row>
    <row r="13" spans="1:11" x14ac:dyDescent="0.25">
      <c r="A13" s="99" t="s">
        <v>12</v>
      </c>
      <c r="B13" s="20">
        <v>95.7</v>
      </c>
      <c r="C13" s="21">
        <v>95.7</v>
      </c>
      <c r="D13" s="21">
        <v>7.0583709500000005</v>
      </c>
      <c r="E13" s="7">
        <f>D13/C13</f>
        <v>7.375518234064786E-2</v>
      </c>
      <c r="F13" s="14">
        <v>3</v>
      </c>
      <c r="G13" s="15">
        <v>3</v>
      </c>
      <c r="H13" s="15">
        <v>0.19884960999999998</v>
      </c>
      <c r="I13" s="7">
        <f>H13/G13</f>
        <v>6.6283203333333332E-2</v>
      </c>
    </row>
    <row r="14" spans="1:11" x14ac:dyDescent="0.25">
      <c r="A14" s="40" t="s">
        <v>13</v>
      </c>
      <c r="B14" s="1">
        <v>127.975312</v>
      </c>
      <c r="C14" s="4">
        <v>127.975312</v>
      </c>
      <c r="D14" s="4">
        <v>7.6237841299999998</v>
      </c>
      <c r="E14" s="5">
        <f>D14/C14</f>
        <v>5.9572303523667124E-2</v>
      </c>
      <c r="F14" s="31" t="s">
        <v>16</v>
      </c>
      <c r="G14" s="32" t="s">
        <v>16</v>
      </c>
      <c r="H14" s="32" t="s">
        <v>16</v>
      </c>
      <c r="I14" s="5" t="s">
        <v>16</v>
      </c>
    </row>
    <row r="15" spans="1:11" x14ac:dyDescent="0.25">
      <c r="A15" s="40" t="s">
        <v>19</v>
      </c>
      <c r="B15" s="1">
        <v>162.91787199999999</v>
      </c>
      <c r="C15" s="4">
        <v>162.87721199999999</v>
      </c>
      <c r="D15" s="4">
        <v>9.5438286199999993</v>
      </c>
      <c r="E15" s="5">
        <f t="shared" ref="E15:E37" si="4">D15/C15</f>
        <v>5.8595235655187913E-2</v>
      </c>
      <c r="F15" s="16">
        <v>37.085140000000003</v>
      </c>
      <c r="G15" s="17">
        <v>37.125799999999998</v>
      </c>
      <c r="H15" s="17">
        <v>1.0776829999999999</v>
      </c>
      <c r="I15" s="5">
        <f t="shared" ref="I15:I27" si="5">H15/G15</f>
        <v>2.9027872800047406E-2</v>
      </c>
    </row>
    <row r="16" spans="1:11" x14ac:dyDescent="0.25">
      <c r="A16" s="40" t="s">
        <v>41</v>
      </c>
      <c r="B16" s="1">
        <v>69.841965999999999</v>
      </c>
      <c r="C16" s="4">
        <v>69.834215999999998</v>
      </c>
      <c r="D16" s="4">
        <v>7.7401577300000008</v>
      </c>
      <c r="E16" s="5">
        <f t="shared" si="4"/>
        <v>0.1108361799321983</v>
      </c>
      <c r="F16" s="16">
        <v>2.5</v>
      </c>
      <c r="G16" s="17">
        <v>2.5077500000000001</v>
      </c>
      <c r="H16" s="17">
        <v>1.5814500000000001E-3</v>
      </c>
      <c r="I16" s="5">
        <f t="shared" si="5"/>
        <v>6.3062506230684881E-4</v>
      </c>
    </row>
    <row r="17" spans="1:9" x14ac:dyDescent="0.25">
      <c r="A17" s="41" t="s">
        <v>42</v>
      </c>
      <c r="B17" s="1">
        <v>2024.526149</v>
      </c>
      <c r="C17" s="4">
        <v>2024.526149</v>
      </c>
      <c r="D17" s="4">
        <v>122.14736729000001</v>
      </c>
      <c r="E17" s="5">
        <f t="shared" si="4"/>
        <v>6.0333805690943439E-2</v>
      </c>
      <c r="F17" s="16">
        <v>1652.6549339999999</v>
      </c>
      <c r="G17" s="17">
        <v>1652.6549339999999</v>
      </c>
      <c r="H17" s="17">
        <v>6.4560661699999997</v>
      </c>
      <c r="I17" s="5">
        <f t="shared" si="5"/>
        <v>3.9064816479106581E-3</v>
      </c>
    </row>
    <row r="18" spans="1:9" x14ac:dyDescent="0.25">
      <c r="A18" s="42" t="s">
        <v>43</v>
      </c>
      <c r="B18" s="1">
        <v>27.853959</v>
      </c>
      <c r="C18" s="4">
        <v>27.853959</v>
      </c>
      <c r="D18" s="4">
        <v>1.4476039299999999</v>
      </c>
      <c r="E18" s="5">
        <f t="shared" si="4"/>
        <v>5.1971209191483334E-2</v>
      </c>
      <c r="F18" s="16">
        <v>1.355</v>
      </c>
      <c r="G18" s="17">
        <v>1.355</v>
      </c>
      <c r="H18" s="17">
        <v>9.8833299999999992E-3</v>
      </c>
      <c r="I18" s="5">
        <f t="shared" si="5"/>
        <v>7.2939704797047962E-3</v>
      </c>
    </row>
    <row r="19" spans="1:9" x14ac:dyDescent="0.25">
      <c r="A19" s="42" t="s">
        <v>44</v>
      </c>
      <c r="B19" s="1">
        <v>40.321375000000003</v>
      </c>
      <c r="C19" s="4">
        <v>40.321375000000003</v>
      </c>
      <c r="D19" s="4">
        <v>1.84962454</v>
      </c>
      <c r="E19" s="5">
        <f t="shared" si="4"/>
        <v>4.5872060166598977E-2</v>
      </c>
      <c r="F19" s="16">
        <v>670</v>
      </c>
      <c r="G19" s="17">
        <v>670</v>
      </c>
      <c r="H19" s="17">
        <v>37.284000210000002</v>
      </c>
      <c r="I19" s="5">
        <f t="shared" si="5"/>
        <v>5.5647761507462687E-2</v>
      </c>
    </row>
    <row r="20" spans="1:9" x14ac:dyDescent="0.25">
      <c r="A20" s="40" t="s">
        <v>45</v>
      </c>
      <c r="B20" s="1">
        <v>72.058311000000003</v>
      </c>
      <c r="C20" s="4">
        <v>72.058311000000003</v>
      </c>
      <c r="D20" s="4">
        <v>4.4069602999999997</v>
      </c>
      <c r="E20" s="5">
        <f t="shared" si="4"/>
        <v>6.1158251405587338E-2</v>
      </c>
      <c r="F20" s="16">
        <v>44.410527999999999</v>
      </c>
      <c r="G20" s="17">
        <v>44.410527999999999</v>
      </c>
      <c r="H20" s="17">
        <v>2.7353121200000001</v>
      </c>
      <c r="I20" s="5">
        <f t="shared" si="5"/>
        <v>6.1591524424118534E-2</v>
      </c>
    </row>
    <row r="21" spans="1:9" x14ac:dyDescent="0.25">
      <c r="A21" s="42" t="s">
        <v>46</v>
      </c>
      <c r="B21" s="1">
        <v>1501.586685</v>
      </c>
      <c r="C21" s="4">
        <v>1501.586685</v>
      </c>
      <c r="D21" s="4">
        <v>130.91670382999999</v>
      </c>
      <c r="E21" s="5">
        <f t="shared" si="4"/>
        <v>8.7185578520230414E-2</v>
      </c>
      <c r="F21" s="16">
        <v>165</v>
      </c>
      <c r="G21" s="17">
        <v>165</v>
      </c>
      <c r="H21" s="17">
        <v>0</v>
      </c>
      <c r="I21" s="5">
        <f t="shared" si="5"/>
        <v>0</v>
      </c>
    </row>
    <row r="22" spans="1:9" x14ac:dyDescent="0.25">
      <c r="A22" s="43" t="s">
        <v>47</v>
      </c>
      <c r="B22" s="1">
        <v>36.658298000000002</v>
      </c>
      <c r="C22" s="4">
        <v>36.658298000000002</v>
      </c>
      <c r="D22" s="4">
        <v>1.1537558400000001</v>
      </c>
      <c r="E22" s="5">
        <f t="shared" si="4"/>
        <v>3.1473251704157136E-2</v>
      </c>
      <c r="F22" s="16">
        <v>4.7659909999999996</v>
      </c>
      <c r="G22" s="17">
        <v>4.7659909999999996</v>
      </c>
      <c r="H22" s="17">
        <v>3.6075589999999998E-2</v>
      </c>
      <c r="I22" s="5">
        <f t="shared" si="5"/>
        <v>7.5693785405805429E-3</v>
      </c>
    </row>
    <row r="23" spans="1:9" x14ac:dyDescent="0.25">
      <c r="A23" s="43" t="s">
        <v>48</v>
      </c>
      <c r="B23" s="1">
        <v>14.696876</v>
      </c>
      <c r="C23" s="4">
        <v>14.696876</v>
      </c>
      <c r="D23" s="4">
        <v>0.84097759999999999</v>
      </c>
      <c r="E23" s="5">
        <f t="shared" si="4"/>
        <v>5.7221521090604563E-2</v>
      </c>
      <c r="F23" s="16">
        <v>103.46250499999999</v>
      </c>
      <c r="G23" s="17">
        <v>103.46250499999999</v>
      </c>
      <c r="H23" s="17">
        <v>1.94927619</v>
      </c>
      <c r="I23" s="5">
        <f t="shared" si="5"/>
        <v>1.8840411702770971E-2</v>
      </c>
    </row>
    <row r="24" spans="1:9" x14ac:dyDescent="0.25">
      <c r="A24" s="43" t="s">
        <v>49</v>
      </c>
      <c r="B24" s="1">
        <v>472.14316400000001</v>
      </c>
      <c r="C24" s="4">
        <v>472.040256</v>
      </c>
      <c r="D24" s="4">
        <v>7.9471025199999996</v>
      </c>
      <c r="E24" s="5">
        <f t="shared" si="4"/>
        <v>1.6835645729333729E-2</v>
      </c>
      <c r="F24" s="16">
        <v>61.446103999999998</v>
      </c>
      <c r="G24" s="17">
        <v>61.449012000000003</v>
      </c>
      <c r="H24" s="17">
        <v>0</v>
      </c>
      <c r="I24" s="5">
        <f t="shared" si="5"/>
        <v>0</v>
      </c>
    </row>
    <row r="25" spans="1:9" x14ac:dyDescent="0.25">
      <c r="A25" s="43" t="s">
        <v>50</v>
      </c>
      <c r="B25" s="1">
        <v>116.07855000000001</v>
      </c>
      <c r="C25" s="4">
        <v>116.07855000000001</v>
      </c>
      <c r="D25" s="4">
        <v>4.9233964700000001</v>
      </c>
      <c r="E25" s="5">
        <f t="shared" si="4"/>
        <v>4.2414351919454543E-2</v>
      </c>
      <c r="F25" s="16">
        <v>14.910017</v>
      </c>
      <c r="G25" s="17">
        <v>14.910017</v>
      </c>
      <c r="H25" s="17">
        <v>0</v>
      </c>
      <c r="I25" s="5">
        <f t="shared" si="5"/>
        <v>0</v>
      </c>
    </row>
    <row r="26" spans="1:9" x14ac:dyDescent="0.25">
      <c r="A26" s="43" t="s">
        <v>51</v>
      </c>
      <c r="B26" s="1">
        <v>971.58809499999995</v>
      </c>
      <c r="C26" s="4">
        <v>971.58809499999995</v>
      </c>
      <c r="D26" s="4">
        <v>68.995363870000006</v>
      </c>
      <c r="E26" s="5">
        <f t="shared" si="4"/>
        <v>7.1012977850454212E-2</v>
      </c>
      <c r="F26" s="16">
        <v>61.074300000000001</v>
      </c>
      <c r="G26" s="17">
        <v>61.074300000000001</v>
      </c>
      <c r="H26" s="17">
        <v>3.3560498599999997</v>
      </c>
      <c r="I26" s="5">
        <f t="shared" si="5"/>
        <v>5.4950279577498221E-2</v>
      </c>
    </row>
    <row r="27" spans="1:9" x14ac:dyDescent="0.25">
      <c r="A27" s="43" t="s">
        <v>52</v>
      </c>
      <c r="B27" s="1">
        <v>30.278635000000001</v>
      </c>
      <c r="C27" s="4">
        <v>30.278635000000001</v>
      </c>
      <c r="D27" s="4">
        <v>1.5882244299999999</v>
      </c>
      <c r="E27" s="5">
        <f t="shared" si="4"/>
        <v>5.2453633725562589E-2</v>
      </c>
      <c r="F27" s="16">
        <v>220</v>
      </c>
      <c r="G27" s="17">
        <v>220</v>
      </c>
      <c r="H27" s="17">
        <v>3.9283160000000004E-2</v>
      </c>
      <c r="I27" s="5">
        <f t="shared" si="5"/>
        <v>1.785598181818182E-4</v>
      </c>
    </row>
    <row r="28" spans="1:9" x14ac:dyDescent="0.25">
      <c r="A28" s="43" t="s">
        <v>22</v>
      </c>
      <c r="B28" s="1">
        <v>3.9103210000000002</v>
      </c>
      <c r="C28" s="4">
        <v>3.9103210000000002</v>
      </c>
      <c r="D28" s="4">
        <v>0.29011328000000003</v>
      </c>
      <c r="E28" s="5">
        <f t="shared" si="4"/>
        <v>7.4191678892858159E-2</v>
      </c>
      <c r="F28" s="2" t="s">
        <v>16</v>
      </c>
      <c r="G28" s="3" t="s">
        <v>16</v>
      </c>
      <c r="H28" s="3" t="s">
        <v>16</v>
      </c>
      <c r="I28" s="5" t="s">
        <v>16</v>
      </c>
    </row>
    <row r="29" spans="1:9" x14ac:dyDescent="0.25">
      <c r="A29" s="40" t="s">
        <v>53</v>
      </c>
      <c r="B29" s="1">
        <v>38.447816000000003</v>
      </c>
      <c r="C29" s="4">
        <v>38.447816000000003</v>
      </c>
      <c r="D29" s="4">
        <v>2.4554308300000001</v>
      </c>
      <c r="E29" s="5">
        <f t="shared" si="4"/>
        <v>6.3863987228819447E-2</v>
      </c>
      <c r="F29" s="16">
        <v>62.660200000000003</v>
      </c>
      <c r="G29" s="17">
        <v>62.660200000000003</v>
      </c>
      <c r="H29" s="17">
        <v>0.12208824</v>
      </c>
      <c r="I29" s="5">
        <f t="shared" ref="I29:I33" si="6">H29/G29</f>
        <v>1.948417655864488E-3</v>
      </c>
    </row>
    <row r="30" spans="1:9" x14ac:dyDescent="0.25">
      <c r="A30" s="40" t="s">
        <v>54</v>
      </c>
      <c r="B30" s="1">
        <v>31.659424999999999</v>
      </c>
      <c r="C30" s="4">
        <v>31.659424999999999</v>
      </c>
      <c r="D30" s="4">
        <v>1.2518276799999999</v>
      </c>
      <c r="E30" s="5">
        <f t="shared" si="4"/>
        <v>3.9540442695974419E-2</v>
      </c>
      <c r="F30" s="16">
        <v>82.655411000000001</v>
      </c>
      <c r="G30" s="17">
        <v>82.655411000000001</v>
      </c>
      <c r="H30" s="17">
        <v>1.0876794999999999</v>
      </c>
      <c r="I30" s="5">
        <f t="shared" si="6"/>
        <v>1.3159205027726495E-2</v>
      </c>
    </row>
    <row r="31" spans="1:9" x14ac:dyDescent="0.25">
      <c r="A31" s="40" t="s">
        <v>114</v>
      </c>
      <c r="B31" s="1">
        <v>9.6427960000000006</v>
      </c>
      <c r="C31" s="4">
        <v>9.6427960000000006</v>
      </c>
      <c r="D31" s="4">
        <v>0.32017627000000004</v>
      </c>
      <c r="E31" s="5">
        <f t="shared" si="4"/>
        <v>3.3203675572935486E-2</v>
      </c>
      <c r="F31" s="16">
        <v>1.8081149999999999</v>
      </c>
      <c r="G31" s="17">
        <v>1.8081149999999999</v>
      </c>
      <c r="H31" s="17">
        <v>2.4652600000000004E-3</v>
      </c>
      <c r="I31" s="5">
        <f t="shared" si="6"/>
        <v>1.3634420377022481E-3</v>
      </c>
    </row>
    <row r="32" spans="1:9" x14ac:dyDescent="0.25">
      <c r="A32" s="43" t="s">
        <v>17</v>
      </c>
      <c r="B32" s="1">
        <v>344.28504299999997</v>
      </c>
      <c r="C32" s="4">
        <v>342.698128</v>
      </c>
      <c r="D32" s="4">
        <v>21.33211433</v>
      </c>
      <c r="E32" s="5">
        <f t="shared" si="4"/>
        <v>6.2247536788412217E-2</v>
      </c>
      <c r="F32" s="16">
        <v>6.9494300000000004</v>
      </c>
      <c r="G32" s="17">
        <v>8.5363450000000007</v>
      </c>
      <c r="H32" s="17">
        <v>0.37204990000000004</v>
      </c>
      <c r="I32" s="5">
        <f t="shared" si="6"/>
        <v>4.3584215492696234E-2</v>
      </c>
    </row>
    <row r="33" spans="1:9" x14ac:dyDescent="0.25">
      <c r="A33" s="43" t="s">
        <v>21</v>
      </c>
      <c r="B33" s="1">
        <v>276.57224000000002</v>
      </c>
      <c r="C33" s="4">
        <v>276.05901399999999</v>
      </c>
      <c r="D33" s="4">
        <v>18.207561890000001</v>
      </c>
      <c r="E33" s="5">
        <f t="shared" si="4"/>
        <v>6.5955324646635158E-2</v>
      </c>
      <c r="F33" s="2">
        <v>0</v>
      </c>
      <c r="G33" s="3">
        <v>0.51322599999999996</v>
      </c>
      <c r="H33" s="3">
        <v>0.15714839000000003</v>
      </c>
      <c r="I33" s="5">
        <f t="shared" si="6"/>
        <v>0.30619725033416084</v>
      </c>
    </row>
    <row r="34" spans="1:9" x14ac:dyDescent="0.25">
      <c r="A34" s="40" t="s">
        <v>20</v>
      </c>
      <c r="B34" s="1">
        <v>13.366773999999999</v>
      </c>
      <c r="C34" s="4">
        <v>13.366773999999999</v>
      </c>
      <c r="D34" s="4">
        <v>0.72219983999999993</v>
      </c>
      <c r="E34" s="5">
        <f t="shared" si="4"/>
        <v>5.402947936428041E-2</v>
      </c>
      <c r="F34" s="31" t="s">
        <v>16</v>
      </c>
      <c r="G34" s="32" t="s">
        <v>16</v>
      </c>
      <c r="H34" s="32" t="s">
        <v>16</v>
      </c>
      <c r="I34" s="5" t="s">
        <v>16</v>
      </c>
    </row>
    <row r="35" spans="1:9" x14ac:dyDescent="0.25">
      <c r="A35" s="43" t="s">
        <v>24</v>
      </c>
      <c r="B35" s="1">
        <v>112.648233</v>
      </c>
      <c r="C35" s="4">
        <v>112.648233</v>
      </c>
      <c r="D35" s="4">
        <v>6.7403753000000002</v>
      </c>
      <c r="E35" s="5">
        <f t="shared" si="4"/>
        <v>5.9835606120870091E-2</v>
      </c>
      <c r="F35" s="2" t="s">
        <v>16</v>
      </c>
      <c r="G35" s="3" t="s">
        <v>16</v>
      </c>
      <c r="H35" s="3" t="s">
        <v>16</v>
      </c>
      <c r="I35" s="5" t="s">
        <v>16</v>
      </c>
    </row>
    <row r="36" spans="1:9" x14ac:dyDescent="0.25">
      <c r="A36" s="43" t="s">
        <v>15</v>
      </c>
      <c r="B36" s="1">
        <v>10.373492000000001</v>
      </c>
      <c r="C36" s="4">
        <v>10.373492000000001</v>
      </c>
      <c r="D36" s="4">
        <v>0.66966603000000002</v>
      </c>
      <c r="E36" s="5">
        <f t="shared" si="4"/>
        <v>6.4555506477471616E-2</v>
      </c>
      <c r="F36" s="31" t="s">
        <v>16</v>
      </c>
      <c r="G36" s="32" t="s">
        <v>16</v>
      </c>
      <c r="H36" s="32" t="s">
        <v>16</v>
      </c>
      <c r="I36" s="5" t="s">
        <v>16</v>
      </c>
    </row>
    <row r="37" spans="1:9" x14ac:dyDescent="0.25">
      <c r="A37" s="40" t="s">
        <v>55</v>
      </c>
      <c r="B37" s="1">
        <v>3.2429999999999999</v>
      </c>
      <c r="C37" s="4">
        <v>3.2429999999999999</v>
      </c>
      <c r="D37" s="4">
        <v>0.19579676999999998</v>
      </c>
      <c r="E37" s="5">
        <f t="shared" si="4"/>
        <v>6.0375198889916742E-2</v>
      </c>
      <c r="F37" s="31" t="s">
        <v>16</v>
      </c>
      <c r="G37" s="32" t="s">
        <v>16</v>
      </c>
      <c r="H37" s="32" t="s">
        <v>16</v>
      </c>
      <c r="I37" s="5" t="s">
        <v>16</v>
      </c>
    </row>
    <row r="38" spans="1:9" x14ac:dyDescent="0.25">
      <c r="A38" s="40" t="s">
        <v>18</v>
      </c>
      <c r="B38" s="1">
        <v>41.282142</v>
      </c>
      <c r="C38" s="4">
        <v>41.282142</v>
      </c>
      <c r="D38" s="4">
        <v>3.6220069800000001</v>
      </c>
      <c r="E38" s="5">
        <f>D38/C38</f>
        <v>8.7737864474183538E-2</v>
      </c>
      <c r="F38" s="31" t="s">
        <v>16</v>
      </c>
      <c r="G38" s="32" t="s">
        <v>16</v>
      </c>
      <c r="H38" s="32" t="s">
        <v>16</v>
      </c>
      <c r="I38" s="5" t="s">
        <v>16</v>
      </c>
    </row>
    <row r="39" spans="1:9" x14ac:dyDescent="0.25">
      <c r="A39" s="40" t="s">
        <v>23</v>
      </c>
      <c r="B39" s="1">
        <v>4.9702279999999996</v>
      </c>
      <c r="C39" s="4">
        <v>4.9702279999999996</v>
      </c>
      <c r="D39" s="4">
        <v>0.38074299</v>
      </c>
      <c r="E39" s="5">
        <f t="shared" ref="E39:E41" si="7">D39/C39</f>
        <v>7.6604733223506055E-2</v>
      </c>
      <c r="F39" s="31" t="s">
        <v>16</v>
      </c>
      <c r="G39" s="32" t="s">
        <v>16</v>
      </c>
      <c r="H39" s="32" t="s">
        <v>16</v>
      </c>
      <c r="I39" s="5" t="s">
        <v>16</v>
      </c>
    </row>
    <row r="40" spans="1:9" x14ac:dyDescent="0.25">
      <c r="A40" s="42" t="s">
        <v>14</v>
      </c>
      <c r="B40" s="1">
        <v>5.8384419999999997</v>
      </c>
      <c r="C40" s="4">
        <v>5.8279610000000002</v>
      </c>
      <c r="D40" s="4">
        <v>0.35873396999999996</v>
      </c>
      <c r="E40" s="5">
        <f t="shared" si="7"/>
        <v>6.1553941421365027E-2</v>
      </c>
      <c r="F40" s="31">
        <v>0</v>
      </c>
      <c r="G40" s="32">
        <v>1.0481000000000001E-2</v>
      </c>
      <c r="H40" s="32">
        <v>6.7319499999999996E-3</v>
      </c>
      <c r="I40" s="5">
        <f t="shared" ref="I40:I41" si="8">H40/G40</f>
        <v>0.64230035301974997</v>
      </c>
    </row>
    <row r="41" spans="1:9" x14ac:dyDescent="0.25">
      <c r="A41" s="42" t="s">
        <v>31</v>
      </c>
      <c r="B41" s="1">
        <v>7.0458920000000003</v>
      </c>
      <c r="C41" s="4">
        <v>7.1458919999999999</v>
      </c>
      <c r="D41" s="4">
        <v>0.74176291000000005</v>
      </c>
      <c r="E41" s="5">
        <f t="shared" si="7"/>
        <v>0.10380270370724887</v>
      </c>
      <c r="F41" s="31">
        <v>0.23231499999999999</v>
      </c>
      <c r="G41" s="32">
        <v>0.23231499999999999</v>
      </c>
      <c r="H41" s="32">
        <v>0</v>
      </c>
      <c r="I41" s="5">
        <f t="shared" si="8"/>
        <v>0</v>
      </c>
    </row>
    <row r="42" spans="1:9" ht="15.75" thickBot="1" x14ac:dyDescent="0.3">
      <c r="A42" s="44" t="s">
        <v>25</v>
      </c>
      <c r="B42" s="24">
        <v>5605.1886679999998</v>
      </c>
      <c r="C42" s="25">
        <v>5605.1886679999998</v>
      </c>
      <c r="D42" s="25">
        <v>701.27495967999994</v>
      </c>
      <c r="E42" s="8">
        <f>D42/C42</f>
        <v>0.12511174934816663</v>
      </c>
      <c r="F42" s="79" t="s">
        <v>16</v>
      </c>
      <c r="G42" s="80" t="s">
        <v>16</v>
      </c>
      <c r="H42" s="80" t="s">
        <v>16</v>
      </c>
      <c r="I42" s="8" t="s">
        <v>16</v>
      </c>
    </row>
    <row r="43" spans="1:9" ht="15.75" thickBot="1" x14ac:dyDescent="0.3">
      <c r="A43" s="49" t="s">
        <v>34</v>
      </c>
      <c r="B43" s="86">
        <f>SUM(B44:B87)</f>
        <v>6605.0458559999997</v>
      </c>
      <c r="C43" s="87">
        <f>SUM(C44:C87)</f>
        <v>6604.9642099999992</v>
      </c>
      <c r="D43" s="87">
        <f>SUM(D44:D87)</f>
        <v>484.08435288999999</v>
      </c>
      <c r="E43" s="88">
        <f>D43/C43</f>
        <v>7.3290988035497634E-2</v>
      </c>
      <c r="F43" s="70">
        <f>SUM(F44:F87)</f>
        <v>3263.0961980000006</v>
      </c>
      <c r="G43" s="33">
        <f>SUM(G44:G87)</f>
        <v>3263.1778440000007</v>
      </c>
      <c r="H43" s="33">
        <f>SUM(H44:H87)</f>
        <v>40.136834490000012</v>
      </c>
      <c r="I43" s="88">
        <f>H43/G43</f>
        <v>1.2299922470912683E-2</v>
      </c>
    </row>
    <row r="44" spans="1:9" x14ac:dyDescent="0.25">
      <c r="A44" s="83" t="s">
        <v>56</v>
      </c>
      <c r="B44" s="20">
        <v>7.2418570000000004</v>
      </c>
      <c r="C44" s="21">
        <v>7.2418570000000004</v>
      </c>
      <c r="D44" s="21">
        <v>0.31852363</v>
      </c>
      <c r="E44" s="28">
        <f>D44/C44</f>
        <v>4.3983695066058329E-2</v>
      </c>
      <c r="F44" s="92" t="s">
        <v>16</v>
      </c>
      <c r="G44" s="81" t="s">
        <v>16</v>
      </c>
      <c r="H44" s="81" t="s">
        <v>16</v>
      </c>
      <c r="I44" s="7" t="s">
        <v>16</v>
      </c>
    </row>
    <row r="45" spans="1:9" x14ac:dyDescent="0.25">
      <c r="A45" s="40" t="s">
        <v>57</v>
      </c>
      <c r="B45" s="1">
        <v>56.318798000000001</v>
      </c>
      <c r="C45" s="4">
        <v>56.318798000000001</v>
      </c>
      <c r="D45" s="4">
        <v>1.0562072900000001</v>
      </c>
      <c r="E45" s="29">
        <f>D45/C45</f>
        <v>1.875408083105751E-2</v>
      </c>
      <c r="F45" s="31">
        <v>14.691345</v>
      </c>
      <c r="G45" s="32">
        <v>14.691345</v>
      </c>
      <c r="H45" s="32">
        <v>0.62461858999999997</v>
      </c>
      <c r="I45" s="5">
        <f>H45/G45</f>
        <v>4.2516092978553015E-2</v>
      </c>
    </row>
    <row r="46" spans="1:9" x14ac:dyDescent="0.25">
      <c r="A46" s="40" t="s">
        <v>58</v>
      </c>
      <c r="B46" s="1">
        <v>25.2</v>
      </c>
      <c r="C46" s="4">
        <v>25.2</v>
      </c>
      <c r="D46" s="4">
        <v>2.2406241499999999</v>
      </c>
      <c r="E46" s="29">
        <f t="shared" ref="E46:E49" si="9">D46/C46</f>
        <v>8.8913656746031744E-2</v>
      </c>
      <c r="F46" s="31">
        <v>3.3</v>
      </c>
      <c r="G46" s="32">
        <v>3.3</v>
      </c>
      <c r="H46" s="32">
        <v>0.54297834999999994</v>
      </c>
      <c r="I46" s="5">
        <f t="shared" ref="I46:I52" si="10">H46/G46</f>
        <v>0.16453889393939394</v>
      </c>
    </row>
    <row r="47" spans="1:9" x14ac:dyDescent="0.25">
      <c r="A47" s="40" t="s">
        <v>59</v>
      </c>
      <c r="B47" s="1">
        <v>14.820276</v>
      </c>
      <c r="C47" s="4">
        <v>14.820276</v>
      </c>
      <c r="D47" s="4">
        <v>0.83156147000000002</v>
      </c>
      <c r="E47" s="29">
        <f t="shared" si="9"/>
        <v>5.6109715500575023E-2</v>
      </c>
      <c r="F47" s="31">
        <v>3.57</v>
      </c>
      <c r="G47" s="32">
        <v>3.57</v>
      </c>
      <c r="H47" s="32">
        <v>1.996003E-2</v>
      </c>
      <c r="I47" s="5">
        <f t="shared" si="10"/>
        <v>5.5910448179271712E-3</v>
      </c>
    </row>
    <row r="48" spans="1:9" x14ac:dyDescent="0.25">
      <c r="A48" s="40" t="s">
        <v>60</v>
      </c>
      <c r="B48" s="1">
        <v>41.331200000000003</v>
      </c>
      <c r="C48" s="4">
        <v>41.331200000000003</v>
      </c>
      <c r="D48" s="4">
        <v>2.10034375</v>
      </c>
      <c r="E48" s="29">
        <f t="shared" si="9"/>
        <v>5.0817390978244031E-2</v>
      </c>
      <c r="F48" s="31">
        <v>6.1849999999999996</v>
      </c>
      <c r="G48" s="32">
        <v>6.1849999999999996</v>
      </c>
      <c r="H48" s="32">
        <v>0.25666717999999999</v>
      </c>
      <c r="I48" s="5">
        <f t="shared" si="10"/>
        <v>4.1498331447049314E-2</v>
      </c>
    </row>
    <row r="49" spans="1:9" x14ac:dyDescent="0.25">
      <c r="A49" s="40" t="s">
        <v>38</v>
      </c>
      <c r="B49" s="1">
        <v>5354.2089999999998</v>
      </c>
      <c r="C49" s="4">
        <v>5354.2089999999998</v>
      </c>
      <c r="D49" s="4">
        <v>416.25751252999999</v>
      </c>
      <c r="E49" s="29">
        <f t="shared" si="9"/>
        <v>7.7743979088227597E-2</v>
      </c>
      <c r="F49" s="31">
        <v>461.483</v>
      </c>
      <c r="G49" s="32">
        <v>461.483</v>
      </c>
      <c r="H49" s="32">
        <v>0.83481330000000009</v>
      </c>
      <c r="I49" s="5">
        <f t="shared" si="10"/>
        <v>1.8089795290400731E-3</v>
      </c>
    </row>
    <row r="50" spans="1:9" x14ac:dyDescent="0.25">
      <c r="A50" s="40" t="s">
        <v>113</v>
      </c>
      <c r="B50" s="2" t="s">
        <v>16</v>
      </c>
      <c r="C50" s="3" t="s">
        <v>16</v>
      </c>
      <c r="D50" s="3" t="s">
        <v>16</v>
      </c>
      <c r="E50" s="29" t="s">
        <v>16</v>
      </c>
      <c r="F50" s="31">
        <v>1505.885</v>
      </c>
      <c r="G50" s="32">
        <v>1505.885</v>
      </c>
      <c r="H50" s="32">
        <v>0.65180000000000005</v>
      </c>
      <c r="I50" s="5">
        <f t="shared" si="10"/>
        <v>4.3283517665691605E-4</v>
      </c>
    </row>
    <row r="51" spans="1:9" x14ac:dyDescent="0.25">
      <c r="A51" s="40" t="s">
        <v>61</v>
      </c>
      <c r="B51" s="1">
        <v>15.709218999999999</v>
      </c>
      <c r="C51" s="4">
        <v>15.709218999999999</v>
      </c>
      <c r="D51" s="4">
        <v>0.74792997999999999</v>
      </c>
      <c r="E51" s="29">
        <f t="shared" ref="E51:E87" si="11">D51/C51</f>
        <v>4.7610895232920239E-2</v>
      </c>
      <c r="F51" s="31">
        <v>23.704000000000001</v>
      </c>
      <c r="G51" s="32">
        <v>23.704000000000001</v>
      </c>
      <c r="H51" s="32">
        <v>4.4475000000000001E-3</v>
      </c>
      <c r="I51" s="5">
        <f t="shared" si="10"/>
        <v>1.8762656091798853E-4</v>
      </c>
    </row>
    <row r="52" spans="1:9" ht="15" customHeight="1" x14ac:dyDescent="0.25">
      <c r="A52" s="40" t="s">
        <v>104</v>
      </c>
      <c r="B52" s="2">
        <v>7.1972500000000004</v>
      </c>
      <c r="C52" s="4">
        <v>7.1972500000000004</v>
      </c>
      <c r="D52" s="4">
        <v>0.36670287000000001</v>
      </c>
      <c r="E52" s="29">
        <f t="shared" si="11"/>
        <v>5.0950414394386745E-2</v>
      </c>
      <c r="F52" s="31">
        <v>1.9810000000000001</v>
      </c>
      <c r="G52" s="32">
        <v>1.9810000000000001</v>
      </c>
      <c r="H52" s="32">
        <v>0</v>
      </c>
      <c r="I52" s="5">
        <f t="shared" si="10"/>
        <v>0</v>
      </c>
    </row>
    <row r="53" spans="1:9" x14ac:dyDescent="0.25">
      <c r="A53" s="40" t="s">
        <v>62</v>
      </c>
      <c r="B53" s="1">
        <v>9.6336790000000008</v>
      </c>
      <c r="C53" s="4">
        <v>9.6336790000000008</v>
      </c>
      <c r="D53" s="4">
        <v>0.50482048999999996</v>
      </c>
      <c r="E53" s="29">
        <f t="shared" si="11"/>
        <v>5.2401630778854048E-2</v>
      </c>
      <c r="F53" s="31" t="s">
        <v>16</v>
      </c>
      <c r="G53" s="32" t="s">
        <v>16</v>
      </c>
      <c r="H53" s="32" t="s">
        <v>16</v>
      </c>
      <c r="I53" s="5" t="s">
        <v>16</v>
      </c>
    </row>
    <row r="54" spans="1:9" x14ac:dyDescent="0.25">
      <c r="A54" s="40" t="s">
        <v>63</v>
      </c>
      <c r="B54" s="1">
        <v>1.6757</v>
      </c>
      <c r="C54" s="4">
        <v>1.6757</v>
      </c>
      <c r="D54" s="4">
        <v>9.890560000000001E-2</v>
      </c>
      <c r="E54" s="29">
        <f t="shared" si="11"/>
        <v>5.9023452885361351E-2</v>
      </c>
      <c r="F54" s="31" t="s">
        <v>16</v>
      </c>
      <c r="G54" s="32" t="s">
        <v>16</v>
      </c>
      <c r="H54" s="32" t="s">
        <v>16</v>
      </c>
      <c r="I54" s="5" t="s">
        <v>16</v>
      </c>
    </row>
    <row r="55" spans="1:9" x14ac:dyDescent="0.25">
      <c r="A55" s="40" t="s">
        <v>28</v>
      </c>
      <c r="B55" s="1">
        <v>19.21</v>
      </c>
      <c r="C55" s="4">
        <v>19.21</v>
      </c>
      <c r="D55" s="4">
        <v>0.78405806999999994</v>
      </c>
      <c r="E55" s="29">
        <f t="shared" si="11"/>
        <v>4.0815099947943773E-2</v>
      </c>
      <c r="F55" s="31">
        <v>482.71570000000003</v>
      </c>
      <c r="G55" s="32">
        <v>482.71570000000003</v>
      </c>
      <c r="H55" s="32">
        <v>0.16233639000000002</v>
      </c>
      <c r="I55" s="5">
        <f t="shared" ref="I55:I85" si="12">H55/G55</f>
        <v>3.3629813573496782E-4</v>
      </c>
    </row>
    <row r="56" spans="1:9" x14ac:dyDescent="0.25">
      <c r="A56" s="40" t="s">
        <v>64</v>
      </c>
      <c r="B56" s="1">
        <v>6.8670949999999999</v>
      </c>
      <c r="C56" s="4">
        <v>6.8670949999999999</v>
      </c>
      <c r="D56" s="4">
        <v>0.32029924999999998</v>
      </c>
      <c r="E56" s="29">
        <f t="shared" si="11"/>
        <v>4.6642612341900029E-2</v>
      </c>
      <c r="F56" s="31">
        <v>5.2214020000000003</v>
      </c>
      <c r="G56" s="32">
        <v>5.2214020000000003</v>
      </c>
      <c r="H56" s="32">
        <v>0</v>
      </c>
      <c r="I56" s="5">
        <f t="shared" si="12"/>
        <v>0</v>
      </c>
    </row>
    <row r="57" spans="1:9" x14ac:dyDescent="0.25">
      <c r="A57" s="40" t="s">
        <v>108</v>
      </c>
      <c r="B57" s="1">
        <v>14.573223</v>
      </c>
      <c r="C57" s="4">
        <v>14.573223</v>
      </c>
      <c r="D57" s="4">
        <v>0.92419437999999998</v>
      </c>
      <c r="E57" s="29">
        <f t="shared" si="11"/>
        <v>6.3417294856463802E-2</v>
      </c>
      <c r="F57" s="31">
        <v>9.4380000000000006</v>
      </c>
      <c r="G57" s="32">
        <v>9.4380000000000006</v>
      </c>
      <c r="H57" s="32">
        <v>6.38953E-3</v>
      </c>
      <c r="I57" s="5">
        <f t="shared" si="12"/>
        <v>6.7700042381860562E-4</v>
      </c>
    </row>
    <row r="58" spans="1:9" x14ac:dyDescent="0.25">
      <c r="A58" s="40" t="s">
        <v>109</v>
      </c>
      <c r="B58" s="1">
        <v>11.420019999999999</v>
      </c>
      <c r="C58" s="4">
        <v>11.420019999999999</v>
      </c>
      <c r="D58" s="4">
        <v>0.56061309999999998</v>
      </c>
      <c r="E58" s="29">
        <f t="shared" si="11"/>
        <v>4.9090378125432356E-2</v>
      </c>
      <c r="F58" s="31" t="s">
        <v>16</v>
      </c>
      <c r="G58" s="32" t="s">
        <v>16</v>
      </c>
      <c r="H58" s="32" t="s">
        <v>16</v>
      </c>
      <c r="I58" s="5" t="s">
        <v>16</v>
      </c>
    </row>
    <row r="59" spans="1:9" x14ac:dyDescent="0.25">
      <c r="A59" s="40" t="s">
        <v>65</v>
      </c>
      <c r="B59" s="1">
        <v>4.6003030000000003</v>
      </c>
      <c r="C59" s="4">
        <v>4.6003030000000003</v>
      </c>
      <c r="D59" s="4">
        <v>0.24406926999999998</v>
      </c>
      <c r="E59" s="29">
        <f t="shared" si="11"/>
        <v>5.3055042243956532E-2</v>
      </c>
      <c r="F59" s="2" t="s">
        <v>16</v>
      </c>
      <c r="G59" s="3" t="s">
        <v>16</v>
      </c>
      <c r="H59" s="3" t="s">
        <v>16</v>
      </c>
      <c r="I59" s="5" t="s">
        <v>16</v>
      </c>
    </row>
    <row r="60" spans="1:9" x14ac:dyDescent="0.25">
      <c r="A60" s="40" t="s">
        <v>66</v>
      </c>
      <c r="B60" s="1">
        <v>2.251979</v>
      </c>
      <c r="C60" s="4">
        <v>2.251979</v>
      </c>
      <c r="D60" s="4">
        <v>0.14935335</v>
      </c>
      <c r="E60" s="29">
        <f t="shared" si="11"/>
        <v>6.632093372096276E-2</v>
      </c>
      <c r="F60" s="31" t="s">
        <v>16</v>
      </c>
      <c r="G60" s="32" t="s">
        <v>16</v>
      </c>
      <c r="H60" s="32" t="s">
        <v>16</v>
      </c>
      <c r="I60" s="5" t="s">
        <v>16</v>
      </c>
    </row>
    <row r="61" spans="1:9" x14ac:dyDescent="0.25">
      <c r="A61" s="40" t="s">
        <v>36</v>
      </c>
      <c r="B61" s="1">
        <v>4.2613219999999998</v>
      </c>
      <c r="C61" s="4">
        <v>4.2613219999999998</v>
      </c>
      <c r="D61" s="4">
        <v>0.20403398</v>
      </c>
      <c r="E61" s="29">
        <f t="shared" si="11"/>
        <v>4.7880441797169986E-2</v>
      </c>
      <c r="F61" s="31" t="s">
        <v>16</v>
      </c>
      <c r="G61" s="32" t="s">
        <v>16</v>
      </c>
      <c r="H61" s="32" t="s">
        <v>16</v>
      </c>
      <c r="I61" s="5" t="s">
        <v>16</v>
      </c>
    </row>
    <row r="62" spans="1:9" ht="15.75" thickBot="1" x14ac:dyDescent="0.3">
      <c r="A62" s="48" t="s">
        <v>67</v>
      </c>
      <c r="B62" s="24">
        <v>18.043901999999999</v>
      </c>
      <c r="C62" s="25">
        <v>17.962256</v>
      </c>
      <c r="D62" s="25">
        <v>1.53862276</v>
      </c>
      <c r="E62" s="30">
        <f t="shared" si="11"/>
        <v>8.5658658912332611E-2</v>
      </c>
      <c r="F62" s="98">
        <v>5.5846520000000002</v>
      </c>
      <c r="G62" s="75">
        <v>5.6662980000000003</v>
      </c>
      <c r="H62" s="75">
        <v>8.8178649999999997E-2</v>
      </c>
      <c r="I62" s="8">
        <f t="shared" si="12"/>
        <v>1.5561950677497017E-2</v>
      </c>
    </row>
    <row r="63" spans="1:9" x14ac:dyDescent="0.25">
      <c r="A63" s="83" t="s">
        <v>68</v>
      </c>
      <c r="B63" s="20">
        <v>9.7409119999999998</v>
      </c>
      <c r="C63" s="21">
        <v>9.7409119999999998</v>
      </c>
      <c r="D63" s="21">
        <v>0.49479917000000001</v>
      </c>
      <c r="E63" s="28">
        <f t="shared" si="11"/>
        <v>5.0795979883608434E-2</v>
      </c>
      <c r="F63" s="92">
        <v>73.559088000000003</v>
      </c>
      <c r="G63" s="81">
        <v>73.559088000000003</v>
      </c>
      <c r="H63" s="81">
        <v>0.23285027999999999</v>
      </c>
      <c r="I63" s="7">
        <f t="shared" si="12"/>
        <v>3.1654862278879801E-3</v>
      </c>
    </row>
    <row r="64" spans="1:9" x14ac:dyDescent="0.25">
      <c r="A64" s="40" t="s">
        <v>69</v>
      </c>
      <c r="B64" s="1">
        <v>8.1391380000000009</v>
      </c>
      <c r="C64" s="4">
        <v>8.1391380000000009</v>
      </c>
      <c r="D64" s="4">
        <v>0.41008146999999995</v>
      </c>
      <c r="E64" s="29">
        <f t="shared" si="11"/>
        <v>5.0383894461551074E-2</v>
      </c>
      <c r="F64" s="2" t="s">
        <v>16</v>
      </c>
      <c r="G64" s="3" t="s">
        <v>16</v>
      </c>
      <c r="H64" s="3" t="s">
        <v>16</v>
      </c>
      <c r="I64" s="5" t="s">
        <v>16</v>
      </c>
    </row>
    <row r="65" spans="1:11" x14ac:dyDescent="0.25">
      <c r="A65" s="40" t="s">
        <v>70</v>
      </c>
      <c r="B65" s="1">
        <v>58.077136000000003</v>
      </c>
      <c r="C65" s="4">
        <v>58.077136000000003</v>
      </c>
      <c r="D65" s="4">
        <v>1.8105878400000002</v>
      </c>
      <c r="E65" s="29">
        <f t="shared" si="11"/>
        <v>3.1175570365591033E-2</v>
      </c>
      <c r="F65" s="31">
        <v>149.922864</v>
      </c>
      <c r="G65" s="32">
        <v>149.922864</v>
      </c>
      <c r="H65" s="32">
        <v>30.38231721</v>
      </c>
      <c r="I65" s="5">
        <f t="shared" si="12"/>
        <v>0.20265299367546766</v>
      </c>
    </row>
    <row r="66" spans="1:11" x14ac:dyDescent="0.25">
      <c r="A66" s="40" t="s">
        <v>103</v>
      </c>
      <c r="B66" s="1">
        <v>22.237897</v>
      </c>
      <c r="C66" s="4">
        <v>22.237897</v>
      </c>
      <c r="D66" s="4">
        <v>0.80674668000000005</v>
      </c>
      <c r="E66" s="29">
        <f t="shared" si="11"/>
        <v>3.6278011360516692E-2</v>
      </c>
      <c r="F66" s="31">
        <v>100.162103</v>
      </c>
      <c r="G66" s="32">
        <v>100.162103</v>
      </c>
      <c r="H66" s="32">
        <v>0.33827509</v>
      </c>
      <c r="I66" s="5">
        <f t="shared" si="12"/>
        <v>3.3772762339065506E-3</v>
      </c>
    </row>
    <row r="67" spans="1:11" x14ac:dyDescent="0.25">
      <c r="A67" s="40" t="s">
        <v>71</v>
      </c>
      <c r="B67" s="1">
        <v>17.88</v>
      </c>
      <c r="C67" s="4">
        <v>17.88</v>
      </c>
      <c r="D67" s="4">
        <v>1.0521769299999999</v>
      </c>
      <c r="E67" s="29">
        <f t="shared" si="11"/>
        <v>5.8846584451901565E-2</v>
      </c>
      <c r="F67" s="2">
        <v>51.12</v>
      </c>
      <c r="G67" s="3">
        <v>51.12</v>
      </c>
      <c r="H67" s="3">
        <v>0.45764263999999999</v>
      </c>
      <c r="I67" s="5">
        <f t="shared" si="12"/>
        <v>8.9523208137715186E-3</v>
      </c>
    </row>
    <row r="68" spans="1:11" x14ac:dyDescent="0.25">
      <c r="A68" s="40" t="s">
        <v>72</v>
      </c>
      <c r="B68" s="1">
        <v>76.002077</v>
      </c>
      <c r="C68" s="4">
        <v>76.002077</v>
      </c>
      <c r="D68" s="4">
        <v>5.29683043</v>
      </c>
      <c r="E68" s="29">
        <f t="shared" si="11"/>
        <v>6.9693232594156607E-2</v>
      </c>
      <c r="F68" s="2">
        <v>3.4979230000000001</v>
      </c>
      <c r="G68" s="3">
        <v>3.4979230000000001</v>
      </c>
      <c r="H68" s="3">
        <v>1.021032E-2</v>
      </c>
      <c r="I68" s="5">
        <f t="shared" si="12"/>
        <v>2.9189664838248299E-3</v>
      </c>
    </row>
    <row r="69" spans="1:11" x14ac:dyDescent="0.25">
      <c r="A69" s="40" t="s">
        <v>73</v>
      </c>
      <c r="B69" s="1">
        <v>4.0511309999999998</v>
      </c>
      <c r="C69" s="4">
        <v>4.0511309999999998</v>
      </c>
      <c r="D69" s="4">
        <v>0.17199932999999998</v>
      </c>
      <c r="E69" s="29">
        <f t="shared" si="11"/>
        <v>4.2457113828212413E-2</v>
      </c>
      <c r="F69" s="31" t="s">
        <v>16</v>
      </c>
      <c r="G69" s="32" t="s">
        <v>16</v>
      </c>
      <c r="H69" s="32" t="s">
        <v>16</v>
      </c>
      <c r="I69" s="5" t="s">
        <v>16</v>
      </c>
    </row>
    <row r="70" spans="1:11" x14ac:dyDescent="0.25">
      <c r="A70" s="42" t="s">
        <v>74</v>
      </c>
      <c r="B70" s="1">
        <v>16.346499999999999</v>
      </c>
      <c r="C70" s="4">
        <v>16.346499999999999</v>
      </c>
      <c r="D70" s="4">
        <v>0.73909083999999992</v>
      </c>
      <c r="E70" s="29">
        <f t="shared" si="11"/>
        <v>4.5214011562108095E-2</v>
      </c>
      <c r="F70" s="31">
        <v>0.35</v>
      </c>
      <c r="G70" s="32">
        <v>0.35</v>
      </c>
      <c r="H70" s="32">
        <v>0</v>
      </c>
      <c r="I70" s="5">
        <f t="shared" si="12"/>
        <v>0</v>
      </c>
    </row>
    <row r="71" spans="1:11" x14ac:dyDescent="0.25">
      <c r="A71" s="40" t="s">
        <v>75</v>
      </c>
      <c r="B71" s="1">
        <v>9.8686980000000002</v>
      </c>
      <c r="C71" s="4">
        <v>9.8686980000000002</v>
      </c>
      <c r="D71" s="4">
        <v>0.87448408999999994</v>
      </c>
      <c r="E71" s="29">
        <f t="shared" si="11"/>
        <v>8.8611900982277489E-2</v>
      </c>
      <c r="F71" s="2">
        <v>26.377255000000002</v>
      </c>
      <c r="G71" s="3">
        <v>26.377255000000002</v>
      </c>
      <c r="H71" s="3">
        <v>5.17343668</v>
      </c>
      <c r="I71" s="5">
        <f t="shared" si="12"/>
        <v>0.19613248914642556</v>
      </c>
    </row>
    <row r="72" spans="1:11" x14ac:dyDescent="0.25">
      <c r="A72" s="84" t="s">
        <v>76</v>
      </c>
      <c r="B72" s="1">
        <v>5.4049899999999997</v>
      </c>
      <c r="C72" s="4">
        <v>5.4049899999999997</v>
      </c>
      <c r="D72" s="4">
        <v>0.18698573000000002</v>
      </c>
      <c r="E72" s="29">
        <f t="shared" si="11"/>
        <v>3.4595018677185348E-2</v>
      </c>
      <c r="F72" s="31">
        <v>19.7</v>
      </c>
      <c r="G72" s="32">
        <v>19.7</v>
      </c>
      <c r="H72" s="32">
        <v>4.8915769999999997E-2</v>
      </c>
      <c r="I72" s="5">
        <f t="shared" si="12"/>
        <v>2.4830340101522842E-3</v>
      </c>
      <c r="K72" s="78"/>
    </row>
    <row r="73" spans="1:11" x14ac:dyDescent="0.25">
      <c r="A73" s="84" t="s">
        <v>110</v>
      </c>
      <c r="B73" s="1">
        <v>41.170299999999997</v>
      </c>
      <c r="C73" s="4">
        <v>41.170299999999997</v>
      </c>
      <c r="D73" s="4">
        <v>0.50666792999999999</v>
      </c>
      <c r="E73" s="29">
        <f t="shared" si="11"/>
        <v>1.2306636823146783E-2</v>
      </c>
      <c r="F73" s="31">
        <v>156.37062599999999</v>
      </c>
      <c r="G73" s="32">
        <v>156.37062599999999</v>
      </c>
      <c r="H73" s="32">
        <v>0</v>
      </c>
      <c r="I73" s="5">
        <f t="shared" si="12"/>
        <v>0</v>
      </c>
    </row>
    <row r="74" spans="1:11" x14ac:dyDescent="0.25">
      <c r="A74" s="40" t="s">
        <v>77</v>
      </c>
      <c r="B74" s="1">
        <v>16.383656999999999</v>
      </c>
      <c r="C74" s="4">
        <v>16.383656999999999</v>
      </c>
      <c r="D74" s="4">
        <v>0.95502078000000001</v>
      </c>
      <c r="E74" s="29">
        <f t="shared" si="11"/>
        <v>5.8291062856113261E-2</v>
      </c>
      <c r="F74" s="31">
        <v>5.7987979999999997</v>
      </c>
      <c r="G74" s="32">
        <v>5.7987979999999997</v>
      </c>
      <c r="H74" s="32">
        <v>3.8427230000000007E-2</v>
      </c>
      <c r="I74" s="5">
        <f t="shared" si="12"/>
        <v>6.6267578211898414E-3</v>
      </c>
    </row>
    <row r="75" spans="1:11" x14ac:dyDescent="0.25">
      <c r="A75" s="40" t="s">
        <v>78</v>
      </c>
      <c r="B75" s="1">
        <v>3.5939589999999999</v>
      </c>
      <c r="C75" s="4">
        <v>3.5939589999999999</v>
      </c>
      <c r="D75" s="4">
        <v>0.1187018</v>
      </c>
      <c r="E75" s="29">
        <f t="shared" si="11"/>
        <v>3.3028145284907259E-2</v>
      </c>
      <c r="F75" s="31" t="s">
        <v>16</v>
      </c>
      <c r="G75" s="32" t="s">
        <v>16</v>
      </c>
      <c r="H75" s="32" t="s">
        <v>16</v>
      </c>
      <c r="I75" s="5" t="s">
        <v>16</v>
      </c>
    </row>
    <row r="76" spans="1:11" x14ac:dyDescent="0.25">
      <c r="A76" s="40" t="s">
        <v>79</v>
      </c>
      <c r="B76" s="1">
        <v>65.109558000000007</v>
      </c>
      <c r="C76" s="4">
        <v>65.109558000000007</v>
      </c>
      <c r="D76" s="4">
        <v>3.0921907000000002</v>
      </c>
      <c r="E76" s="29">
        <f t="shared" si="11"/>
        <v>4.7492116288057121E-2</v>
      </c>
      <c r="F76" s="31">
        <v>20.526796000000001</v>
      </c>
      <c r="G76" s="32">
        <v>20.526796000000001</v>
      </c>
      <c r="H76" s="32">
        <v>0.21790118</v>
      </c>
      <c r="I76" s="5">
        <f t="shared" si="12"/>
        <v>1.061545016572484E-2</v>
      </c>
    </row>
    <row r="77" spans="1:11" x14ac:dyDescent="0.25">
      <c r="A77" s="40" t="s">
        <v>111</v>
      </c>
      <c r="B77" s="2">
        <v>3.0048189999999999</v>
      </c>
      <c r="C77" s="3">
        <v>3.0048189999999999</v>
      </c>
      <c r="D77" s="3">
        <v>0.31892988999999999</v>
      </c>
      <c r="E77" s="29">
        <f t="shared" si="11"/>
        <v>0.10613946796795415</v>
      </c>
      <c r="F77" s="31" t="s">
        <v>16</v>
      </c>
      <c r="G77" s="32" t="s">
        <v>16</v>
      </c>
      <c r="H77" s="32" t="s">
        <v>16</v>
      </c>
      <c r="I77" s="5" t="s">
        <v>16</v>
      </c>
    </row>
    <row r="78" spans="1:11" x14ac:dyDescent="0.25">
      <c r="A78" s="40" t="s">
        <v>112</v>
      </c>
      <c r="B78" s="2">
        <v>7.1764849999999996</v>
      </c>
      <c r="C78" s="3">
        <v>7.1764849999999996</v>
      </c>
      <c r="D78" s="3">
        <v>0.35721174999999999</v>
      </c>
      <c r="E78" s="29">
        <f t="shared" si="11"/>
        <v>4.9775307828275266E-2</v>
      </c>
      <c r="F78" s="31">
        <v>0.44500000000000001</v>
      </c>
      <c r="G78" s="32">
        <v>0.44500000000000001</v>
      </c>
      <c r="H78" s="32">
        <v>0</v>
      </c>
      <c r="I78" s="5">
        <f t="shared" si="12"/>
        <v>0</v>
      </c>
    </row>
    <row r="79" spans="1:11" x14ac:dyDescent="0.25">
      <c r="A79" s="40" t="s">
        <v>120</v>
      </c>
      <c r="B79" s="2">
        <v>1.547005</v>
      </c>
      <c r="C79" s="3">
        <v>1.547005</v>
      </c>
      <c r="D79" s="3">
        <v>0</v>
      </c>
      <c r="E79" s="29">
        <f t="shared" si="11"/>
        <v>0</v>
      </c>
      <c r="F79" s="31">
        <v>0.125</v>
      </c>
      <c r="G79" s="32">
        <v>0.125</v>
      </c>
      <c r="H79" s="32">
        <v>0</v>
      </c>
      <c r="I79" s="5">
        <f t="shared" si="12"/>
        <v>0</v>
      </c>
    </row>
    <row r="80" spans="1:11" x14ac:dyDescent="0.25">
      <c r="A80" s="40" t="s">
        <v>80</v>
      </c>
      <c r="B80" s="1">
        <v>69.2</v>
      </c>
      <c r="C80" s="4">
        <v>69.2</v>
      </c>
      <c r="D80" s="4">
        <v>6.3749059599999995</v>
      </c>
      <c r="E80" s="29">
        <f t="shared" si="11"/>
        <v>9.212291849710981E-2</v>
      </c>
      <c r="F80" s="31">
        <v>2.8</v>
      </c>
      <c r="G80" s="32">
        <v>2.8</v>
      </c>
      <c r="H80" s="32">
        <v>0</v>
      </c>
      <c r="I80" s="5">
        <f t="shared" si="12"/>
        <v>0</v>
      </c>
    </row>
    <row r="81" spans="1:9" x14ac:dyDescent="0.25">
      <c r="A81" s="40" t="s">
        <v>81</v>
      </c>
      <c r="B81" s="1">
        <v>345.27228500000001</v>
      </c>
      <c r="C81" s="4">
        <v>345.27228500000001</v>
      </c>
      <c r="D81" s="4">
        <v>21.084413269999999</v>
      </c>
      <c r="E81" s="29">
        <f t="shared" si="11"/>
        <v>6.1066046091709902E-2</v>
      </c>
      <c r="F81" s="31">
        <v>50.027715000000001</v>
      </c>
      <c r="G81" s="32">
        <v>50.027715000000001</v>
      </c>
      <c r="H81" s="32">
        <v>1.9494000000000001E-2</v>
      </c>
      <c r="I81" s="5">
        <f t="shared" si="12"/>
        <v>3.8966400923967848E-4</v>
      </c>
    </row>
    <row r="82" spans="1:9" x14ac:dyDescent="0.25">
      <c r="A82" s="40" t="s">
        <v>82</v>
      </c>
      <c r="B82" s="1">
        <v>15.023680000000001</v>
      </c>
      <c r="C82" s="4">
        <v>15.023680000000001</v>
      </c>
      <c r="D82" s="4">
        <v>1.0285479</v>
      </c>
      <c r="E82" s="29">
        <f t="shared" si="11"/>
        <v>6.8461781667341154E-2</v>
      </c>
      <c r="F82" s="31">
        <v>8.2269369999999995</v>
      </c>
      <c r="G82" s="32">
        <v>8.2269369999999995</v>
      </c>
      <c r="H82" s="32">
        <v>2.0787990000000003E-2</v>
      </c>
      <c r="I82" s="5">
        <f t="shared" si="12"/>
        <v>2.5268201275881904E-3</v>
      </c>
    </row>
    <row r="83" spans="1:9" x14ac:dyDescent="0.25">
      <c r="A83" s="40" t="s">
        <v>83</v>
      </c>
      <c r="B83" s="1">
        <v>42.0822</v>
      </c>
      <c r="C83" s="4">
        <v>42.0822</v>
      </c>
      <c r="D83" s="4">
        <v>2.0623537999999999</v>
      </c>
      <c r="E83" s="29">
        <f t="shared" si="11"/>
        <v>4.9007746743278631E-2</v>
      </c>
      <c r="F83" s="31">
        <v>11.9178</v>
      </c>
      <c r="G83" s="32">
        <v>11.9178</v>
      </c>
      <c r="H83" s="32">
        <v>2.9523100000000001E-3</v>
      </c>
      <c r="I83" s="5">
        <f t="shared" si="12"/>
        <v>2.4772273406165567E-4</v>
      </c>
    </row>
    <row r="84" spans="1:9" x14ac:dyDescent="0.25">
      <c r="A84" s="40" t="s">
        <v>115</v>
      </c>
      <c r="B84" s="1">
        <v>2.8929999999999998</v>
      </c>
      <c r="C84" s="4">
        <v>2.8929999999999998</v>
      </c>
      <c r="D84" s="4">
        <v>0</v>
      </c>
      <c r="E84" s="29">
        <f t="shared" si="11"/>
        <v>0</v>
      </c>
      <c r="F84" s="31">
        <v>0.90700000000000003</v>
      </c>
      <c r="G84" s="32">
        <v>0.90700000000000003</v>
      </c>
      <c r="H84" s="32">
        <v>0</v>
      </c>
      <c r="I84" s="5">
        <f t="shared" si="12"/>
        <v>0</v>
      </c>
    </row>
    <row r="85" spans="1:9" x14ac:dyDescent="0.25">
      <c r="A85" s="40" t="s">
        <v>84</v>
      </c>
      <c r="B85" s="1">
        <v>141.09480600000001</v>
      </c>
      <c r="C85" s="4">
        <v>141.09480600000001</v>
      </c>
      <c r="D85" s="4">
        <v>7.0725376600000001</v>
      </c>
      <c r="E85" s="29">
        <f t="shared" si="11"/>
        <v>5.0126137598573262E-2</v>
      </c>
      <c r="F85" s="31">
        <v>56.905194000000002</v>
      </c>
      <c r="G85" s="32">
        <v>56.905194000000002</v>
      </c>
      <c r="H85" s="32">
        <v>1.4342700000000001E-3</v>
      </c>
      <c r="I85" s="5">
        <f t="shared" si="12"/>
        <v>2.520455338400217E-5</v>
      </c>
    </row>
    <row r="86" spans="1:9" x14ac:dyDescent="0.25">
      <c r="A86" s="85" t="s">
        <v>29</v>
      </c>
      <c r="B86" s="76">
        <v>0.57779999999999998</v>
      </c>
      <c r="C86" s="77">
        <v>0.57779999999999998</v>
      </c>
      <c r="D86" s="77">
        <v>2.0713020000000002E-2</v>
      </c>
      <c r="E86" s="29">
        <f t="shared" si="11"/>
        <v>3.5848078920041541E-2</v>
      </c>
      <c r="F86" s="97" t="s">
        <v>16</v>
      </c>
      <c r="G86" s="82" t="s">
        <v>16</v>
      </c>
      <c r="H86" s="82" t="s">
        <v>16</v>
      </c>
      <c r="I86" s="5" t="s">
        <v>16</v>
      </c>
    </row>
    <row r="87" spans="1:9" ht="15.75" thickBot="1" x14ac:dyDescent="0.3">
      <c r="A87" s="48" t="s">
        <v>116</v>
      </c>
      <c r="B87" s="24">
        <v>8.6029999999999998</v>
      </c>
      <c r="C87" s="25">
        <v>8.6029999999999998</v>
      </c>
      <c r="D87" s="25">
        <v>0</v>
      </c>
      <c r="E87" s="30">
        <f t="shared" si="11"/>
        <v>0</v>
      </c>
      <c r="F87" s="98">
        <v>0.59699999999999998</v>
      </c>
      <c r="G87" s="75">
        <v>0.59699999999999998</v>
      </c>
      <c r="H87" s="75">
        <v>0</v>
      </c>
      <c r="I87" s="8">
        <f>H87/G87</f>
        <v>0</v>
      </c>
    </row>
    <row r="88" spans="1:9" ht="15.75" thickBot="1" x14ac:dyDescent="0.3">
      <c r="A88" s="74" t="s">
        <v>106</v>
      </c>
      <c r="B88" s="86">
        <f>SUM(B89:B102)</f>
        <v>682.09028299999989</v>
      </c>
      <c r="C88" s="87">
        <f>SUM(C89:C102)</f>
        <v>682.09028299999989</v>
      </c>
      <c r="D88" s="87">
        <f>SUM(D89:D102)</f>
        <v>49.223773589999993</v>
      </c>
      <c r="E88" s="88">
        <f>D88/C88</f>
        <v>7.2166067772585468E-2</v>
      </c>
      <c r="F88" s="70">
        <f>SUM(F89:F102)</f>
        <v>573.32094900000004</v>
      </c>
      <c r="G88" s="33">
        <f>SUM(G89:G102)</f>
        <v>573.32094900000004</v>
      </c>
      <c r="H88" s="33">
        <f>SUM(H89:H102)</f>
        <v>2.1253319600000005</v>
      </c>
      <c r="I88" s="88">
        <f>H88/G88</f>
        <v>3.7070544233680186E-3</v>
      </c>
    </row>
    <row r="89" spans="1:9" ht="15" customHeight="1" x14ac:dyDescent="0.25">
      <c r="A89" s="45" t="s">
        <v>85</v>
      </c>
      <c r="B89" s="20">
        <v>59.328006999999999</v>
      </c>
      <c r="C89" s="21">
        <v>59.328006999999999</v>
      </c>
      <c r="D89" s="21">
        <v>2.9016345699999997</v>
      </c>
      <c r="E89" s="7">
        <f t="shared" ref="E89:E102" si="13">D89/C89</f>
        <v>4.8908343912513356E-2</v>
      </c>
      <c r="F89" s="92">
        <v>15.103662999999999</v>
      </c>
      <c r="G89" s="81">
        <v>15.103662999999999</v>
      </c>
      <c r="H89" s="81">
        <v>1.00299E-2</v>
      </c>
      <c r="I89" s="7">
        <f>H89/G89</f>
        <v>6.6407069596295947E-4</v>
      </c>
    </row>
    <row r="90" spans="1:9" ht="15" customHeight="1" x14ac:dyDescent="0.25">
      <c r="A90" s="40" t="s">
        <v>26</v>
      </c>
      <c r="B90" s="1">
        <v>0.99055899999999997</v>
      </c>
      <c r="C90" s="4">
        <v>0.99055899999999997</v>
      </c>
      <c r="D90" s="4">
        <v>5.1683369999999999E-2</v>
      </c>
      <c r="E90" s="5">
        <f t="shared" si="13"/>
        <v>5.2175963269224752E-2</v>
      </c>
      <c r="F90" s="31" t="s">
        <v>16</v>
      </c>
      <c r="G90" s="32" t="s">
        <v>16</v>
      </c>
      <c r="H90" s="32" t="s">
        <v>16</v>
      </c>
      <c r="I90" s="5" t="s">
        <v>16</v>
      </c>
    </row>
    <row r="91" spans="1:9" ht="15" customHeight="1" x14ac:dyDescent="0.25">
      <c r="A91" s="40" t="s">
        <v>86</v>
      </c>
      <c r="B91" s="1">
        <v>41.065015000000002</v>
      </c>
      <c r="C91" s="4">
        <v>41.065015000000002</v>
      </c>
      <c r="D91" s="4">
        <v>2.51546862</v>
      </c>
      <c r="E91" s="5">
        <f t="shared" si="13"/>
        <v>6.1255757973058086E-2</v>
      </c>
      <c r="F91" s="16">
        <v>17.104382000000001</v>
      </c>
      <c r="G91" s="17">
        <v>17.104382000000001</v>
      </c>
      <c r="H91" s="17">
        <v>0.22955551000000002</v>
      </c>
      <c r="I91" s="5">
        <f t="shared" ref="I91:I94" si="14">H91/G91</f>
        <v>1.3420859637021672E-2</v>
      </c>
    </row>
    <row r="92" spans="1:9" ht="15" customHeight="1" x14ac:dyDescent="0.25">
      <c r="A92" s="40" t="s">
        <v>27</v>
      </c>
      <c r="B92" s="1">
        <v>157.37850299999999</v>
      </c>
      <c r="C92" s="4">
        <v>157.37850299999999</v>
      </c>
      <c r="D92" s="4">
        <v>22.5918207</v>
      </c>
      <c r="E92" s="5">
        <f t="shared" si="13"/>
        <v>0.14355086793524779</v>
      </c>
      <c r="F92" s="16">
        <v>257</v>
      </c>
      <c r="G92" s="17">
        <v>257</v>
      </c>
      <c r="H92" s="17">
        <v>7.7467999999999999E-3</v>
      </c>
      <c r="I92" s="5">
        <f t="shared" si="14"/>
        <v>3.0143190661478599E-5</v>
      </c>
    </row>
    <row r="93" spans="1:9" ht="15" customHeight="1" x14ac:dyDescent="0.25">
      <c r="A93" s="40" t="s">
        <v>87</v>
      </c>
      <c r="B93" s="1">
        <v>9.6599789999999999</v>
      </c>
      <c r="C93" s="4">
        <v>9.6599789999999999</v>
      </c>
      <c r="D93" s="4">
        <v>0.47658519999999999</v>
      </c>
      <c r="E93" s="5">
        <f t="shared" si="13"/>
        <v>4.9336049281266552E-2</v>
      </c>
      <c r="F93" s="16">
        <v>37.388215000000002</v>
      </c>
      <c r="G93" s="17">
        <v>37.388215000000002</v>
      </c>
      <c r="H93" s="17">
        <v>0.50188259000000002</v>
      </c>
      <c r="I93" s="5">
        <f t="shared" si="14"/>
        <v>1.3423550442298461E-2</v>
      </c>
    </row>
    <row r="94" spans="1:9" ht="15" customHeight="1" x14ac:dyDescent="0.25">
      <c r="A94" s="40" t="s">
        <v>88</v>
      </c>
      <c r="B94" s="11">
        <v>1.3149999999999999</v>
      </c>
      <c r="C94" s="12">
        <v>1.3149999999999999</v>
      </c>
      <c r="D94" s="12">
        <v>8.1783979999999992E-2</v>
      </c>
      <c r="E94" s="5">
        <f t="shared" si="13"/>
        <v>6.219314068441064E-2</v>
      </c>
      <c r="F94" s="11">
        <v>0.2394</v>
      </c>
      <c r="G94" s="12">
        <v>0.2394</v>
      </c>
      <c r="H94" s="12">
        <v>9.8440000000000003E-3</v>
      </c>
      <c r="I94" s="5">
        <f t="shared" si="14"/>
        <v>4.1119465329991646E-2</v>
      </c>
    </row>
    <row r="95" spans="1:9" ht="15" customHeight="1" x14ac:dyDescent="0.25">
      <c r="A95" s="40" t="s">
        <v>89</v>
      </c>
      <c r="B95" s="1">
        <v>10.597334999999999</v>
      </c>
      <c r="C95" s="4">
        <v>10.597334999999999</v>
      </c>
      <c r="D95" s="4">
        <v>0.39263908000000003</v>
      </c>
      <c r="E95" s="5">
        <f t="shared" si="13"/>
        <v>3.7050737756237774E-2</v>
      </c>
      <c r="F95" s="16">
        <v>10</v>
      </c>
      <c r="G95" s="17">
        <v>10</v>
      </c>
      <c r="H95" s="17">
        <v>0</v>
      </c>
      <c r="I95" s="5">
        <f t="shared" ref="I95:I98" si="15">H95/G95</f>
        <v>0</v>
      </c>
    </row>
    <row r="96" spans="1:9" ht="15" customHeight="1" x14ac:dyDescent="0.25">
      <c r="A96" s="40" t="s">
        <v>105</v>
      </c>
      <c r="B96" s="1">
        <v>70.203199999999995</v>
      </c>
      <c r="C96" s="4">
        <v>70.203199999999995</v>
      </c>
      <c r="D96" s="4">
        <v>1.7470359199999999</v>
      </c>
      <c r="E96" s="5">
        <f t="shared" si="13"/>
        <v>2.4885417188960045E-2</v>
      </c>
      <c r="F96" s="16">
        <v>202.2</v>
      </c>
      <c r="G96" s="17">
        <v>202.2</v>
      </c>
      <c r="H96" s="17">
        <v>1.31384316</v>
      </c>
      <c r="I96" s="5">
        <f t="shared" si="15"/>
        <v>6.4977406528189917E-3</v>
      </c>
    </row>
    <row r="97" spans="1:9" ht="15" customHeight="1" x14ac:dyDescent="0.25">
      <c r="A97" s="40" t="s">
        <v>35</v>
      </c>
      <c r="B97" s="1">
        <v>125.58580000000001</v>
      </c>
      <c r="C97" s="4">
        <v>125.58580000000001</v>
      </c>
      <c r="D97" s="4">
        <v>10.875236630000002</v>
      </c>
      <c r="E97" s="5">
        <f t="shared" si="13"/>
        <v>8.6596069221201763E-2</v>
      </c>
      <c r="F97" s="16">
        <v>5.5</v>
      </c>
      <c r="G97" s="17">
        <v>5.5</v>
      </c>
      <c r="H97" s="17">
        <v>0</v>
      </c>
      <c r="I97" s="5">
        <f t="shared" si="15"/>
        <v>0</v>
      </c>
    </row>
    <row r="98" spans="1:9" ht="15" customHeight="1" x14ac:dyDescent="0.25">
      <c r="A98" s="40" t="s">
        <v>32</v>
      </c>
      <c r="B98" s="1">
        <v>122.86285700000001</v>
      </c>
      <c r="C98" s="4">
        <v>122.86285700000001</v>
      </c>
      <c r="D98" s="4">
        <v>2.47080922</v>
      </c>
      <c r="E98" s="5">
        <f t="shared" si="13"/>
        <v>2.0110302497686507E-2</v>
      </c>
      <c r="F98" s="16">
        <v>3.2868170000000001</v>
      </c>
      <c r="G98" s="17">
        <v>3.2868170000000001</v>
      </c>
      <c r="H98" s="17">
        <v>0</v>
      </c>
      <c r="I98" s="5">
        <f t="shared" si="15"/>
        <v>0</v>
      </c>
    </row>
    <row r="99" spans="1:9" ht="15" customHeight="1" x14ac:dyDescent="0.25">
      <c r="A99" s="40" t="s">
        <v>117</v>
      </c>
      <c r="B99" s="1">
        <v>1.5</v>
      </c>
      <c r="C99" s="4">
        <v>1.5</v>
      </c>
      <c r="D99" s="4">
        <v>0</v>
      </c>
      <c r="E99" s="5">
        <f t="shared" si="13"/>
        <v>0</v>
      </c>
      <c r="F99" s="31" t="s">
        <v>16</v>
      </c>
      <c r="G99" s="32" t="s">
        <v>16</v>
      </c>
      <c r="H99" s="32" t="s">
        <v>16</v>
      </c>
      <c r="I99" s="5" t="s">
        <v>16</v>
      </c>
    </row>
    <row r="100" spans="1:9" ht="15" customHeight="1" x14ac:dyDescent="0.25">
      <c r="A100" s="40" t="s">
        <v>30</v>
      </c>
      <c r="B100" s="1">
        <v>24.852982999999998</v>
      </c>
      <c r="C100" s="4">
        <v>24.852982999999998</v>
      </c>
      <c r="D100" s="4">
        <v>0.95142775000000002</v>
      </c>
      <c r="E100" s="5">
        <f t="shared" si="13"/>
        <v>3.8282235577113626E-2</v>
      </c>
      <c r="F100" s="16">
        <v>11</v>
      </c>
      <c r="G100" s="17">
        <v>11</v>
      </c>
      <c r="H100" s="17">
        <v>0</v>
      </c>
      <c r="I100" s="5">
        <f t="shared" ref="I100:I102" si="16">H100/G100</f>
        <v>0</v>
      </c>
    </row>
    <row r="101" spans="1:9" ht="15" customHeight="1" x14ac:dyDescent="0.25">
      <c r="A101" s="40" t="s">
        <v>90</v>
      </c>
      <c r="B101" s="1">
        <v>4.8364979999999997</v>
      </c>
      <c r="C101" s="4">
        <v>4.8364979999999997</v>
      </c>
      <c r="D101" s="4">
        <v>0.53253622</v>
      </c>
      <c r="E101" s="5">
        <f t="shared" si="13"/>
        <v>0.11010781354608232</v>
      </c>
      <c r="F101" s="16">
        <v>1.728362</v>
      </c>
      <c r="G101" s="17">
        <v>1.728362</v>
      </c>
      <c r="H101" s="17">
        <v>5.2429999999999997E-2</v>
      </c>
      <c r="I101" s="5">
        <f t="shared" si="16"/>
        <v>3.0335080266749675E-2</v>
      </c>
    </row>
    <row r="102" spans="1:9" ht="15" customHeight="1" thickBot="1" x14ac:dyDescent="0.3">
      <c r="A102" s="40" t="s">
        <v>91</v>
      </c>
      <c r="B102" s="22">
        <v>51.914546999999999</v>
      </c>
      <c r="C102" s="23">
        <v>51.914546999999999</v>
      </c>
      <c r="D102" s="23">
        <v>3.6351123300000001</v>
      </c>
      <c r="E102" s="51">
        <f t="shared" si="13"/>
        <v>7.002107386201406E-2</v>
      </c>
      <c r="F102" s="58">
        <v>12.770110000000001</v>
      </c>
      <c r="G102" s="59">
        <v>12.770110000000001</v>
      </c>
      <c r="H102" s="59">
        <v>0</v>
      </c>
      <c r="I102" s="51">
        <f t="shared" si="16"/>
        <v>0</v>
      </c>
    </row>
    <row r="103" spans="1:9" ht="15.75" thickBot="1" x14ac:dyDescent="0.3">
      <c r="A103" s="13" t="s">
        <v>107</v>
      </c>
      <c r="B103" s="53">
        <f>SUM(B104:B109)</f>
        <v>92.004064999999997</v>
      </c>
      <c r="C103" s="54">
        <f t="shared" ref="C103:D103" si="17">SUM(C104:C109)</f>
        <v>92.004064999999997</v>
      </c>
      <c r="D103" s="54">
        <f t="shared" si="17"/>
        <v>3.6604292100000002</v>
      </c>
      <c r="E103" s="55">
        <f>D103/C103</f>
        <v>3.9785516107358955E-2</v>
      </c>
      <c r="F103" s="57">
        <f>SUM(F104:F109)</f>
        <v>85.441639000000009</v>
      </c>
      <c r="G103" s="56">
        <f t="shared" ref="G103:H103" si="18">SUM(G104:G109)</f>
        <v>85.441639000000009</v>
      </c>
      <c r="H103" s="56">
        <f t="shared" si="18"/>
        <v>3.2332570399999998</v>
      </c>
      <c r="I103" s="55">
        <f>H103/G103</f>
        <v>3.7841701983268361E-2</v>
      </c>
    </row>
    <row r="104" spans="1:9" ht="15" customHeight="1" x14ac:dyDescent="0.25">
      <c r="A104" s="40" t="s">
        <v>92</v>
      </c>
      <c r="B104" s="26">
        <v>24.682922000000001</v>
      </c>
      <c r="C104" s="27">
        <v>24.682922000000001</v>
      </c>
      <c r="D104" s="27">
        <v>1.3541764599999999</v>
      </c>
      <c r="E104" s="52">
        <f t="shared" ref="E104:E107" si="19">D104/C104</f>
        <v>5.4862891030486576E-2</v>
      </c>
      <c r="F104" s="60">
        <v>1.1927779999999999</v>
      </c>
      <c r="G104" s="61">
        <v>1.1927779999999999</v>
      </c>
      <c r="H104" s="61">
        <v>0.32187740000000004</v>
      </c>
      <c r="I104" s="52">
        <f t="shared" ref="I104:I105" si="20">H104/G104</f>
        <v>0.26985524548574846</v>
      </c>
    </row>
    <row r="105" spans="1:9" ht="15" customHeight="1" x14ac:dyDescent="0.25">
      <c r="A105" s="40" t="s">
        <v>37</v>
      </c>
      <c r="B105" s="1">
        <v>8.9362290000000009</v>
      </c>
      <c r="C105" s="4">
        <v>8.9362290000000009</v>
      </c>
      <c r="D105" s="4">
        <v>0.26917531</v>
      </c>
      <c r="E105" s="5">
        <f t="shared" si="19"/>
        <v>3.0121800817772236E-2</v>
      </c>
      <c r="F105" s="2">
        <v>1.345</v>
      </c>
      <c r="G105" s="3">
        <v>1.345</v>
      </c>
      <c r="H105" s="3">
        <v>0</v>
      </c>
      <c r="I105" s="5">
        <f t="shared" si="20"/>
        <v>0</v>
      </c>
    </row>
    <row r="106" spans="1:9" ht="15" customHeight="1" x14ac:dyDescent="0.25">
      <c r="A106" s="40" t="s">
        <v>93</v>
      </c>
      <c r="B106" s="1">
        <v>31.589366999999999</v>
      </c>
      <c r="C106" s="4">
        <v>31.589366999999999</v>
      </c>
      <c r="D106" s="4">
        <v>1.1403464299999999</v>
      </c>
      <c r="E106" s="5">
        <f t="shared" si="19"/>
        <v>3.6099059218248977E-2</v>
      </c>
      <c r="F106" s="2">
        <v>67.742575000000002</v>
      </c>
      <c r="G106" s="3">
        <v>67.742575000000002</v>
      </c>
      <c r="H106" s="3">
        <v>2.7719795499999997</v>
      </c>
      <c r="I106" s="5">
        <f>H106/G106</f>
        <v>4.0919311821258637E-2</v>
      </c>
    </row>
    <row r="107" spans="1:9" ht="15" customHeight="1" x14ac:dyDescent="0.25">
      <c r="A107" s="46" t="s">
        <v>94</v>
      </c>
      <c r="B107" s="1">
        <v>12.42089</v>
      </c>
      <c r="C107" s="4">
        <v>12.42089</v>
      </c>
      <c r="D107" s="4">
        <v>0.32058791999999997</v>
      </c>
      <c r="E107" s="5">
        <f t="shared" si="19"/>
        <v>2.5810382347802772E-2</v>
      </c>
      <c r="F107" s="2">
        <v>4.75</v>
      </c>
      <c r="G107" s="3">
        <v>4.75</v>
      </c>
      <c r="H107" s="3">
        <v>0</v>
      </c>
      <c r="I107" s="5">
        <f>H107/G107</f>
        <v>0</v>
      </c>
    </row>
    <row r="108" spans="1:9" ht="15" customHeight="1" x14ac:dyDescent="0.25">
      <c r="A108" s="47" t="s">
        <v>95</v>
      </c>
      <c r="B108" s="1">
        <v>7.9173999999999998</v>
      </c>
      <c r="C108" s="4">
        <v>7.9173999999999998</v>
      </c>
      <c r="D108" s="4">
        <v>0.24901365</v>
      </c>
      <c r="E108" s="5">
        <f t="shared" ref="E108:E116" si="21">D108/C108</f>
        <v>3.1451442392704677E-2</v>
      </c>
      <c r="F108" s="2">
        <v>4.4600000000000001E-2</v>
      </c>
      <c r="G108" s="3">
        <v>4.4600000000000001E-2</v>
      </c>
      <c r="H108" s="3">
        <v>0</v>
      </c>
      <c r="I108" s="5">
        <f>H108/G108</f>
        <v>0</v>
      </c>
    </row>
    <row r="109" spans="1:9" ht="15" customHeight="1" thickBot="1" x14ac:dyDescent="0.3">
      <c r="A109" s="48" t="s">
        <v>96</v>
      </c>
      <c r="B109" s="24">
        <v>6.4572570000000002</v>
      </c>
      <c r="C109" s="25">
        <v>6.4572570000000002</v>
      </c>
      <c r="D109" s="25">
        <v>0.32712943999999999</v>
      </c>
      <c r="E109" s="8">
        <f t="shared" si="21"/>
        <v>5.0660743408540189E-2</v>
      </c>
      <c r="F109" s="18">
        <v>10.366686</v>
      </c>
      <c r="G109" s="19">
        <v>10.366686</v>
      </c>
      <c r="H109" s="19">
        <v>0.13940009</v>
      </c>
      <c r="I109" s="10">
        <f t="shared" ref="I109" si="22">H109/G109</f>
        <v>1.3446928941418695E-2</v>
      </c>
    </row>
    <row r="110" spans="1:9" ht="15.75" thickBot="1" x14ac:dyDescent="0.3">
      <c r="A110" s="13" t="s">
        <v>121</v>
      </c>
      <c r="B110" s="86">
        <f>SUM(B111:B112)</f>
        <v>1193.7088880000001</v>
      </c>
      <c r="C110" s="87">
        <f t="shared" ref="C110:D110" si="23">SUM(C111:C112)</f>
        <v>1193.7088880000001</v>
      </c>
      <c r="D110" s="87">
        <f t="shared" si="23"/>
        <v>123.10877600000001</v>
      </c>
      <c r="E110" s="88">
        <f t="shared" si="21"/>
        <v>0.10313132224914789</v>
      </c>
      <c r="F110" s="89">
        <f>SUM(F111:F112)</f>
        <v>1530.1302370000001</v>
      </c>
      <c r="G110" s="89">
        <f t="shared" ref="G110:H110" si="24">SUM(G111:G112)</f>
        <v>1530.1302370000001</v>
      </c>
      <c r="H110" s="89">
        <f t="shared" si="24"/>
        <v>168.54585500000002</v>
      </c>
      <c r="I110" s="88">
        <f>H110/G110</f>
        <v>0.11015131321792186</v>
      </c>
    </row>
    <row r="111" spans="1:9" x14ac:dyDescent="0.25">
      <c r="A111" s="46" t="s">
        <v>100</v>
      </c>
      <c r="B111" s="20">
        <v>625.26120000000003</v>
      </c>
      <c r="C111" s="21">
        <v>625.26120000000003</v>
      </c>
      <c r="D111" s="21">
        <v>58.629477000000001</v>
      </c>
      <c r="E111" s="7">
        <f t="shared" si="21"/>
        <v>9.3767975687600633E-2</v>
      </c>
      <c r="F111" s="95">
        <v>1095.2597000000001</v>
      </c>
      <c r="G111" s="96">
        <v>1095.2597000000001</v>
      </c>
      <c r="H111" s="96">
        <v>122.56698</v>
      </c>
      <c r="I111" s="7">
        <f t="shared" ref="I111:I112" si="25">H111/G111</f>
        <v>0.11190677425637043</v>
      </c>
    </row>
    <row r="112" spans="1:9" ht="15" customHeight="1" thickBot="1" x14ac:dyDescent="0.3">
      <c r="A112" s="46" t="s">
        <v>101</v>
      </c>
      <c r="B112" s="24">
        <v>568.44768799999997</v>
      </c>
      <c r="C112" s="25">
        <v>568.44768799999997</v>
      </c>
      <c r="D112" s="25">
        <v>64.479298999999997</v>
      </c>
      <c r="E112" s="8">
        <f t="shared" si="21"/>
        <v>0.11343048861164512</v>
      </c>
      <c r="F112" s="79">
        <v>434.87053700000001</v>
      </c>
      <c r="G112" s="80">
        <v>434.87053700000001</v>
      </c>
      <c r="H112" s="80">
        <v>45.978875000000002</v>
      </c>
      <c r="I112" s="8">
        <f t="shared" si="25"/>
        <v>0.1057300301767742</v>
      </c>
    </row>
    <row r="113" spans="1:9" ht="15.75" thickBot="1" x14ac:dyDescent="0.3">
      <c r="A113" s="13" t="s">
        <v>122</v>
      </c>
      <c r="B113" s="86">
        <f>SUM(B114:B116)</f>
        <v>381.65493500000002</v>
      </c>
      <c r="C113" s="87">
        <f t="shared" ref="C113:D113" si="26">SUM(C114:C116)</f>
        <v>381.65493500000002</v>
      </c>
      <c r="D113" s="87">
        <f t="shared" si="26"/>
        <v>8.0097157799999987</v>
      </c>
      <c r="E113" s="71">
        <f t="shared" si="21"/>
        <v>2.098679997417038E-2</v>
      </c>
      <c r="F113" s="70">
        <f>SUM(F114:F116)</f>
        <v>236.82457600000001</v>
      </c>
      <c r="G113" s="33">
        <f t="shared" ref="G113:H113" si="27">SUM(G114:G116)</f>
        <v>236.82457600000001</v>
      </c>
      <c r="H113" s="33">
        <f t="shared" si="27"/>
        <v>0</v>
      </c>
      <c r="I113" s="88">
        <f>H113/G113</f>
        <v>0</v>
      </c>
    </row>
    <row r="114" spans="1:9" x14ac:dyDescent="0.25">
      <c r="A114" s="45" t="s">
        <v>97</v>
      </c>
      <c r="B114" s="20">
        <v>256.74533400000001</v>
      </c>
      <c r="C114" s="21">
        <v>256.74533400000001</v>
      </c>
      <c r="D114" s="21">
        <v>3.3051097999999999</v>
      </c>
      <c r="E114" s="7">
        <f t="shared" si="21"/>
        <v>1.2873105612116012E-2</v>
      </c>
      <c r="F114" s="92">
        <v>69.178359999999998</v>
      </c>
      <c r="G114" s="81">
        <v>69.178359999999998</v>
      </c>
      <c r="H114" s="81">
        <v>0</v>
      </c>
      <c r="I114" s="7">
        <f t="shared" ref="I114" si="28">H114/G114</f>
        <v>0</v>
      </c>
    </row>
    <row r="115" spans="1:9" x14ac:dyDescent="0.25">
      <c r="A115" s="40" t="s">
        <v>98</v>
      </c>
      <c r="B115" s="11">
        <v>2.8824429999999999</v>
      </c>
      <c r="C115" s="12">
        <v>2.8824429999999999</v>
      </c>
      <c r="D115" s="12">
        <v>0.11833489</v>
      </c>
      <c r="E115" s="5">
        <f t="shared" si="21"/>
        <v>4.105367911871978E-2</v>
      </c>
      <c r="F115" s="37" t="s">
        <v>16</v>
      </c>
      <c r="G115" s="38" t="s">
        <v>16</v>
      </c>
      <c r="H115" s="38" t="s">
        <v>16</v>
      </c>
      <c r="I115" s="5" t="s">
        <v>16</v>
      </c>
    </row>
    <row r="116" spans="1:9" ht="15" customHeight="1" thickBot="1" x14ac:dyDescent="0.3">
      <c r="A116" s="48" t="s">
        <v>99</v>
      </c>
      <c r="B116" s="90">
        <v>122.027158</v>
      </c>
      <c r="C116" s="91">
        <v>122.027158</v>
      </c>
      <c r="D116" s="91">
        <v>4.5862710899999994</v>
      </c>
      <c r="E116" s="8">
        <f t="shared" si="21"/>
        <v>3.7584019534405606E-2</v>
      </c>
      <c r="F116" s="93">
        <v>167.64621600000001</v>
      </c>
      <c r="G116" s="94">
        <v>167.64621600000001</v>
      </c>
      <c r="H116" s="94">
        <v>0</v>
      </c>
      <c r="I116" s="8">
        <f>H116/G116</f>
        <v>0</v>
      </c>
    </row>
    <row r="117" spans="1:9" x14ac:dyDescent="0.25">
      <c r="A117" s="103" t="s">
        <v>123</v>
      </c>
      <c r="B117" s="104"/>
      <c r="C117" s="104"/>
      <c r="D117" s="104"/>
      <c r="E117" s="104"/>
      <c r="F117" s="105" t="s">
        <v>118</v>
      </c>
      <c r="G117" s="105"/>
      <c r="H117" s="105"/>
      <c r="I117" s="105"/>
    </row>
    <row r="118" spans="1:9" x14ac:dyDescent="0.25">
      <c r="A118" s="106" t="s">
        <v>40</v>
      </c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5">
      <c r="A119" s="118"/>
      <c r="B119" s="118"/>
      <c r="C119" s="118"/>
      <c r="D119" s="118"/>
      <c r="E119" s="118"/>
      <c r="F119" s="118"/>
      <c r="G119" s="118"/>
      <c r="H119" s="118"/>
      <c r="I119" s="118"/>
    </row>
    <row r="120" spans="1:9" x14ac:dyDescent="0.25">
      <c r="A120" s="108" t="s">
        <v>0</v>
      </c>
      <c r="B120" s="108"/>
      <c r="C120" s="108"/>
      <c r="D120" s="108"/>
      <c r="E120" s="108"/>
      <c r="F120" s="108"/>
      <c r="G120" s="108"/>
      <c r="H120" s="108"/>
      <c r="I120" s="108"/>
    </row>
    <row r="121" spans="1:9" x14ac:dyDescent="0.25">
      <c r="A121" s="108" t="s">
        <v>1</v>
      </c>
      <c r="B121" s="108"/>
      <c r="C121" s="108"/>
      <c r="D121" s="108"/>
      <c r="E121" s="108"/>
      <c r="F121" s="108"/>
      <c r="G121" s="108"/>
      <c r="H121" s="108"/>
      <c r="I121" s="108"/>
    </row>
    <row r="122" spans="1:9" x14ac:dyDescent="0.25">
      <c r="A122" s="109" t="s">
        <v>39</v>
      </c>
      <c r="B122" s="109"/>
      <c r="C122" s="109"/>
      <c r="D122" s="109"/>
      <c r="E122" s="109"/>
      <c r="F122" s="109"/>
      <c r="G122" s="109"/>
      <c r="H122" s="109"/>
      <c r="I122" s="109"/>
    </row>
    <row r="123" spans="1:9" x14ac:dyDescent="0.25">
      <c r="A123" s="109" t="s">
        <v>102</v>
      </c>
      <c r="B123" s="109"/>
      <c r="C123" s="109"/>
      <c r="D123" s="109"/>
      <c r="E123" s="109"/>
      <c r="F123" s="109"/>
      <c r="G123" s="109"/>
      <c r="H123" s="109"/>
      <c r="I123" s="109"/>
    </row>
    <row r="124" spans="1:9" x14ac:dyDescent="0.25">
      <c r="A124" s="109" t="s">
        <v>124</v>
      </c>
      <c r="B124" s="109"/>
      <c r="C124" s="109"/>
      <c r="D124" s="109"/>
      <c r="E124" s="109"/>
      <c r="F124" s="109"/>
      <c r="G124" s="109"/>
      <c r="H124" s="109"/>
      <c r="I124" s="109"/>
    </row>
    <row r="125" spans="1:9" x14ac:dyDescent="0.25">
      <c r="A125" s="110" t="s">
        <v>2</v>
      </c>
      <c r="B125" s="110"/>
      <c r="C125" s="110"/>
      <c r="D125" s="110"/>
      <c r="E125" s="110"/>
      <c r="F125" s="110"/>
      <c r="G125" s="110"/>
      <c r="H125" s="110"/>
      <c r="I125" s="110"/>
    </row>
    <row r="126" spans="1:9" ht="7.5" customHeight="1" thickBot="1" x14ac:dyDescent="0.3">
      <c r="A126" s="111"/>
      <c r="B126" s="111"/>
      <c r="C126" s="111"/>
      <c r="D126" s="111"/>
      <c r="E126" s="111"/>
      <c r="F126" s="111"/>
      <c r="G126" s="111"/>
      <c r="H126" s="111"/>
      <c r="I126" s="111"/>
    </row>
    <row r="127" spans="1:9" x14ac:dyDescent="0.25">
      <c r="A127" s="112" t="s">
        <v>3</v>
      </c>
      <c r="B127" s="114" t="s">
        <v>4</v>
      </c>
      <c r="C127" s="115"/>
      <c r="D127" s="115"/>
      <c r="E127" s="116"/>
      <c r="F127" s="114" t="s">
        <v>5</v>
      </c>
      <c r="G127" s="115"/>
      <c r="H127" s="115"/>
      <c r="I127" s="117"/>
    </row>
    <row r="128" spans="1:9" ht="30.75" thickBot="1" x14ac:dyDescent="0.3">
      <c r="A128" s="113"/>
      <c r="B128" s="62" t="s">
        <v>6</v>
      </c>
      <c r="C128" s="63" t="s">
        <v>7</v>
      </c>
      <c r="D128" s="63" t="s">
        <v>8</v>
      </c>
      <c r="E128" s="64" t="s">
        <v>9</v>
      </c>
      <c r="F128" s="65" t="s">
        <v>6</v>
      </c>
      <c r="G128" s="63" t="s">
        <v>7</v>
      </c>
      <c r="H128" s="63" t="s">
        <v>8</v>
      </c>
      <c r="I128" s="66" t="s">
        <v>9</v>
      </c>
    </row>
    <row r="129" spans="1:9" ht="15.75" thickBot="1" x14ac:dyDescent="0.3">
      <c r="A129" s="35" t="s">
        <v>33</v>
      </c>
      <c r="B129" s="67">
        <f>B131+B162+B207+B222+B229+B232</f>
        <v>21227.203786000002</v>
      </c>
      <c r="C129" s="68">
        <f t="shared" ref="C129:D129" si="29">C131+C162+C207+C222+C229+C232</f>
        <v>21178.549438000002</v>
      </c>
      <c r="D129" s="68">
        <f t="shared" si="29"/>
        <v>3161.03459484</v>
      </c>
      <c r="E129" s="100">
        <f>D129/C129</f>
        <v>0.14925642589894544</v>
      </c>
      <c r="F129" s="67">
        <f>F131+F162+F207+F222+F229+F232</f>
        <v>8884.7835890000006</v>
      </c>
      <c r="G129" s="68">
        <f t="shared" ref="G129:H129" si="30">G131+G162+G207+G222+G229+G232</f>
        <v>8894.3164750000014</v>
      </c>
      <c r="H129" s="68">
        <f t="shared" si="30"/>
        <v>1541.8122308099998</v>
      </c>
      <c r="I129" s="69">
        <f>H129/G129</f>
        <v>0.17334802906369481</v>
      </c>
    </row>
    <row r="130" spans="1:9" ht="15.75" thickBot="1" x14ac:dyDescent="0.3">
      <c r="A130" s="50" t="s">
        <v>10</v>
      </c>
      <c r="B130" s="72">
        <f>B129-B229-B232</f>
        <v>19651.839963000002</v>
      </c>
      <c r="C130" s="73">
        <f t="shared" ref="C130:D130" si="31">C129-C229-C232</f>
        <v>19603.185615000002</v>
      </c>
      <c r="D130" s="73">
        <f t="shared" si="31"/>
        <v>2812.2347920099996</v>
      </c>
      <c r="E130" s="101">
        <f>D130/C130</f>
        <v>0.14345805050471636</v>
      </c>
      <c r="F130" s="72">
        <f>F129-F169-F229-F232</f>
        <v>5611.9437760000001</v>
      </c>
      <c r="G130" s="73">
        <f t="shared" ref="G130:H130" si="32">G129-G169-G229-G232</f>
        <v>5621.4766620000009</v>
      </c>
      <c r="H130" s="73">
        <f t="shared" si="32"/>
        <v>537.17096889999982</v>
      </c>
      <c r="I130" s="34">
        <f>H130/G130</f>
        <v>9.5556915237443307E-2</v>
      </c>
    </row>
    <row r="131" spans="1:9" ht="15.75" thickBot="1" x14ac:dyDescent="0.3">
      <c r="A131" s="36" t="s">
        <v>11</v>
      </c>
      <c r="B131" s="70">
        <f>SUM(B132:B161)</f>
        <v>12272.699759000001</v>
      </c>
      <c r="C131" s="33">
        <f>SUM(C132:C161)</f>
        <v>12224.377494000004</v>
      </c>
      <c r="D131" s="33">
        <f>SUM(D132:D161)</f>
        <v>1764.2447065699998</v>
      </c>
      <c r="E131" s="71">
        <f>D131/C131</f>
        <v>0.14432184439951484</v>
      </c>
      <c r="F131" s="70">
        <f>SUM(F132:F161)</f>
        <v>3195.9699900000005</v>
      </c>
      <c r="G131" s="33">
        <f>SUM(G132:G161)</f>
        <v>3205.1707930000002</v>
      </c>
      <c r="H131" s="33">
        <f>SUM(H132:H161)</f>
        <v>184.06304650999999</v>
      </c>
      <c r="I131" s="88">
        <f>H131/G131</f>
        <v>5.742690745591103E-2</v>
      </c>
    </row>
    <row r="132" spans="1:9" x14ac:dyDescent="0.25">
      <c r="A132" s="99" t="s">
        <v>12</v>
      </c>
      <c r="B132" s="20">
        <v>95.7</v>
      </c>
      <c r="C132" s="21">
        <v>96.267449999999997</v>
      </c>
      <c r="D132" s="21">
        <v>16.564651420000001</v>
      </c>
      <c r="E132" s="7">
        <f>D132/C132</f>
        <v>0.17206907859302392</v>
      </c>
      <c r="F132" s="14">
        <v>3</v>
      </c>
      <c r="G132" s="15">
        <v>3</v>
      </c>
      <c r="H132" s="15">
        <v>0.32747535999999999</v>
      </c>
      <c r="I132" s="7">
        <f>H132/G132</f>
        <v>0.10915845333333334</v>
      </c>
    </row>
    <row r="133" spans="1:9" x14ac:dyDescent="0.25">
      <c r="A133" s="40" t="s">
        <v>13</v>
      </c>
      <c r="B133" s="1">
        <v>127.975312</v>
      </c>
      <c r="C133" s="4">
        <v>127.481312</v>
      </c>
      <c r="D133" s="4">
        <v>15.877818810000001</v>
      </c>
      <c r="E133" s="5">
        <f>D133/C133</f>
        <v>0.12455016787087977</v>
      </c>
      <c r="F133" s="31" t="s">
        <v>16</v>
      </c>
      <c r="G133" s="32" t="s">
        <v>16</v>
      </c>
      <c r="H133" s="32" t="s">
        <v>16</v>
      </c>
      <c r="I133" s="5" t="s">
        <v>16</v>
      </c>
    </row>
    <row r="134" spans="1:9" x14ac:dyDescent="0.25">
      <c r="A134" s="40" t="s">
        <v>19</v>
      </c>
      <c r="B134" s="1">
        <v>162.91787199999999</v>
      </c>
      <c r="C134" s="4">
        <v>163.99243100000001</v>
      </c>
      <c r="D134" s="4">
        <v>21.82732176</v>
      </c>
      <c r="E134" s="5">
        <f t="shared" ref="E134:E156" si="33">D134/C134</f>
        <v>0.13309956823556082</v>
      </c>
      <c r="F134" s="16">
        <v>37.085140000000003</v>
      </c>
      <c r="G134" s="17">
        <v>42.376956</v>
      </c>
      <c r="H134" s="17">
        <v>2.6061585800000002</v>
      </c>
      <c r="I134" s="5">
        <f t="shared" ref="I134:I146" si="34">H134/G134</f>
        <v>6.1499428604546304E-2</v>
      </c>
    </row>
    <row r="135" spans="1:9" x14ac:dyDescent="0.25">
      <c r="A135" s="40" t="s">
        <v>41</v>
      </c>
      <c r="B135" s="1">
        <v>69.841965999999999</v>
      </c>
      <c r="C135" s="4">
        <v>69.604215999999994</v>
      </c>
      <c r="D135" s="4">
        <v>14.654466509999999</v>
      </c>
      <c r="E135" s="5">
        <f t="shared" si="33"/>
        <v>0.2105399263458409</v>
      </c>
      <c r="F135" s="16">
        <v>2.5</v>
      </c>
      <c r="G135" s="17">
        <v>2.5077500000000001</v>
      </c>
      <c r="H135" s="17">
        <v>0.54226733999999999</v>
      </c>
      <c r="I135" s="5">
        <f t="shared" si="34"/>
        <v>0.21623660253215032</v>
      </c>
    </row>
    <row r="136" spans="1:9" x14ac:dyDescent="0.25">
      <c r="A136" s="41" t="s">
        <v>42</v>
      </c>
      <c r="B136" s="1">
        <v>2024.526149</v>
      </c>
      <c r="C136" s="4">
        <v>2017.526149</v>
      </c>
      <c r="D136" s="4">
        <v>248.92539461999999</v>
      </c>
      <c r="E136" s="5">
        <f t="shared" si="33"/>
        <v>0.12338149606803435</v>
      </c>
      <c r="F136" s="16">
        <v>1652.6549339999999</v>
      </c>
      <c r="G136" s="17">
        <v>1480.6923839999999</v>
      </c>
      <c r="H136" s="17">
        <v>7.3504437600000001</v>
      </c>
      <c r="I136" s="5">
        <f t="shared" si="34"/>
        <v>4.9641936700877904E-3</v>
      </c>
    </row>
    <row r="137" spans="1:9" x14ac:dyDescent="0.25">
      <c r="A137" s="42" t="s">
        <v>43</v>
      </c>
      <c r="B137" s="1">
        <v>27.853959</v>
      </c>
      <c r="C137" s="4">
        <v>28.143958999999999</v>
      </c>
      <c r="D137" s="4">
        <v>3.6510121</v>
      </c>
      <c r="E137" s="5">
        <f t="shared" si="33"/>
        <v>0.12972631533466916</v>
      </c>
      <c r="F137" s="16">
        <v>1.355</v>
      </c>
      <c r="G137" s="17">
        <v>1.355</v>
      </c>
      <c r="H137" s="17">
        <v>2.3333330000000003E-2</v>
      </c>
      <c r="I137" s="5">
        <f t="shared" si="34"/>
        <v>1.7220169741697419E-2</v>
      </c>
    </row>
    <row r="138" spans="1:9" x14ac:dyDescent="0.25">
      <c r="A138" s="42" t="s">
        <v>44</v>
      </c>
      <c r="B138" s="1">
        <v>40.321375000000003</v>
      </c>
      <c r="C138" s="4">
        <v>40.321375000000003</v>
      </c>
      <c r="D138" s="4">
        <v>4.37113262</v>
      </c>
      <c r="E138" s="5">
        <f t="shared" si="33"/>
        <v>0.10840733035517761</v>
      </c>
      <c r="F138" s="16">
        <v>670</v>
      </c>
      <c r="G138" s="17">
        <v>840</v>
      </c>
      <c r="H138" s="17">
        <v>64.536736300000001</v>
      </c>
      <c r="I138" s="5">
        <f t="shared" si="34"/>
        <v>7.6829447976190471E-2</v>
      </c>
    </row>
    <row r="139" spans="1:9" x14ac:dyDescent="0.25">
      <c r="A139" s="40" t="s">
        <v>45</v>
      </c>
      <c r="B139" s="1">
        <v>72.058311000000003</v>
      </c>
      <c r="C139" s="4">
        <v>72.058311000000003</v>
      </c>
      <c r="D139" s="4">
        <v>9.0704961999999991</v>
      </c>
      <c r="E139" s="5">
        <f t="shared" si="33"/>
        <v>0.12587716911655061</v>
      </c>
      <c r="F139" s="16">
        <v>44.410527999999999</v>
      </c>
      <c r="G139" s="17">
        <v>44.410527999999999</v>
      </c>
      <c r="H139" s="17">
        <v>5.9780872800000004</v>
      </c>
      <c r="I139" s="5">
        <f t="shared" si="34"/>
        <v>0.13460968714445368</v>
      </c>
    </row>
    <row r="140" spans="1:9" x14ac:dyDescent="0.25">
      <c r="A140" s="42" t="s">
        <v>46</v>
      </c>
      <c r="B140" s="1">
        <v>1501.586685</v>
      </c>
      <c r="C140" s="4">
        <v>1501.3629570000001</v>
      </c>
      <c r="D140" s="4">
        <v>238.41012706000001</v>
      </c>
      <c r="E140" s="5">
        <f t="shared" si="33"/>
        <v>0.15879579681144351</v>
      </c>
      <c r="F140" s="16">
        <v>165</v>
      </c>
      <c r="G140" s="17">
        <v>165.22372799999999</v>
      </c>
      <c r="H140" s="17">
        <v>17.548900010000001</v>
      </c>
      <c r="I140" s="5">
        <f t="shared" si="34"/>
        <v>0.10621295271826817</v>
      </c>
    </row>
    <row r="141" spans="1:9" x14ac:dyDescent="0.25">
      <c r="A141" s="43" t="s">
        <v>47</v>
      </c>
      <c r="B141" s="1">
        <v>36.658298000000002</v>
      </c>
      <c r="C141" s="4">
        <v>36.658298000000002</v>
      </c>
      <c r="D141" s="4">
        <v>3.2862321899999998</v>
      </c>
      <c r="E141" s="5">
        <f t="shared" si="33"/>
        <v>8.9644974515729003E-2</v>
      </c>
      <c r="F141" s="16">
        <v>4.7659909999999996</v>
      </c>
      <c r="G141" s="17">
        <v>4.7659909999999996</v>
      </c>
      <c r="H141" s="17">
        <v>0.12174907</v>
      </c>
      <c r="I141" s="5">
        <f t="shared" si="34"/>
        <v>2.5545383950578173E-2</v>
      </c>
    </row>
    <row r="142" spans="1:9" x14ac:dyDescent="0.25">
      <c r="A142" s="43" t="s">
        <v>48</v>
      </c>
      <c r="B142" s="1">
        <v>14.696876</v>
      </c>
      <c r="C142" s="4">
        <v>14.696876</v>
      </c>
      <c r="D142" s="4">
        <v>1.8073782300000001</v>
      </c>
      <c r="E142" s="5">
        <f t="shared" si="33"/>
        <v>0.12297703471132233</v>
      </c>
      <c r="F142" s="16">
        <v>103.46250499999999</v>
      </c>
      <c r="G142" s="17">
        <v>103.46250499999999</v>
      </c>
      <c r="H142" s="17">
        <v>3.1539744999999999</v>
      </c>
      <c r="I142" s="5">
        <f t="shared" si="34"/>
        <v>3.0484227112034454E-2</v>
      </c>
    </row>
    <row r="143" spans="1:9" x14ac:dyDescent="0.25">
      <c r="A143" s="43" t="s">
        <v>49</v>
      </c>
      <c r="B143" s="1">
        <v>472.14316400000001</v>
      </c>
      <c r="C143" s="4">
        <v>443.64319699999999</v>
      </c>
      <c r="D143" s="4">
        <v>39.442205909999998</v>
      </c>
      <c r="E143" s="5">
        <f t="shared" si="33"/>
        <v>8.8905242268371806E-2</v>
      </c>
      <c r="F143" s="16">
        <v>61.446103999999998</v>
      </c>
      <c r="G143" s="17">
        <v>62.109771000000002</v>
      </c>
      <c r="H143" s="17">
        <v>4.2512935599999997</v>
      </c>
      <c r="I143" s="5">
        <f t="shared" si="34"/>
        <v>6.8448063671012402E-2</v>
      </c>
    </row>
    <row r="144" spans="1:9" x14ac:dyDescent="0.25">
      <c r="A144" s="43" t="s">
        <v>50</v>
      </c>
      <c r="B144" s="1">
        <v>116.07855000000001</v>
      </c>
      <c r="C144" s="4">
        <v>115.210393</v>
      </c>
      <c r="D144" s="4">
        <v>9.4638482699999997</v>
      </c>
      <c r="E144" s="5">
        <f t="shared" si="33"/>
        <v>8.2144049886193865E-2</v>
      </c>
      <c r="F144" s="16">
        <v>14.910017</v>
      </c>
      <c r="G144" s="17">
        <v>14.910017</v>
      </c>
      <c r="H144" s="17">
        <v>2.9477679999999999E-2</v>
      </c>
      <c r="I144" s="5">
        <f t="shared" si="34"/>
        <v>1.9770386579706783E-3</v>
      </c>
    </row>
    <row r="145" spans="1:9" x14ac:dyDescent="0.25">
      <c r="A145" s="43" t="s">
        <v>51</v>
      </c>
      <c r="B145" s="1">
        <v>971.58809499999995</v>
      </c>
      <c r="C145" s="4">
        <v>969.18809499999998</v>
      </c>
      <c r="D145" s="4">
        <v>137.92855663</v>
      </c>
      <c r="E145" s="5">
        <f t="shared" si="33"/>
        <v>0.14231350688433705</v>
      </c>
      <c r="F145" s="16">
        <v>61.074300000000001</v>
      </c>
      <c r="G145" s="17">
        <v>61.124299999999998</v>
      </c>
      <c r="H145" s="17">
        <v>9.3156852899999993</v>
      </c>
      <c r="I145" s="5">
        <f t="shared" si="34"/>
        <v>0.15240559466529677</v>
      </c>
    </row>
    <row r="146" spans="1:9" x14ac:dyDescent="0.25">
      <c r="A146" s="43" t="s">
        <v>52</v>
      </c>
      <c r="B146" s="1">
        <v>30.278635000000001</v>
      </c>
      <c r="C146" s="4">
        <v>30.228635000000001</v>
      </c>
      <c r="D146" s="4">
        <v>3.48498945</v>
      </c>
      <c r="E146" s="5">
        <f t="shared" si="33"/>
        <v>0.11528768831275378</v>
      </c>
      <c r="F146" s="16">
        <v>220</v>
      </c>
      <c r="G146" s="17">
        <v>220</v>
      </c>
      <c r="H146" s="17">
        <v>55.005188619999998</v>
      </c>
      <c r="I146" s="5">
        <f t="shared" si="34"/>
        <v>0.25002358463636365</v>
      </c>
    </row>
    <row r="147" spans="1:9" x14ac:dyDescent="0.25">
      <c r="A147" s="43" t="s">
        <v>22</v>
      </c>
      <c r="B147" s="1">
        <v>3.9103210000000002</v>
      </c>
      <c r="C147" s="4">
        <v>3.9103210000000002</v>
      </c>
      <c r="D147" s="4">
        <v>0.67933648000000002</v>
      </c>
      <c r="E147" s="5">
        <f t="shared" si="33"/>
        <v>0.17372908259961267</v>
      </c>
      <c r="F147" s="2" t="s">
        <v>16</v>
      </c>
      <c r="G147" s="3" t="s">
        <v>16</v>
      </c>
      <c r="H147" s="3" t="s">
        <v>16</v>
      </c>
      <c r="I147" s="5" t="s">
        <v>16</v>
      </c>
    </row>
    <row r="148" spans="1:9" x14ac:dyDescent="0.25">
      <c r="A148" s="40" t="s">
        <v>53</v>
      </c>
      <c r="B148" s="1">
        <v>38.447816000000003</v>
      </c>
      <c r="C148" s="4">
        <v>38.447816000000003</v>
      </c>
      <c r="D148" s="4">
        <v>5.1041670099999994</v>
      </c>
      <c r="E148" s="5">
        <f t="shared" si="33"/>
        <v>0.13275570737229908</v>
      </c>
      <c r="F148" s="16">
        <v>62.660200000000003</v>
      </c>
      <c r="G148" s="17">
        <v>62.660200000000003</v>
      </c>
      <c r="H148" s="17">
        <v>0.55837101</v>
      </c>
      <c r="I148" s="5">
        <f t="shared" ref="I148:I154" si="35">H148/G148</f>
        <v>8.9110952406790903E-3</v>
      </c>
    </row>
    <row r="149" spans="1:9" x14ac:dyDescent="0.25">
      <c r="A149" s="40" t="s">
        <v>54</v>
      </c>
      <c r="B149" s="1">
        <v>31.659424999999999</v>
      </c>
      <c r="C149" s="4">
        <v>31.659424999999999</v>
      </c>
      <c r="D149" s="4">
        <v>3.2986051700000001</v>
      </c>
      <c r="E149" s="5">
        <f t="shared" si="33"/>
        <v>0.10419030573044205</v>
      </c>
      <c r="F149" s="16">
        <v>82.655411000000001</v>
      </c>
      <c r="G149" s="17">
        <v>82.655411000000001</v>
      </c>
      <c r="H149" s="17">
        <v>11.4396848</v>
      </c>
      <c r="I149" s="5">
        <f t="shared" si="35"/>
        <v>0.1384021283252708</v>
      </c>
    </row>
    <row r="150" spans="1:9" x14ac:dyDescent="0.25">
      <c r="A150" s="40" t="s">
        <v>114</v>
      </c>
      <c r="B150" s="1">
        <v>9.6427960000000006</v>
      </c>
      <c r="C150" s="4">
        <v>9.6427960000000006</v>
      </c>
      <c r="D150" s="4">
        <v>0.81616242000000006</v>
      </c>
      <c r="E150" s="5">
        <f t="shared" si="33"/>
        <v>8.4639602455553353E-2</v>
      </c>
      <c r="F150" s="16">
        <v>1.8081149999999999</v>
      </c>
      <c r="G150" s="17">
        <v>1.8081149999999999</v>
      </c>
      <c r="H150" s="17">
        <v>4.4944809999999995E-2</v>
      </c>
      <c r="I150" s="5">
        <f t="shared" si="35"/>
        <v>2.4857274011885304E-2</v>
      </c>
    </row>
    <row r="151" spans="1:9" x14ac:dyDescent="0.25">
      <c r="A151" s="43" t="s">
        <v>17</v>
      </c>
      <c r="B151" s="1">
        <v>344.28504299999997</v>
      </c>
      <c r="C151" s="4">
        <v>337.30502799999999</v>
      </c>
      <c r="D151" s="4">
        <v>41.148949930000001</v>
      </c>
      <c r="E151" s="5">
        <f t="shared" si="33"/>
        <v>0.12199328949819271</v>
      </c>
      <c r="F151" s="16">
        <v>6.9494300000000004</v>
      </c>
      <c r="G151" s="17">
        <v>9.8294449999999998</v>
      </c>
      <c r="H151" s="17">
        <v>0.96015477000000005</v>
      </c>
      <c r="I151" s="5">
        <f t="shared" si="35"/>
        <v>9.7681483542560135E-2</v>
      </c>
    </row>
    <row r="152" spans="1:9" x14ac:dyDescent="0.25">
      <c r="A152" s="43" t="s">
        <v>21</v>
      </c>
      <c r="B152" s="1">
        <v>276.57224000000002</v>
      </c>
      <c r="C152" s="4">
        <v>274.57989400000002</v>
      </c>
      <c r="D152" s="4">
        <v>36.857241569999999</v>
      </c>
      <c r="E152" s="5">
        <f t="shared" si="33"/>
        <v>0.13423139266708289</v>
      </c>
      <c r="F152" s="2">
        <v>0</v>
      </c>
      <c r="G152" s="3">
        <v>1.3723460000000001</v>
      </c>
      <c r="H152" s="3">
        <v>0.26001855000000001</v>
      </c>
      <c r="I152" s="5">
        <f t="shared" si="35"/>
        <v>0.18947011176481732</v>
      </c>
    </row>
    <row r="153" spans="1:9" x14ac:dyDescent="0.25">
      <c r="A153" s="40" t="s">
        <v>20</v>
      </c>
      <c r="B153" s="1">
        <v>13.366773999999999</v>
      </c>
      <c r="C153" s="4">
        <v>13.171773999999999</v>
      </c>
      <c r="D153" s="4">
        <v>1.4326941299999998</v>
      </c>
      <c r="E153" s="5">
        <f t="shared" si="33"/>
        <v>0.10877002065173605</v>
      </c>
      <c r="F153" s="31">
        <v>0</v>
      </c>
      <c r="G153" s="32">
        <v>0.19500000000000001</v>
      </c>
      <c r="H153" s="32">
        <v>0</v>
      </c>
      <c r="I153" s="5">
        <f t="shared" si="35"/>
        <v>0</v>
      </c>
    </row>
    <row r="154" spans="1:9" x14ac:dyDescent="0.25">
      <c r="A154" s="43" t="s">
        <v>24</v>
      </c>
      <c r="B154" s="1">
        <v>112.648233</v>
      </c>
      <c r="C154" s="4">
        <v>111.720674</v>
      </c>
      <c r="D154" s="4">
        <v>13.512096439999999</v>
      </c>
      <c r="E154" s="5">
        <f t="shared" si="33"/>
        <v>0.12094535376684175</v>
      </c>
      <c r="F154" s="2">
        <v>0</v>
      </c>
      <c r="G154" s="3">
        <v>0.45655000000000001</v>
      </c>
      <c r="H154" s="3">
        <v>0</v>
      </c>
      <c r="I154" s="5">
        <f t="shared" si="35"/>
        <v>0</v>
      </c>
    </row>
    <row r="155" spans="1:9" x14ac:dyDescent="0.25">
      <c r="A155" s="43" t="s">
        <v>15</v>
      </c>
      <c r="B155" s="1">
        <v>10.373492000000001</v>
      </c>
      <c r="C155" s="4">
        <v>9.9102209999999999</v>
      </c>
      <c r="D155" s="4">
        <v>1.5163262200000001</v>
      </c>
      <c r="E155" s="5">
        <f t="shared" si="33"/>
        <v>0.15300629723595469</v>
      </c>
      <c r="F155" s="31" t="s">
        <v>16</v>
      </c>
      <c r="G155" s="32" t="s">
        <v>16</v>
      </c>
      <c r="H155" s="32" t="s">
        <v>16</v>
      </c>
      <c r="I155" s="5" t="s">
        <v>16</v>
      </c>
    </row>
    <row r="156" spans="1:9" x14ac:dyDescent="0.25">
      <c r="A156" s="40" t="s">
        <v>55</v>
      </c>
      <c r="B156" s="1">
        <v>3.2429999999999999</v>
      </c>
      <c r="C156" s="4">
        <v>3.2429999999999999</v>
      </c>
      <c r="D156" s="4">
        <v>0.37930142999999999</v>
      </c>
      <c r="E156" s="5">
        <f t="shared" si="33"/>
        <v>0.11696004625346901</v>
      </c>
      <c r="F156" s="31" t="s">
        <v>16</v>
      </c>
      <c r="G156" s="32" t="s">
        <v>16</v>
      </c>
      <c r="H156" s="32" t="s">
        <v>16</v>
      </c>
      <c r="I156" s="5" t="s">
        <v>16</v>
      </c>
    </row>
    <row r="157" spans="1:9" x14ac:dyDescent="0.25">
      <c r="A157" s="40" t="s">
        <v>18</v>
      </c>
      <c r="B157" s="1">
        <v>41.282142</v>
      </c>
      <c r="C157" s="4">
        <v>41.282142</v>
      </c>
      <c r="D157" s="4">
        <v>6.5228356200000004</v>
      </c>
      <c r="E157" s="5">
        <f>D157/C157</f>
        <v>0.15800622990929106</v>
      </c>
      <c r="F157" s="31" t="s">
        <v>16</v>
      </c>
      <c r="G157" s="32" t="s">
        <v>16</v>
      </c>
      <c r="H157" s="32" t="s">
        <v>16</v>
      </c>
      <c r="I157" s="5" t="s">
        <v>16</v>
      </c>
    </row>
    <row r="158" spans="1:9" x14ac:dyDescent="0.25">
      <c r="A158" s="40" t="s">
        <v>23</v>
      </c>
      <c r="B158" s="1">
        <v>4.9702279999999996</v>
      </c>
      <c r="C158" s="4">
        <v>4.9582280000000001</v>
      </c>
      <c r="D158" s="4">
        <v>0.79160737999999997</v>
      </c>
      <c r="E158" s="5">
        <f t="shared" ref="E158:E160" si="36">D158/C158</f>
        <v>0.15965530024032779</v>
      </c>
      <c r="F158" s="31">
        <v>0</v>
      </c>
      <c r="G158" s="32">
        <v>1.2E-2</v>
      </c>
      <c r="H158" s="32">
        <v>4.7080000000000001E-4</v>
      </c>
      <c r="I158" s="5">
        <f t="shared" ref="I158:I160" si="37">H158/G158</f>
        <v>3.9233333333333335E-2</v>
      </c>
    </row>
    <row r="159" spans="1:9" x14ac:dyDescent="0.25">
      <c r="A159" s="42" t="s">
        <v>14</v>
      </c>
      <c r="B159" s="1">
        <v>5.8384419999999997</v>
      </c>
      <c r="C159" s="4">
        <v>5.8279610000000002</v>
      </c>
      <c r="D159" s="4">
        <v>0.76914318999999998</v>
      </c>
      <c r="E159" s="5">
        <f t="shared" si="36"/>
        <v>0.1319746631797982</v>
      </c>
      <c r="F159" s="31">
        <v>0</v>
      </c>
      <c r="G159" s="32">
        <v>1.0481000000000001E-2</v>
      </c>
      <c r="H159" s="32">
        <v>8.631090000000001E-3</v>
      </c>
      <c r="I159" s="5">
        <f t="shared" si="37"/>
        <v>0.82349871195496616</v>
      </c>
    </row>
    <row r="160" spans="1:9" x14ac:dyDescent="0.25">
      <c r="A160" s="42" t="s">
        <v>31</v>
      </c>
      <c r="B160" s="1">
        <v>7.0458920000000003</v>
      </c>
      <c r="C160" s="4">
        <v>7.1458919999999999</v>
      </c>
      <c r="D160" s="4">
        <v>1.3118183000000001</v>
      </c>
      <c r="E160" s="5">
        <f t="shared" si="36"/>
        <v>0.18357656398949215</v>
      </c>
      <c r="F160" s="31">
        <v>0.23231499999999999</v>
      </c>
      <c r="G160" s="32">
        <v>0.23231499999999999</v>
      </c>
      <c r="H160" s="32">
        <v>0</v>
      </c>
      <c r="I160" s="5">
        <f t="shared" si="37"/>
        <v>0</v>
      </c>
    </row>
    <row r="161" spans="1:9" ht="15.75" thickBot="1" x14ac:dyDescent="0.3">
      <c r="A161" s="44" t="s">
        <v>25</v>
      </c>
      <c r="B161" s="24">
        <v>5605.1886679999998</v>
      </c>
      <c r="C161" s="25">
        <v>5605.1886679999998</v>
      </c>
      <c r="D161" s="25">
        <v>881.33878949999996</v>
      </c>
      <c r="E161" s="8">
        <f>D161/C161</f>
        <v>0.15723623979538096</v>
      </c>
      <c r="F161" s="79" t="s">
        <v>16</v>
      </c>
      <c r="G161" s="80" t="s">
        <v>16</v>
      </c>
      <c r="H161" s="80" t="s">
        <v>16</v>
      </c>
      <c r="I161" s="8" t="s">
        <v>16</v>
      </c>
    </row>
    <row r="162" spans="1:9" ht="15.75" thickBot="1" x14ac:dyDescent="0.3">
      <c r="A162" s="49" t="s">
        <v>34</v>
      </c>
      <c r="B162" s="86">
        <f>SUM(B163:B206)</f>
        <v>6605.0458559999997</v>
      </c>
      <c r="C162" s="87">
        <f>SUM(C163:C206)</f>
        <v>6604.8644299999996</v>
      </c>
      <c r="D162" s="87">
        <f>SUM(D163:D206)</f>
        <v>945.4850660200002</v>
      </c>
      <c r="E162" s="88">
        <f>D162/C162</f>
        <v>0.14314980663728782</v>
      </c>
      <c r="F162" s="70">
        <f>SUM(F163:F206)</f>
        <v>3263.0961980000006</v>
      </c>
      <c r="G162" s="33">
        <f>SUM(G163:G206)</f>
        <v>3263.2776240000003</v>
      </c>
      <c r="H162" s="33">
        <f>SUM(H163:H206)</f>
        <v>1070.9859033499999</v>
      </c>
      <c r="I162" s="88">
        <f>H162/G162</f>
        <v>0.32819331566317261</v>
      </c>
    </row>
    <row r="163" spans="1:9" x14ac:dyDescent="0.25">
      <c r="A163" s="83" t="s">
        <v>56</v>
      </c>
      <c r="B163" s="20">
        <v>7.2418570000000004</v>
      </c>
      <c r="C163" s="21">
        <v>7.2418570000000004</v>
      </c>
      <c r="D163" s="21">
        <v>0.65533914000000004</v>
      </c>
      <c r="E163" s="28">
        <f>D163/C163</f>
        <v>9.049324503369785E-2</v>
      </c>
      <c r="F163" s="92" t="s">
        <v>16</v>
      </c>
      <c r="G163" s="81" t="s">
        <v>16</v>
      </c>
      <c r="H163" s="81" t="s">
        <v>16</v>
      </c>
      <c r="I163" s="7" t="s">
        <v>16</v>
      </c>
    </row>
    <row r="164" spans="1:9" x14ac:dyDescent="0.25">
      <c r="A164" s="40" t="s">
        <v>57</v>
      </c>
      <c r="B164" s="1">
        <v>56.318798000000001</v>
      </c>
      <c r="C164" s="4">
        <v>56.278798000000002</v>
      </c>
      <c r="D164" s="4">
        <v>2.8485528499999999</v>
      </c>
      <c r="E164" s="29">
        <f>D164/C164</f>
        <v>5.0615026461652571E-2</v>
      </c>
      <c r="F164" s="31">
        <v>14.691345</v>
      </c>
      <c r="G164" s="32">
        <v>14.731344999999999</v>
      </c>
      <c r="H164" s="32">
        <v>0.86328775999999996</v>
      </c>
      <c r="I164" s="5">
        <f>H164/G164</f>
        <v>5.8602100487090622E-2</v>
      </c>
    </row>
    <row r="165" spans="1:9" x14ac:dyDescent="0.25">
      <c r="A165" s="40" t="s">
        <v>58</v>
      </c>
      <c r="B165" s="1">
        <v>25.2</v>
      </c>
      <c r="C165" s="4">
        <v>25.2</v>
      </c>
      <c r="D165" s="4">
        <v>4.1967672199999999</v>
      </c>
      <c r="E165" s="29">
        <f t="shared" ref="E165:E168" si="38">D165/C165</f>
        <v>0.16653838174603175</v>
      </c>
      <c r="F165" s="31">
        <v>3.3</v>
      </c>
      <c r="G165" s="32">
        <v>3.3</v>
      </c>
      <c r="H165" s="32">
        <v>0.84577736999999997</v>
      </c>
      <c r="I165" s="5">
        <f t="shared" ref="I165:I171" si="39">H165/G165</f>
        <v>0.25629617272727273</v>
      </c>
    </row>
    <row r="166" spans="1:9" x14ac:dyDescent="0.25">
      <c r="A166" s="40" t="s">
        <v>59</v>
      </c>
      <c r="B166" s="1">
        <v>14.820276</v>
      </c>
      <c r="C166" s="4">
        <v>14.820276</v>
      </c>
      <c r="D166" s="4">
        <v>1.7627301799999999</v>
      </c>
      <c r="E166" s="29">
        <f t="shared" si="38"/>
        <v>0.11894044213481585</v>
      </c>
      <c r="F166" s="31">
        <v>3.57</v>
      </c>
      <c r="G166" s="32">
        <v>3.57</v>
      </c>
      <c r="H166" s="32">
        <v>6.9413360000000007E-2</v>
      </c>
      <c r="I166" s="5">
        <f t="shared" si="39"/>
        <v>1.9443518207282916E-2</v>
      </c>
    </row>
    <row r="167" spans="1:9" x14ac:dyDescent="0.25">
      <c r="A167" s="40" t="s">
        <v>60</v>
      </c>
      <c r="B167" s="1">
        <v>41.331200000000003</v>
      </c>
      <c r="C167" s="4">
        <v>41.331200000000003</v>
      </c>
      <c r="D167" s="4">
        <v>4.74618699</v>
      </c>
      <c r="E167" s="29">
        <f t="shared" si="38"/>
        <v>0.11483303146291421</v>
      </c>
      <c r="F167" s="31">
        <v>6.1849999999999996</v>
      </c>
      <c r="G167" s="32">
        <v>6.1849999999999996</v>
      </c>
      <c r="H167" s="32">
        <v>0.97880274</v>
      </c>
      <c r="I167" s="5">
        <f t="shared" si="39"/>
        <v>0.15825428294260308</v>
      </c>
    </row>
    <row r="168" spans="1:9" x14ac:dyDescent="0.25">
      <c r="A168" s="40" t="s">
        <v>38</v>
      </c>
      <c r="B168" s="1">
        <v>5354.2089999999998</v>
      </c>
      <c r="C168" s="4">
        <v>5354.2089999999998</v>
      </c>
      <c r="D168" s="4">
        <v>793.25939187000006</v>
      </c>
      <c r="E168" s="29">
        <f t="shared" si="38"/>
        <v>0.14815622473272896</v>
      </c>
      <c r="F168" s="31">
        <v>461.483</v>
      </c>
      <c r="G168" s="32">
        <v>461.483</v>
      </c>
      <c r="H168" s="32">
        <v>251.8254245</v>
      </c>
      <c r="I168" s="5">
        <f t="shared" si="39"/>
        <v>0.5456873265104023</v>
      </c>
    </row>
    <row r="169" spans="1:9" x14ac:dyDescent="0.25">
      <c r="A169" s="40" t="s">
        <v>113</v>
      </c>
      <c r="B169" s="2" t="s">
        <v>16</v>
      </c>
      <c r="C169" s="3" t="s">
        <v>16</v>
      </c>
      <c r="D169" s="3" t="s">
        <v>16</v>
      </c>
      <c r="E169" s="29" t="s">
        <v>16</v>
      </c>
      <c r="F169" s="31">
        <v>1505.885</v>
      </c>
      <c r="G169" s="32">
        <v>1505.885</v>
      </c>
      <c r="H169" s="32">
        <v>740.12081633000003</v>
      </c>
      <c r="I169" s="5">
        <f t="shared" si="39"/>
        <v>0.49148561565458188</v>
      </c>
    </row>
    <row r="170" spans="1:9" x14ac:dyDescent="0.25">
      <c r="A170" s="40" t="s">
        <v>61</v>
      </c>
      <c r="B170" s="1">
        <v>15.709218999999999</v>
      </c>
      <c r="C170" s="4">
        <v>15.709218999999999</v>
      </c>
      <c r="D170" s="4">
        <v>1.8564532499999999</v>
      </c>
      <c r="E170" s="29">
        <f t="shared" ref="E170:E206" si="40">D170/C170</f>
        <v>0.11817603726830724</v>
      </c>
      <c r="F170" s="31">
        <v>23.704000000000001</v>
      </c>
      <c r="G170" s="32">
        <v>23.704000000000001</v>
      </c>
      <c r="H170" s="32">
        <v>0.16754173</v>
      </c>
      <c r="I170" s="5">
        <f t="shared" si="39"/>
        <v>7.0680783833952073E-3</v>
      </c>
    </row>
    <row r="171" spans="1:9" ht="15" customHeight="1" x14ac:dyDescent="0.25">
      <c r="A171" s="40" t="s">
        <v>104</v>
      </c>
      <c r="B171" s="2">
        <v>7.1972500000000004</v>
      </c>
      <c r="C171" s="4">
        <v>7.1972500000000004</v>
      </c>
      <c r="D171" s="4">
        <v>0.73309805000000006</v>
      </c>
      <c r="E171" s="29">
        <f t="shared" si="40"/>
        <v>0.10185807773802494</v>
      </c>
      <c r="F171" s="31">
        <v>1.9810000000000001</v>
      </c>
      <c r="G171" s="32">
        <v>1.9810000000000001</v>
      </c>
      <c r="H171" s="32">
        <v>6.4199999999999993E-2</v>
      </c>
      <c r="I171" s="5">
        <f t="shared" si="39"/>
        <v>3.2407874810701662E-2</v>
      </c>
    </row>
    <row r="172" spans="1:9" x14ac:dyDescent="0.25">
      <c r="A172" s="40" t="s">
        <v>62</v>
      </c>
      <c r="B172" s="1">
        <v>9.6336790000000008</v>
      </c>
      <c r="C172" s="4">
        <v>9.6336790000000008</v>
      </c>
      <c r="D172" s="4">
        <v>1.09819413</v>
      </c>
      <c r="E172" s="29">
        <f t="shared" si="40"/>
        <v>0.11399530023784267</v>
      </c>
      <c r="F172" s="31" t="s">
        <v>16</v>
      </c>
      <c r="G172" s="32" t="s">
        <v>16</v>
      </c>
      <c r="H172" s="32" t="s">
        <v>16</v>
      </c>
      <c r="I172" s="5" t="s">
        <v>16</v>
      </c>
    </row>
    <row r="173" spans="1:9" x14ac:dyDescent="0.25">
      <c r="A173" s="40" t="s">
        <v>63</v>
      </c>
      <c r="B173" s="1">
        <v>1.6757</v>
      </c>
      <c r="C173" s="4">
        <v>1.6757</v>
      </c>
      <c r="D173" s="4">
        <v>0.23271765</v>
      </c>
      <c r="E173" s="29">
        <f t="shared" si="40"/>
        <v>0.13887787193411708</v>
      </c>
      <c r="F173" s="31" t="s">
        <v>16</v>
      </c>
      <c r="G173" s="32" t="s">
        <v>16</v>
      </c>
      <c r="H173" s="32" t="s">
        <v>16</v>
      </c>
      <c r="I173" s="5" t="s">
        <v>16</v>
      </c>
    </row>
    <row r="174" spans="1:9" x14ac:dyDescent="0.25">
      <c r="A174" s="40" t="s">
        <v>28</v>
      </c>
      <c r="B174" s="1">
        <v>19.21</v>
      </c>
      <c r="C174" s="4">
        <v>19.21</v>
      </c>
      <c r="D174" s="4">
        <v>1.6142376399999998</v>
      </c>
      <c r="E174" s="29">
        <f t="shared" si="40"/>
        <v>8.4031110879750112E-2</v>
      </c>
      <c r="F174" s="31">
        <v>482.71570000000003</v>
      </c>
      <c r="G174" s="32">
        <v>482.71570000000003</v>
      </c>
      <c r="H174" s="32">
        <v>1.62815478</v>
      </c>
      <c r="I174" s="5">
        <f t="shared" ref="I174:I176" si="41">H174/G174</f>
        <v>3.372906205453852E-3</v>
      </c>
    </row>
    <row r="175" spans="1:9" x14ac:dyDescent="0.25">
      <c r="A175" s="40" t="s">
        <v>64</v>
      </c>
      <c r="B175" s="1">
        <v>6.8670949999999999</v>
      </c>
      <c r="C175" s="4">
        <v>6.8670949999999999</v>
      </c>
      <c r="D175" s="4">
        <v>0.72084187</v>
      </c>
      <c r="E175" s="29">
        <f t="shared" si="40"/>
        <v>0.10497042344688692</v>
      </c>
      <c r="F175" s="31">
        <v>5.2214020000000003</v>
      </c>
      <c r="G175" s="32">
        <v>5.2214020000000003</v>
      </c>
      <c r="H175" s="32">
        <v>5.1999999999999995E-4</v>
      </c>
      <c r="I175" s="5">
        <f t="shared" si="41"/>
        <v>9.9590110089205913E-5</v>
      </c>
    </row>
    <row r="176" spans="1:9" x14ac:dyDescent="0.25">
      <c r="A176" s="40" t="s">
        <v>108</v>
      </c>
      <c r="B176" s="1">
        <v>14.573223</v>
      </c>
      <c r="C176" s="4">
        <v>14.573223</v>
      </c>
      <c r="D176" s="4">
        <v>1.9257610900000002</v>
      </c>
      <c r="E176" s="29">
        <f t="shared" si="40"/>
        <v>0.13214380168340251</v>
      </c>
      <c r="F176" s="31">
        <v>9.4380000000000006</v>
      </c>
      <c r="G176" s="32">
        <v>9.4380000000000006</v>
      </c>
      <c r="H176" s="32">
        <v>0.15813927999999999</v>
      </c>
      <c r="I176" s="5">
        <f t="shared" si="41"/>
        <v>1.6755592286501374E-2</v>
      </c>
    </row>
    <row r="177" spans="1:9" x14ac:dyDescent="0.25">
      <c r="A177" s="40" t="s">
        <v>109</v>
      </c>
      <c r="B177" s="1">
        <v>11.420019999999999</v>
      </c>
      <c r="C177" s="4">
        <v>11.420019999999999</v>
      </c>
      <c r="D177" s="4">
        <v>1.2947380900000001</v>
      </c>
      <c r="E177" s="29">
        <f t="shared" si="40"/>
        <v>0.11337441528123419</v>
      </c>
      <c r="F177" s="31" t="s">
        <v>16</v>
      </c>
      <c r="G177" s="32" t="s">
        <v>16</v>
      </c>
      <c r="H177" s="32" t="s">
        <v>16</v>
      </c>
      <c r="I177" s="5" t="s">
        <v>16</v>
      </c>
    </row>
    <row r="178" spans="1:9" x14ac:dyDescent="0.25">
      <c r="A178" s="40" t="s">
        <v>65</v>
      </c>
      <c r="B178" s="1">
        <v>4.6003030000000003</v>
      </c>
      <c r="C178" s="4">
        <v>4.6003030000000003</v>
      </c>
      <c r="D178" s="4">
        <v>0.49790888</v>
      </c>
      <c r="E178" s="29">
        <f t="shared" si="40"/>
        <v>0.10823393154755241</v>
      </c>
      <c r="F178" s="2" t="s">
        <v>16</v>
      </c>
      <c r="G178" s="3" t="s">
        <v>16</v>
      </c>
      <c r="H178" s="3" t="s">
        <v>16</v>
      </c>
      <c r="I178" s="5" t="s">
        <v>16</v>
      </c>
    </row>
    <row r="179" spans="1:9" x14ac:dyDescent="0.25">
      <c r="A179" s="40" t="s">
        <v>66</v>
      </c>
      <c r="B179" s="1">
        <v>2.251979</v>
      </c>
      <c r="C179" s="4">
        <v>2.251979</v>
      </c>
      <c r="D179" s="4">
        <v>0.29908204999999999</v>
      </c>
      <c r="E179" s="29">
        <f t="shared" si="40"/>
        <v>0.13280854306367865</v>
      </c>
      <c r="F179" s="31" t="s">
        <v>16</v>
      </c>
      <c r="G179" s="32" t="s">
        <v>16</v>
      </c>
      <c r="H179" s="32" t="s">
        <v>16</v>
      </c>
      <c r="I179" s="5" t="s">
        <v>16</v>
      </c>
    </row>
    <row r="180" spans="1:9" x14ac:dyDescent="0.25">
      <c r="A180" s="40" t="s">
        <v>36</v>
      </c>
      <c r="B180" s="1">
        <v>4.2613219999999998</v>
      </c>
      <c r="C180" s="4">
        <v>4.2613219999999998</v>
      </c>
      <c r="D180" s="4">
        <v>0.51865303000000007</v>
      </c>
      <c r="E180" s="29">
        <f t="shared" si="40"/>
        <v>0.12171176691177059</v>
      </c>
      <c r="F180" s="31" t="s">
        <v>16</v>
      </c>
      <c r="G180" s="32" t="s">
        <v>16</v>
      </c>
      <c r="H180" s="32" t="s">
        <v>16</v>
      </c>
      <c r="I180" s="5" t="s">
        <v>16</v>
      </c>
    </row>
    <row r="181" spans="1:9" ht="15.75" thickBot="1" x14ac:dyDescent="0.3">
      <c r="A181" s="48" t="s">
        <v>67</v>
      </c>
      <c r="B181" s="24">
        <v>18.043901999999999</v>
      </c>
      <c r="C181" s="25">
        <v>17.930475999999999</v>
      </c>
      <c r="D181" s="25">
        <v>2.4201975099999999</v>
      </c>
      <c r="E181" s="30">
        <f t="shared" si="40"/>
        <v>0.13497675744916088</v>
      </c>
      <c r="F181" s="98">
        <v>5.5846520000000002</v>
      </c>
      <c r="G181" s="75">
        <v>5.6980779999999998</v>
      </c>
      <c r="H181" s="75">
        <v>0.29599840000000005</v>
      </c>
      <c r="I181" s="8">
        <f t="shared" ref="I181:I182" si="42">H181/G181</f>
        <v>5.1947060043755114E-2</v>
      </c>
    </row>
    <row r="182" spans="1:9" x14ac:dyDescent="0.25">
      <c r="A182" s="83" t="s">
        <v>68</v>
      </c>
      <c r="B182" s="20">
        <v>9.7409119999999998</v>
      </c>
      <c r="C182" s="21">
        <v>9.7409119999999998</v>
      </c>
      <c r="D182" s="21">
        <v>1.24301182</v>
      </c>
      <c r="E182" s="28">
        <f t="shared" si="40"/>
        <v>0.12760733491894805</v>
      </c>
      <c r="F182" s="92">
        <v>73.559088000000003</v>
      </c>
      <c r="G182" s="81">
        <v>73.559088000000003</v>
      </c>
      <c r="H182" s="81">
        <v>5.0647517799999999</v>
      </c>
      <c r="I182" s="7">
        <f t="shared" si="42"/>
        <v>6.8852835423951958E-2</v>
      </c>
    </row>
    <row r="183" spans="1:9" x14ac:dyDescent="0.25">
      <c r="A183" s="40" t="s">
        <v>69</v>
      </c>
      <c r="B183" s="1">
        <v>8.1391380000000009</v>
      </c>
      <c r="C183" s="4">
        <v>8.1391380000000009</v>
      </c>
      <c r="D183" s="4">
        <v>0.99643156999999993</v>
      </c>
      <c r="E183" s="29">
        <f t="shared" si="40"/>
        <v>0.12242470517148128</v>
      </c>
      <c r="F183" s="2" t="s">
        <v>16</v>
      </c>
      <c r="G183" s="3" t="s">
        <v>16</v>
      </c>
      <c r="H183" s="3" t="s">
        <v>16</v>
      </c>
      <c r="I183" s="5" t="s">
        <v>16</v>
      </c>
    </row>
    <row r="184" spans="1:9" x14ac:dyDescent="0.25">
      <c r="A184" s="40" t="s">
        <v>70</v>
      </c>
      <c r="B184" s="1">
        <v>58.077136000000003</v>
      </c>
      <c r="C184" s="4">
        <v>58.077136000000003</v>
      </c>
      <c r="D184" s="4">
        <v>5.0905176399999998</v>
      </c>
      <c r="E184" s="29">
        <f t="shared" si="40"/>
        <v>8.7650975764369643E-2</v>
      </c>
      <c r="F184" s="31">
        <v>149.922864</v>
      </c>
      <c r="G184" s="32">
        <v>149.922864</v>
      </c>
      <c r="H184" s="32">
        <v>46.302724349999998</v>
      </c>
      <c r="I184" s="5">
        <f t="shared" ref="I184:I187" si="43">H184/G184</f>
        <v>0.30884364875793724</v>
      </c>
    </row>
    <row r="185" spans="1:9" x14ac:dyDescent="0.25">
      <c r="A185" s="40" t="s">
        <v>103</v>
      </c>
      <c r="B185" s="1">
        <v>22.237897</v>
      </c>
      <c r="C185" s="4">
        <v>22.237897</v>
      </c>
      <c r="D185" s="4">
        <v>2.2989136100000001</v>
      </c>
      <c r="E185" s="29">
        <f t="shared" si="40"/>
        <v>0.10337819309083049</v>
      </c>
      <c r="F185" s="31">
        <v>100.162103</v>
      </c>
      <c r="G185" s="32">
        <v>100.162103</v>
      </c>
      <c r="H185" s="32">
        <v>1.03115322</v>
      </c>
      <c r="I185" s="5">
        <f t="shared" si="43"/>
        <v>1.0294843949113168E-2</v>
      </c>
    </row>
    <row r="186" spans="1:9" x14ac:dyDescent="0.25">
      <c r="A186" s="40" t="s">
        <v>71</v>
      </c>
      <c r="B186" s="1">
        <v>17.88</v>
      </c>
      <c r="C186" s="4">
        <v>17.88</v>
      </c>
      <c r="D186" s="4">
        <v>1.55714204</v>
      </c>
      <c r="E186" s="29">
        <f t="shared" si="40"/>
        <v>8.708848098434005E-2</v>
      </c>
      <c r="F186" s="2">
        <v>51.12</v>
      </c>
      <c r="G186" s="3">
        <v>51.12</v>
      </c>
      <c r="H186" s="3">
        <v>0.54587406000000005</v>
      </c>
      <c r="I186" s="5">
        <f t="shared" si="43"/>
        <v>1.0678287558685447E-2</v>
      </c>
    </row>
    <row r="187" spans="1:9" x14ac:dyDescent="0.25">
      <c r="A187" s="40" t="s">
        <v>72</v>
      </c>
      <c r="B187" s="1">
        <v>76.002077</v>
      </c>
      <c r="C187" s="4">
        <v>76.002077</v>
      </c>
      <c r="D187" s="4">
        <v>9.7689015500000007</v>
      </c>
      <c r="E187" s="29">
        <f t="shared" si="40"/>
        <v>0.12853466557236326</v>
      </c>
      <c r="F187" s="2">
        <v>3.4979230000000001</v>
      </c>
      <c r="G187" s="3">
        <v>3.4979230000000001</v>
      </c>
      <c r="H187" s="3">
        <v>6.3481300000000004E-2</v>
      </c>
      <c r="I187" s="5">
        <f t="shared" si="43"/>
        <v>1.8148283995959889E-2</v>
      </c>
    </row>
    <row r="188" spans="1:9" x14ac:dyDescent="0.25">
      <c r="A188" s="40" t="s">
        <v>73</v>
      </c>
      <c r="B188" s="1">
        <v>4.0511309999999998</v>
      </c>
      <c r="C188" s="4">
        <v>4.0511309999999998</v>
      </c>
      <c r="D188" s="4">
        <v>0.33733265000000001</v>
      </c>
      <c r="E188" s="29">
        <f t="shared" si="40"/>
        <v>8.326875877378441E-2</v>
      </c>
      <c r="F188" s="31" t="s">
        <v>16</v>
      </c>
      <c r="G188" s="32" t="s">
        <v>16</v>
      </c>
      <c r="H188" s="32" t="s">
        <v>16</v>
      </c>
      <c r="I188" s="5" t="s">
        <v>16</v>
      </c>
    </row>
    <row r="189" spans="1:9" x14ac:dyDescent="0.25">
      <c r="A189" s="42" t="s">
        <v>74</v>
      </c>
      <c r="B189" s="1">
        <v>16.346499999999999</v>
      </c>
      <c r="C189" s="4">
        <v>16.346499999999999</v>
      </c>
      <c r="D189" s="4">
        <v>1.2990831200000001</v>
      </c>
      <c r="E189" s="29">
        <f t="shared" si="40"/>
        <v>7.9471637353561941E-2</v>
      </c>
      <c r="F189" s="31">
        <v>0.35</v>
      </c>
      <c r="G189" s="32">
        <v>0.35</v>
      </c>
      <c r="H189" s="32">
        <v>6.4165999999999995E-4</v>
      </c>
      <c r="I189" s="5">
        <f t="shared" ref="I189:I193" si="44">H189/G189</f>
        <v>1.8333142857142857E-3</v>
      </c>
    </row>
    <row r="190" spans="1:9" x14ac:dyDescent="0.25">
      <c r="A190" s="40" t="s">
        <v>75</v>
      </c>
      <c r="B190" s="1">
        <v>9.8686980000000002</v>
      </c>
      <c r="C190" s="4">
        <v>9.8686980000000002</v>
      </c>
      <c r="D190" s="4">
        <v>1.51347681</v>
      </c>
      <c r="E190" s="29">
        <f t="shared" si="40"/>
        <v>0.15336134614718172</v>
      </c>
      <c r="F190" s="2">
        <v>26.377255000000002</v>
      </c>
      <c r="G190" s="3">
        <v>26.377255000000002</v>
      </c>
      <c r="H190" s="3">
        <v>5.2981381699999996</v>
      </c>
      <c r="I190" s="5">
        <f t="shared" si="44"/>
        <v>0.20086010352479813</v>
      </c>
    </row>
    <row r="191" spans="1:9" x14ac:dyDescent="0.25">
      <c r="A191" s="84" t="s">
        <v>76</v>
      </c>
      <c r="B191" s="1">
        <v>5.4049899999999997</v>
      </c>
      <c r="C191" s="4">
        <v>5.4049899999999997</v>
      </c>
      <c r="D191" s="4">
        <v>0.29668534000000002</v>
      </c>
      <c r="E191" s="29">
        <f t="shared" si="40"/>
        <v>5.4891006273832151E-2</v>
      </c>
      <c r="F191" s="31">
        <v>19.7</v>
      </c>
      <c r="G191" s="32">
        <v>19.7</v>
      </c>
      <c r="H191" s="32">
        <v>0.16246015</v>
      </c>
      <c r="I191" s="5">
        <f t="shared" si="44"/>
        <v>8.2467081218274112E-3</v>
      </c>
    </row>
    <row r="192" spans="1:9" x14ac:dyDescent="0.25">
      <c r="A192" s="84" t="s">
        <v>110</v>
      </c>
      <c r="B192" s="1">
        <v>41.170299999999997</v>
      </c>
      <c r="C192" s="4">
        <v>41.170299999999997</v>
      </c>
      <c r="D192" s="4">
        <v>6.2300049299999998</v>
      </c>
      <c r="E192" s="29">
        <f t="shared" si="40"/>
        <v>0.15132279653050865</v>
      </c>
      <c r="F192" s="31">
        <v>156.37062599999999</v>
      </c>
      <c r="G192" s="32">
        <v>156.37062599999999</v>
      </c>
      <c r="H192" s="32">
        <v>13.981439999999999</v>
      </c>
      <c r="I192" s="5">
        <f t="shared" si="44"/>
        <v>8.9412189217685942E-2</v>
      </c>
    </row>
    <row r="193" spans="1:9" x14ac:dyDescent="0.25">
      <c r="A193" s="40" t="s">
        <v>77</v>
      </c>
      <c r="B193" s="1">
        <v>16.383656999999999</v>
      </c>
      <c r="C193" s="4">
        <v>16.383656999999999</v>
      </c>
      <c r="D193" s="4">
        <v>2.0143221599999999</v>
      </c>
      <c r="E193" s="29">
        <f t="shared" si="40"/>
        <v>0.12294704167695893</v>
      </c>
      <c r="F193" s="31">
        <v>5.7987979999999997</v>
      </c>
      <c r="G193" s="32">
        <v>5.7987979999999997</v>
      </c>
      <c r="H193" s="32">
        <v>9.7744789999999998E-2</v>
      </c>
      <c r="I193" s="5">
        <f t="shared" si="44"/>
        <v>1.6856043269656919E-2</v>
      </c>
    </row>
    <row r="194" spans="1:9" x14ac:dyDescent="0.25">
      <c r="A194" s="40" t="s">
        <v>78</v>
      </c>
      <c r="B194" s="1">
        <v>3.5939589999999999</v>
      </c>
      <c r="C194" s="4">
        <v>3.5939589999999999</v>
      </c>
      <c r="D194" s="4">
        <v>0.34113946999999994</v>
      </c>
      <c r="E194" s="29">
        <f t="shared" si="40"/>
        <v>9.4920245333906139E-2</v>
      </c>
      <c r="F194" s="31" t="s">
        <v>16</v>
      </c>
      <c r="G194" s="32" t="s">
        <v>16</v>
      </c>
      <c r="H194" s="32" t="s">
        <v>16</v>
      </c>
      <c r="I194" s="5" t="s">
        <v>16</v>
      </c>
    </row>
    <row r="195" spans="1:9" x14ac:dyDescent="0.25">
      <c r="A195" s="40" t="s">
        <v>79</v>
      </c>
      <c r="B195" s="1">
        <v>65.109558000000007</v>
      </c>
      <c r="C195" s="4">
        <v>65.081558000000001</v>
      </c>
      <c r="D195" s="4">
        <v>8.3922905600000011</v>
      </c>
      <c r="E195" s="29">
        <f t="shared" si="40"/>
        <v>0.12895036348084968</v>
      </c>
      <c r="F195" s="31">
        <v>20.526796000000001</v>
      </c>
      <c r="G195" s="32">
        <v>20.554796</v>
      </c>
      <c r="H195" s="32">
        <v>0.49861250000000001</v>
      </c>
      <c r="I195" s="5">
        <f t="shared" ref="I195" si="45">H195/G195</f>
        <v>2.4257720679884152E-2</v>
      </c>
    </row>
    <row r="196" spans="1:9" x14ac:dyDescent="0.25">
      <c r="A196" s="40" t="s">
        <v>111</v>
      </c>
      <c r="B196" s="2">
        <v>3.0048189999999999</v>
      </c>
      <c r="C196" s="3">
        <v>3.0048189999999999</v>
      </c>
      <c r="D196" s="3">
        <v>0.50615816000000002</v>
      </c>
      <c r="E196" s="29">
        <f t="shared" si="40"/>
        <v>0.16844880174146931</v>
      </c>
      <c r="F196" s="31" t="s">
        <v>16</v>
      </c>
      <c r="G196" s="32" t="s">
        <v>16</v>
      </c>
      <c r="H196" s="32" t="s">
        <v>16</v>
      </c>
      <c r="I196" s="5" t="s">
        <v>16</v>
      </c>
    </row>
    <row r="197" spans="1:9" x14ac:dyDescent="0.25">
      <c r="A197" s="40" t="s">
        <v>112</v>
      </c>
      <c r="B197" s="2">
        <v>7.1764849999999996</v>
      </c>
      <c r="C197" s="3">
        <v>7.1764849999999996</v>
      </c>
      <c r="D197" s="3">
        <v>0.90712625000000002</v>
      </c>
      <c r="E197" s="29">
        <f t="shared" si="40"/>
        <v>0.12640258427349882</v>
      </c>
      <c r="F197" s="31">
        <v>0.44500000000000001</v>
      </c>
      <c r="G197" s="32">
        <v>0.44500000000000001</v>
      </c>
      <c r="H197" s="32">
        <v>0</v>
      </c>
      <c r="I197" s="5">
        <f t="shared" ref="I197:I204" si="46">H197/G197</f>
        <v>0</v>
      </c>
    </row>
    <row r="198" spans="1:9" x14ac:dyDescent="0.25">
      <c r="A198" s="40" t="s">
        <v>120</v>
      </c>
      <c r="B198" s="2">
        <v>1.547005</v>
      </c>
      <c r="C198" s="3">
        <v>1.547005</v>
      </c>
      <c r="D198" s="3">
        <v>0</v>
      </c>
      <c r="E198" s="29">
        <f t="shared" si="40"/>
        <v>0</v>
      </c>
      <c r="F198" s="31">
        <v>0.125</v>
      </c>
      <c r="G198" s="32">
        <v>0.125</v>
      </c>
      <c r="H198" s="32">
        <v>0</v>
      </c>
      <c r="I198" s="5">
        <f t="shared" si="46"/>
        <v>0</v>
      </c>
    </row>
    <row r="199" spans="1:9" x14ac:dyDescent="0.25">
      <c r="A199" s="40" t="s">
        <v>80</v>
      </c>
      <c r="B199" s="1">
        <v>69.2</v>
      </c>
      <c r="C199" s="4">
        <v>69.2</v>
      </c>
      <c r="D199" s="4">
        <v>13.886780949999999</v>
      </c>
      <c r="E199" s="29">
        <f t="shared" si="40"/>
        <v>0.20067602528901732</v>
      </c>
      <c r="F199" s="31">
        <v>2.8</v>
      </c>
      <c r="G199" s="32">
        <v>2.8</v>
      </c>
      <c r="H199" s="32">
        <v>7.1039289999999991E-2</v>
      </c>
      <c r="I199" s="5">
        <f t="shared" si="46"/>
        <v>2.5371174999999999E-2</v>
      </c>
    </row>
    <row r="200" spans="1:9" x14ac:dyDescent="0.25">
      <c r="A200" s="40" t="s">
        <v>81</v>
      </c>
      <c r="B200" s="1">
        <v>345.27228500000001</v>
      </c>
      <c r="C200" s="4">
        <v>345.27228500000001</v>
      </c>
      <c r="D200" s="4">
        <v>48.695569840000005</v>
      </c>
      <c r="E200" s="29">
        <f t="shared" si="40"/>
        <v>0.14103526971474123</v>
      </c>
      <c r="F200" s="31">
        <v>50.027715000000001</v>
      </c>
      <c r="G200" s="32">
        <v>50.027715000000001</v>
      </c>
      <c r="H200" s="32">
        <v>0.17646823</v>
      </c>
      <c r="I200" s="5">
        <f t="shared" si="46"/>
        <v>3.5274093569934188E-3</v>
      </c>
    </row>
    <row r="201" spans="1:9" x14ac:dyDescent="0.25">
      <c r="A201" s="40" t="s">
        <v>82</v>
      </c>
      <c r="B201" s="1">
        <v>15.023680000000001</v>
      </c>
      <c r="C201" s="4">
        <v>15.023680000000001</v>
      </c>
      <c r="D201" s="4">
        <v>1.66519168</v>
      </c>
      <c r="E201" s="29">
        <f t="shared" si="40"/>
        <v>0.1108378027221027</v>
      </c>
      <c r="F201" s="31">
        <v>8.2269369999999995</v>
      </c>
      <c r="G201" s="32">
        <v>8.2269369999999995</v>
      </c>
      <c r="H201" s="32">
        <v>5.9122339999999995E-2</v>
      </c>
      <c r="I201" s="5">
        <f t="shared" si="46"/>
        <v>7.1864340276338572E-3</v>
      </c>
    </row>
    <row r="202" spans="1:9" x14ac:dyDescent="0.25">
      <c r="A202" s="40" t="s">
        <v>83</v>
      </c>
      <c r="B202" s="1">
        <v>42.0822</v>
      </c>
      <c r="C202" s="4">
        <v>42.0822</v>
      </c>
      <c r="D202" s="4">
        <v>2.5102286199999999</v>
      </c>
      <c r="E202" s="29">
        <f t="shared" si="40"/>
        <v>5.9650603342981112E-2</v>
      </c>
      <c r="F202" s="31">
        <v>11.9178</v>
      </c>
      <c r="G202" s="32">
        <v>11.9178</v>
      </c>
      <c r="H202" s="32">
        <v>3.3459309999999999E-2</v>
      </c>
      <c r="I202" s="5">
        <f t="shared" si="46"/>
        <v>2.8075072580509824E-3</v>
      </c>
    </row>
    <row r="203" spans="1:9" x14ac:dyDescent="0.25">
      <c r="A203" s="40" t="s">
        <v>115</v>
      </c>
      <c r="B203" s="1">
        <v>2.8929999999999998</v>
      </c>
      <c r="C203" s="4">
        <v>2.8929999999999998</v>
      </c>
      <c r="D203" s="4">
        <v>0</v>
      </c>
      <c r="E203" s="29">
        <f t="shared" si="40"/>
        <v>0</v>
      </c>
      <c r="F203" s="31">
        <v>0.90700000000000003</v>
      </c>
      <c r="G203" s="32">
        <v>0.90700000000000003</v>
      </c>
      <c r="H203" s="32">
        <v>0</v>
      </c>
      <c r="I203" s="5">
        <f t="shared" si="46"/>
        <v>0</v>
      </c>
    </row>
    <row r="204" spans="1:9" x14ac:dyDescent="0.25">
      <c r="A204" s="40" t="s">
        <v>84</v>
      </c>
      <c r="B204" s="1">
        <v>141.09480600000001</v>
      </c>
      <c r="C204" s="4">
        <v>141.09480600000001</v>
      </c>
      <c r="D204" s="4">
        <v>14.918582789999999</v>
      </c>
      <c r="E204" s="29">
        <f t="shared" si="40"/>
        <v>0.10573445765253753</v>
      </c>
      <c r="F204" s="31">
        <v>56.905194000000002</v>
      </c>
      <c r="G204" s="32">
        <v>56.905194000000002</v>
      </c>
      <c r="H204" s="32">
        <v>0.58071594999999998</v>
      </c>
      <c r="I204" s="5">
        <f t="shared" si="46"/>
        <v>1.0204972677889473E-2</v>
      </c>
    </row>
    <row r="205" spans="1:9" x14ac:dyDescent="0.25">
      <c r="A205" s="85" t="s">
        <v>29</v>
      </c>
      <c r="B205" s="76">
        <v>0.57779999999999998</v>
      </c>
      <c r="C205" s="77">
        <v>0.57779999999999998</v>
      </c>
      <c r="D205" s="77">
        <v>3.2509839999999998E-2</v>
      </c>
      <c r="E205" s="29">
        <f t="shared" si="40"/>
        <v>5.6264866735894772E-2</v>
      </c>
      <c r="F205" s="97" t="s">
        <v>16</v>
      </c>
      <c r="G205" s="82" t="s">
        <v>16</v>
      </c>
      <c r="H205" s="82" t="s">
        <v>16</v>
      </c>
      <c r="I205" s="5" t="s">
        <v>16</v>
      </c>
    </row>
    <row r="206" spans="1:9" ht="15.75" thickBot="1" x14ac:dyDescent="0.3">
      <c r="A206" s="48" t="s">
        <v>116</v>
      </c>
      <c r="B206" s="24">
        <v>8.6029999999999998</v>
      </c>
      <c r="C206" s="25">
        <v>8.6029999999999998</v>
      </c>
      <c r="D206" s="25">
        <v>0.30281312999999999</v>
      </c>
      <c r="E206" s="30">
        <f t="shared" si="40"/>
        <v>3.5198550505637569E-2</v>
      </c>
      <c r="F206" s="98">
        <v>0.59699999999999998</v>
      </c>
      <c r="G206" s="75">
        <v>0.59699999999999998</v>
      </c>
      <c r="H206" s="75">
        <v>0</v>
      </c>
      <c r="I206" s="8">
        <f>H206/G206</f>
        <v>0</v>
      </c>
    </row>
    <row r="207" spans="1:9" ht="15.75" thickBot="1" x14ac:dyDescent="0.3">
      <c r="A207" s="74" t="s">
        <v>106</v>
      </c>
      <c r="B207" s="86">
        <f>SUM(B208:B221)</f>
        <v>682.09028299999989</v>
      </c>
      <c r="C207" s="87">
        <f>SUM(C208:C221)</f>
        <v>682.09028299999989</v>
      </c>
      <c r="D207" s="87">
        <f>SUM(D208:D221)</f>
        <v>92.16317755</v>
      </c>
      <c r="E207" s="88">
        <f>D207/C207</f>
        <v>0.13511873698690416</v>
      </c>
      <c r="F207" s="70">
        <f>SUM(F208:F221)</f>
        <v>573.32094900000004</v>
      </c>
      <c r="G207" s="33">
        <f>SUM(G208:G221)</f>
        <v>573.32094900000004</v>
      </c>
      <c r="H207" s="33">
        <f>SUM(H208:H221)</f>
        <v>16.914224569999998</v>
      </c>
      <c r="I207" s="88">
        <f>H207/G207</f>
        <v>2.9502191747052309E-2</v>
      </c>
    </row>
    <row r="208" spans="1:9" x14ac:dyDescent="0.25">
      <c r="A208" s="45" t="s">
        <v>85</v>
      </c>
      <c r="B208" s="20">
        <v>59.328006999999999</v>
      </c>
      <c r="C208" s="21">
        <v>59.328006999999999</v>
      </c>
      <c r="D208" s="21">
        <v>11.83660029</v>
      </c>
      <c r="E208" s="7">
        <f t="shared" ref="E208:E221" si="47">D208/C208</f>
        <v>0.19951117336538879</v>
      </c>
      <c r="F208" s="92">
        <v>15.103662999999999</v>
      </c>
      <c r="G208" s="81">
        <v>15.103662999999999</v>
      </c>
      <c r="H208" s="81">
        <v>0.16322360999999999</v>
      </c>
      <c r="I208" s="7">
        <f>H208/G208</f>
        <v>1.0806889030826496E-2</v>
      </c>
    </row>
    <row r="209" spans="1:9" x14ac:dyDescent="0.25">
      <c r="A209" s="40" t="s">
        <v>26</v>
      </c>
      <c r="B209" s="1">
        <v>0.99055899999999997</v>
      </c>
      <c r="C209" s="4">
        <v>0.99055899999999997</v>
      </c>
      <c r="D209" s="4">
        <v>0.12224328999999999</v>
      </c>
      <c r="E209" s="5">
        <f t="shared" si="47"/>
        <v>0.12340838859674183</v>
      </c>
      <c r="F209" s="31" t="s">
        <v>16</v>
      </c>
      <c r="G209" s="32" t="s">
        <v>16</v>
      </c>
      <c r="H209" s="32" t="s">
        <v>16</v>
      </c>
      <c r="I209" s="5" t="s">
        <v>16</v>
      </c>
    </row>
    <row r="210" spans="1:9" x14ac:dyDescent="0.25">
      <c r="A210" s="40" t="s">
        <v>86</v>
      </c>
      <c r="B210" s="1">
        <v>41.065015000000002</v>
      </c>
      <c r="C210" s="4">
        <v>41.065015000000002</v>
      </c>
      <c r="D210" s="4">
        <v>4.5574717500000004</v>
      </c>
      <c r="E210" s="5">
        <f t="shared" si="47"/>
        <v>0.11098186010646775</v>
      </c>
      <c r="F210" s="16">
        <v>17.104382000000001</v>
      </c>
      <c r="G210" s="17">
        <v>17.104382000000001</v>
      </c>
      <c r="H210" s="17">
        <v>1.32483792</v>
      </c>
      <c r="I210" s="5">
        <f t="shared" ref="I210:I217" si="48">H210/G210</f>
        <v>7.7456053074586376E-2</v>
      </c>
    </row>
    <row r="211" spans="1:9" x14ac:dyDescent="0.25">
      <c r="A211" s="40" t="s">
        <v>27</v>
      </c>
      <c r="B211" s="1">
        <v>157.37850299999999</v>
      </c>
      <c r="C211" s="4">
        <v>157.37850299999999</v>
      </c>
      <c r="D211" s="4">
        <v>27.45621762</v>
      </c>
      <c r="E211" s="5">
        <f t="shared" si="47"/>
        <v>0.17445977116709518</v>
      </c>
      <c r="F211" s="16">
        <v>257</v>
      </c>
      <c r="G211" s="17">
        <v>257</v>
      </c>
      <c r="H211" s="17">
        <v>5.0033654099999998</v>
      </c>
      <c r="I211" s="5">
        <f t="shared" si="48"/>
        <v>1.9468347898832682E-2</v>
      </c>
    </row>
    <row r="212" spans="1:9" x14ac:dyDescent="0.25">
      <c r="A212" s="40" t="s">
        <v>87</v>
      </c>
      <c r="B212" s="1">
        <v>9.6599789999999999</v>
      </c>
      <c r="C212" s="4">
        <v>9.6599789999999999</v>
      </c>
      <c r="D212" s="4">
        <v>1.5320060900000001</v>
      </c>
      <c r="E212" s="5">
        <f t="shared" si="47"/>
        <v>0.15859310770758406</v>
      </c>
      <c r="F212" s="16">
        <v>37.388215000000002</v>
      </c>
      <c r="G212" s="17">
        <v>37.388215000000002</v>
      </c>
      <c r="H212" s="17">
        <v>8.4606974700000013</v>
      </c>
      <c r="I212" s="5">
        <f t="shared" si="48"/>
        <v>0.22629316403577973</v>
      </c>
    </row>
    <row r="213" spans="1:9" x14ac:dyDescent="0.25">
      <c r="A213" s="40" t="s">
        <v>88</v>
      </c>
      <c r="B213" s="11">
        <v>1.3149999999999999</v>
      </c>
      <c r="C213" s="12">
        <v>1.3149999999999999</v>
      </c>
      <c r="D213" s="12">
        <v>0.22514055999999999</v>
      </c>
      <c r="E213" s="5">
        <f t="shared" si="47"/>
        <v>0.17120955133079849</v>
      </c>
      <c r="F213" s="11">
        <v>0.2394</v>
      </c>
      <c r="G213" s="12">
        <v>0.2394</v>
      </c>
      <c r="H213" s="12">
        <v>9.8440000000000003E-3</v>
      </c>
      <c r="I213" s="5">
        <f t="shared" si="48"/>
        <v>4.1119465329991646E-2</v>
      </c>
    </row>
    <row r="214" spans="1:9" x14ac:dyDescent="0.25">
      <c r="A214" s="40" t="s">
        <v>89</v>
      </c>
      <c r="B214" s="1">
        <v>10.597334999999999</v>
      </c>
      <c r="C214" s="4">
        <v>10.597334999999999</v>
      </c>
      <c r="D214" s="4">
        <v>1.2254277499999999</v>
      </c>
      <c r="E214" s="5">
        <f t="shared" si="47"/>
        <v>0.11563546401052717</v>
      </c>
      <c r="F214" s="16">
        <v>10</v>
      </c>
      <c r="G214" s="17">
        <v>10</v>
      </c>
      <c r="H214" s="17">
        <v>8.3888000000000001E-3</v>
      </c>
      <c r="I214" s="5">
        <f t="shared" si="48"/>
        <v>8.3887999999999996E-4</v>
      </c>
    </row>
    <row r="215" spans="1:9" x14ac:dyDescent="0.25">
      <c r="A215" s="40" t="s">
        <v>105</v>
      </c>
      <c r="B215" s="1">
        <v>70.203199999999995</v>
      </c>
      <c r="C215" s="4">
        <v>70.203199999999995</v>
      </c>
      <c r="D215" s="4">
        <v>1.7470359199999999</v>
      </c>
      <c r="E215" s="5">
        <f t="shared" si="47"/>
        <v>2.4885417188960045E-2</v>
      </c>
      <c r="F215" s="16">
        <v>202.2</v>
      </c>
      <c r="G215" s="17">
        <v>202.2</v>
      </c>
      <c r="H215" s="17">
        <v>1.31384316</v>
      </c>
      <c r="I215" s="5">
        <f t="shared" si="48"/>
        <v>6.4977406528189917E-3</v>
      </c>
    </row>
    <row r="216" spans="1:9" x14ac:dyDescent="0.25">
      <c r="A216" s="40" t="s">
        <v>35</v>
      </c>
      <c r="B216" s="1">
        <v>125.58580000000001</v>
      </c>
      <c r="C216" s="4">
        <v>125.58580000000001</v>
      </c>
      <c r="D216" s="4">
        <v>26.909478309999997</v>
      </c>
      <c r="E216" s="5">
        <f t="shared" si="47"/>
        <v>0.21427166375497864</v>
      </c>
      <c r="F216" s="16">
        <v>5.5</v>
      </c>
      <c r="G216" s="17">
        <v>5.5</v>
      </c>
      <c r="H216" s="17">
        <v>0</v>
      </c>
      <c r="I216" s="5">
        <f t="shared" si="48"/>
        <v>0</v>
      </c>
    </row>
    <row r="217" spans="1:9" x14ac:dyDescent="0.25">
      <c r="A217" s="40" t="s">
        <v>32</v>
      </c>
      <c r="B217" s="1">
        <v>122.86285700000001</v>
      </c>
      <c r="C217" s="4">
        <v>122.86285700000001</v>
      </c>
      <c r="D217" s="4">
        <v>6.4099882499999996</v>
      </c>
      <c r="E217" s="5">
        <f t="shared" si="47"/>
        <v>5.2171896425947502E-2</v>
      </c>
      <c r="F217" s="16">
        <v>3.2868170000000001</v>
      </c>
      <c r="G217" s="17">
        <v>3.2868170000000001</v>
      </c>
      <c r="H217" s="17">
        <v>5.0954839999999994E-2</v>
      </c>
      <c r="I217" s="5">
        <f t="shared" si="48"/>
        <v>1.5502791910836531E-2</v>
      </c>
    </row>
    <row r="218" spans="1:9" x14ac:dyDescent="0.25">
      <c r="A218" s="40" t="s">
        <v>117</v>
      </c>
      <c r="B218" s="1">
        <v>1.5</v>
      </c>
      <c r="C218" s="4">
        <v>1.5</v>
      </c>
      <c r="D218" s="4">
        <v>0</v>
      </c>
      <c r="E218" s="5">
        <f t="shared" si="47"/>
        <v>0</v>
      </c>
      <c r="F218" s="31" t="s">
        <v>16</v>
      </c>
      <c r="G218" s="32" t="s">
        <v>16</v>
      </c>
      <c r="H218" s="32" t="s">
        <v>16</v>
      </c>
      <c r="I218" s="5" t="s">
        <v>16</v>
      </c>
    </row>
    <row r="219" spans="1:9" x14ac:dyDescent="0.25">
      <c r="A219" s="40" t="s">
        <v>30</v>
      </c>
      <c r="B219" s="1">
        <v>24.852982999999998</v>
      </c>
      <c r="C219" s="4">
        <v>24.852982999999998</v>
      </c>
      <c r="D219" s="4">
        <v>2.28642258</v>
      </c>
      <c r="E219" s="5">
        <f t="shared" si="47"/>
        <v>9.19979134899018E-2</v>
      </c>
      <c r="F219" s="16">
        <v>11</v>
      </c>
      <c r="G219" s="17">
        <v>11</v>
      </c>
      <c r="H219" s="17">
        <v>0</v>
      </c>
      <c r="I219" s="5">
        <f t="shared" ref="I219:I221" si="49">H219/G219</f>
        <v>0</v>
      </c>
    </row>
    <row r="220" spans="1:9" x14ac:dyDescent="0.25">
      <c r="A220" s="40" t="s">
        <v>90</v>
      </c>
      <c r="B220" s="1">
        <v>4.8364979999999997</v>
      </c>
      <c r="C220" s="4">
        <v>4.8364979999999997</v>
      </c>
      <c r="D220" s="4">
        <v>0.68670903999999999</v>
      </c>
      <c r="E220" s="5">
        <f t="shared" si="47"/>
        <v>0.14198476666381338</v>
      </c>
      <c r="F220" s="16">
        <v>1.728362</v>
      </c>
      <c r="G220" s="17">
        <v>1.728362</v>
      </c>
      <c r="H220" s="17">
        <v>0.16027529999999998</v>
      </c>
      <c r="I220" s="5">
        <f t="shared" si="49"/>
        <v>9.2732483125641502E-2</v>
      </c>
    </row>
    <row r="221" spans="1:9" ht="15.75" thickBot="1" x14ac:dyDescent="0.3">
      <c r="A221" s="40" t="s">
        <v>91</v>
      </c>
      <c r="B221" s="22">
        <v>51.914546999999999</v>
      </c>
      <c r="C221" s="23">
        <v>51.914546999999999</v>
      </c>
      <c r="D221" s="23">
        <v>7.1684360999999992</v>
      </c>
      <c r="E221" s="51">
        <f t="shared" si="47"/>
        <v>0.1380814533544904</v>
      </c>
      <c r="F221" s="58">
        <v>12.770110000000001</v>
      </c>
      <c r="G221" s="59">
        <v>12.770110000000001</v>
      </c>
      <c r="H221" s="59">
        <v>0.41879406000000002</v>
      </c>
      <c r="I221" s="51">
        <f t="shared" si="49"/>
        <v>3.2794867076321191E-2</v>
      </c>
    </row>
    <row r="222" spans="1:9" ht="15.75" thickBot="1" x14ac:dyDescent="0.3">
      <c r="A222" s="13" t="s">
        <v>107</v>
      </c>
      <c r="B222" s="53">
        <f>SUM(B223:B228)</f>
        <v>92.004064999999997</v>
      </c>
      <c r="C222" s="54">
        <f t="shared" ref="C222:D222" si="50">SUM(C223:C228)</f>
        <v>91.853408000000002</v>
      </c>
      <c r="D222" s="54">
        <f t="shared" si="50"/>
        <v>10.34184187</v>
      </c>
      <c r="E222" s="55">
        <f>D222/C222</f>
        <v>0.1125907257572849</v>
      </c>
      <c r="F222" s="57">
        <f>SUM(F223:F228)</f>
        <v>85.441639000000009</v>
      </c>
      <c r="G222" s="56">
        <f t="shared" ref="G222:H222" si="51">SUM(G223:G228)</f>
        <v>85.592296000000005</v>
      </c>
      <c r="H222" s="56">
        <f t="shared" si="51"/>
        <v>5.328610799999999</v>
      </c>
      <c r="I222" s="55">
        <f>H222/G222</f>
        <v>6.2255729183850833E-2</v>
      </c>
    </row>
    <row r="223" spans="1:9" x14ac:dyDescent="0.25">
      <c r="A223" s="40" t="s">
        <v>92</v>
      </c>
      <c r="B223" s="26">
        <v>24.682922000000001</v>
      </c>
      <c r="C223" s="27">
        <v>24.532264999999999</v>
      </c>
      <c r="D223" s="27">
        <v>3.8097742999999999</v>
      </c>
      <c r="E223" s="52">
        <f t="shared" ref="E223:E235" si="52">D223/C223</f>
        <v>0.15529647588594042</v>
      </c>
      <c r="F223" s="60">
        <v>1.1927779999999999</v>
      </c>
      <c r="G223" s="61">
        <v>1.3434349999999999</v>
      </c>
      <c r="H223" s="61">
        <v>0.36663357000000002</v>
      </c>
      <c r="I223" s="52">
        <f t="shared" ref="I223:I224" si="53">H223/G223</f>
        <v>0.27290756158653007</v>
      </c>
    </row>
    <row r="224" spans="1:9" x14ac:dyDescent="0.25">
      <c r="A224" s="40" t="s">
        <v>37</v>
      </c>
      <c r="B224" s="1">
        <v>8.9362290000000009</v>
      </c>
      <c r="C224" s="4">
        <v>8.9362290000000009</v>
      </c>
      <c r="D224" s="4">
        <v>0.78506399000000004</v>
      </c>
      <c r="E224" s="5">
        <f t="shared" si="52"/>
        <v>8.7851820941473188E-2</v>
      </c>
      <c r="F224" s="2">
        <v>1.345</v>
      </c>
      <c r="G224" s="3">
        <v>1.345</v>
      </c>
      <c r="H224" s="3">
        <v>4.1686720000000003E-2</v>
      </c>
      <c r="I224" s="5">
        <f t="shared" si="53"/>
        <v>3.0993843866171007E-2</v>
      </c>
    </row>
    <row r="225" spans="1:9" x14ac:dyDescent="0.25">
      <c r="A225" s="40" t="s">
        <v>93</v>
      </c>
      <c r="B225" s="1">
        <v>31.589366999999999</v>
      </c>
      <c r="C225" s="4">
        <v>31.589366999999999</v>
      </c>
      <c r="D225" s="4">
        <v>2.99550004</v>
      </c>
      <c r="E225" s="5">
        <f t="shared" si="52"/>
        <v>9.4826212883594663E-2</v>
      </c>
      <c r="F225" s="2">
        <v>67.742575000000002</v>
      </c>
      <c r="G225" s="3">
        <v>67.742575000000002</v>
      </c>
      <c r="H225" s="3">
        <v>4.6428078899999994</v>
      </c>
      <c r="I225" s="5">
        <f>H225/G225</f>
        <v>6.85360408871378E-2</v>
      </c>
    </row>
    <row r="226" spans="1:9" x14ac:dyDescent="0.25">
      <c r="A226" s="46" t="s">
        <v>94</v>
      </c>
      <c r="B226" s="1">
        <v>12.42089</v>
      </c>
      <c r="C226" s="4">
        <v>12.42089</v>
      </c>
      <c r="D226" s="4">
        <v>0.79279884999999994</v>
      </c>
      <c r="E226" s="5">
        <f t="shared" si="52"/>
        <v>6.3827861771579966E-2</v>
      </c>
      <c r="F226" s="2">
        <v>4.75</v>
      </c>
      <c r="G226" s="3">
        <v>4.75</v>
      </c>
      <c r="H226" s="3">
        <v>0</v>
      </c>
      <c r="I226" s="5">
        <f>H226/G226</f>
        <v>0</v>
      </c>
    </row>
    <row r="227" spans="1:9" x14ac:dyDescent="0.25">
      <c r="A227" s="47" t="s">
        <v>95</v>
      </c>
      <c r="B227" s="1">
        <v>7.9173999999999998</v>
      </c>
      <c r="C227" s="4">
        <v>7.9173999999999998</v>
      </c>
      <c r="D227" s="4">
        <v>1.1584524899999999</v>
      </c>
      <c r="E227" s="5">
        <f t="shared" si="52"/>
        <v>0.14631728724076085</v>
      </c>
      <c r="F227" s="2">
        <v>4.4600000000000001E-2</v>
      </c>
      <c r="G227" s="3">
        <v>4.4600000000000001E-2</v>
      </c>
      <c r="H227" s="3">
        <v>0</v>
      </c>
      <c r="I227" s="5">
        <f>H227/G227</f>
        <v>0</v>
      </c>
    </row>
    <row r="228" spans="1:9" ht="15.75" thickBot="1" x14ac:dyDescent="0.3">
      <c r="A228" s="48" t="s">
        <v>96</v>
      </c>
      <c r="B228" s="24">
        <v>6.4572570000000002</v>
      </c>
      <c r="C228" s="25">
        <v>6.4572570000000002</v>
      </c>
      <c r="D228" s="25">
        <v>0.80025219999999997</v>
      </c>
      <c r="E228" s="8">
        <f t="shared" si="52"/>
        <v>0.12393067211046423</v>
      </c>
      <c r="F228" s="18">
        <v>10.366686</v>
      </c>
      <c r="G228" s="19">
        <v>10.366686</v>
      </c>
      <c r="H228" s="19">
        <v>0.27748262000000001</v>
      </c>
      <c r="I228" s="10">
        <f t="shared" ref="I228" si="54">H228/G228</f>
        <v>2.6766762299928831E-2</v>
      </c>
    </row>
    <row r="229" spans="1:9" ht="15.75" thickBot="1" x14ac:dyDescent="0.3">
      <c r="A229" s="13" t="s">
        <v>121</v>
      </c>
      <c r="B229" s="86">
        <f>SUM(B230:B231)</f>
        <v>1193.7088880000001</v>
      </c>
      <c r="C229" s="87">
        <f t="shared" ref="C229:D229" si="55">SUM(C230:C231)</f>
        <v>1193.7088880000001</v>
      </c>
      <c r="D229" s="87">
        <f t="shared" si="55"/>
        <v>333.32960300000002</v>
      </c>
      <c r="E229" s="88">
        <f t="shared" si="52"/>
        <v>0.27923860360835312</v>
      </c>
      <c r="F229" s="89">
        <f>SUM(F230:F231)</f>
        <v>1530.1302370000001</v>
      </c>
      <c r="G229" s="89">
        <f t="shared" ref="G229:H229" si="56">SUM(G230:G231)</f>
        <v>1530.1302370000001</v>
      </c>
      <c r="H229" s="89">
        <f t="shared" si="56"/>
        <v>263.55913099999998</v>
      </c>
      <c r="I229" s="88">
        <f>H229/G229</f>
        <v>0.17224620795465004</v>
      </c>
    </row>
    <row r="230" spans="1:9" x14ac:dyDescent="0.25">
      <c r="A230" s="46" t="s">
        <v>100</v>
      </c>
      <c r="B230" s="20">
        <v>625.26120000000003</v>
      </c>
      <c r="C230" s="21">
        <v>625.26120000000003</v>
      </c>
      <c r="D230" s="21">
        <v>129.66105200000001</v>
      </c>
      <c r="E230" s="7">
        <f t="shared" si="52"/>
        <v>0.20737101870386329</v>
      </c>
      <c r="F230" s="95">
        <v>1095.2597000000001</v>
      </c>
      <c r="G230" s="96">
        <v>1095.2597000000001</v>
      </c>
      <c r="H230" s="96">
        <v>194.34705600000001</v>
      </c>
      <c r="I230" s="7">
        <f t="shared" ref="I230:I231" si="57">H230/G230</f>
        <v>0.17744381172793997</v>
      </c>
    </row>
    <row r="231" spans="1:9" ht="15.75" thickBot="1" x14ac:dyDescent="0.3">
      <c r="A231" s="46" t="s">
        <v>101</v>
      </c>
      <c r="B231" s="24">
        <v>568.44768799999997</v>
      </c>
      <c r="C231" s="25">
        <v>568.44768799999997</v>
      </c>
      <c r="D231" s="25">
        <v>203.66855100000001</v>
      </c>
      <c r="E231" s="8">
        <f t="shared" si="52"/>
        <v>0.35828899527514663</v>
      </c>
      <c r="F231" s="79">
        <v>434.87053700000001</v>
      </c>
      <c r="G231" s="80">
        <v>434.87053700000001</v>
      </c>
      <c r="H231" s="80">
        <v>69.212074999999999</v>
      </c>
      <c r="I231" s="8">
        <f t="shared" si="57"/>
        <v>0.15915558565421964</v>
      </c>
    </row>
    <row r="232" spans="1:9" ht="15.75" thickBot="1" x14ac:dyDescent="0.3">
      <c r="A232" s="13" t="s">
        <v>122</v>
      </c>
      <c r="B232" s="86">
        <f>SUM(B233:B235)</f>
        <v>381.65493500000002</v>
      </c>
      <c r="C232" s="87">
        <f t="shared" ref="C232:D232" si="58">SUM(C233:C235)</f>
        <v>381.65493500000002</v>
      </c>
      <c r="D232" s="87">
        <f t="shared" si="58"/>
        <v>15.470199829999999</v>
      </c>
      <c r="E232" s="71">
        <f t="shared" si="52"/>
        <v>4.0534520613496057E-2</v>
      </c>
      <c r="F232" s="70">
        <f>SUM(F233:F235)</f>
        <v>236.82457600000001</v>
      </c>
      <c r="G232" s="33">
        <f t="shared" ref="G232:H232" si="59">SUM(G233:G235)</f>
        <v>236.82457600000001</v>
      </c>
      <c r="H232" s="33">
        <f t="shared" si="59"/>
        <v>0.96131458000000003</v>
      </c>
      <c r="I232" s="88">
        <f>H232/G232</f>
        <v>4.0591842123682302E-3</v>
      </c>
    </row>
    <row r="233" spans="1:9" x14ac:dyDescent="0.25">
      <c r="A233" s="45" t="s">
        <v>97</v>
      </c>
      <c r="B233" s="20">
        <v>256.74533400000001</v>
      </c>
      <c r="C233" s="21">
        <v>256.74533400000001</v>
      </c>
      <c r="D233" s="21">
        <v>8.9038485899999991</v>
      </c>
      <c r="E233" s="7">
        <f t="shared" si="52"/>
        <v>3.4679689991951319E-2</v>
      </c>
      <c r="F233" s="92">
        <v>69.178359999999998</v>
      </c>
      <c r="G233" s="81">
        <v>69.178359999999998</v>
      </c>
      <c r="H233" s="81">
        <v>0.90843892000000004</v>
      </c>
      <c r="I233" s="7">
        <f t="shared" ref="I233" si="60">H233/G233</f>
        <v>1.3131836603238354E-2</v>
      </c>
    </row>
    <row r="234" spans="1:9" x14ac:dyDescent="0.25">
      <c r="A234" s="40" t="s">
        <v>98</v>
      </c>
      <c r="B234" s="11">
        <v>2.8824429999999999</v>
      </c>
      <c r="C234" s="12">
        <v>2.8824429999999999</v>
      </c>
      <c r="D234" s="12">
        <v>0.29803088999999999</v>
      </c>
      <c r="E234" s="5">
        <f t="shared" si="52"/>
        <v>0.10339524146704722</v>
      </c>
      <c r="F234" s="37" t="s">
        <v>16</v>
      </c>
      <c r="G234" s="38" t="s">
        <v>16</v>
      </c>
      <c r="H234" s="38" t="s">
        <v>16</v>
      </c>
      <c r="I234" s="5" t="s">
        <v>16</v>
      </c>
    </row>
    <row r="235" spans="1:9" ht="15.75" thickBot="1" x14ac:dyDescent="0.3">
      <c r="A235" s="48" t="s">
        <v>99</v>
      </c>
      <c r="B235" s="90">
        <v>122.027158</v>
      </c>
      <c r="C235" s="91">
        <v>122.027158</v>
      </c>
      <c r="D235" s="91">
        <v>6.2683203499999998</v>
      </c>
      <c r="E235" s="8">
        <f t="shared" si="52"/>
        <v>5.1368240092914394E-2</v>
      </c>
      <c r="F235" s="93">
        <v>167.64621600000001</v>
      </c>
      <c r="G235" s="94">
        <v>167.64621600000001</v>
      </c>
      <c r="H235" s="94">
        <v>5.2875660000000005E-2</v>
      </c>
      <c r="I235" s="8">
        <f>H235/G235</f>
        <v>3.1540025931751421E-4</v>
      </c>
    </row>
    <row r="236" spans="1:9" x14ac:dyDescent="0.25">
      <c r="A236" s="103" t="s">
        <v>123</v>
      </c>
      <c r="B236" s="104"/>
      <c r="C236" s="104"/>
      <c r="D236" s="104"/>
      <c r="E236" s="104"/>
      <c r="F236" s="105" t="s">
        <v>118</v>
      </c>
      <c r="G236" s="105"/>
      <c r="H236" s="105"/>
      <c r="I236" s="105"/>
    </row>
    <row r="237" spans="1:9" x14ac:dyDescent="0.25">
      <c r="A237" s="106" t="s">
        <v>40</v>
      </c>
      <c r="B237" s="107"/>
      <c r="C237" s="107"/>
      <c r="D237" s="107"/>
      <c r="E237" s="107"/>
      <c r="F237" s="107"/>
      <c r="G237" s="107"/>
      <c r="H237" s="107"/>
      <c r="I237" s="107"/>
    </row>
    <row r="238" spans="1:9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</row>
    <row r="239" spans="1:9" x14ac:dyDescent="0.25">
      <c r="A239" s="108" t="s">
        <v>0</v>
      </c>
      <c r="B239" s="108"/>
      <c r="C239" s="108"/>
      <c r="D239" s="108"/>
      <c r="E239" s="108"/>
      <c r="F239" s="108"/>
      <c r="G239" s="108"/>
      <c r="H239" s="108"/>
      <c r="I239" s="108"/>
    </row>
    <row r="240" spans="1:9" x14ac:dyDescent="0.25">
      <c r="A240" s="108" t="s">
        <v>1</v>
      </c>
      <c r="B240" s="108"/>
      <c r="C240" s="108"/>
      <c r="D240" s="108"/>
      <c r="E240" s="108"/>
      <c r="F240" s="108"/>
      <c r="G240" s="108"/>
      <c r="H240" s="108"/>
      <c r="I240" s="108"/>
    </row>
    <row r="241" spans="1:9" x14ac:dyDescent="0.25">
      <c r="A241" s="109" t="s">
        <v>39</v>
      </c>
      <c r="B241" s="109"/>
      <c r="C241" s="109"/>
      <c r="D241" s="109"/>
      <c r="E241" s="109"/>
      <c r="F241" s="109"/>
      <c r="G241" s="109"/>
      <c r="H241" s="109"/>
      <c r="I241" s="109"/>
    </row>
    <row r="242" spans="1:9" x14ac:dyDescent="0.25">
      <c r="A242" s="109" t="s">
        <v>102</v>
      </c>
      <c r="B242" s="109"/>
      <c r="C242" s="109"/>
      <c r="D242" s="109"/>
      <c r="E242" s="109"/>
      <c r="F242" s="109"/>
      <c r="G242" s="109"/>
      <c r="H242" s="109"/>
      <c r="I242" s="109"/>
    </row>
    <row r="243" spans="1:9" x14ac:dyDescent="0.25">
      <c r="A243" s="109" t="s">
        <v>125</v>
      </c>
      <c r="B243" s="109"/>
      <c r="C243" s="109"/>
      <c r="D243" s="109"/>
      <c r="E243" s="109"/>
      <c r="F243" s="109"/>
      <c r="G243" s="109"/>
      <c r="H243" s="109"/>
      <c r="I243" s="109"/>
    </row>
    <row r="244" spans="1:9" x14ac:dyDescent="0.25">
      <c r="A244" s="110" t="s">
        <v>2</v>
      </c>
      <c r="B244" s="110"/>
      <c r="C244" s="110"/>
      <c r="D244" s="110"/>
      <c r="E244" s="110"/>
      <c r="F244" s="110"/>
      <c r="G244" s="110"/>
      <c r="H244" s="110"/>
      <c r="I244" s="110"/>
    </row>
    <row r="245" spans="1:9" ht="7.5" customHeight="1" thickBot="1" x14ac:dyDescent="0.3">
      <c r="A245" s="111"/>
      <c r="B245" s="111"/>
      <c r="C245" s="111"/>
      <c r="D245" s="111"/>
      <c r="E245" s="111"/>
      <c r="F245" s="111"/>
      <c r="G245" s="111"/>
      <c r="H245" s="111"/>
      <c r="I245" s="111"/>
    </row>
    <row r="246" spans="1:9" x14ac:dyDescent="0.25">
      <c r="A246" s="112" t="s">
        <v>3</v>
      </c>
      <c r="B246" s="114" t="s">
        <v>4</v>
      </c>
      <c r="C246" s="115"/>
      <c r="D246" s="115"/>
      <c r="E246" s="116"/>
      <c r="F246" s="114" t="s">
        <v>5</v>
      </c>
      <c r="G246" s="115"/>
      <c r="H246" s="115"/>
      <c r="I246" s="117"/>
    </row>
    <row r="247" spans="1:9" ht="30.75" thickBot="1" x14ac:dyDescent="0.3">
      <c r="A247" s="113"/>
      <c r="B247" s="62" t="s">
        <v>6</v>
      </c>
      <c r="C247" s="63" t="s">
        <v>7</v>
      </c>
      <c r="D247" s="63" t="s">
        <v>8</v>
      </c>
      <c r="E247" s="64" t="s">
        <v>9</v>
      </c>
      <c r="F247" s="65" t="s">
        <v>6</v>
      </c>
      <c r="G247" s="63" t="s">
        <v>7</v>
      </c>
      <c r="H247" s="63" t="s">
        <v>8</v>
      </c>
      <c r="I247" s="66" t="s">
        <v>9</v>
      </c>
    </row>
    <row r="248" spans="1:9" ht="15.75" thickBot="1" x14ac:dyDescent="0.3">
      <c r="A248" s="35" t="s">
        <v>33</v>
      </c>
      <c r="B248" s="67">
        <f>B250+B281+B326+B341+B348+B351</f>
        <v>21227.203786000002</v>
      </c>
      <c r="C248" s="68">
        <f t="shared" ref="C248:D248" si="61">C250+C281+C326+C341+C348+C351</f>
        <v>21214.020336999998</v>
      </c>
      <c r="D248" s="68">
        <f t="shared" si="61"/>
        <v>6086.4605910600003</v>
      </c>
      <c r="E248" s="100">
        <f>D248/C248</f>
        <v>0.28690745527590661</v>
      </c>
      <c r="F248" s="67">
        <f>F250+F281+F326+F341+F348+F351</f>
        <v>8884.7835890000006</v>
      </c>
      <c r="G248" s="68">
        <f t="shared" ref="G248:H248" si="62">G250+G281+G326+G341+G348+G351</f>
        <v>8899.067038000001</v>
      </c>
      <c r="H248" s="68">
        <f t="shared" si="62"/>
        <v>2026.2707638899997</v>
      </c>
      <c r="I248" s="69">
        <f>H248/G248</f>
        <v>0.22769474094729247</v>
      </c>
    </row>
    <row r="249" spans="1:9" ht="15.75" thickBot="1" x14ac:dyDescent="0.3">
      <c r="A249" s="50" t="s">
        <v>10</v>
      </c>
      <c r="B249" s="72">
        <f>B248-B348-B351</f>
        <v>19651.839963000002</v>
      </c>
      <c r="C249" s="73">
        <f t="shared" ref="C249:D249" si="63">C248-C348-C351</f>
        <v>19638.656513999998</v>
      </c>
      <c r="D249" s="73">
        <f t="shared" si="63"/>
        <v>5615.6438486700008</v>
      </c>
      <c r="E249" s="101">
        <f>D249/C249</f>
        <v>0.28594847334219237</v>
      </c>
      <c r="F249" s="72">
        <f>F248-F288-F348-F351</f>
        <v>5611.9437760000001</v>
      </c>
      <c r="G249" s="73">
        <f t="shared" ref="G249:H249" si="64">G248-G288-G348-G351</f>
        <v>5626.2272250000005</v>
      </c>
      <c r="H249" s="73">
        <f t="shared" si="64"/>
        <v>814.99488300999974</v>
      </c>
      <c r="I249" s="34">
        <f>H249/G249</f>
        <v>0.14485637540350135</v>
      </c>
    </row>
    <row r="250" spans="1:9" ht="15.75" thickBot="1" x14ac:dyDescent="0.3">
      <c r="A250" s="36" t="s">
        <v>11</v>
      </c>
      <c r="B250" s="70">
        <f>SUM(B251:B280)</f>
        <v>12272.699759000001</v>
      </c>
      <c r="C250" s="33">
        <f>SUM(C251:C280)</f>
        <v>12260.066212000002</v>
      </c>
      <c r="D250" s="33">
        <f>SUM(D251:D280)</f>
        <v>4067.6414578100002</v>
      </c>
      <c r="E250" s="71">
        <f>D250/C250</f>
        <v>0.33177973001717093</v>
      </c>
      <c r="F250" s="70">
        <f>SUM(F251:F280)</f>
        <v>3195.9699900000005</v>
      </c>
      <c r="G250" s="33">
        <f>SUM(G251:G280)</f>
        <v>3209.7785370000001</v>
      </c>
      <c r="H250" s="33">
        <f>SUM(H251:H280)</f>
        <v>398.13649523999999</v>
      </c>
      <c r="I250" s="88">
        <f>H250/G250</f>
        <v>0.12403861844378704</v>
      </c>
    </row>
    <row r="251" spans="1:9" x14ac:dyDescent="0.25">
      <c r="A251" s="99" t="s">
        <v>12</v>
      </c>
      <c r="B251" s="20">
        <v>95.7</v>
      </c>
      <c r="C251" s="21">
        <v>107.816289</v>
      </c>
      <c r="D251" s="21">
        <v>27.69278928</v>
      </c>
      <c r="E251" s="7">
        <f>D251/C251</f>
        <v>0.25685162730837452</v>
      </c>
      <c r="F251" s="14">
        <v>3</v>
      </c>
      <c r="G251" s="15">
        <v>3.0069840000000001</v>
      </c>
      <c r="H251" s="15">
        <v>1.1454777300000001</v>
      </c>
      <c r="I251" s="7">
        <f>H251/G251</f>
        <v>0.38093908381288361</v>
      </c>
    </row>
    <row r="252" spans="1:9" x14ac:dyDescent="0.25">
      <c r="A252" s="40" t="s">
        <v>13</v>
      </c>
      <c r="B252" s="1">
        <v>127.975312</v>
      </c>
      <c r="C252" s="4">
        <v>127.975312</v>
      </c>
      <c r="D252" s="4">
        <v>27.537392140000001</v>
      </c>
      <c r="E252" s="5">
        <f>D252/C252</f>
        <v>0.21517737843061482</v>
      </c>
      <c r="F252" s="31" t="s">
        <v>16</v>
      </c>
      <c r="G252" s="32" t="s">
        <v>16</v>
      </c>
      <c r="H252" s="32" t="s">
        <v>16</v>
      </c>
      <c r="I252" s="5" t="s">
        <v>16</v>
      </c>
    </row>
    <row r="253" spans="1:9" x14ac:dyDescent="0.25">
      <c r="A253" s="40" t="s">
        <v>19</v>
      </c>
      <c r="B253" s="1">
        <v>162.91787199999999</v>
      </c>
      <c r="C253" s="4">
        <v>165.18240900000001</v>
      </c>
      <c r="D253" s="4">
        <v>33.960954579999999</v>
      </c>
      <c r="E253" s="5">
        <f t="shared" ref="E253:E275" si="65">D253/C253</f>
        <v>0.20559667815475435</v>
      </c>
      <c r="F253" s="16">
        <v>37.085140000000003</v>
      </c>
      <c r="G253" s="17">
        <v>40.701295999999999</v>
      </c>
      <c r="H253" s="17">
        <v>2.8514363300000003</v>
      </c>
      <c r="I253" s="5">
        <f t="shared" ref="I253:I265" si="66">H253/G253</f>
        <v>7.0057629860238363E-2</v>
      </c>
    </row>
    <row r="254" spans="1:9" x14ac:dyDescent="0.25">
      <c r="A254" s="40" t="s">
        <v>41</v>
      </c>
      <c r="B254" s="1">
        <v>69.841965999999999</v>
      </c>
      <c r="C254" s="4">
        <v>70.131732999999997</v>
      </c>
      <c r="D254" s="4">
        <v>20.186131760000002</v>
      </c>
      <c r="E254" s="5">
        <f t="shared" si="65"/>
        <v>0.28783164049289933</v>
      </c>
      <c r="F254" s="16">
        <v>2.5</v>
      </c>
      <c r="G254" s="17">
        <v>2.5102329999999999</v>
      </c>
      <c r="H254" s="17">
        <v>0.65014018000000007</v>
      </c>
      <c r="I254" s="5">
        <f t="shared" si="66"/>
        <v>0.25899594977836721</v>
      </c>
    </row>
    <row r="255" spans="1:9" x14ac:dyDescent="0.25">
      <c r="A255" s="41" t="s">
        <v>42</v>
      </c>
      <c r="B255" s="1">
        <v>2024.526149</v>
      </c>
      <c r="C255" s="4">
        <v>2024.526149</v>
      </c>
      <c r="D255" s="4">
        <v>421.39141161999999</v>
      </c>
      <c r="E255" s="5">
        <f t="shared" si="65"/>
        <v>0.20814322987536774</v>
      </c>
      <c r="F255" s="16">
        <v>1652.6549339999999</v>
      </c>
      <c r="G255" s="17">
        <v>1377.841435</v>
      </c>
      <c r="H255" s="17">
        <v>23.666408180000001</v>
      </c>
      <c r="I255" s="5">
        <f t="shared" si="66"/>
        <v>1.7176438143624271E-2</v>
      </c>
    </row>
    <row r="256" spans="1:9" x14ac:dyDescent="0.25">
      <c r="A256" s="42" t="s">
        <v>43</v>
      </c>
      <c r="B256" s="1">
        <v>27.853959</v>
      </c>
      <c r="C256" s="4">
        <v>28.143958999999999</v>
      </c>
      <c r="D256" s="4">
        <v>7.9642834900000006</v>
      </c>
      <c r="E256" s="5">
        <f t="shared" si="65"/>
        <v>0.28298376536151154</v>
      </c>
      <c r="F256" s="16">
        <v>1.355</v>
      </c>
      <c r="G256" s="17">
        <v>1.355</v>
      </c>
      <c r="H256" s="17">
        <v>6.4138570000000006E-2</v>
      </c>
      <c r="I256" s="5">
        <f t="shared" si="66"/>
        <v>4.7334738007380077E-2</v>
      </c>
    </row>
    <row r="257" spans="1:9" x14ac:dyDescent="0.25">
      <c r="A257" s="42" t="s">
        <v>44</v>
      </c>
      <c r="B257" s="1">
        <v>40.321375000000003</v>
      </c>
      <c r="C257" s="4">
        <v>40.321375000000003</v>
      </c>
      <c r="D257" s="4">
        <v>7.6968657499999997</v>
      </c>
      <c r="E257" s="5">
        <f t="shared" si="65"/>
        <v>0.19088797815054667</v>
      </c>
      <c r="F257" s="16">
        <v>670</v>
      </c>
      <c r="G257" s="17">
        <v>840</v>
      </c>
      <c r="H257" s="17">
        <v>115.61431773000001</v>
      </c>
      <c r="I257" s="5">
        <f t="shared" si="66"/>
        <v>0.13763609253571429</v>
      </c>
    </row>
    <row r="258" spans="1:9" x14ac:dyDescent="0.25">
      <c r="A258" s="40" t="s">
        <v>45</v>
      </c>
      <c r="B258" s="1">
        <v>72.058311000000003</v>
      </c>
      <c r="C258" s="4">
        <v>72.057310999999999</v>
      </c>
      <c r="D258" s="4">
        <v>15.66090601</v>
      </c>
      <c r="E258" s="5">
        <f t="shared" si="65"/>
        <v>0.21733958418181884</v>
      </c>
      <c r="F258" s="16">
        <v>44.410527999999999</v>
      </c>
      <c r="G258" s="17">
        <v>44.701528000000003</v>
      </c>
      <c r="H258" s="17">
        <v>11.732101220000001</v>
      </c>
      <c r="I258" s="5">
        <f t="shared" si="66"/>
        <v>0.26245414295457642</v>
      </c>
    </row>
    <row r="259" spans="1:9" x14ac:dyDescent="0.25">
      <c r="A259" s="42" t="s">
        <v>46</v>
      </c>
      <c r="B259" s="1">
        <v>1501.586685</v>
      </c>
      <c r="C259" s="4">
        <v>1501.3629570000001</v>
      </c>
      <c r="D259" s="4">
        <v>367.40614629000004</v>
      </c>
      <c r="E259" s="5">
        <f t="shared" si="65"/>
        <v>0.24471507344509502</v>
      </c>
      <c r="F259" s="16">
        <v>165</v>
      </c>
      <c r="G259" s="17">
        <v>269.464359</v>
      </c>
      <c r="H259" s="17">
        <v>146.10127062000001</v>
      </c>
      <c r="I259" s="5">
        <f t="shared" si="66"/>
        <v>0.54219144662467222</v>
      </c>
    </row>
    <row r="260" spans="1:9" x14ac:dyDescent="0.25">
      <c r="A260" s="43" t="s">
        <v>47</v>
      </c>
      <c r="B260" s="1">
        <v>36.658298000000002</v>
      </c>
      <c r="C260" s="4">
        <v>36.472048000000001</v>
      </c>
      <c r="D260" s="4">
        <v>5.3437378300000002</v>
      </c>
      <c r="E260" s="5">
        <f t="shared" si="65"/>
        <v>0.14651597930557669</v>
      </c>
      <c r="F260" s="16">
        <v>4.7659909999999996</v>
      </c>
      <c r="G260" s="17">
        <v>4.9522409999999999</v>
      </c>
      <c r="H260" s="17">
        <v>0.24563112000000001</v>
      </c>
      <c r="I260" s="5">
        <f t="shared" si="66"/>
        <v>4.9599993215192879E-2</v>
      </c>
    </row>
    <row r="261" spans="1:9" x14ac:dyDescent="0.25">
      <c r="A261" s="43" t="s">
        <v>48</v>
      </c>
      <c r="B261" s="1">
        <v>14.696876</v>
      </c>
      <c r="C261" s="4">
        <v>14.696876</v>
      </c>
      <c r="D261" s="4">
        <v>3.2473989199999997</v>
      </c>
      <c r="E261" s="5">
        <f t="shared" si="65"/>
        <v>0.22095844858458355</v>
      </c>
      <c r="F261" s="16">
        <v>103.46250499999999</v>
      </c>
      <c r="G261" s="17">
        <v>103.46250499999999</v>
      </c>
      <c r="H261" s="17">
        <v>11.9178605</v>
      </c>
      <c r="I261" s="5">
        <f t="shared" si="66"/>
        <v>0.11519014062147442</v>
      </c>
    </row>
    <row r="262" spans="1:9" x14ac:dyDescent="0.25">
      <c r="A262" s="43" t="s">
        <v>49</v>
      </c>
      <c r="B262" s="1">
        <v>472.14316400000001</v>
      </c>
      <c r="C262" s="4">
        <v>453.25502899999998</v>
      </c>
      <c r="D262" s="4">
        <v>50.86143234</v>
      </c>
      <c r="E262" s="5">
        <f t="shared" si="65"/>
        <v>0.11221371873625699</v>
      </c>
      <c r="F262" s="16">
        <v>61.446103999999998</v>
      </c>
      <c r="G262" s="17">
        <v>63.148141000000003</v>
      </c>
      <c r="H262" s="17">
        <v>5.1844636199999998</v>
      </c>
      <c r="I262" s="5">
        <f t="shared" si="66"/>
        <v>8.2100019698125387E-2</v>
      </c>
    </row>
    <row r="263" spans="1:9" x14ac:dyDescent="0.25">
      <c r="A263" s="43" t="s">
        <v>50</v>
      </c>
      <c r="B263" s="1">
        <v>116.07855000000001</v>
      </c>
      <c r="C263" s="4">
        <v>116.07855000000001</v>
      </c>
      <c r="D263" s="4">
        <v>20.405278980000002</v>
      </c>
      <c r="E263" s="5">
        <f t="shared" si="65"/>
        <v>0.17578854129380495</v>
      </c>
      <c r="F263" s="16">
        <v>14.910017</v>
      </c>
      <c r="G263" s="17">
        <v>15.010016999999999</v>
      </c>
      <c r="H263" s="17">
        <v>0.15598962</v>
      </c>
      <c r="I263" s="5">
        <f t="shared" si="66"/>
        <v>1.0392367976665182E-2</v>
      </c>
    </row>
    <row r="264" spans="1:9" x14ac:dyDescent="0.25">
      <c r="A264" s="43" t="s">
        <v>51</v>
      </c>
      <c r="B264" s="1">
        <v>971.58809499999995</v>
      </c>
      <c r="C264" s="4">
        <v>971.38242400000001</v>
      </c>
      <c r="D264" s="4">
        <v>223.75696893</v>
      </c>
      <c r="E264" s="5">
        <f t="shared" si="65"/>
        <v>0.23034899891291424</v>
      </c>
      <c r="F264" s="16">
        <v>61.074300000000001</v>
      </c>
      <c r="G264" s="17">
        <v>61.254970999999998</v>
      </c>
      <c r="H264" s="17">
        <v>12.57314408</v>
      </c>
      <c r="I264" s="5">
        <f t="shared" si="66"/>
        <v>0.20525916304817124</v>
      </c>
    </row>
    <row r="265" spans="1:9" x14ac:dyDescent="0.25">
      <c r="A265" s="43" t="s">
        <v>52</v>
      </c>
      <c r="B265" s="1">
        <v>30.278635000000001</v>
      </c>
      <c r="C265" s="4">
        <v>30.228635000000001</v>
      </c>
      <c r="D265" s="4">
        <v>5.9993302899999996</v>
      </c>
      <c r="E265" s="5">
        <f t="shared" si="65"/>
        <v>0.19846514042066404</v>
      </c>
      <c r="F265" s="16">
        <v>220</v>
      </c>
      <c r="G265" s="17">
        <v>220</v>
      </c>
      <c r="H265" s="17">
        <v>57.289036179999997</v>
      </c>
      <c r="I265" s="5">
        <f t="shared" si="66"/>
        <v>0.26040470990909087</v>
      </c>
    </row>
    <row r="266" spans="1:9" x14ac:dyDescent="0.25">
      <c r="A266" s="43" t="s">
        <v>22</v>
      </c>
      <c r="B266" s="1">
        <v>3.9103210000000002</v>
      </c>
      <c r="C266" s="4">
        <v>3.9103210000000002</v>
      </c>
      <c r="D266" s="4">
        <v>1.01243507</v>
      </c>
      <c r="E266" s="5">
        <f t="shared" si="65"/>
        <v>0.25891354443791187</v>
      </c>
      <c r="F266" s="2" t="s">
        <v>16</v>
      </c>
      <c r="G266" s="3" t="s">
        <v>16</v>
      </c>
      <c r="H266" s="3" t="s">
        <v>16</v>
      </c>
      <c r="I266" s="5" t="s">
        <v>16</v>
      </c>
    </row>
    <row r="267" spans="1:9" x14ac:dyDescent="0.25">
      <c r="A267" s="40" t="s">
        <v>53</v>
      </c>
      <c r="B267" s="1">
        <v>38.447816000000003</v>
      </c>
      <c r="C267" s="4">
        <v>38.447816000000003</v>
      </c>
      <c r="D267" s="4">
        <v>8.778636220000001</v>
      </c>
      <c r="E267" s="5">
        <f t="shared" si="65"/>
        <v>0.22832600478529133</v>
      </c>
      <c r="F267" s="16">
        <v>62.660200000000003</v>
      </c>
      <c r="G267" s="17">
        <v>62.660200000000003</v>
      </c>
      <c r="H267" s="17">
        <v>1.2691244699999999</v>
      </c>
      <c r="I267" s="5">
        <f t="shared" ref="I267:I273" si="67">H267/G267</f>
        <v>2.0254076271700377E-2</v>
      </c>
    </row>
    <row r="268" spans="1:9" x14ac:dyDescent="0.25">
      <c r="A268" s="40" t="s">
        <v>54</v>
      </c>
      <c r="B268" s="1">
        <v>31.659424999999999</v>
      </c>
      <c r="C268" s="4">
        <v>31.659424999999999</v>
      </c>
      <c r="D268" s="4">
        <v>5.2262928200000003</v>
      </c>
      <c r="E268" s="5">
        <f t="shared" si="65"/>
        <v>0.16507857675873774</v>
      </c>
      <c r="F268" s="16">
        <v>82.655411000000001</v>
      </c>
      <c r="G268" s="17">
        <v>82.655411000000001</v>
      </c>
      <c r="H268" s="17">
        <v>3.7509219300000001</v>
      </c>
      <c r="I268" s="5">
        <f t="shared" si="67"/>
        <v>4.5380234453132176E-2</v>
      </c>
    </row>
    <row r="269" spans="1:9" x14ac:dyDescent="0.25">
      <c r="A269" s="40" t="s">
        <v>114</v>
      </c>
      <c r="B269" s="1">
        <v>9.6427960000000006</v>
      </c>
      <c r="C269" s="4">
        <v>9.6427960000000006</v>
      </c>
      <c r="D269" s="4">
        <v>1.3046301499999999</v>
      </c>
      <c r="E269" s="5">
        <f t="shared" si="65"/>
        <v>0.13529583639434037</v>
      </c>
      <c r="F269" s="16">
        <v>1.8081149999999999</v>
      </c>
      <c r="G269" s="17">
        <v>1.8081149999999999</v>
      </c>
      <c r="H269" s="17">
        <v>7.7491909999999997E-2</v>
      </c>
      <c r="I269" s="5">
        <f t="shared" si="67"/>
        <v>4.2857843665917265E-2</v>
      </c>
    </row>
    <row r="270" spans="1:9" x14ac:dyDescent="0.25">
      <c r="A270" s="43" t="s">
        <v>17</v>
      </c>
      <c r="B270" s="1">
        <v>344.28504299999997</v>
      </c>
      <c r="C270" s="4">
        <v>339.35595000000001</v>
      </c>
      <c r="D270" s="4">
        <v>67.82901889</v>
      </c>
      <c r="E270" s="5">
        <f t="shared" si="65"/>
        <v>0.19987573192690447</v>
      </c>
      <c r="F270" s="16">
        <v>6.9494300000000004</v>
      </c>
      <c r="G270" s="17">
        <v>11.803523</v>
      </c>
      <c r="H270" s="17">
        <v>2.7992106699999999</v>
      </c>
      <c r="I270" s="5">
        <f t="shared" si="67"/>
        <v>0.23715043974582842</v>
      </c>
    </row>
    <row r="271" spans="1:9" x14ac:dyDescent="0.25">
      <c r="A271" s="43" t="s">
        <v>21</v>
      </c>
      <c r="B271" s="1">
        <v>276.57224000000002</v>
      </c>
      <c r="C271" s="4">
        <v>274.332111</v>
      </c>
      <c r="D271" s="4">
        <v>61.397893179999997</v>
      </c>
      <c r="E271" s="5">
        <f t="shared" si="65"/>
        <v>0.22380862727367704</v>
      </c>
      <c r="F271" s="2">
        <v>0</v>
      </c>
      <c r="G271" s="3">
        <v>2.240129</v>
      </c>
      <c r="H271" s="3">
        <v>0.65139762999999995</v>
      </c>
      <c r="I271" s="5">
        <f t="shared" si="67"/>
        <v>0.29078576724822541</v>
      </c>
    </row>
    <row r="272" spans="1:9" x14ac:dyDescent="0.25">
      <c r="A272" s="40" t="s">
        <v>20</v>
      </c>
      <c r="B272" s="1">
        <v>13.366773999999999</v>
      </c>
      <c r="C272" s="4">
        <v>13.155174000000001</v>
      </c>
      <c r="D272" s="4">
        <v>2.3111738700000002</v>
      </c>
      <c r="E272" s="5">
        <f t="shared" si="65"/>
        <v>0.17568554167356509</v>
      </c>
      <c r="F272" s="31">
        <v>0</v>
      </c>
      <c r="G272" s="32">
        <v>0.21160000000000001</v>
      </c>
      <c r="H272" s="32">
        <v>1.6480209999999999E-2</v>
      </c>
      <c r="I272" s="5">
        <f t="shared" si="67"/>
        <v>7.7883790170132319E-2</v>
      </c>
    </row>
    <row r="273" spans="1:9" x14ac:dyDescent="0.25">
      <c r="A273" s="43" t="s">
        <v>24</v>
      </c>
      <c r="B273" s="1">
        <v>112.648233</v>
      </c>
      <c r="C273" s="4">
        <v>111.94456</v>
      </c>
      <c r="D273" s="4">
        <v>24.3438129</v>
      </c>
      <c r="E273" s="5">
        <f t="shared" si="65"/>
        <v>0.21746311656412781</v>
      </c>
      <c r="F273" s="2">
        <v>0</v>
      </c>
      <c r="G273" s="3">
        <v>0.70367299999999999</v>
      </c>
      <c r="H273" s="3">
        <v>0.33879434999999997</v>
      </c>
      <c r="I273" s="5">
        <f t="shared" si="67"/>
        <v>0.48146560973634056</v>
      </c>
    </row>
    <row r="274" spans="1:9" x14ac:dyDescent="0.25">
      <c r="A274" s="43" t="s">
        <v>15</v>
      </c>
      <c r="B274" s="1">
        <v>10.373492000000001</v>
      </c>
      <c r="C274" s="4">
        <v>10.373492000000001</v>
      </c>
      <c r="D274" s="4">
        <v>2.4720492900000002</v>
      </c>
      <c r="E274" s="5">
        <f t="shared" si="65"/>
        <v>0.23830444849236881</v>
      </c>
      <c r="F274" s="31" t="s">
        <v>16</v>
      </c>
      <c r="G274" s="32" t="s">
        <v>16</v>
      </c>
      <c r="H274" s="32" t="s">
        <v>16</v>
      </c>
      <c r="I274" s="5" t="s">
        <v>16</v>
      </c>
    </row>
    <row r="275" spans="1:9" x14ac:dyDescent="0.25">
      <c r="A275" s="40" t="s">
        <v>55</v>
      </c>
      <c r="B275" s="1">
        <v>3.2429999999999999</v>
      </c>
      <c r="C275" s="4">
        <v>3.2429999999999999</v>
      </c>
      <c r="D275" s="4">
        <v>0.55702472999999997</v>
      </c>
      <c r="E275" s="5">
        <f t="shared" si="65"/>
        <v>0.17176217391304346</v>
      </c>
      <c r="F275" s="31" t="s">
        <v>16</v>
      </c>
      <c r="G275" s="32" t="s">
        <v>16</v>
      </c>
      <c r="H275" s="32" t="s">
        <v>16</v>
      </c>
      <c r="I275" s="5" t="s">
        <v>16</v>
      </c>
    </row>
    <row r="276" spans="1:9" x14ac:dyDescent="0.25">
      <c r="A276" s="40" t="s">
        <v>18</v>
      </c>
      <c r="B276" s="1">
        <v>41.282142</v>
      </c>
      <c r="C276" s="4">
        <v>41.282142</v>
      </c>
      <c r="D276" s="4">
        <v>10.64171035</v>
      </c>
      <c r="E276" s="5">
        <f>D276/C276</f>
        <v>0.25777999479775054</v>
      </c>
      <c r="F276" s="31" t="s">
        <v>16</v>
      </c>
      <c r="G276" s="32" t="s">
        <v>16</v>
      </c>
      <c r="H276" s="32" t="s">
        <v>16</v>
      </c>
      <c r="I276" s="5" t="s">
        <v>16</v>
      </c>
    </row>
    <row r="277" spans="1:9" x14ac:dyDescent="0.25">
      <c r="A277" s="40" t="s">
        <v>23</v>
      </c>
      <c r="B277" s="1">
        <v>4.9702279999999996</v>
      </c>
      <c r="C277" s="4">
        <v>4.9582280000000001</v>
      </c>
      <c r="D277" s="4">
        <v>1.2230997100000001</v>
      </c>
      <c r="E277" s="5">
        <f t="shared" ref="E277:E279" si="68">D277/C277</f>
        <v>0.24668081217725366</v>
      </c>
      <c r="F277" s="31">
        <v>0</v>
      </c>
      <c r="G277" s="32">
        <v>1.2E-2</v>
      </c>
      <c r="H277" s="32">
        <v>3.6529800000000001E-3</v>
      </c>
      <c r="I277" s="5">
        <f t="shared" ref="I277:I279" si="69">H277/G277</f>
        <v>0.30441499999999999</v>
      </c>
    </row>
    <row r="278" spans="1:9" x14ac:dyDescent="0.25">
      <c r="A278" s="42" t="s">
        <v>14</v>
      </c>
      <c r="B278" s="1">
        <v>5.8384419999999997</v>
      </c>
      <c r="C278" s="4">
        <v>5.7955810000000003</v>
      </c>
      <c r="D278" s="4">
        <v>1.21626418</v>
      </c>
      <c r="E278" s="5">
        <f t="shared" si="68"/>
        <v>0.20986061276686496</v>
      </c>
      <c r="F278" s="31">
        <v>0</v>
      </c>
      <c r="G278" s="32">
        <v>4.2861000000000003E-2</v>
      </c>
      <c r="H278" s="32">
        <v>3.8005410000000003E-2</v>
      </c>
      <c r="I278" s="5">
        <f t="shared" si="69"/>
        <v>0.88671309582137614</v>
      </c>
    </row>
    <row r="279" spans="1:9" x14ac:dyDescent="0.25">
      <c r="A279" s="42" t="s">
        <v>31</v>
      </c>
      <c r="B279" s="1">
        <v>7.0458920000000003</v>
      </c>
      <c r="C279" s="4">
        <v>7.1458919999999999</v>
      </c>
      <c r="D279" s="4">
        <v>1.89897596</v>
      </c>
      <c r="E279" s="5">
        <f t="shared" si="68"/>
        <v>0.26574372520603445</v>
      </c>
      <c r="F279" s="31">
        <v>0.23231499999999999</v>
      </c>
      <c r="G279" s="32">
        <v>0.23231499999999999</v>
      </c>
      <c r="H279" s="32">
        <v>0</v>
      </c>
      <c r="I279" s="5">
        <f t="shared" si="69"/>
        <v>0</v>
      </c>
    </row>
    <row r="280" spans="1:9" ht="15.75" thickBot="1" x14ac:dyDescent="0.3">
      <c r="A280" s="44" t="s">
        <v>25</v>
      </c>
      <c r="B280" s="24">
        <v>5605.1886679999998</v>
      </c>
      <c r="C280" s="25">
        <v>5605.1886679999998</v>
      </c>
      <c r="D280" s="25">
        <v>2638.3174122800001</v>
      </c>
      <c r="E280" s="8">
        <f>D280/C280</f>
        <v>0.47069199068037509</v>
      </c>
      <c r="F280" s="79" t="s">
        <v>16</v>
      </c>
      <c r="G280" s="80" t="s">
        <v>16</v>
      </c>
      <c r="H280" s="80" t="s">
        <v>16</v>
      </c>
      <c r="I280" s="8" t="s">
        <v>16</v>
      </c>
    </row>
    <row r="281" spans="1:9" ht="15.75" thickBot="1" x14ac:dyDescent="0.3">
      <c r="A281" s="49" t="s">
        <v>34</v>
      </c>
      <c r="B281" s="86">
        <f>SUM(B282:B325)</f>
        <v>6605.0458559999997</v>
      </c>
      <c r="C281" s="87">
        <f>SUM(C282:C325)</f>
        <v>6604.6740729999992</v>
      </c>
      <c r="D281" s="87">
        <f>SUM(D282:D325)</f>
        <v>1394.5505775700001</v>
      </c>
      <c r="E281" s="88">
        <f>D281/C281</f>
        <v>0.21114600995542573</v>
      </c>
      <c r="F281" s="70">
        <f>SUM(F282:F325)</f>
        <v>3263.0961980000006</v>
      </c>
      <c r="G281" s="33">
        <f>SUM(G282:G325)</f>
        <v>3263.3929810000004</v>
      </c>
      <c r="H281" s="33">
        <f>SUM(H282:H325)</f>
        <v>1220.8178413899998</v>
      </c>
      <c r="I281" s="88">
        <f>H281/G281</f>
        <v>0.37409464581734347</v>
      </c>
    </row>
    <row r="282" spans="1:9" x14ac:dyDescent="0.25">
      <c r="A282" s="83" t="s">
        <v>56</v>
      </c>
      <c r="B282" s="20">
        <v>7.2418570000000004</v>
      </c>
      <c r="C282" s="21">
        <v>7.2418570000000004</v>
      </c>
      <c r="D282" s="21">
        <v>1.0927532099999999</v>
      </c>
      <c r="E282" s="28">
        <f>D282/C282</f>
        <v>0.15089406073607914</v>
      </c>
      <c r="F282" s="92" t="s">
        <v>16</v>
      </c>
      <c r="G282" s="81" t="s">
        <v>16</v>
      </c>
      <c r="H282" s="81" t="s">
        <v>16</v>
      </c>
      <c r="I282" s="7" t="s">
        <v>16</v>
      </c>
    </row>
    <row r="283" spans="1:9" x14ac:dyDescent="0.25">
      <c r="A283" s="40" t="s">
        <v>57</v>
      </c>
      <c r="B283" s="1">
        <v>56.318798000000001</v>
      </c>
      <c r="C283" s="4">
        <v>56.278798000000002</v>
      </c>
      <c r="D283" s="4">
        <v>6.3561204699999996</v>
      </c>
      <c r="E283" s="29">
        <f>D283/C283</f>
        <v>0.11293987604355017</v>
      </c>
      <c r="F283" s="31">
        <v>14.691345</v>
      </c>
      <c r="G283" s="32">
        <v>14.731344999999999</v>
      </c>
      <c r="H283" s="32">
        <v>0.95363355000000005</v>
      </c>
      <c r="I283" s="5">
        <f>H283/G283</f>
        <v>6.4734995344960022E-2</v>
      </c>
    </row>
    <row r="284" spans="1:9" x14ac:dyDescent="0.25">
      <c r="A284" s="40" t="s">
        <v>58</v>
      </c>
      <c r="B284" s="1">
        <v>25.2</v>
      </c>
      <c r="C284" s="4">
        <v>25.2</v>
      </c>
      <c r="D284" s="4">
        <v>6.7845663899999993</v>
      </c>
      <c r="E284" s="29">
        <f t="shared" ref="E284:E287" si="70">D284/C284</f>
        <v>0.269228825</v>
      </c>
      <c r="F284" s="31">
        <v>3.3</v>
      </c>
      <c r="G284" s="32">
        <v>3.3</v>
      </c>
      <c r="H284" s="32">
        <v>0.9849611800000001</v>
      </c>
      <c r="I284" s="5">
        <f t="shared" ref="I284:I290" si="71">H284/G284</f>
        <v>0.29847308484848489</v>
      </c>
    </row>
    <row r="285" spans="1:9" x14ac:dyDescent="0.25">
      <c r="A285" s="40" t="s">
        <v>59</v>
      </c>
      <c r="B285" s="1">
        <v>14.820276</v>
      </c>
      <c r="C285" s="4">
        <v>14.820276</v>
      </c>
      <c r="D285" s="4">
        <v>2.7806746200000001</v>
      </c>
      <c r="E285" s="29">
        <f t="shared" si="70"/>
        <v>0.18762637214043787</v>
      </c>
      <c r="F285" s="31">
        <v>3.57</v>
      </c>
      <c r="G285" s="32">
        <v>3.57</v>
      </c>
      <c r="H285" s="32">
        <v>0.18065323999999999</v>
      </c>
      <c r="I285" s="5">
        <f t="shared" si="71"/>
        <v>5.0603148459383754E-2</v>
      </c>
    </row>
    <row r="286" spans="1:9" x14ac:dyDescent="0.25">
      <c r="A286" s="40" t="s">
        <v>60</v>
      </c>
      <c r="B286" s="1">
        <v>41.331200000000003</v>
      </c>
      <c r="C286" s="4">
        <v>41.2562</v>
      </c>
      <c r="D286" s="4">
        <v>7.9780342800000001</v>
      </c>
      <c r="E286" s="29">
        <f t="shared" si="70"/>
        <v>0.19337782636306786</v>
      </c>
      <c r="F286" s="31">
        <v>6.1849999999999996</v>
      </c>
      <c r="G286" s="32">
        <v>6.1849999999999996</v>
      </c>
      <c r="H286" s="32">
        <v>0.95518672999999998</v>
      </c>
      <c r="I286" s="5">
        <f t="shared" si="71"/>
        <v>0.15443601131770412</v>
      </c>
    </row>
    <row r="287" spans="1:9" x14ac:dyDescent="0.25">
      <c r="A287" s="40" t="s">
        <v>38</v>
      </c>
      <c r="B287" s="1">
        <v>5354.2089999999998</v>
      </c>
      <c r="C287" s="4">
        <v>5354.2089999999998</v>
      </c>
      <c r="D287" s="4">
        <v>1149.13786607</v>
      </c>
      <c r="E287" s="29">
        <f t="shared" si="70"/>
        <v>0.21462327415123317</v>
      </c>
      <c r="F287" s="31">
        <v>461.483</v>
      </c>
      <c r="G287" s="32">
        <v>461.483</v>
      </c>
      <c r="H287" s="32">
        <v>253.83561422999989</v>
      </c>
      <c r="I287" s="5">
        <f t="shared" si="71"/>
        <v>0.55004326103020018</v>
      </c>
    </row>
    <row r="288" spans="1:9" x14ac:dyDescent="0.25">
      <c r="A288" s="40" t="s">
        <v>113</v>
      </c>
      <c r="B288" s="2" t="s">
        <v>16</v>
      </c>
      <c r="C288" s="3" t="s">
        <v>16</v>
      </c>
      <c r="D288" s="3" t="s">
        <v>16</v>
      </c>
      <c r="E288" s="29" t="s">
        <v>16</v>
      </c>
      <c r="F288" s="31">
        <v>1505.885</v>
      </c>
      <c r="G288" s="32">
        <v>1505.885</v>
      </c>
      <c r="H288" s="32">
        <v>835.54054808000001</v>
      </c>
      <c r="I288" s="5">
        <f t="shared" si="71"/>
        <v>0.5548501698868108</v>
      </c>
    </row>
    <row r="289" spans="1:9" x14ac:dyDescent="0.25">
      <c r="A289" s="40" t="s">
        <v>61</v>
      </c>
      <c r="B289" s="1">
        <v>15.709218999999999</v>
      </c>
      <c r="C289" s="4">
        <v>15.709218999999999</v>
      </c>
      <c r="D289" s="4">
        <v>3.2449889700000001</v>
      </c>
      <c r="E289" s="29">
        <f t="shared" ref="E289:E325" si="72">D289/C289</f>
        <v>0.20656590057086863</v>
      </c>
      <c r="F289" s="31">
        <v>23.704000000000001</v>
      </c>
      <c r="G289" s="32">
        <v>23.704000000000001</v>
      </c>
      <c r="H289" s="32">
        <v>0.25543103</v>
      </c>
      <c r="I289" s="5">
        <f t="shared" si="71"/>
        <v>1.0775861879851502E-2</v>
      </c>
    </row>
    <row r="290" spans="1:9" ht="15" customHeight="1" x14ac:dyDescent="0.25">
      <c r="A290" s="40" t="s">
        <v>104</v>
      </c>
      <c r="B290" s="2">
        <v>7.1972500000000004</v>
      </c>
      <c r="C290" s="4">
        <v>7.1972500000000004</v>
      </c>
      <c r="D290" s="4">
        <v>1.3022551</v>
      </c>
      <c r="E290" s="29">
        <f t="shared" si="72"/>
        <v>0.18093787210392859</v>
      </c>
      <c r="F290" s="31">
        <v>1.9810000000000001</v>
      </c>
      <c r="G290" s="32">
        <v>1.9810000000000001</v>
      </c>
      <c r="H290" s="32">
        <v>7.2519249999999993E-2</v>
      </c>
      <c r="I290" s="5">
        <f t="shared" si="71"/>
        <v>3.6607395254921751E-2</v>
      </c>
    </row>
    <row r="291" spans="1:9" x14ac:dyDescent="0.25">
      <c r="A291" s="40" t="s">
        <v>62</v>
      </c>
      <c r="B291" s="1">
        <v>9.6336790000000008</v>
      </c>
      <c r="C291" s="4">
        <v>9.6336790000000008</v>
      </c>
      <c r="D291" s="4">
        <v>1.8767977199999999</v>
      </c>
      <c r="E291" s="29">
        <f t="shared" si="72"/>
        <v>0.19481630226624738</v>
      </c>
      <c r="F291" s="31" t="s">
        <v>16</v>
      </c>
      <c r="G291" s="32" t="s">
        <v>16</v>
      </c>
      <c r="H291" s="32" t="s">
        <v>16</v>
      </c>
      <c r="I291" s="5" t="s">
        <v>16</v>
      </c>
    </row>
    <row r="292" spans="1:9" x14ac:dyDescent="0.25">
      <c r="A292" s="40" t="s">
        <v>63</v>
      </c>
      <c r="B292" s="1">
        <v>1.6757</v>
      </c>
      <c r="C292" s="4">
        <v>1.6757</v>
      </c>
      <c r="D292" s="4">
        <v>0.32212220000000003</v>
      </c>
      <c r="E292" s="29">
        <f t="shared" si="72"/>
        <v>0.19223142567285315</v>
      </c>
      <c r="F292" s="31" t="s">
        <v>16</v>
      </c>
      <c r="G292" s="32" t="s">
        <v>16</v>
      </c>
      <c r="H292" s="32" t="s">
        <v>16</v>
      </c>
      <c r="I292" s="5" t="s">
        <v>16</v>
      </c>
    </row>
    <row r="293" spans="1:9" x14ac:dyDescent="0.25">
      <c r="A293" s="40" t="s">
        <v>28</v>
      </c>
      <c r="B293" s="1">
        <v>19.21</v>
      </c>
      <c r="C293" s="4">
        <v>19.21</v>
      </c>
      <c r="D293" s="4">
        <v>3.1283430999999999</v>
      </c>
      <c r="E293" s="29">
        <f t="shared" si="72"/>
        <v>0.16284971889640812</v>
      </c>
      <c r="F293" s="31">
        <v>482.71570000000003</v>
      </c>
      <c r="G293" s="32">
        <v>482.71570000000003</v>
      </c>
      <c r="H293" s="32">
        <v>10.205991220000001</v>
      </c>
      <c r="I293" s="5">
        <f t="shared" ref="I293:I295" si="73">H293/G293</f>
        <v>2.1142861564270646E-2</v>
      </c>
    </row>
    <row r="294" spans="1:9" x14ac:dyDescent="0.25">
      <c r="A294" s="40" t="s">
        <v>64</v>
      </c>
      <c r="B294" s="1">
        <v>6.8670949999999999</v>
      </c>
      <c r="C294" s="4">
        <v>6.8670949999999999</v>
      </c>
      <c r="D294" s="4">
        <v>1.2075118</v>
      </c>
      <c r="E294" s="29">
        <f t="shared" si="72"/>
        <v>0.17584026433302583</v>
      </c>
      <c r="F294" s="31">
        <v>5.2214020000000003</v>
      </c>
      <c r="G294" s="32">
        <v>5.2214020000000003</v>
      </c>
      <c r="H294" s="32">
        <v>7.7999999999999999E-4</v>
      </c>
      <c r="I294" s="5">
        <f t="shared" si="73"/>
        <v>1.4938516513380887E-4</v>
      </c>
    </row>
    <row r="295" spans="1:9" x14ac:dyDescent="0.25">
      <c r="A295" s="40" t="s">
        <v>108</v>
      </c>
      <c r="B295" s="1">
        <v>14.573223</v>
      </c>
      <c r="C295" s="4">
        <v>14.573223</v>
      </c>
      <c r="D295" s="4">
        <v>3.2485428199999999</v>
      </c>
      <c r="E295" s="29">
        <f t="shared" si="72"/>
        <v>0.22291176220936162</v>
      </c>
      <c r="F295" s="31">
        <v>9.4380000000000006</v>
      </c>
      <c r="G295" s="32">
        <v>9.4380000000000006</v>
      </c>
      <c r="H295" s="32">
        <v>0.2568838</v>
      </c>
      <c r="I295" s="5">
        <f t="shared" si="73"/>
        <v>2.7218033481669842E-2</v>
      </c>
    </row>
    <row r="296" spans="1:9" x14ac:dyDescent="0.25">
      <c r="A296" s="40" t="s">
        <v>109</v>
      </c>
      <c r="B296" s="1">
        <v>11.420019999999999</v>
      </c>
      <c r="C296" s="4">
        <v>11.420019999999999</v>
      </c>
      <c r="D296" s="4">
        <v>1.93676198</v>
      </c>
      <c r="E296" s="29">
        <f t="shared" si="72"/>
        <v>0.16959357163997962</v>
      </c>
      <c r="F296" s="31" t="s">
        <v>16</v>
      </c>
      <c r="G296" s="32" t="s">
        <v>16</v>
      </c>
      <c r="H296" s="32" t="s">
        <v>16</v>
      </c>
      <c r="I296" s="5" t="s">
        <v>16</v>
      </c>
    </row>
    <row r="297" spans="1:9" x14ac:dyDescent="0.25">
      <c r="A297" s="40" t="s">
        <v>65</v>
      </c>
      <c r="B297" s="1">
        <v>4.6003030000000003</v>
      </c>
      <c r="C297" s="4">
        <v>4.6003030000000003</v>
      </c>
      <c r="D297" s="4">
        <v>0.81458104000000009</v>
      </c>
      <c r="E297" s="29">
        <f t="shared" si="72"/>
        <v>0.17707117118155044</v>
      </c>
      <c r="F297" s="2" t="s">
        <v>16</v>
      </c>
      <c r="G297" s="3" t="s">
        <v>16</v>
      </c>
      <c r="H297" s="3" t="s">
        <v>16</v>
      </c>
      <c r="I297" s="5" t="s">
        <v>16</v>
      </c>
    </row>
    <row r="298" spans="1:9" x14ac:dyDescent="0.25">
      <c r="A298" s="40" t="s">
        <v>66</v>
      </c>
      <c r="B298" s="1">
        <v>2.251979</v>
      </c>
      <c r="C298" s="4">
        <v>2.251979</v>
      </c>
      <c r="D298" s="4">
        <v>0.57136681999999994</v>
      </c>
      <c r="E298" s="29">
        <f t="shared" si="72"/>
        <v>0.25371765012018316</v>
      </c>
      <c r="F298" s="31" t="s">
        <v>16</v>
      </c>
      <c r="G298" s="32" t="s">
        <v>16</v>
      </c>
      <c r="H298" s="32" t="s">
        <v>16</v>
      </c>
      <c r="I298" s="5" t="s">
        <v>16</v>
      </c>
    </row>
    <row r="299" spans="1:9" x14ac:dyDescent="0.25">
      <c r="A299" s="40" t="s">
        <v>36</v>
      </c>
      <c r="B299" s="1">
        <v>4.2613219999999998</v>
      </c>
      <c r="C299" s="4">
        <v>4.2613219999999998</v>
      </c>
      <c r="D299" s="4">
        <v>0.84242485999999994</v>
      </c>
      <c r="E299" s="29">
        <f t="shared" si="72"/>
        <v>0.19769096538585912</v>
      </c>
      <c r="F299" s="31" t="s">
        <v>16</v>
      </c>
      <c r="G299" s="32" t="s">
        <v>16</v>
      </c>
      <c r="H299" s="32" t="s">
        <v>16</v>
      </c>
      <c r="I299" s="5" t="s">
        <v>16</v>
      </c>
    </row>
    <row r="300" spans="1:9" ht="15.75" thickBot="1" x14ac:dyDescent="0.3">
      <c r="A300" s="48" t="s">
        <v>67</v>
      </c>
      <c r="B300" s="24">
        <v>18.043901999999999</v>
      </c>
      <c r="C300" s="25">
        <v>17.930475999999999</v>
      </c>
      <c r="D300" s="25">
        <v>3.5021310299999997</v>
      </c>
      <c r="E300" s="30">
        <f t="shared" si="72"/>
        <v>0.19531723697686554</v>
      </c>
      <c r="F300" s="98">
        <v>5.5846520000000002</v>
      </c>
      <c r="G300" s="75">
        <v>5.6980779999999998</v>
      </c>
      <c r="H300" s="75">
        <v>0.43815092</v>
      </c>
      <c r="I300" s="8">
        <f t="shared" ref="I300:I301" si="74">H300/G300</f>
        <v>7.6894510745553146E-2</v>
      </c>
    </row>
    <row r="301" spans="1:9" x14ac:dyDescent="0.25">
      <c r="A301" s="83" t="s">
        <v>68</v>
      </c>
      <c r="B301" s="20">
        <v>9.7409119999999998</v>
      </c>
      <c r="C301" s="21">
        <v>9.7409119999999998</v>
      </c>
      <c r="D301" s="21">
        <v>2.0440696599999999</v>
      </c>
      <c r="E301" s="28">
        <f t="shared" si="72"/>
        <v>0.20984376616891723</v>
      </c>
      <c r="F301" s="92">
        <v>73.559088000000003</v>
      </c>
      <c r="G301" s="81">
        <v>73.559088000000003</v>
      </c>
      <c r="H301" s="81">
        <v>6.1426533600000006</v>
      </c>
      <c r="I301" s="7">
        <f t="shared" si="74"/>
        <v>8.3506382787127548E-2</v>
      </c>
    </row>
    <row r="302" spans="1:9" x14ac:dyDescent="0.25">
      <c r="A302" s="40" t="s">
        <v>69</v>
      </c>
      <c r="B302" s="1">
        <v>8.1391380000000009</v>
      </c>
      <c r="C302" s="4">
        <v>8.1391380000000009</v>
      </c>
      <c r="D302" s="4">
        <v>1.7392878799999998</v>
      </c>
      <c r="E302" s="29">
        <f t="shared" si="72"/>
        <v>0.21369435927981559</v>
      </c>
      <c r="F302" s="2" t="s">
        <v>16</v>
      </c>
      <c r="G302" s="3" t="s">
        <v>16</v>
      </c>
      <c r="H302" s="3" t="s">
        <v>16</v>
      </c>
      <c r="I302" s="5" t="s">
        <v>16</v>
      </c>
    </row>
    <row r="303" spans="1:9" x14ac:dyDescent="0.25">
      <c r="A303" s="40" t="s">
        <v>70</v>
      </c>
      <c r="B303" s="1">
        <v>58.077136000000003</v>
      </c>
      <c r="C303" s="4">
        <v>58.077136000000003</v>
      </c>
      <c r="D303" s="4">
        <v>8.2725685599999998</v>
      </c>
      <c r="E303" s="29">
        <f t="shared" si="72"/>
        <v>0.14244105563332185</v>
      </c>
      <c r="F303" s="31">
        <v>149.922864</v>
      </c>
      <c r="G303" s="32">
        <v>149.922864</v>
      </c>
      <c r="H303" s="32">
        <v>50.534090469999995</v>
      </c>
      <c r="I303" s="5">
        <f t="shared" ref="I303:I306" si="75">H303/G303</f>
        <v>0.33706726993956032</v>
      </c>
    </row>
    <row r="304" spans="1:9" x14ac:dyDescent="0.25">
      <c r="A304" s="40" t="s">
        <v>103</v>
      </c>
      <c r="B304" s="1">
        <v>22.237897</v>
      </c>
      <c r="C304" s="4">
        <v>22.237897</v>
      </c>
      <c r="D304" s="4">
        <v>4.1227758999999997</v>
      </c>
      <c r="E304" s="29">
        <f t="shared" si="72"/>
        <v>0.18539414495894102</v>
      </c>
      <c r="F304" s="31">
        <v>100.162103</v>
      </c>
      <c r="G304" s="32">
        <v>100.162103</v>
      </c>
      <c r="H304" s="32">
        <v>5.6316764699999995</v>
      </c>
      <c r="I304" s="5">
        <f t="shared" si="75"/>
        <v>5.6225621281134633E-2</v>
      </c>
    </row>
    <row r="305" spans="1:9" x14ac:dyDescent="0.25">
      <c r="A305" s="40" t="s">
        <v>71</v>
      </c>
      <c r="B305" s="1">
        <v>17.88</v>
      </c>
      <c r="C305" s="4">
        <v>17.88</v>
      </c>
      <c r="D305" s="4">
        <v>3.41791102</v>
      </c>
      <c r="E305" s="29">
        <f t="shared" si="72"/>
        <v>0.19115833445190158</v>
      </c>
      <c r="F305" s="2">
        <v>51.12</v>
      </c>
      <c r="G305" s="3">
        <v>51.12</v>
      </c>
      <c r="H305" s="3">
        <v>1.6445777099999999</v>
      </c>
      <c r="I305" s="5">
        <f t="shared" si="75"/>
        <v>3.2170925469483566E-2</v>
      </c>
    </row>
    <row r="306" spans="1:9" x14ac:dyDescent="0.25">
      <c r="A306" s="40" t="s">
        <v>72</v>
      </c>
      <c r="B306" s="1">
        <v>76.002077</v>
      </c>
      <c r="C306" s="4">
        <v>76.002077</v>
      </c>
      <c r="D306" s="4">
        <v>17.060041010000003</v>
      </c>
      <c r="E306" s="29">
        <f t="shared" si="72"/>
        <v>0.22446808933919007</v>
      </c>
      <c r="F306" s="2">
        <v>3.4979230000000001</v>
      </c>
      <c r="G306" s="3">
        <v>3.4979230000000001</v>
      </c>
      <c r="H306" s="3">
        <v>0.43439812999999999</v>
      </c>
      <c r="I306" s="5">
        <f t="shared" si="75"/>
        <v>0.12418744780831367</v>
      </c>
    </row>
    <row r="307" spans="1:9" x14ac:dyDescent="0.25">
      <c r="A307" s="40" t="s">
        <v>73</v>
      </c>
      <c r="B307" s="1">
        <v>4.0511309999999998</v>
      </c>
      <c r="C307" s="4">
        <v>4.0511309999999998</v>
      </c>
      <c r="D307" s="4">
        <v>0.7532449</v>
      </c>
      <c r="E307" s="29">
        <f t="shared" si="72"/>
        <v>0.18593447113904735</v>
      </c>
      <c r="F307" s="31" t="s">
        <v>16</v>
      </c>
      <c r="G307" s="32" t="s">
        <v>16</v>
      </c>
      <c r="H307" s="32" t="s">
        <v>16</v>
      </c>
      <c r="I307" s="5" t="s">
        <v>16</v>
      </c>
    </row>
    <row r="308" spans="1:9" x14ac:dyDescent="0.25">
      <c r="A308" s="42" t="s">
        <v>74</v>
      </c>
      <c r="B308" s="1">
        <v>16.346499999999999</v>
      </c>
      <c r="C308" s="4">
        <v>16.346499999999999</v>
      </c>
      <c r="D308" s="4">
        <v>2.0415475999999999</v>
      </c>
      <c r="E308" s="29">
        <f t="shared" si="72"/>
        <v>0.12489203193344141</v>
      </c>
      <c r="F308" s="31">
        <v>0.35</v>
      </c>
      <c r="G308" s="32">
        <v>0.35</v>
      </c>
      <c r="H308" s="32">
        <v>2.2476999999999996E-3</v>
      </c>
      <c r="I308" s="5">
        <f t="shared" ref="I308:I312" si="76">H308/G308</f>
        <v>6.4219999999999989E-3</v>
      </c>
    </row>
    <row r="309" spans="1:9" x14ac:dyDescent="0.25">
      <c r="A309" s="40" t="s">
        <v>75</v>
      </c>
      <c r="B309" s="1">
        <v>9.8686980000000002</v>
      </c>
      <c r="C309" s="4">
        <v>9.8686980000000002</v>
      </c>
      <c r="D309" s="4">
        <v>2.0329465899999999</v>
      </c>
      <c r="E309" s="29">
        <f t="shared" si="72"/>
        <v>0.20599947328411508</v>
      </c>
      <c r="F309" s="2">
        <v>26.377255000000002</v>
      </c>
      <c r="G309" s="3">
        <v>26.377255000000002</v>
      </c>
      <c r="H309" s="3">
        <v>5.6979984999999997</v>
      </c>
      <c r="I309" s="5">
        <f t="shared" si="76"/>
        <v>0.21601938867406784</v>
      </c>
    </row>
    <row r="310" spans="1:9" x14ac:dyDescent="0.25">
      <c r="A310" s="84" t="s">
        <v>76</v>
      </c>
      <c r="B310" s="1">
        <v>5.4049899999999997</v>
      </c>
      <c r="C310" s="4">
        <v>5.4049899999999997</v>
      </c>
      <c r="D310" s="4">
        <v>0.88461016000000003</v>
      </c>
      <c r="E310" s="29">
        <f t="shared" si="72"/>
        <v>0.16366545729039278</v>
      </c>
      <c r="F310" s="31">
        <v>19.7</v>
      </c>
      <c r="G310" s="32">
        <v>19.7</v>
      </c>
      <c r="H310" s="32">
        <v>0.43630793000000001</v>
      </c>
      <c r="I310" s="5">
        <f t="shared" si="76"/>
        <v>2.2147610659898478E-2</v>
      </c>
    </row>
    <row r="311" spans="1:9" x14ac:dyDescent="0.25">
      <c r="A311" s="84" t="s">
        <v>110</v>
      </c>
      <c r="B311" s="1">
        <v>41.170299999999997</v>
      </c>
      <c r="C311" s="4">
        <v>41.070242999999998</v>
      </c>
      <c r="D311" s="4">
        <v>8.4232479499999986</v>
      </c>
      <c r="E311" s="29">
        <f t="shared" si="72"/>
        <v>0.20509369642638831</v>
      </c>
      <c r="F311" s="31">
        <v>156.37062599999999</v>
      </c>
      <c r="G311" s="32">
        <v>156.47068300000001</v>
      </c>
      <c r="H311" s="32">
        <v>42.707562119999999</v>
      </c>
      <c r="I311" s="5">
        <f t="shared" si="76"/>
        <v>0.27294290087555889</v>
      </c>
    </row>
    <row r="312" spans="1:9" x14ac:dyDescent="0.25">
      <c r="A312" s="40" t="s">
        <v>77</v>
      </c>
      <c r="B312" s="1">
        <v>16.383656999999999</v>
      </c>
      <c r="C312" s="4">
        <v>16.383656999999999</v>
      </c>
      <c r="D312" s="4">
        <v>3.2580601699999998</v>
      </c>
      <c r="E312" s="29">
        <f t="shared" si="72"/>
        <v>0.19886037470144791</v>
      </c>
      <c r="F312" s="31">
        <v>5.7987979999999997</v>
      </c>
      <c r="G312" s="32">
        <v>5.7987979999999997</v>
      </c>
      <c r="H312" s="32">
        <v>0.30746678999999999</v>
      </c>
      <c r="I312" s="5">
        <f t="shared" si="76"/>
        <v>5.3022503974099459E-2</v>
      </c>
    </row>
    <row r="313" spans="1:9" x14ac:dyDescent="0.25">
      <c r="A313" s="40" t="s">
        <v>78</v>
      </c>
      <c r="B313" s="1">
        <v>3.5939589999999999</v>
      </c>
      <c r="C313" s="4">
        <v>3.5939589999999999</v>
      </c>
      <c r="D313" s="4">
        <v>0.54248772000000001</v>
      </c>
      <c r="E313" s="29">
        <f t="shared" si="72"/>
        <v>0.15094432629865839</v>
      </c>
      <c r="F313" s="31" t="s">
        <v>16</v>
      </c>
      <c r="G313" s="32" t="s">
        <v>16</v>
      </c>
      <c r="H313" s="32" t="s">
        <v>16</v>
      </c>
      <c r="I313" s="5" t="s">
        <v>16</v>
      </c>
    </row>
    <row r="314" spans="1:9" x14ac:dyDescent="0.25">
      <c r="A314" s="40" t="s">
        <v>79</v>
      </c>
      <c r="B314" s="1">
        <v>65.109558000000007</v>
      </c>
      <c r="C314" s="4">
        <v>65.066258000000005</v>
      </c>
      <c r="D314" s="4">
        <v>13.820774029999999</v>
      </c>
      <c r="E314" s="29">
        <f t="shared" si="72"/>
        <v>0.21241077103281394</v>
      </c>
      <c r="F314" s="31">
        <v>20.526796000000001</v>
      </c>
      <c r="G314" s="32">
        <v>20.570095999999999</v>
      </c>
      <c r="H314" s="32">
        <v>0.71177951000000006</v>
      </c>
      <c r="I314" s="5">
        <f t="shared" ref="I314" si="77">H314/G314</f>
        <v>3.4602634328979316E-2</v>
      </c>
    </row>
    <row r="315" spans="1:9" x14ac:dyDescent="0.25">
      <c r="A315" s="40" t="s">
        <v>111</v>
      </c>
      <c r="B315" s="2">
        <v>3.0048189999999999</v>
      </c>
      <c r="C315" s="3">
        <v>3.0048189999999999</v>
      </c>
      <c r="D315" s="3">
        <v>0.69941662000000004</v>
      </c>
      <c r="E315" s="29">
        <f t="shared" si="72"/>
        <v>0.23276497519484537</v>
      </c>
      <c r="F315" s="31" t="s">
        <v>16</v>
      </c>
      <c r="G315" s="32" t="s">
        <v>16</v>
      </c>
      <c r="H315" s="32" t="s">
        <v>16</v>
      </c>
      <c r="I315" s="5" t="s">
        <v>16</v>
      </c>
    </row>
    <row r="316" spans="1:9" x14ac:dyDescent="0.25">
      <c r="A316" s="40" t="s">
        <v>112</v>
      </c>
      <c r="B316" s="2">
        <v>7.1764849999999996</v>
      </c>
      <c r="C316" s="3">
        <v>7.1764849999999996</v>
      </c>
      <c r="D316" s="3">
        <v>1.4958723300000001</v>
      </c>
      <c r="E316" s="29">
        <f t="shared" si="72"/>
        <v>0.20844080772132878</v>
      </c>
      <c r="F316" s="31">
        <v>0.44500000000000001</v>
      </c>
      <c r="G316" s="32">
        <v>0.44500000000000001</v>
      </c>
      <c r="H316" s="32">
        <v>0</v>
      </c>
      <c r="I316" s="5">
        <f t="shared" ref="I316:I323" si="78">H316/G316</f>
        <v>0</v>
      </c>
    </row>
    <row r="317" spans="1:9" x14ac:dyDescent="0.25">
      <c r="A317" s="40" t="s">
        <v>120</v>
      </c>
      <c r="B317" s="2">
        <v>1.547005</v>
      </c>
      <c r="C317" s="3">
        <v>1.547005</v>
      </c>
      <c r="D317" s="3">
        <v>0</v>
      </c>
      <c r="E317" s="29">
        <f t="shared" si="72"/>
        <v>0</v>
      </c>
      <c r="F317" s="31">
        <v>0.125</v>
      </c>
      <c r="G317" s="32">
        <v>0.125</v>
      </c>
      <c r="H317" s="32">
        <v>0</v>
      </c>
      <c r="I317" s="5">
        <f t="shared" si="78"/>
        <v>0</v>
      </c>
    </row>
    <row r="318" spans="1:9" x14ac:dyDescent="0.25">
      <c r="A318" s="40" t="s">
        <v>80</v>
      </c>
      <c r="B318" s="1">
        <v>69.2</v>
      </c>
      <c r="C318" s="4">
        <v>69.2</v>
      </c>
      <c r="D318" s="4">
        <v>21.838669190000001</v>
      </c>
      <c r="E318" s="29">
        <f t="shared" si="72"/>
        <v>0.31558770505780348</v>
      </c>
      <c r="F318" s="31">
        <v>2.8</v>
      </c>
      <c r="G318" s="32">
        <v>2.8</v>
      </c>
      <c r="H318" s="32">
        <v>7.2368479999999999E-2</v>
      </c>
      <c r="I318" s="5">
        <f t="shared" si="78"/>
        <v>2.5845885714285716E-2</v>
      </c>
    </row>
    <row r="319" spans="1:9" x14ac:dyDescent="0.25">
      <c r="A319" s="40" t="s">
        <v>81</v>
      </c>
      <c r="B319" s="1">
        <v>345.27228500000001</v>
      </c>
      <c r="C319" s="4">
        <v>345.27228500000001</v>
      </c>
      <c r="D319" s="4">
        <v>71.489830040000001</v>
      </c>
      <c r="E319" s="29">
        <f t="shared" si="72"/>
        <v>0.20705348545424085</v>
      </c>
      <c r="F319" s="31">
        <v>50.027715000000001</v>
      </c>
      <c r="G319" s="32">
        <v>50.027715000000001</v>
      </c>
      <c r="H319" s="32">
        <v>0.67336229000000003</v>
      </c>
      <c r="I319" s="5">
        <f t="shared" si="78"/>
        <v>1.345978504115169E-2</v>
      </c>
    </row>
    <row r="320" spans="1:9" x14ac:dyDescent="0.25">
      <c r="A320" s="40" t="s">
        <v>82</v>
      </c>
      <c r="B320" s="1">
        <v>15.023680000000001</v>
      </c>
      <c r="C320" s="4">
        <v>15.023680000000001</v>
      </c>
      <c r="D320" s="4">
        <v>2.6258548500000001</v>
      </c>
      <c r="E320" s="29">
        <f t="shared" si="72"/>
        <v>0.17478106895248036</v>
      </c>
      <c r="F320" s="31">
        <v>8.2269369999999995</v>
      </c>
      <c r="G320" s="32">
        <v>8.2269369999999995</v>
      </c>
      <c r="H320" s="32">
        <v>0.53843345999999992</v>
      </c>
      <c r="I320" s="5">
        <f t="shared" si="78"/>
        <v>6.5447621636096145E-2</v>
      </c>
    </row>
    <row r="321" spans="1:9" x14ac:dyDescent="0.25">
      <c r="A321" s="40" t="s">
        <v>83</v>
      </c>
      <c r="B321" s="1">
        <v>42.0822</v>
      </c>
      <c r="C321" s="4">
        <v>42.0822</v>
      </c>
      <c r="D321" s="4">
        <v>4.9407127099999997</v>
      </c>
      <c r="E321" s="29">
        <f t="shared" si="72"/>
        <v>0.11740623612833929</v>
      </c>
      <c r="F321" s="31">
        <v>11.9178</v>
      </c>
      <c r="G321" s="32">
        <v>11.9178</v>
      </c>
      <c r="H321" s="32">
        <v>0.38109959999999998</v>
      </c>
      <c r="I321" s="5">
        <f t="shared" si="78"/>
        <v>3.197734481196194E-2</v>
      </c>
    </row>
    <row r="322" spans="1:9" x14ac:dyDescent="0.25">
      <c r="A322" s="40" t="s">
        <v>115</v>
      </c>
      <c r="B322" s="1">
        <v>2.8929999999999998</v>
      </c>
      <c r="C322" s="4">
        <v>2.8929999999999998</v>
      </c>
      <c r="D322" s="4">
        <v>5.8950000000000002E-2</v>
      </c>
      <c r="E322" s="29">
        <f t="shared" si="72"/>
        <v>2.0376771517455931E-2</v>
      </c>
      <c r="F322" s="31">
        <v>0.90700000000000003</v>
      </c>
      <c r="G322" s="32">
        <v>0.90700000000000003</v>
      </c>
      <c r="H322" s="32">
        <v>0</v>
      </c>
      <c r="I322" s="5">
        <f t="shared" si="78"/>
        <v>0</v>
      </c>
    </row>
    <row r="323" spans="1:9" x14ac:dyDescent="0.25">
      <c r="A323" s="40" t="s">
        <v>84</v>
      </c>
      <c r="B323" s="1">
        <v>141.09480600000001</v>
      </c>
      <c r="C323" s="4">
        <v>141.09480600000001</v>
      </c>
      <c r="D323" s="4">
        <v>26.471578940000001</v>
      </c>
      <c r="E323" s="29">
        <f t="shared" si="72"/>
        <v>0.18761554511085263</v>
      </c>
      <c r="F323" s="31">
        <v>56.905194000000002</v>
      </c>
      <c r="G323" s="32">
        <v>56.905194000000002</v>
      </c>
      <c r="H323" s="32">
        <v>1.2214656399999999</v>
      </c>
      <c r="I323" s="5">
        <f t="shared" si="78"/>
        <v>2.1464923570948549E-2</v>
      </c>
    </row>
    <row r="324" spans="1:9" x14ac:dyDescent="0.25">
      <c r="A324" s="85" t="s">
        <v>29</v>
      </c>
      <c r="B324" s="76">
        <v>0.57779999999999998</v>
      </c>
      <c r="C324" s="77">
        <v>0.57779999999999998</v>
      </c>
      <c r="D324" s="77">
        <v>5.8925930000000001E-2</v>
      </c>
      <c r="E324" s="29">
        <f t="shared" si="72"/>
        <v>0.10198326410522673</v>
      </c>
      <c r="F324" s="97" t="s">
        <v>16</v>
      </c>
      <c r="G324" s="82" t="s">
        <v>16</v>
      </c>
      <c r="H324" s="82" t="s">
        <v>16</v>
      </c>
      <c r="I324" s="5" t="s">
        <v>16</v>
      </c>
    </row>
    <row r="325" spans="1:9" ht="15.75" thickBot="1" x14ac:dyDescent="0.3">
      <c r="A325" s="48" t="s">
        <v>116</v>
      </c>
      <c r="B325" s="24">
        <v>8.6029999999999998</v>
      </c>
      <c r="C325" s="25">
        <v>8.6029999999999998</v>
      </c>
      <c r="D325" s="25">
        <v>0.32935133</v>
      </c>
      <c r="E325" s="30">
        <f t="shared" si="72"/>
        <v>3.8283311635475999E-2</v>
      </c>
      <c r="F325" s="98">
        <v>0.59699999999999998</v>
      </c>
      <c r="G325" s="75">
        <v>0.59699999999999998</v>
      </c>
      <c r="H325" s="75">
        <v>0</v>
      </c>
      <c r="I325" s="8">
        <f>H325/G325</f>
        <v>0</v>
      </c>
    </row>
    <row r="326" spans="1:9" ht="15.75" thickBot="1" x14ac:dyDescent="0.3">
      <c r="A326" s="74" t="s">
        <v>106</v>
      </c>
      <c r="B326" s="86">
        <f>SUM(B327:B340)</f>
        <v>682.09028299999989</v>
      </c>
      <c r="C326" s="87">
        <f>SUM(C327:C340)</f>
        <v>682.06357099999991</v>
      </c>
      <c r="D326" s="87">
        <f>SUM(D327:D340)</f>
        <v>137.75173876000002</v>
      </c>
      <c r="E326" s="88">
        <f>D326/C326</f>
        <v>0.2019631961255999</v>
      </c>
      <c r="F326" s="70">
        <f>SUM(F327:F340)</f>
        <v>573.32094900000004</v>
      </c>
      <c r="G326" s="33">
        <f>SUM(G327:G340)</f>
        <v>573.34766100000002</v>
      </c>
      <c r="H326" s="33">
        <f>SUM(H327:H340)</f>
        <v>22.161777730000001</v>
      </c>
      <c r="I326" s="88">
        <f>H326/G326</f>
        <v>3.8653297532158244E-2</v>
      </c>
    </row>
    <row r="327" spans="1:9" x14ac:dyDescent="0.25">
      <c r="A327" s="45" t="s">
        <v>85</v>
      </c>
      <c r="B327" s="20">
        <v>59.328006999999999</v>
      </c>
      <c r="C327" s="21">
        <v>59.328006999999999</v>
      </c>
      <c r="D327" s="21">
        <v>16.075629809999999</v>
      </c>
      <c r="E327" s="7">
        <f t="shared" ref="E327:E340" si="79">D327/C327</f>
        <v>0.27096190522631242</v>
      </c>
      <c r="F327" s="92">
        <v>15.103662999999999</v>
      </c>
      <c r="G327" s="81">
        <v>15.103662999999999</v>
      </c>
      <c r="H327" s="81">
        <v>0.66225900000000004</v>
      </c>
      <c r="I327" s="7">
        <f>H327/G327</f>
        <v>4.3847575253764606E-2</v>
      </c>
    </row>
    <row r="328" spans="1:9" x14ac:dyDescent="0.25">
      <c r="A328" s="40" t="s">
        <v>26</v>
      </c>
      <c r="B328" s="1">
        <v>0.99055899999999997</v>
      </c>
      <c r="C328" s="4">
        <v>0.99055899999999997</v>
      </c>
      <c r="D328" s="4">
        <v>0.18812042000000001</v>
      </c>
      <c r="E328" s="5">
        <f t="shared" si="79"/>
        <v>0.18991339233705415</v>
      </c>
      <c r="F328" s="31" t="s">
        <v>16</v>
      </c>
      <c r="G328" s="32" t="s">
        <v>16</v>
      </c>
      <c r="H328" s="32" t="s">
        <v>16</v>
      </c>
      <c r="I328" s="5" t="s">
        <v>16</v>
      </c>
    </row>
    <row r="329" spans="1:9" x14ac:dyDescent="0.25">
      <c r="A329" s="40" t="s">
        <v>86</v>
      </c>
      <c r="B329" s="1">
        <v>41.065015000000002</v>
      </c>
      <c r="C329" s="4">
        <v>41.065015000000002</v>
      </c>
      <c r="D329" s="4">
        <v>9.02083339</v>
      </c>
      <c r="E329" s="5">
        <f t="shared" si="79"/>
        <v>0.21967198575234903</v>
      </c>
      <c r="F329" s="16">
        <v>17.104382000000001</v>
      </c>
      <c r="G329" s="17">
        <v>17.104382000000001</v>
      </c>
      <c r="H329" s="17">
        <v>1.4910691699999998</v>
      </c>
      <c r="I329" s="5">
        <f t="shared" ref="I329:I336" si="80">H329/G329</f>
        <v>8.717468833425257E-2</v>
      </c>
    </row>
    <row r="330" spans="1:9" x14ac:dyDescent="0.25">
      <c r="A330" s="40" t="s">
        <v>27</v>
      </c>
      <c r="B330" s="1">
        <v>157.37850299999999</v>
      </c>
      <c r="C330" s="4">
        <v>157.35179299999999</v>
      </c>
      <c r="D330" s="4">
        <v>35.01462738</v>
      </c>
      <c r="E330" s="5">
        <f t="shared" si="79"/>
        <v>0.22252448931420821</v>
      </c>
      <c r="F330" s="16">
        <v>257</v>
      </c>
      <c r="G330" s="17">
        <v>257.02670999999998</v>
      </c>
      <c r="H330" s="17">
        <v>6.5053888499999992</v>
      </c>
      <c r="I330" s="5">
        <f t="shared" si="80"/>
        <v>2.5310166597082458E-2</v>
      </c>
    </row>
    <row r="331" spans="1:9" x14ac:dyDescent="0.25">
      <c r="A331" s="40" t="s">
        <v>87</v>
      </c>
      <c r="B331" s="1">
        <v>9.6599789999999999</v>
      </c>
      <c r="C331" s="4">
        <v>9.6599789999999999</v>
      </c>
      <c r="D331" s="4">
        <v>1.9168091100000002</v>
      </c>
      <c r="E331" s="5">
        <f t="shared" si="79"/>
        <v>0.19842787546432555</v>
      </c>
      <c r="F331" s="16">
        <v>37.388215000000002</v>
      </c>
      <c r="G331" s="17">
        <v>37.388215000000002</v>
      </c>
      <c r="H331" s="17">
        <v>10.837502800000001</v>
      </c>
      <c r="I331" s="5">
        <f t="shared" si="80"/>
        <v>0.28986414034475838</v>
      </c>
    </row>
    <row r="332" spans="1:9" x14ac:dyDescent="0.25">
      <c r="A332" s="40" t="s">
        <v>88</v>
      </c>
      <c r="B332" s="11">
        <v>1.3149999999999999</v>
      </c>
      <c r="C332" s="12">
        <v>1.3149999999999999</v>
      </c>
      <c r="D332" s="12">
        <v>0.3396788</v>
      </c>
      <c r="E332" s="5">
        <f t="shared" si="79"/>
        <v>0.25831087452471485</v>
      </c>
      <c r="F332" s="11">
        <v>0.2394</v>
      </c>
      <c r="G332" s="12">
        <v>0.2394</v>
      </c>
      <c r="H332" s="12">
        <v>5.9920000000000001E-2</v>
      </c>
      <c r="I332" s="5">
        <f t="shared" si="80"/>
        <v>0.25029239766081873</v>
      </c>
    </row>
    <row r="333" spans="1:9" x14ac:dyDescent="0.25">
      <c r="A333" s="40" t="s">
        <v>89</v>
      </c>
      <c r="B333" s="1">
        <v>10.597334999999999</v>
      </c>
      <c r="C333" s="4">
        <v>10.597334999999999</v>
      </c>
      <c r="D333" s="4">
        <v>2.1092101699999999</v>
      </c>
      <c r="E333" s="5">
        <f t="shared" si="79"/>
        <v>0.19903213119147409</v>
      </c>
      <c r="F333" s="16">
        <v>10</v>
      </c>
      <c r="G333" s="17">
        <v>10</v>
      </c>
      <c r="H333" s="17">
        <v>0.10130144000000001</v>
      </c>
      <c r="I333" s="5">
        <f t="shared" si="80"/>
        <v>1.0130144000000001E-2</v>
      </c>
    </row>
    <row r="334" spans="1:9" x14ac:dyDescent="0.25">
      <c r="A334" s="40" t="s">
        <v>105</v>
      </c>
      <c r="B334" s="1">
        <v>70.203199999999995</v>
      </c>
      <c r="C334" s="4">
        <v>70.203199999999995</v>
      </c>
      <c r="D334" s="4">
        <v>4.9013732599999997</v>
      </c>
      <c r="E334" s="5">
        <f t="shared" si="79"/>
        <v>6.9816949369829295E-2</v>
      </c>
      <c r="F334" s="16">
        <v>202.2</v>
      </c>
      <c r="G334" s="17">
        <v>202.2</v>
      </c>
      <c r="H334" s="17">
        <v>1.3873360299999999</v>
      </c>
      <c r="I334" s="5">
        <f t="shared" si="80"/>
        <v>6.8612068743818004E-3</v>
      </c>
    </row>
    <row r="335" spans="1:9" x14ac:dyDescent="0.25">
      <c r="A335" s="40" t="s">
        <v>35</v>
      </c>
      <c r="B335" s="1">
        <v>125.58580000000001</v>
      </c>
      <c r="C335" s="4">
        <v>125.58580000000001</v>
      </c>
      <c r="D335" s="4">
        <v>33.965487240000002</v>
      </c>
      <c r="E335" s="5">
        <f t="shared" si="79"/>
        <v>0.27045643090221982</v>
      </c>
      <c r="F335" s="16">
        <v>5.5</v>
      </c>
      <c r="G335" s="17">
        <v>5.5</v>
      </c>
      <c r="H335" s="17">
        <v>0</v>
      </c>
      <c r="I335" s="5">
        <f t="shared" si="80"/>
        <v>0</v>
      </c>
    </row>
    <row r="336" spans="1:9" x14ac:dyDescent="0.25">
      <c r="A336" s="40" t="s">
        <v>32</v>
      </c>
      <c r="B336" s="1">
        <v>122.86285700000001</v>
      </c>
      <c r="C336" s="4">
        <v>122.86285700000001</v>
      </c>
      <c r="D336" s="4">
        <v>17.46847979</v>
      </c>
      <c r="E336" s="5">
        <f t="shared" si="79"/>
        <v>0.14217868781937895</v>
      </c>
      <c r="F336" s="16">
        <v>3.2868170000000001</v>
      </c>
      <c r="G336" s="17">
        <v>3.2868170000000001</v>
      </c>
      <c r="H336" s="17">
        <v>0.14266432999999998</v>
      </c>
      <c r="I336" s="5">
        <f t="shared" si="80"/>
        <v>4.3405011596325559E-2</v>
      </c>
    </row>
    <row r="337" spans="1:9" x14ac:dyDescent="0.25">
      <c r="A337" s="40" t="s">
        <v>117</v>
      </c>
      <c r="B337" s="1">
        <v>1.5</v>
      </c>
      <c r="C337" s="4">
        <v>1.5</v>
      </c>
      <c r="D337" s="4">
        <v>0</v>
      </c>
      <c r="E337" s="5">
        <f t="shared" si="79"/>
        <v>0</v>
      </c>
      <c r="F337" s="31" t="s">
        <v>16</v>
      </c>
      <c r="G337" s="32" t="s">
        <v>16</v>
      </c>
      <c r="H337" s="32" t="s">
        <v>16</v>
      </c>
      <c r="I337" s="5" t="s">
        <v>16</v>
      </c>
    </row>
    <row r="338" spans="1:9" x14ac:dyDescent="0.25">
      <c r="A338" s="40" t="s">
        <v>30</v>
      </c>
      <c r="B338" s="1">
        <v>24.852982999999998</v>
      </c>
      <c r="C338" s="4">
        <v>24.852982999999998</v>
      </c>
      <c r="D338" s="4">
        <v>4.2043193800000003</v>
      </c>
      <c r="E338" s="5">
        <f t="shared" si="79"/>
        <v>0.16916759569666145</v>
      </c>
      <c r="F338" s="16">
        <v>11</v>
      </c>
      <c r="G338" s="17">
        <v>11</v>
      </c>
      <c r="H338" s="17">
        <v>0</v>
      </c>
      <c r="I338" s="5">
        <f t="shared" ref="I338:I340" si="81">H338/G338</f>
        <v>0</v>
      </c>
    </row>
    <row r="339" spans="1:9" x14ac:dyDescent="0.25">
      <c r="A339" s="40" t="s">
        <v>90</v>
      </c>
      <c r="B339" s="1">
        <v>4.8364979999999997</v>
      </c>
      <c r="C339" s="4">
        <v>4.8364960000000004</v>
      </c>
      <c r="D339" s="4">
        <v>1.5139197200000001</v>
      </c>
      <c r="E339" s="5">
        <f t="shared" si="79"/>
        <v>0.31301994667213617</v>
      </c>
      <c r="F339" s="16">
        <v>1.728362</v>
      </c>
      <c r="G339" s="17">
        <v>1.728364</v>
      </c>
      <c r="H339" s="17">
        <v>0.20354394000000001</v>
      </c>
      <c r="I339" s="5">
        <f t="shared" si="81"/>
        <v>0.11776682458093318</v>
      </c>
    </row>
    <row r="340" spans="1:9" ht="15.75" thickBot="1" x14ac:dyDescent="0.3">
      <c r="A340" s="40" t="s">
        <v>91</v>
      </c>
      <c r="B340" s="22">
        <v>51.914546999999999</v>
      </c>
      <c r="C340" s="23">
        <v>51.914546999999999</v>
      </c>
      <c r="D340" s="23">
        <v>11.03325029</v>
      </c>
      <c r="E340" s="51">
        <f t="shared" si="79"/>
        <v>0.21252714176625676</v>
      </c>
      <c r="F340" s="58">
        <v>12.770110000000001</v>
      </c>
      <c r="G340" s="59">
        <v>12.770110000000001</v>
      </c>
      <c r="H340" s="59">
        <v>0.77079217</v>
      </c>
      <c r="I340" s="51">
        <f t="shared" si="81"/>
        <v>6.0359086178584209E-2</v>
      </c>
    </row>
    <row r="341" spans="1:9" ht="15.75" thickBot="1" x14ac:dyDescent="0.3">
      <c r="A341" s="13" t="s">
        <v>107</v>
      </c>
      <c r="B341" s="53">
        <f>SUM(B342:B347)</f>
        <v>92.004064999999997</v>
      </c>
      <c r="C341" s="54">
        <f t="shared" ref="C341:D341" si="82">SUM(C342:C347)</f>
        <v>91.852658000000005</v>
      </c>
      <c r="D341" s="54">
        <f t="shared" si="82"/>
        <v>15.70007453</v>
      </c>
      <c r="E341" s="55">
        <f>D341/C341</f>
        <v>0.17092673061241187</v>
      </c>
      <c r="F341" s="57">
        <f>SUM(F342:F347)</f>
        <v>85.441639000000009</v>
      </c>
      <c r="G341" s="56">
        <f t="shared" ref="G341:H341" si="83">SUM(G342:G347)</f>
        <v>85.593046000000001</v>
      </c>
      <c r="H341" s="56">
        <f t="shared" si="83"/>
        <v>9.4193167299999985</v>
      </c>
      <c r="I341" s="55">
        <f>H341/G341</f>
        <v>0.110047686934754</v>
      </c>
    </row>
    <row r="342" spans="1:9" x14ac:dyDescent="0.25">
      <c r="A342" s="40" t="s">
        <v>92</v>
      </c>
      <c r="B342" s="26">
        <v>24.682922000000001</v>
      </c>
      <c r="C342" s="27">
        <v>24.532264999999999</v>
      </c>
      <c r="D342" s="27">
        <v>5.9471038899999993</v>
      </c>
      <c r="E342" s="52">
        <f t="shared" ref="E342:E354" si="84">D342/C342</f>
        <v>0.24241968240600692</v>
      </c>
      <c r="F342" s="60">
        <v>1.1927779999999999</v>
      </c>
      <c r="G342" s="61">
        <v>1.3434349999999999</v>
      </c>
      <c r="H342" s="61">
        <v>0.38226235999999997</v>
      </c>
      <c r="I342" s="52">
        <f t="shared" ref="I342:I343" si="85">H342/G342</f>
        <v>0.28454101612657107</v>
      </c>
    </row>
    <row r="343" spans="1:9" x14ac:dyDescent="0.25">
      <c r="A343" s="40" t="s">
        <v>37</v>
      </c>
      <c r="B343" s="1">
        <v>8.9362290000000009</v>
      </c>
      <c r="C343" s="4">
        <v>8.9362290000000009</v>
      </c>
      <c r="D343" s="4">
        <v>1.0782367399999999</v>
      </c>
      <c r="E343" s="5">
        <f t="shared" si="84"/>
        <v>0.12065903190260677</v>
      </c>
      <c r="F343" s="2">
        <v>1.345</v>
      </c>
      <c r="G343" s="3">
        <v>1.345</v>
      </c>
      <c r="H343" s="3">
        <v>8.0286210000000011E-2</v>
      </c>
      <c r="I343" s="5">
        <f t="shared" si="85"/>
        <v>5.9692349442379194E-2</v>
      </c>
    </row>
    <row r="344" spans="1:9" x14ac:dyDescent="0.25">
      <c r="A344" s="40" t="s">
        <v>93</v>
      </c>
      <c r="B344" s="1">
        <v>31.589366999999999</v>
      </c>
      <c r="C344" s="4">
        <v>31.589366999999999</v>
      </c>
      <c r="D344" s="4">
        <v>4.4379341600000002</v>
      </c>
      <c r="E344" s="5">
        <f t="shared" si="84"/>
        <v>0.14048822694041321</v>
      </c>
      <c r="F344" s="2">
        <v>67.742575000000002</v>
      </c>
      <c r="G344" s="3">
        <v>67.742575000000002</v>
      </c>
      <c r="H344" s="3">
        <v>8.4215341300000013</v>
      </c>
      <c r="I344" s="5">
        <f>H344/G344</f>
        <v>0.12431671116723864</v>
      </c>
    </row>
    <row r="345" spans="1:9" x14ac:dyDescent="0.25">
      <c r="A345" s="46" t="s">
        <v>94</v>
      </c>
      <c r="B345" s="1">
        <v>12.42089</v>
      </c>
      <c r="C345" s="4">
        <v>12.42089</v>
      </c>
      <c r="D345" s="4">
        <v>1.2747351899999999</v>
      </c>
      <c r="E345" s="5">
        <f t="shared" si="84"/>
        <v>0.10262832937092269</v>
      </c>
      <c r="F345" s="2">
        <v>4.75</v>
      </c>
      <c r="G345" s="3">
        <v>4.75</v>
      </c>
      <c r="H345" s="3">
        <v>3.5799999999999998E-3</v>
      </c>
      <c r="I345" s="5">
        <f>H345/G345</f>
        <v>7.536842105263158E-4</v>
      </c>
    </row>
    <row r="346" spans="1:9" x14ac:dyDescent="0.25">
      <c r="A346" s="47" t="s">
        <v>95</v>
      </c>
      <c r="B346" s="1">
        <v>7.9173999999999998</v>
      </c>
      <c r="C346" s="4">
        <v>7.9166499999999997</v>
      </c>
      <c r="D346" s="4">
        <v>1.58045697</v>
      </c>
      <c r="E346" s="5">
        <f t="shared" si="84"/>
        <v>0.19963709018334774</v>
      </c>
      <c r="F346" s="2">
        <v>4.4600000000000001E-2</v>
      </c>
      <c r="G346" s="3">
        <v>4.5350000000000001E-2</v>
      </c>
      <c r="H346" s="3">
        <v>8.56262E-3</v>
      </c>
      <c r="I346" s="5">
        <f>H346/G346</f>
        <v>0.18881190738699008</v>
      </c>
    </row>
    <row r="347" spans="1:9" ht="15.75" thickBot="1" x14ac:dyDescent="0.3">
      <c r="A347" s="48" t="s">
        <v>96</v>
      </c>
      <c r="B347" s="24">
        <v>6.4572570000000002</v>
      </c>
      <c r="C347" s="25">
        <v>6.4572570000000002</v>
      </c>
      <c r="D347" s="25">
        <v>1.3816075800000001</v>
      </c>
      <c r="E347" s="8">
        <f t="shared" si="84"/>
        <v>0.21396199345945191</v>
      </c>
      <c r="F347" s="18">
        <v>10.366686</v>
      </c>
      <c r="G347" s="19">
        <v>10.366686</v>
      </c>
      <c r="H347" s="19">
        <v>0.52309140999999992</v>
      </c>
      <c r="I347" s="10">
        <f t="shared" ref="I347" si="86">H347/G347</f>
        <v>5.0458884353206022E-2</v>
      </c>
    </row>
    <row r="348" spans="1:9" ht="15.75" thickBot="1" x14ac:dyDescent="0.3">
      <c r="A348" s="13" t="s">
        <v>121</v>
      </c>
      <c r="B348" s="86">
        <f>SUM(B349:B350)</f>
        <v>1193.7088880000001</v>
      </c>
      <c r="C348" s="87">
        <f t="shared" ref="C348:D348" si="87">SUM(C349:C350)</f>
        <v>1193.7088880000001</v>
      </c>
      <c r="D348" s="87">
        <f t="shared" si="87"/>
        <v>407.56659300000001</v>
      </c>
      <c r="E348" s="88">
        <f t="shared" si="84"/>
        <v>0.34142879984990104</v>
      </c>
      <c r="F348" s="89">
        <f>SUM(F349:F350)</f>
        <v>1530.1302370000001</v>
      </c>
      <c r="G348" s="89">
        <f t="shared" ref="G348:H348" si="88">SUM(G349:G350)</f>
        <v>1530.1302370000001</v>
      </c>
      <c r="H348" s="89">
        <f t="shared" si="88"/>
        <v>373.13240400000001</v>
      </c>
      <c r="I348" s="88">
        <f>H348/G348</f>
        <v>0.24385663061699236</v>
      </c>
    </row>
    <row r="349" spans="1:9" x14ac:dyDescent="0.25">
      <c r="A349" s="46" t="s">
        <v>100</v>
      </c>
      <c r="B349" s="20">
        <v>625.26120000000003</v>
      </c>
      <c r="C349" s="21">
        <v>625.26120000000003</v>
      </c>
      <c r="D349" s="21">
        <v>174.05586600000001</v>
      </c>
      <c r="E349" s="7">
        <f t="shared" si="84"/>
        <v>0.27837304793580669</v>
      </c>
      <c r="F349" s="95">
        <v>1095.2597000000001</v>
      </c>
      <c r="G349" s="96">
        <v>1095.2597000000001</v>
      </c>
      <c r="H349" s="96">
        <v>272.56305200000003</v>
      </c>
      <c r="I349" s="7">
        <f t="shared" ref="I349:I350" si="89">H349/G349</f>
        <v>0.24885700806849737</v>
      </c>
    </row>
    <row r="350" spans="1:9" ht="15.75" thickBot="1" x14ac:dyDescent="0.3">
      <c r="A350" s="46" t="s">
        <v>101</v>
      </c>
      <c r="B350" s="24">
        <v>568.44768799999997</v>
      </c>
      <c r="C350" s="25">
        <v>568.44768799999997</v>
      </c>
      <c r="D350" s="25">
        <v>233.510727</v>
      </c>
      <c r="E350" s="8">
        <f t="shared" si="84"/>
        <v>0.41078665975680778</v>
      </c>
      <c r="F350" s="79">
        <v>434.87053700000001</v>
      </c>
      <c r="G350" s="80">
        <v>434.87053700000001</v>
      </c>
      <c r="H350" s="80">
        <v>100.56935199999999</v>
      </c>
      <c r="I350" s="8">
        <f t="shared" si="89"/>
        <v>0.23126274015661813</v>
      </c>
    </row>
    <row r="351" spans="1:9" ht="15.75" thickBot="1" x14ac:dyDescent="0.3">
      <c r="A351" s="13" t="s">
        <v>122</v>
      </c>
      <c r="B351" s="86">
        <f>SUM(B352:B354)</f>
        <v>381.65493500000002</v>
      </c>
      <c r="C351" s="87">
        <f t="shared" ref="C351:D351" si="90">SUM(C352:C354)</f>
        <v>381.65493500000002</v>
      </c>
      <c r="D351" s="87">
        <f t="shared" si="90"/>
        <v>63.250149390000004</v>
      </c>
      <c r="E351" s="71">
        <f t="shared" si="84"/>
        <v>0.16572600951694755</v>
      </c>
      <c r="F351" s="70">
        <f>SUM(F352:F354)</f>
        <v>236.82457600000001</v>
      </c>
      <c r="G351" s="33">
        <f t="shared" ref="G351:H351" si="91">SUM(G352:G354)</f>
        <v>236.82457600000001</v>
      </c>
      <c r="H351" s="33">
        <f t="shared" si="91"/>
        <v>2.6029287999999999</v>
      </c>
      <c r="I351" s="88">
        <f>H351/G351</f>
        <v>1.0990957289838028E-2</v>
      </c>
    </row>
    <row r="352" spans="1:9" x14ac:dyDescent="0.25">
      <c r="A352" s="45" t="s">
        <v>97</v>
      </c>
      <c r="B352" s="20">
        <v>256.74533400000001</v>
      </c>
      <c r="C352" s="21">
        <v>256.74533400000001</v>
      </c>
      <c r="D352" s="21">
        <v>36.948846490000001</v>
      </c>
      <c r="E352" s="7">
        <f t="shared" si="84"/>
        <v>0.1439124361652469</v>
      </c>
      <c r="F352" s="92">
        <v>69.178359999999998</v>
      </c>
      <c r="G352" s="81">
        <v>69.178359999999998</v>
      </c>
      <c r="H352" s="81">
        <v>1.3845283100000001</v>
      </c>
      <c r="I352" s="7">
        <f t="shared" ref="I352" si="92">H352/G352</f>
        <v>2.001389321747437E-2</v>
      </c>
    </row>
    <row r="353" spans="1:9" x14ac:dyDescent="0.25">
      <c r="A353" s="40" t="s">
        <v>98</v>
      </c>
      <c r="B353" s="11">
        <v>2.8824429999999999</v>
      </c>
      <c r="C353" s="12">
        <v>2.8824429999999999</v>
      </c>
      <c r="D353" s="12">
        <v>0.49371295000000004</v>
      </c>
      <c r="E353" s="5">
        <f t="shared" si="84"/>
        <v>0.17128281461246592</v>
      </c>
      <c r="F353" s="37" t="s">
        <v>16</v>
      </c>
      <c r="G353" s="38" t="s">
        <v>16</v>
      </c>
      <c r="H353" s="38" t="s">
        <v>16</v>
      </c>
      <c r="I353" s="5" t="s">
        <v>16</v>
      </c>
    </row>
    <row r="354" spans="1:9" ht="15.75" thickBot="1" x14ac:dyDescent="0.3">
      <c r="A354" s="48" t="s">
        <v>99</v>
      </c>
      <c r="B354" s="90">
        <v>122.027158</v>
      </c>
      <c r="C354" s="91">
        <v>122.027158</v>
      </c>
      <c r="D354" s="91">
        <v>25.807589950000001</v>
      </c>
      <c r="E354" s="8">
        <f t="shared" si="84"/>
        <v>0.21149054335920861</v>
      </c>
      <c r="F354" s="93">
        <v>167.64621600000001</v>
      </c>
      <c r="G354" s="94">
        <v>167.64621600000001</v>
      </c>
      <c r="H354" s="94">
        <v>1.2184004900000001</v>
      </c>
      <c r="I354" s="8">
        <f>H354/G354</f>
        <v>7.2676885829621113E-3</v>
      </c>
    </row>
    <row r="355" spans="1:9" x14ac:dyDescent="0.25">
      <c r="A355" s="103" t="s">
        <v>123</v>
      </c>
      <c r="B355" s="104"/>
      <c r="C355" s="104"/>
      <c r="D355" s="104"/>
      <c r="E355" s="104"/>
      <c r="F355" s="105" t="s">
        <v>118</v>
      </c>
      <c r="G355" s="105"/>
      <c r="H355" s="105"/>
      <c r="I355" s="105"/>
    </row>
    <row r="356" spans="1:9" x14ac:dyDescent="0.25">
      <c r="A356" s="106" t="s">
        <v>40</v>
      </c>
      <c r="B356" s="107"/>
      <c r="C356" s="107"/>
      <c r="D356" s="107"/>
      <c r="E356" s="107"/>
      <c r="F356" s="107"/>
      <c r="G356" s="107"/>
      <c r="H356" s="107"/>
      <c r="I356" s="107"/>
    </row>
    <row r="357" spans="1:9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</row>
    <row r="358" spans="1:9" x14ac:dyDescent="0.25">
      <c r="A358" s="108" t="s">
        <v>0</v>
      </c>
      <c r="B358" s="108"/>
      <c r="C358" s="108"/>
      <c r="D358" s="108"/>
      <c r="E358" s="108"/>
      <c r="F358" s="108"/>
      <c r="G358" s="108"/>
      <c r="H358" s="108"/>
      <c r="I358" s="108"/>
    </row>
    <row r="359" spans="1:9" x14ac:dyDescent="0.25">
      <c r="A359" s="108" t="s">
        <v>1</v>
      </c>
      <c r="B359" s="108"/>
      <c r="C359" s="108"/>
      <c r="D359" s="108"/>
      <c r="E359" s="108"/>
      <c r="F359" s="108"/>
      <c r="G359" s="108"/>
      <c r="H359" s="108"/>
      <c r="I359" s="108"/>
    </row>
    <row r="360" spans="1:9" x14ac:dyDescent="0.25">
      <c r="A360" s="109" t="s">
        <v>39</v>
      </c>
      <c r="B360" s="109"/>
      <c r="C360" s="109"/>
      <c r="D360" s="109"/>
      <c r="E360" s="109"/>
      <c r="F360" s="109"/>
      <c r="G360" s="109"/>
      <c r="H360" s="109"/>
      <c r="I360" s="109"/>
    </row>
    <row r="361" spans="1:9" x14ac:dyDescent="0.25">
      <c r="A361" s="109" t="s">
        <v>102</v>
      </c>
      <c r="B361" s="109"/>
      <c r="C361" s="109"/>
      <c r="D361" s="109"/>
      <c r="E361" s="109"/>
      <c r="F361" s="109"/>
      <c r="G361" s="109"/>
      <c r="H361" s="109"/>
      <c r="I361" s="109"/>
    </row>
    <row r="362" spans="1:9" x14ac:dyDescent="0.25">
      <c r="A362" s="109" t="s">
        <v>126</v>
      </c>
      <c r="B362" s="109"/>
      <c r="C362" s="109"/>
      <c r="D362" s="109"/>
      <c r="E362" s="109"/>
      <c r="F362" s="109"/>
      <c r="G362" s="109"/>
      <c r="H362" s="109"/>
      <c r="I362" s="109"/>
    </row>
    <row r="363" spans="1:9" x14ac:dyDescent="0.25">
      <c r="A363" s="110" t="s">
        <v>2</v>
      </c>
      <c r="B363" s="110"/>
      <c r="C363" s="110"/>
      <c r="D363" s="110"/>
      <c r="E363" s="110"/>
      <c r="F363" s="110"/>
      <c r="G363" s="110"/>
      <c r="H363" s="110"/>
      <c r="I363" s="110"/>
    </row>
    <row r="364" spans="1:9" ht="6" customHeight="1" thickBot="1" x14ac:dyDescent="0.3">
      <c r="A364" s="111"/>
      <c r="B364" s="111"/>
      <c r="C364" s="111"/>
      <c r="D364" s="111"/>
      <c r="E364" s="111"/>
      <c r="F364" s="111"/>
      <c r="G364" s="111"/>
      <c r="H364" s="111"/>
      <c r="I364" s="111"/>
    </row>
    <row r="365" spans="1:9" x14ac:dyDescent="0.25">
      <c r="A365" s="112" t="s">
        <v>3</v>
      </c>
      <c r="B365" s="114" t="s">
        <v>4</v>
      </c>
      <c r="C365" s="115"/>
      <c r="D365" s="115"/>
      <c r="E365" s="116"/>
      <c r="F365" s="114" t="s">
        <v>5</v>
      </c>
      <c r="G365" s="115"/>
      <c r="H365" s="115"/>
      <c r="I365" s="117"/>
    </row>
    <row r="366" spans="1:9" ht="30.75" thickBot="1" x14ac:dyDescent="0.3">
      <c r="A366" s="113"/>
      <c r="B366" s="62" t="s">
        <v>6</v>
      </c>
      <c r="C366" s="63" t="s">
        <v>7</v>
      </c>
      <c r="D366" s="63" t="s">
        <v>8</v>
      </c>
      <c r="E366" s="64" t="s">
        <v>9</v>
      </c>
      <c r="F366" s="65" t="s">
        <v>6</v>
      </c>
      <c r="G366" s="63" t="s">
        <v>7</v>
      </c>
      <c r="H366" s="63" t="s">
        <v>8</v>
      </c>
      <c r="I366" s="66" t="s">
        <v>9</v>
      </c>
    </row>
    <row r="367" spans="1:9" ht="15.75" thickBot="1" x14ac:dyDescent="0.3">
      <c r="A367" s="35" t="s">
        <v>33</v>
      </c>
      <c r="B367" s="67">
        <f>B369+B400+B445+B460+B467+B470</f>
        <v>21227.203786000002</v>
      </c>
      <c r="C367" s="68">
        <f t="shared" ref="C367:D367" si="93">C369+C400+C445+C460+C467+C470</f>
        <v>21209.926397999996</v>
      </c>
      <c r="D367" s="68">
        <f t="shared" si="93"/>
        <v>7480.9760514700001</v>
      </c>
      <c r="E367" s="100">
        <f>D367/C367</f>
        <v>0.35271108023153835</v>
      </c>
      <c r="F367" s="67">
        <f>F369+F400+F445+F460+F467+F470</f>
        <v>8884.7835890000006</v>
      </c>
      <c r="G367" s="68">
        <f t="shared" ref="G367:H367" si="94">G369+G400+G445+G460+G467+G470</f>
        <v>8966.0005730000012</v>
      </c>
      <c r="H367" s="68">
        <f t="shared" si="94"/>
        <v>2633.1808799599994</v>
      </c>
      <c r="I367" s="69">
        <f>H367/G367</f>
        <v>0.29368511171965539</v>
      </c>
    </row>
    <row r="368" spans="1:9" ht="15.75" thickBot="1" x14ac:dyDescent="0.3">
      <c r="A368" s="50" t="s">
        <v>10</v>
      </c>
      <c r="B368" s="72">
        <f>B367-B467-B470</f>
        <v>19651.839963000002</v>
      </c>
      <c r="C368" s="73">
        <f t="shared" ref="C368:D368" si="95">C367-C467-C470</f>
        <v>19634.562674999997</v>
      </c>
      <c r="D368" s="73">
        <f t="shared" si="95"/>
        <v>6917.0918270000002</v>
      </c>
      <c r="E368" s="101">
        <f>D368/C368</f>
        <v>0.35229161665043301</v>
      </c>
      <c r="F368" s="72">
        <f>F367-F407-F467-F470</f>
        <v>5611.9437760000001</v>
      </c>
      <c r="G368" s="73">
        <f t="shared" ref="G368:H368" si="96">G367-G407-G467-G470</f>
        <v>5693.1607600000007</v>
      </c>
      <c r="H368" s="73">
        <f t="shared" si="96"/>
        <v>1138.3267821599993</v>
      </c>
      <c r="I368" s="34">
        <f>H368/G368</f>
        <v>0.1999463619853937</v>
      </c>
    </row>
    <row r="369" spans="1:9" ht="15.75" thickBot="1" x14ac:dyDescent="0.3">
      <c r="A369" s="36" t="s">
        <v>11</v>
      </c>
      <c r="B369" s="70">
        <f>SUM(B370:B399)</f>
        <v>12272.699759000001</v>
      </c>
      <c r="C369" s="33">
        <f>SUM(C370:C399)</f>
        <v>12256.085686999999</v>
      </c>
      <c r="D369" s="33">
        <f>SUM(D370:D399)</f>
        <v>4818.2831262899999</v>
      </c>
      <c r="E369" s="71">
        <f>D369/C369</f>
        <v>0.39313392948947323</v>
      </c>
      <c r="F369" s="70">
        <f>SUM(F370:F399)</f>
        <v>3195.9699900000005</v>
      </c>
      <c r="G369" s="33">
        <f>SUM(G370:G399)</f>
        <v>3272.8200580000007</v>
      </c>
      <c r="H369" s="33">
        <f>SUM(H370:H399)</f>
        <v>546.59295967000003</v>
      </c>
      <c r="I369" s="88">
        <f>H369/G369</f>
        <v>0.16700978055115548</v>
      </c>
    </row>
    <row r="370" spans="1:9" x14ac:dyDescent="0.25">
      <c r="A370" s="99" t="s">
        <v>12</v>
      </c>
      <c r="B370" s="20">
        <v>95.7</v>
      </c>
      <c r="C370" s="21">
        <v>111.291742</v>
      </c>
      <c r="D370" s="21">
        <v>38.673546139999999</v>
      </c>
      <c r="E370" s="7">
        <f>D370/C370</f>
        <v>0.34749699703685111</v>
      </c>
      <c r="F370" s="14">
        <v>3</v>
      </c>
      <c r="G370" s="15">
        <v>3.946984</v>
      </c>
      <c r="H370" s="15">
        <v>1.1454777300000001</v>
      </c>
      <c r="I370" s="7">
        <f>H370/G370</f>
        <v>0.290215954764448</v>
      </c>
    </row>
    <row r="371" spans="1:9" x14ac:dyDescent="0.25">
      <c r="A371" s="40" t="s">
        <v>13</v>
      </c>
      <c r="B371" s="1">
        <v>127.975312</v>
      </c>
      <c r="C371" s="4">
        <v>127.676564</v>
      </c>
      <c r="D371" s="4">
        <v>36.169447599999998</v>
      </c>
      <c r="E371" s="5">
        <f>D371/C371</f>
        <v>0.28328963802628648</v>
      </c>
      <c r="F371" s="31" t="s">
        <v>16</v>
      </c>
      <c r="G371" s="32" t="s">
        <v>16</v>
      </c>
      <c r="H371" s="32" t="s">
        <v>16</v>
      </c>
      <c r="I371" s="5" t="s">
        <v>16</v>
      </c>
    </row>
    <row r="372" spans="1:9" x14ac:dyDescent="0.25">
      <c r="A372" s="40" t="s">
        <v>19</v>
      </c>
      <c r="B372" s="1">
        <v>162.91787199999999</v>
      </c>
      <c r="C372" s="4">
        <v>166.016695</v>
      </c>
      <c r="D372" s="4">
        <v>45.316420600000001</v>
      </c>
      <c r="E372" s="5">
        <f t="shared" ref="E372:E394" si="97">D372/C372</f>
        <v>0.27296303302508224</v>
      </c>
      <c r="F372" s="16">
        <v>37.085140000000003</v>
      </c>
      <c r="G372" s="17">
        <v>44.918210000000002</v>
      </c>
      <c r="H372" s="17">
        <v>4.1843721399999998</v>
      </c>
      <c r="I372" s="5">
        <f t="shared" ref="I372:I384" si="98">H372/G372</f>
        <v>9.3155362602383301E-2</v>
      </c>
    </row>
    <row r="373" spans="1:9" x14ac:dyDescent="0.25">
      <c r="A373" s="40" t="s">
        <v>41</v>
      </c>
      <c r="B373" s="1">
        <v>69.841965999999999</v>
      </c>
      <c r="C373" s="4">
        <v>70.206733</v>
      </c>
      <c r="D373" s="4">
        <v>27.828018530000001</v>
      </c>
      <c r="E373" s="5">
        <f t="shared" si="97"/>
        <v>0.39637250361728127</v>
      </c>
      <c r="F373" s="16">
        <v>2.5</v>
      </c>
      <c r="G373" s="17">
        <v>2.5102329999999999</v>
      </c>
      <c r="H373" s="17">
        <v>0.86181558999999996</v>
      </c>
      <c r="I373" s="5">
        <f t="shared" si="98"/>
        <v>0.3433209546683515</v>
      </c>
    </row>
    <row r="374" spans="1:9" x14ac:dyDescent="0.25">
      <c r="A374" s="41" t="s">
        <v>42</v>
      </c>
      <c r="B374" s="1">
        <v>2024.526149</v>
      </c>
      <c r="C374" s="4">
        <v>2024.526149</v>
      </c>
      <c r="D374" s="4">
        <v>559.90027221000003</v>
      </c>
      <c r="E374" s="5">
        <f t="shared" si="97"/>
        <v>0.27655867645204718</v>
      </c>
      <c r="F374" s="16">
        <v>1652.6549339999999</v>
      </c>
      <c r="G374" s="17">
        <v>1370.307135</v>
      </c>
      <c r="H374" s="17">
        <v>59.94020166</v>
      </c>
      <c r="I374" s="5">
        <f t="shared" si="98"/>
        <v>4.3742165627707982E-2</v>
      </c>
    </row>
    <row r="375" spans="1:9" x14ac:dyDescent="0.25">
      <c r="A375" s="42" t="s">
        <v>43</v>
      </c>
      <c r="B375" s="1">
        <v>27.853959</v>
      </c>
      <c r="C375" s="4">
        <v>28.053958999999999</v>
      </c>
      <c r="D375" s="4">
        <v>9.6108003699999998</v>
      </c>
      <c r="E375" s="5">
        <f t="shared" si="97"/>
        <v>0.34258267683359772</v>
      </c>
      <c r="F375" s="16">
        <v>1.355</v>
      </c>
      <c r="G375" s="17">
        <v>1.4450000000000001</v>
      </c>
      <c r="H375" s="17">
        <v>0.31725837000000001</v>
      </c>
      <c r="I375" s="5">
        <f t="shared" si="98"/>
        <v>0.21955596539792388</v>
      </c>
    </row>
    <row r="376" spans="1:9" x14ac:dyDescent="0.25">
      <c r="A376" s="42" t="s">
        <v>44</v>
      </c>
      <c r="B376" s="1">
        <v>40.321375000000003</v>
      </c>
      <c r="C376" s="4">
        <v>40.321375000000003</v>
      </c>
      <c r="D376" s="4">
        <v>10.775919050000001</v>
      </c>
      <c r="E376" s="5">
        <f t="shared" si="97"/>
        <v>0.26725078323841883</v>
      </c>
      <c r="F376" s="16">
        <v>670</v>
      </c>
      <c r="G376" s="17">
        <v>903</v>
      </c>
      <c r="H376" s="17">
        <v>178.44861344</v>
      </c>
      <c r="I376" s="5">
        <f t="shared" si="98"/>
        <v>0.19761751211517165</v>
      </c>
    </row>
    <row r="377" spans="1:9" x14ac:dyDescent="0.25">
      <c r="A377" s="40" t="s">
        <v>45</v>
      </c>
      <c r="B377" s="1">
        <v>72.058311000000003</v>
      </c>
      <c r="C377" s="4">
        <v>72.057310999999999</v>
      </c>
      <c r="D377" s="4">
        <v>20.699981709999999</v>
      </c>
      <c r="E377" s="5">
        <f t="shared" si="97"/>
        <v>0.28727108218068254</v>
      </c>
      <c r="F377" s="16">
        <v>44.410527999999999</v>
      </c>
      <c r="G377" s="17">
        <v>44.701528000000003</v>
      </c>
      <c r="H377" s="17">
        <v>12.254958240000001</v>
      </c>
      <c r="I377" s="5">
        <f t="shared" si="98"/>
        <v>0.27415076817955752</v>
      </c>
    </row>
    <row r="378" spans="1:9" x14ac:dyDescent="0.25">
      <c r="A378" s="42" t="s">
        <v>46</v>
      </c>
      <c r="B378" s="1">
        <v>1501.586685</v>
      </c>
      <c r="C378" s="4">
        <v>1501.3129570000001</v>
      </c>
      <c r="D378" s="4">
        <v>460.24127033999997</v>
      </c>
      <c r="E378" s="5">
        <f t="shared" si="97"/>
        <v>0.30655918087836759</v>
      </c>
      <c r="F378" s="16">
        <v>165</v>
      </c>
      <c r="G378" s="17">
        <v>269.51435900000001</v>
      </c>
      <c r="H378" s="17">
        <v>153.09316806999999</v>
      </c>
      <c r="I378" s="5">
        <f t="shared" si="98"/>
        <v>0.56803343850781618</v>
      </c>
    </row>
    <row r="379" spans="1:9" x14ac:dyDescent="0.25">
      <c r="A379" s="43" t="s">
        <v>47</v>
      </c>
      <c r="B379" s="1">
        <v>36.658298000000002</v>
      </c>
      <c r="C379" s="4">
        <v>36.465687000000003</v>
      </c>
      <c r="D379" s="4">
        <v>7.3402255099999998</v>
      </c>
      <c r="E379" s="5">
        <f t="shared" si="97"/>
        <v>0.20129129913279845</v>
      </c>
      <c r="F379" s="16">
        <v>4.7659909999999996</v>
      </c>
      <c r="G379" s="17">
        <v>4.958602</v>
      </c>
      <c r="H379" s="17">
        <v>0.64757613999999997</v>
      </c>
      <c r="I379" s="5">
        <f t="shared" si="98"/>
        <v>0.13059651490480584</v>
      </c>
    </row>
    <row r="380" spans="1:9" x14ac:dyDescent="0.25">
      <c r="A380" s="43" t="s">
        <v>48</v>
      </c>
      <c r="B380" s="1">
        <v>14.696876</v>
      </c>
      <c r="C380" s="4">
        <v>14.696876</v>
      </c>
      <c r="D380" s="4">
        <v>4.4126752300000005</v>
      </c>
      <c r="E380" s="5">
        <f t="shared" si="97"/>
        <v>0.30024579577319699</v>
      </c>
      <c r="F380" s="16">
        <v>103.46250499999999</v>
      </c>
      <c r="G380" s="17">
        <v>103.46250499999999</v>
      </c>
      <c r="H380" s="17">
        <v>31.46651516</v>
      </c>
      <c r="I380" s="5">
        <f t="shared" si="98"/>
        <v>0.30413448002249704</v>
      </c>
    </row>
    <row r="381" spans="1:9" x14ac:dyDescent="0.25">
      <c r="A381" s="43" t="s">
        <v>49</v>
      </c>
      <c r="B381" s="1">
        <v>472.14316400000001</v>
      </c>
      <c r="C381" s="4">
        <v>447.233971</v>
      </c>
      <c r="D381" s="4">
        <v>128.62903366</v>
      </c>
      <c r="E381" s="5">
        <f t="shared" si="97"/>
        <v>0.28761015933648743</v>
      </c>
      <c r="F381" s="16">
        <v>61.446103999999998</v>
      </c>
      <c r="G381" s="17">
        <v>63.348140999999998</v>
      </c>
      <c r="H381" s="17">
        <v>12.97358047</v>
      </c>
      <c r="I381" s="5">
        <f t="shared" si="98"/>
        <v>0.20479812454164995</v>
      </c>
    </row>
    <row r="382" spans="1:9" x14ac:dyDescent="0.25">
      <c r="A382" s="43" t="s">
        <v>50</v>
      </c>
      <c r="B382" s="1">
        <v>116.07855000000001</v>
      </c>
      <c r="C382" s="4">
        <v>115.948395</v>
      </c>
      <c r="D382" s="4">
        <v>30.212160559999997</v>
      </c>
      <c r="E382" s="5">
        <f t="shared" si="97"/>
        <v>0.26056557798838004</v>
      </c>
      <c r="F382" s="16">
        <v>14.910017</v>
      </c>
      <c r="G382" s="17">
        <v>15.140172</v>
      </c>
      <c r="H382" s="17">
        <v>0.25377132000000002</v>
      </c>
      <c r="I382" s="5">
        <f t="shared" si="98"/>
        <v>1.676145555017473E-2</v>
      </c>
    </row>
    <row r="383" spans="1:9" x14ac:dyDescent="0.25">
      <c r="A383" s="43" t="s">
        <v>51</v>
      </c>
      <c r="B383" s="1">
        <v>971.58809499999995</v>
      </c>
      <c r="C383" s="4">
        <v>971.27684799999997</v>
      </c>
      <c r="D383" s="4">
        <v>305.46454650999999</v>
      </c>
      <c r="E383" s="5">
        <f t="shared" si="97"/>
        <v>0.31449791801276417</v>
      </c>
      <c r="F383" s="16">
        <v>61.074300000000001</v>
      </c>
      <c r="G383" s="17">
        <v>61.463054999999997</v>
      </c>
      <c r="H383" s="17">
        <v>13.8895255</v>
      </c>
      <c r="I383" s="5">
        <f t="shared" si="98"/>
        <v>0.22598169746036867</v>
      </c>
    </row>
    <row r="384" spans="1:9" x14ac:dyDescent="0.25">
      <c r="A384" s="43" t="s">
        <v>52</v>
      </c>
      <c r="B384" s="1">
        <v>30.278635000000001</v>
      </c>
      <c r="C384" s="4">
        <v>30.081700000000001</v>
      </c>
      <c r="D384" s="4">
        <v>8.5387844099999999</v>
      </c>
      <c r="E384" s="5">
        <f t="shared" si="97"/>
        <v>0.28385312033561932</v>
      </c>
      <c r="F384" s="16">
        <v>220</v>
      </c>
      <c r="G384" s="17">
        <v>220.14693500000001</v>
      </c>
      <c r="H384" s="17">
        <v>59.801100310000002</v>
      </c>
      <c r="I384" s="5">
        <f t="shared" si="98"/>
        <v>0.27164175740170993</v>
      </c>
    </row>
    <row r="385" spans="1:9" x14ac:dyDescent="0.25">
      <c r="A385" s="43" t="s">
        <v>22</v>
      </c>
      <c r="B385" s="1">
        <v>3.9103210000000002</v>
      </c>
      <c r="C385" s="4">
        <v>3.9103210000000002</v>
      </c>
      <c r="D385" s="4">
        <v>1.29477219</v>
      </c>
      <c r="E385" s="5">
        <f t="shared" si="97"/>
        <v>0.3311165988674587</v>
      </c>
      <c r="F385" s="2" t="s">
        <v>16</v>
      </c>
      <c r="G385" s="3" t="s">
        <v>16</v>
      </c>
      <c r="H385" s="3" t="s">
        <v>16</v>
      </c>
      <c r="I385" s="5" t="s">
        <v>16</v>
      </c>
    </row>
    <row r="386" spans="1:9" x14ac:dyDescent="0.25">
      <c r="A386" s="40" t="s">
        <v>53</v>
      </c>
      <c r="B386" s="1">
        <v>38.447816000000003</v>
      </c>
      <c r="C386" s="4">
        <v>38.609281000000003</v>
      </c>
      <c r="D386" s="4">
        <v>11.457965079999999</v>
      </c>
      <c r="E386" s="5">
        <f t="shared" si="97"/>
        <v>0.29676711876608108</v>
      </c>
      <c r="F386" s="16">
        <v>62.660200000000003</v>
      </c>
      <c r="G386" s="17">
        <v>62.660200000000003</v>
      </c>
      <c r="H386" s="17">
        <v>3.2875459199999999</v>
      </c>
      <c r="I386" s="5">
        <f t="shared" ref="I386:I392" si="99">H386/G386</f>
        <v>5.2466253219747142E-2</v>
      </c>
    </row>
    <row r="387" spans="1:9" x14ac:dyDescent="0.25">
      <c r="A387" s="40" t="s">
        <v>54</v>
      </c>
      <c r="B387" s="1">
        <v>31.659424999999999</v>
      </c>
      <c r="C387" s="4">
        <v>31.659424999999999</v>
      </c>
      <c r="D387" s="4">
        <v>10.600295839999999</v>
      </c>
      <c r="E387" s="5">
        <f t="shared" si="97"/>
        <v>0.33482275309801107</v>
      </c>
      <c r="F387" s="16">
        <v>82.655411000000001</v>
      </c>
      <c r="G387" s="17">
        <v>82.655411000000001</v>
      </c>
      <c r="H387" s="17">
        <v>7.9078042599999998</v>
      </c>
      <c r="I387" s="5">
        <f t="shared" si="99"/>
        <v>9.5671948930240031E-2</v>
      </c>
    </row>
    <row r="388" spans="1:9" x14ac:dyDescent="0.25">
      <c r="A388" s="40" t="s">
        <v>114</v>
      </c>
      <c r="B388" s="1">
        <v>9.6427960000000006</v>
      </c>
      <c r="C388" s="4">
        <v>9.6427960000000006</v>
      </c>
      <c r="D388" s="4">
        <v>1.96011559</v>
      </c>
      <c r="E388" s="5">
        <f t="shared" si="97"/>
        <v>0.20327253526881622</v>
      </c>
      <c r="F388" s="16">
        <v>1.8081149999999999</v>
      </c>
      <c r="G388" s="17">
        <v>1.8081149999999999</v>
      </c>
      <c r="H388" s="17">
        <v>0.36601435999999998</v>
      </c>
      <c r="I388" s="5">
        <f t="shared" si="99"/>
        <v>0.20242869507747019</v>
      </c>
    </row>
    <row r="389" spans="1:9" x14ac:dyDescent="0.25">
      <c r="A389" s="43" t="s">
        <v>17</v>
      </c>
      <c r="B389" s="1">
        <v>344.28504299999997</v>
      </c>
      <c r="C389" s="4">
        <v>338.32261399999999</v>
      </c>
      <c r="D389" s="4">
        <v>91.314232150000009</v>
      </c>
      <c r="E389" s="5">
        <f t="shared" si="97"/>
        <v>0.26990283348307309</v>
      </c>
      <c r="F389" s="16">
        <v>6.9494300000000004</v>
      </c>
      <c r="G389" s="17">
        <v>12.836859</v>
      </c>
      <c r="H389" s="17">
        <v>3.7226525000000001</v>
      </c>
      <c r="I389" s="5">
        <f t="shared" si="99"/>
        <v>0.289997148056234</v>
      </c>
    </row>
    <row r="390" spans="1:9" x14ac:dyDescent="0.25">
      <c r="A390" s="43" t="s">
        <v>21</v>
      </c>
      <c r="B390" s="1">
        <v>276.57224000000002</v>
      </c>
      <c r="C390" s="4">
        <v>273.66423600000002</v>
      </c>
      <c r="D390" s="4">
        <v>80.716812640000001</v>
      </c>
      <c r="E390" s="5">
        <f t="shared" si="97"/>
        <v>0.29494834187979169</v>
      </c>
      <c r="F390" s="2">
        <v>0</v>
      </c>
      <c r="G390" s="3">
        <v>2.7580040000000001</v>
      </c>
      <c r="H390" s="3">
        <v>1.48778082</v>
      </c>
      <c r="I390" s="5">
        <f t="shared" si="99"/>
        <v>0.53944113931669424</v>
      </c>
    </row>
    <row r="391" spans="1:9" x14ac:dyDescent="0.25">
      <c r="A391" s="40" t="s">
        <v>20</v>
      </c>
      <c r="B391" s="1">
        <v>13.366773999999999</v>
      </c>
      <c r="C391" s="4">
        <v>13.148609</v>
      </c>
      <c r="D391" s="4">
        <v>3.0557907000000002</v>
      </c>
      <c r="E391" s="5">
        <f t="shared" si="97"/>
        <v>0.23240410449500781</v>
      </c>
      <c r="F391" s="31">
        <v>0</v>
      </c>
      <c r="G391" s="32">
        <v>0.218165</v>
      </c>
      <c r="H391" s="32">
        <v>2.2921340000000002E-2</v>
      </c>
      <c r="I391" s="5">
        <f t="shared" si="99"/>
        <v>0.10506424036852842</v>
      </c>
    </row>
    <row r="392" spans="1:9" x14ac:dyDescent="0.25">
      <c r="A392" s="43" t="s">
        <v>24</v>
      </c>
      <c r="B392" s="1">
        <v>112.648233</v>
      </c>
      <c r="C392" s="4">
        <v>111.94456</v>
      </c>
      <c r="D392" s="4">
        <v>33.803979409999997</v>
      </c>
      <c r="E392" s="5">
        <f t="shared" si="97"/>
        <v>0.30197072023866095</v>
      </c>
      <c r="F392" s="2">
        <v>0</v>
      </c>
      <c r="G392" s="3">
        <v>0.70367299999999999</v>
      </c>
      <c r="H392" s="3">
        <v>0.40184434999999996</v>
      </c>
      <c r="I392" s="5">
        <f t="shared" si="99"/>
        <v>0.57106688760262214</v>
      </c>
    </row>
    <row r="393" spans="1:9" x14ac:dyDescent="0.25">
      <c r="A393" s="43" t="s">
        <v>15</v>
      </c>
      <c r="B393" s="1">
        <v>10.373492000000001</v>
      </c>
      <c r="C393" s="4">
        <v>10.073992000000001</v>
      </c>
      <c r="D393" s="4">
        <v>3.2586725099999998</v>
      </c>
      <c r="E393" s="5">
        <f t="shared" si="97"/>
        <v>0.32347380363216482</v>
      </c>
      <c r="F393" s="31" t="s">
        <v>16</v>
      </c>
      <c r="G393" s="32" t="s">
        <v>16</v>
      </c>
      <c r="H393" s="32" t="s">
        <v>16</v>
      </c>
      <c r="I393" s="5" t="s">
        <v>16</v>
      </c>
    </row>
    <row r="394" spans="1:9" x14ac:dyDescent="0.25">
      <c r="A394" s="40" t="s">
        <v>55</v>
      </c>
      <c r="B394" s="1">
        <v>3.2429999999999999</v>
      </c>
      <c r="C394" s="4">
        <v>3.2429999999999999</v>
      </c>
      <c r="D394" s="4">
        <v>0.77355496999999995</v>
      </c>
      <c r="E394" s="5">
        <f t="shared" si="97"/>
        <v>0.23853067221708293</v>
      </c>
      <c r="F394" s="31" t="s">
        <v>16</v>
      </c>
      <c r="G394" s="32" t="s">
        <v>16</v>
      </c>
      <c r="H394" s="32" t="s">
        <v>16</v>
      </c>
      <c r="I394" s="5" t="s">
        <v>16</v>
      </c>
    </row>
    <row r="395" spans="1:9" x14ac:dyDescent="0.25">
      <c r="A395" s="40" t="s">
        <v>18</v>
      </c>
      <c r="B395" s="1">
        <v>41.282142</v>
      </c>
      <c r="C395" s="4">
        <v>41.282142</v>
      </c>
      <c r="D395" s="4">
        <v>13.374004060000001</v>
      </c>
      <c r="E395" s="5">
        <f>D395/C395</f>
        <v>0.32396584605517809</v>
      </c>
      <c r="F395" s="31" t="s">
        <v>16</v>
      </c>
      <c r="G395" s="32" t="s">
        <v>16</v>
      </c>
      <c r="H395" s="32" t="s">
        <v>16</v>
      </c>
      <c r="I395" s="5" t="s">
        <v>16</v>
      </c>
    </row>
    <row r="396" spans="1:9" x14ac:dyDescent="0.25">
      <c r="A396" s="40" t="s">
        <v>23</v>
      </c>
      <c r="B396" s="1">
        <v>4.9702279999999996</v>
      </c>
      <c r="C396" s="4">
        <v>4.9582280000000001</v>
      </c>
      <c r="D396" s="4">
        <v>1.5416558300000001</v>
      </c>
      <c r="E396" s="5">
        <f t="shared" ref="E396:E398" si="100">D396/C396</f>
        <v>0.31092878947882185</v>
      </c>
      <c r="F396" s="31">
        <v>0</v>
      </c>
      <c r="G396" s="32">
        <v>1.2E-2</v>
      </c>
      <c r="H396" s="32">
        <v>6.9624300000000004E-3</v>
      </c>
      <c r="I396" s="5">
        <f t="shared" ref="I396:I398" si="101">H396/G396</f>
        <v>0.58020250000000007</v>
      </c>
    </row>
    <row r="397" spans="1:9" x14ac:dyDescent="0.25">
      <c r="A397" s="42" t="s">
        <v>14</v>
      </c>
      <c r="B397" s="1">
        <v>5.8384419999999997</v>
      </c>
      <c r="C397" s="4">
        <v>5.7659849999999997</v>
      </c>
      <c r="D397" s="4">
        <v>1.5888454699999999</v>
      </c>
      <c r="E397" s="5">
        <f t="shared" si="100"/>
        <v>0.27555490865827781</v>
      </c>
      <c r="F397" s="31">
        <v>0</v>
      </c>
      <c r="G397" s="32">
        <v>7.2456999999999994E-2</v>
      </c>
      <c r="H397" s="32">
        <v>6.9222439999999996E-2</v>
      </c>
      <c r="I397" s="5">
        <f t="shared" si="101"/>
        <v>0.95535890252149558</v>
      </c>
    </row>
    <row r="398" spans="1:9" x14ac:dyDescent="0.25">
      <c r="A398" s="42" t="s">
        <v>31</v>
      </c>
      <c r="B398" s="1">
        <v>7.0458920000000003</v>
      </c>
      <c r="C398" s="4">
        <v>7.5048680000000001</v>
      </c>
      <c r="D398" s="4">
        <v>2.8506076600000001</v>
      </c>
      <c r="E398" s="5">
        <f t="shared" si="100"/>
        <v>0.37983448343128756</v>
      </c>
      <c r="F398" s="31">
        <v>0.23231499999999999</v>
      </c>
      <c r="G398" s="32">
        <v>0.23231499999999999</v>
      </c>
      <c r="H398" s="32">
        <v>4.227711E-2</v>
      </c>
      <c r="I398" s="5">
        <f t="shared" si="101"/>
        <v>0.1819818350085014</v>
      </c>
    </row>
    <row r="399" spans="1:9" ht="15.75" thickBot="1" x14ac:dyDescent="0.3">
      <c r="A399" s="44" t="s">
        <v>25</v>
      </c>
      <c r="B399" s="24">
        <v>5605.1886679999998</v>
      </c>
      <c r="C399" s="25">
        <v>5605.1886679999998</v>
      </c>
      <c r="D399" s="25">
        <v>2866.8787197600004</v>
      </c>
      <c r="E399" s="8">
        <f>D399/C399</f>
        <v>0.51146872827439327</v>
      </c>
      <c r="F399" s="79" t="s">
        <v>16</v>
      </c>
      <c r="G399" s="80" t="s">
        <v>16</v>
      </c>
      <c r="H399" s="80" t="s">
        <v>16</v>
      </c>
      <c r="I399" s="8" t="s">
        <v>16</v>
      </c>
    </row>
    <row r="400" spans="1:9" ht="15.75" thickBot="1" x14ac:dyDescent="0.3">
      <c r="A400" s="49" t="s">
        <v>34</v>
      </c>
      <c r="B400" s="86">
        <f>SUM(B401:B444)</f>
        <v>6605.0458559999997</v>
      </c>
      <c r="C400" s="87">
        <f>SUM(C401:C444)</f>
        <v>6604.4361389999985</v>
      </c>
      <c r="D400" s="87">
        <f>SUM(D401:D444)</f>
        <v>1889.1271666600003</v>
      </c>
      <c r="E400" s="88">
        <f>D400/C400</f>
        <v>0.28603912989702096</v>
      </c>
      <c r="F400" s="70">
        <f>SUM(F401:F444)</f>
        <v>3263.0961980000006</v>
      </c>
      <c r="G400" s="33">
        <f>SUM(G401:G444)</f>
        <v>3267.1116150000007</v>
      </c>
      <c r="H400" s="33">
        <f>SUM(H401:H444)</f>
        <v>1530.7362277599993</v>
      </c>
      <c r="I400" s="88">
        <f>H400/G400</f>
        <v>0.46852890508302975</v>
      </c>
    </row>
    <row r="401" spans="1:9" x14ac:dyDescent="0.25">
      <c r="A401" s="83" t="s">
        <v>56</v>
      </c>
      <c r="B401" s="20">
        <v>7.2418570000000004</v>
      </c>
      <c r="C401" s="21">
        <v>7.2418570000000004</v>
      </c>
      <c r="D401" s="21">
        <v>1.7134141399999998</v>
      </c>
      <c r="E401" s="28">
        <f>D401/C401</f>
        <v>0.23659872598975645</v>
      </c>
      <c r="F401" s="92" t="s">
        <v>16</v>
      </c>
      <c r="G401" s="81" t="s">
        <v>16</v>
      </c>
      <c r="H401" s="81" t="s">
        <v>16</v>
      </c>
      <c r="I401" s="7" t="s">
        <v>16</v>
      </c>
    </row>
    <row r="402" spans="1:9" x14ac:dyDescent="0.25">
      <c r="A402" s="40" t="s">
        <v>57</v>
      </c>
      <c r="B402" s="1">
        <v>56.318798000000001</v>
      </c>
      <c r="C402" s="4">
        <v>56.278798000000002</v>
      </c>
      <c r="D402" s="4">
        <v>10.33534633</v>
      </c>
      <c r="E402" s="29">
        <f>D402/C402</f>
        <v>0.18364547035990356</v>
      </c>
      <c r="F402" s="31">
        <v>14.691345</v>
      </c>
      <c r="G402" s="32">
        <v>14.731344999999999</v>
      </c>
      <c r="H402" s="32">
        <v>1.2845285399999999</v>
      </c>
      <c r="I402" s="5">
        <f>H402/G402</f>
        <v>8.7196962667020567E-2</v>
      </c>
    </row>
    <row r="403" spans="1:9" x14ac:dyDescent="0.25">
      <c r="A403" s="40" t="s">
        <v>58</v>
      </c>
      <c r="B403" s="1">
        <v>25.2</v>
      </c>
      <c r="C403" s="4">
        <v>25.2</v>
      </c>
      <c r="D403" s="4">
        <v>8.4307620399999994</v>
      </c>
      <c r="E403" s="29">
        <f t="shared" ref="E403:E406" si="102">D403/C403</f>
        <v>0.33455404920634918</v>
      </c>
      <c r="F403" s="31">
        <v>3.3</v>
      </c>
      <c r="G403" s="32">
        <v>3.3</v>
      </c>
      <c r="H403" s="32">
        <v>1.0833803899999999</v>
      </c>
      <c r="I403" s="5">
        <f t="shared" ref="I403:I410" si="103">H403/G403</f>
        <v>0.32829708787878786</v>
      </c>
    </row>
    <row r="404" spans="1:9" x14ac:dyDescent="0.25">
      <c r="A404" s="40" t="s">
        <v>59</v>
      </c>
      <c r="B404" s="1">
        <v>14.820276</v>
      </c>
      <c r="C404" s="4">
        <v>14.820276</v>
      </c>
      <c r="D404" s="4">
        <v>3.98369024</v>
      </c>
      <c r="E404" s="29">
        <f t="shared" si="102"/>
        <v>0.26880000345472649</v>
      </c>
      <c r="F404" s="31">
        <v>3.57</v>
      </c>
      <c r="G404" s="32">
        <v>3.77</v>
      </c>
      <c r="H404" s="32">
        <v>0.29853398999999997</v>
      </c>
      <c r="I404" s="5">
        <f t="shared" si="103"/>
        <v>7.9186734748010607E-2</v>
      </c>
    </row>
    <row r="405" spans="1:9" x14ac:dyDescent="0.25">
      <c r="A405" s="40" t="s">
        <v>60</v>
      </c>
      <c r="B405" s="1">
        <v>41.331200000000003</v>
      </c>
      <c r="C405" s="4">
        <v>41.2562</v>
      </c>
      <c r="D405" s="4">
        <v>10.46952892</v>
      </c>
      <c r="E405" s="29">
        <f t="shared" si="102"/>
        <v>0.25376861950446239</v>
      </c>
      <c r="F405" s="31">
        <v>6.1849999999999996</v>
      </c>
      <c r="G405" s="32">
        <v>6.1849999999999996</v>
      </c>
      <c r="H405" s="32">
        <v>1.0685399899999999</v>
      </c>
      <c r="I405" s="5">
        <f t="shared" si="103"/>
        <v>0.17276313500404203</v>
      </c>
    </row>
    <row r="406" spans="1:9" x14ac:dyDescent="0.25">
      <c r="A406" s="40" t="s">
        <v>38</v>
      </c>
      <c r="B406" s="1">
        <v>5354.2089999999998</v>
      </c>
      <c r="C406" s="4">
        <v>5354.2089999999998</v>
      </c>
      <c r="D406" s="4">
        <v>1551.7863134000002</v>
      </c>
      <c r="E406" s="29">
        <f t="shared" si="102"/>
        <v>0.28982550240380983</v>
      </c>
      <c r="F406" s="31">
        <v>461.483</v>
      </c>
      <c r="G406" s="32">
        <v>461.483</v>
      </c>
      <c r="H406" s="32">
        <v>258.15329647999999</v>
      </c>
      <c r="I406" s="5">
        <f t="shared" si="103"/>
        <v>0.55939936353018416</v>
      </c>
    </row>
    <row r="407" spans="1:9" x14ac:dyDescent="0.25">
      <c r="A407" s="40" t="s">
        <v>113</v>
      </c>
      <c r="B407" s="2" t="s">
        <v>16</v>
      </c>
      <c r="C407" s="3" t="s">
        <v>16</v>
      </c>
      <c r="D407" s="3" t="s">
        <v>16</v>
      </c>
      <c r="E407" s="29" t="s">
        <v>16</v>
      </c>
      <c r="F407" s="31">
        <v>1505.885</v>
      </c>
      <c r="G407" s="32">
        <v>1505.885</v>
      </c>
      <c r="H407" s="32">
        <v>992.92862555999989</v>
      </c>
      <c r="I407" s="5">
        <f t="shared" si="103"/>
        <v>0.65936550637000824</v>
      </c>
    </row>
    <row r="408" spans="1:9" x14ac:dyDescent="0.25">
      <c r="A408" s="40" t="s">
        <v>61</v>
      </c>
      <c r="B408" s="1">
        <v>15.709218999999999</v>
      </c>
      <c r="C408" s="4">
        <v>15.709218999999999</v>
      </c>
      <c r="D408" s="4">
        <v>4.4184885199999995</v>
      </c>
      <c r="E408" s="29">
        <f t="shared" ref="E408:E444" si="104">D408/C408</f>
        <v>0.28126723040782609</v>
      </c>
      <c r="F408" s="31">
        <v>23.704000000000001</v>
      </c>
      <c r="G408" s="32">
        <v>23.704000000000001</v>
      </c>
      <c r="H408" s="32">
        <v>0.51510740999999993</v>
      </c>
      <c r="I408" s="5">
        <f t="shared" si="103"/>
        <v>2.1730822224097196E-2</v>
      </c>
    </row>
    <row r="409" spans="1:9" ht="15" customHeight="1" x14ac:dyDescent="0.25">
      <c r="A409" s="40" t="s">
        <v>104</v>
      </c>
      <c r="B409" s="2">
        <v>7.1972500000000004</v>
      </c>
      <c r="C409" s="4">
        <v>7.1972500000000004</v>
      </c>
      <c r="D409" s="4">
        <v>1.6722758200000001</v>
      </c>
      <c r="E409" s="29">
        <f t="shared" si="104"/>
        <v>0.23234927507033937</v>
      </c>
      <c r="F409" s="31">
        <v>1.9810000000000001</v>
      </c>
      <c r="G409" s="32">
        <v>1.9810000000000001</v>
      </c>
      <c r="H409" s="32">
        <v>7.2519249999999993E-2</v>
      </c>
      <c r="I409" s="5">
        <f t="shared" si="103"/>
        <v>3.6607395254921751E-2</v>
      </c>
    </row>
    <row r="410" spans="1:9" x14ac:dyDescent="0.25">
      <c r="A410" s="40" t="s">
        <v>62</v>
      </c>
      <c r="B410" s="1">
        <v>9.6336790000000008</v>
      </c>
      <c r="C410" s="4">
        <v>9.6336790000000008</v>
      </c>
      <c r="D410" s="4">
        <v>2.4837798499999999</v>
      </c>
      <c r="E410" s="29">
        <f t="shared" si="104"/>
        <v>0.25782256705875289</v>
      </c>
      <c r="F410" s="31">
        <v>0</v>
      </c>
      <c r="G410" s="32">
        <v>3</v>
      </c>
      <c r="H410" s="32">
        <v>0</v>
      </c>
      <c r="I410" s="5">
        <f t="shared" si="103"/>
        <v>0</v>
      </c>
    </row>
    <row r="411" spans="1:9" x14ac:dyDescent="0.25">
      <c r="A411" s="40" t="s">
        <v>63</v>
      </c>
      <c r="B411" s="1">
        <v>1.6757</v>
      </c>
      <c r="C411" s="4">
        <v>1.6757</v>
      </c>
      <c r="D411" s="4">
        <v>0.48481653000000002</v>
      </c>
      <c r="E411" s="29">
        <f t="shared" si="104"/>
        <v>0.28932179387718565</v>
      </c>
      <c r="F411" s="31" t="s">
        <v>16</v>
      </c>
      <c r="G411" s="32" t="s">
        <v>16</v>
      </c>
      <c r="H411" s="32" t="s">
        <v>16</v>
      </c>
      <c r="I411" s="5" t="s">
        <v>16</v>
      </c>
    </row>
    <row r="412" spans="1:9" x14ac:dyDescent="0.25">
      <c r="A412" s="40" t="s">
        <v>28</v>
      </c>
      <c r="B412" s="1">
        <v>19.21</v>
      </c>
      <c r="C412" s="4">
        <v>19.21</v>
      </c>
      <c r="D412" s="4">
        <v>4.0144859500000001</v>
      </c>
      <c r="E412" s="29">
        <f t="shared" si="104"/>
        <v>0.20897896668401875</v>
      </c>
      <c r="F412" s="31">
        <v>482.71570000000003</v>
      </c>
      <c r="G412" s="32">
        <v>482.71570000000003</v>
      </c>
      <c r="H412" s="32">
        <v>93.588967909999994</v>
      </c>
      <c r="I412" s="5">
        <f t="shared" ref="I412:I414" si="105">H412/G412</f>
        <v>0.19388009942498244</v>
      </c>
    </row>
    <row r="413" spans="1:9" x14ac:dyDescent="0.25">
      <c r="A413" s="40" t="s">
        <v>64</v>
      </c>
      <c r="B413" s="1">
        <v>6.8670949999999999</v>
      </c>
      <c r="C413" s="4">
        <v>6.8670949999999999</v>
      </c>
      <c r="D413" s="4">
        <v>1.7308938</v>
      </c>
      <c r="E413" s="29">
        <f t="shared" si="104"/>
        <v>0.25205618969884647</v>
      </c>
      <c r="F413" s="31">
        <v>5.2214020000000003</v>
      </c>
      <c r="G413" s="32">
        <v>5.2214020000000003</v>
      </c>
      <c r="H413" s="32">
        <v>1.1800000000000001E-3</v>
      </c>
      <c r="I413" s="5">
        <f t="shared" si="105"/>
        <v>2.2599294212550576E-4</v>
      </c>
    </row>
    <row r="414" spans="1:9" x14ac:dyDescent="0.25">
      <c r="A414" s="40" t="s">
        <v>108</v>
      </c>
      <c r="B414" s="1">
        <v>14.573223</v>
      </c>
      <c r="C414" s="4">
        <v>14.573223</v>
      </c>
      <c r="D414" s="4">
        <v>4.2496156900000006</v>
      </c>
      <c r="E414" s="29">
        <f t="shared" si="104"/>
        <v>0.29160438222896889</v>
      </c>
      <c r="F414" s="31">
        <v>9.4380000000000006</v>
      </c>
      <c r="G414" s="32">
        <v>9.4380000000000006</v>
      </c>
      <c r="H414" s="32">
        <v>0.89692932999999997</v>
      </c>
      <c r="I414" s="5">
        <f t="shared" si="105"/>
        <v>9.5033834498834485E-2</v>
      </c>
    </row>
    <row r="415" spans="1:9" x14ac:dyDescent="0.25">
      <c r="A415" s="40" t="s">
        <v>109</v>
      </c>
      <c r="B415" s="1">
        <v>11.420019999999999</v>
      </c>
      <c r="C415" s="4">
        <v>11.420019999999999</v>
      </c>
      <c r="D415" s="4">
        <v>3.13856863</v>
      </c>
      <c r="E415" s="29">
        <f t="shared" si="104"/>
        <v>0.27483039696953249</v>
      </c>
      <c r="F415" s="31" t="s">
        <v>16</v>
      </c>
      <c r="G415" s="32" t="s">
        <v>16</v>
      </c>
      <c r="H415" s="32" t="s">
        <v>16</v>
      </c>
      <c r="I415" s="5" t="s">
        <v>16</v>
      </c>
    </row>
    <row r="416" spans="1:9" x14ac:dyDescent="0.25">
      <c r="A416" s="40" t="s">
        <v>65</v>
      </c>
      <c r="B416" s="1">
        <v>4.6003030000000003</v>
      </c>
      <c r="C416" s="4">
        <v>4.6003030000000003</v>
      </c>
      <c r="D416" s="4">
        <v>1.1868084299999999</v>
      </c>
      <c r="E416" s="29">
        <f t="shared" si="104"/>
        <v>0.25798483925950094</v>
      </c>
      <c r="F416" s="2" t="s">
        <v>16</v>
      </c>
      <c r="G416" s="3" t="s">
        <v>16</v>
      </c>
      <c r="H416" s="3" t="s">
        <v>16</v>
      </c>
      <c r="I416" s="5" t="s">
        <v>16</v>
      </c>
    </row>
    <row r="417" spans="1:9" x14ac:dyDescent="0.25">
      <c r="A417" s="40" t="s">
        <v>66</v>
      </c>
      <c r="B417" s="1">
        <v>2.251979</v>
      </c>
      <c r="C417" s="4">
        <v>2.251979</v>
      </c>
      <c r="D417" s="4">
        <v>0.7618069300000001</v>
      </c>
      <c r="E417" s="29">
        <f t="shared" si="104"/>
        <v>0.33828331880537077</v>
      </c>
      <c r="F417" s="31" t="s">
        <v>16</v>
      </c>
      <c r="G417" s="32" t="s">
        <v>16</v>
      </c>
      <c r="H417" s="32" t="s">
        <v>16</v>
      </c>
      <c r="I417" s="5" t="s">
        <v>16</v>
      </c>
    </row>
    <row r="418" spans="1:9" x14ac:dyDescent="0.25">
      <c r="A418" s="40" t="s">
        <v>36</v>
      </c>
      <c r="B418" s="1">
        <v>4.2613219999999998</v>
      </c>
      <c r="C418" s="4">
        <v>4.2613219999999998</v>
      </c>
      <c r="D418" s="4">
        <v>1.1108629800000001</v>
      </c>
      <c r="E418" s="29">
        <f t="shared" si="104"/>
        <v>0.26068505970682337</v>
      </c>
      <c r="F418" s="31" t="s">
        <v>16</v>
      </c>
      <c r="G418" s="32" t="s">
        <v>16</v>
      </c>
      <c r="H418" s="32" t="s">
        <v>16</v>
      </c>
      <c r="I418" s="5" t="s">
        <v>16</v>
      </c>
    </row>
    <row r="419" spans="1:9" ht="15.75" thickBot="1" x14ac:dyDescent="0.3">
      <c r="A419" s="48" t="s">
        <v>67</v>
      </c>
      <c r="B419" s="24">
        <v>18.043901999999999</v>
      </c>
      <c r="C419" s="25">
        <v>17.930475999999999</v>
      </c>
      <c r="D419" s="25">
        <v>4.5179533799999998</v>
      </c>
      <c r="E419" s="30">
        <f t="shared" si="104"/>
        <v>0.25197063256993291</v>
      </c>
      <c r="F419" s="98">
        <v>5.5846520000000002</v>
      </c>
      <c r="G419" s="75">
        <v>5.6980779999999998</v>
      </c>
      <c r="H419" s="75">
        <v>0.45375367</v>
      </c>
      <c r="I419" s="8">
        <f t="shared" ref="I419:I421" si="106">H419/G419</f>
        <v>7.9632758624925817E-2</v>
      </c>
    </row>
    <row r="420" spans="1:9" x14ac:dyDescent="0.25">
      <c r="A420" s="83" t="s">
        <v>68</v>
      </c>
      <c r="B420" s="20">
        <v>9.7409119999999998</v>
      </c>
      <c r="C420" s="21">
        <v>9.7409119999999998</v>
      </c>
      <c r="D420" s="21">
        <v>2.7317141899999999</v>
      </c>
      <c r="E420" s="28">
        <f t="shared" si="104"/>
        <v>0.28043721060204629</v>
      </c>
      <c r="F420" s="92">
        <v>73.559088000000003</v>
      </c>
      <c r="G420" s="81">
        <v>73.559088000000003</v>
      </c>
      <c r="H420" s="81">
        <v>13.077229539999999</v>
      </c>
      <c r="I420" s="7">
        <f t="shared" si="106"/>
        <v>0.17777857088168356</v>
      </c>
    </row>
    <row r="421" spans="1:9" x14ac:dyDescent="0.25">
      <c r="A421" s="40" t="s">
        <v>69</v>
      </c>
      <c r="B421" s="1">
        <v>8.1391380000000009</v>
      </c>
      <c r="C421" s="4">
        <v>8.1391380000000009</v>
      </c>
      <c r="D421" s="4">
        <v>2.3088209500000003</v>
      </c>
      <c r="E421" s="29">
        <f t="shared" si="104"/>
        <v>0.28366897698503207</v>
      </c>
      <c r="F421" s="2">
        <v>0</v>
      </c>
      <c r="G421" s="3">
        <v>0.38069999999999998</v>
      </c>
      <c r="H421" s="3">
        <v>0</v>
      </c>
      <c r="I421" s="5">
        <f t="shared" si="106"/>
        <v>0</v>
      </c>
    </row>
    <row r="422" spans="1:9" x14ac:dyDescent="0.25">
      <c r="A422" s="40" t="s">
        <v>70</v>
      </c>
      <c r="B422" s="1">
        <v>58.077136000000003</v>
      </c>
      <c r="C422" s="4">
        <v>58.077136000000003</v>
      </c>
      <c r="D422" s="4">
        <v>11.20622359</v>
      </c>
      <c r="E422" s="29">
        <f t="shared" si="104"/>
        <v>0.1929541358582145</v>
      </c>
      <c r="F422" s="31">
        <v>149.922864</v>
      </c>
      <c r="G422" s="32">
        <v>149.922864</v>
      </c>
      <c r="H422" s="32">
        <v>55.049570899999999</v>
      </c>
      <c r="I422" s="5">
        <f t="shared" ref="I422:I426" si="107">H422/G422</f>
        <v>0.36718596104193951</v>
      </c>
    </row>
    <row r="423" spans="1:9" x14ac:dyDescent="0.25">
      <c r="A423" s="40" t="s">
        <v>103</v>
      </c>
      <c r="B423" s="1">
        <v>22.237897</v>
      </c>
      <c r="C423" s="4">
        <v>22.237897</v>
      </c>
      <c r="D423" s="4">
        <v>5.7148111699999999</v>
      </c>
      <c r="E423" s="29">
        <f t="shared" si="104"/>
        <v>0.25698523426023601</v>
      </c>
      <c r="F423" s="31">
        <v>100.162103</v>
      </c>
      <c r="G423" s="32">
        <v>100.06210299999999</v>
      </c>
      <c r="H423" s="32">
        <v>22.607423649999998</v>
      </c>
      <c r="I423" s="5">
        <f t="shared" si="107"/>
        <v>0.22593392475470958</v>
      </c>
    </row>
    <row r="424" spans="1:9" x14ac:dyDescent="0.25">
      <c r="A424" s="40" t="s">
        <v>71</v>
      </c>
      <c r="B424" s="1">
        <v>17.88</v>
      </c>
      <c r="C424" s="4">
        <v>17.88</v>
      </c>
      <c r="D424" s="4">
        <v>4.6203775599999997</v>
      </c>
      <c r="E424" s="29">
        <f t="shared" si="104"/>
        <v>0.25841037807606265</v>
      </c>
      <c r="F424" s="2">
        <v>51.12</v>
      </c>
      <c r="G424" s="3">
        <v>51.12</v>
      </c>
      <c r="H424" s="3">
        <v>2.0147463500000002</v>
      </c>
      <c r="I424" s="5">
        <f t="shared" si="107"/>
        <v>3.9412096048513312E-2</v>
      </c>
    </row>
    <row r="425" spans="1:9" x14ac:dyDescent="0.25">
      <c r="A425" s="40" t="s">
        <v>72</v>
      </c>
      <c r="B425" s="1">
        <v>76.002077</v>
      </c>
      <c r="C425" s="4">
        <v>76.002077</v>
      </c>
      <c r="D425" s="4">
        <v>20.45210376</v>
      </c>
      <c r="E425" s="29">
        <f t="shared" si="104"/>
        <v>0.26909927422115054</v>
      </c>
      <c r="F425" s="2">
        <v>3.4979230000000001</v>
      </c>
      <c r="G425" s="3">
        <v>3.4979230000000001</v>
      </c>
      <c r="H425" s="3">
        <v>0.55737576</v>
      </c>
      <c r="I425" s="5">
        <f t="shared" si="107"/>
        <v>0.1593447768861693</v>
      </c>
    </row>
    <row r="426" spans="1:9" x14ac:dyDescent="0.25">
      <c r="A426" s="40" t="s">
        <v>73</v>
      </c>
      <c r="B426" s="1">
        <v>4.0511309999999998</v>
      </c>
      <c r="C426" s="4">
        <v>4.0446309999999999</v>
      </c>
      <c r="D426" s="4">
        <v>1.0803210000000001</v>
      </c>
      <c r="E426" s="29">
        <f t="shared" si="104"/>
        <v>0.26710001480975648</v>
      </c>
      <c r="F426" s="31">
        <v>0</v>
      </c>
      <c r="G426" s="32">
        <v>6.4999999999999997E-3</v>
      </c>
      <c r="H426" s="32">
        <v>3.6206900000000002E-3</v>
      </c>
      <c r="I426" s="5">
        <f t="shared" si="107"/>
        <v>0.55702923076923083</v>
      </c>
    </row>
    <row r="427" spans="1:9" x14ac:dyDescent="0.25">
      <c r="A427" s="42" t="s">
        <v>74</v>
      </c>
      <c r="B427" s="1">
        <v>16.346499999999999</v>
      </c>
      <c r="C427" s="4">
        <v>16.20017</v>
      </c>
      <c r="D427" s="4">
        <v>3.9212002999999997</v>
      </c>
      <c r="E427" s="29">
        <f t="shared" si="104"/>
        <v>0.24204686123664132</v>
      </c>
      <c r="F427" s="31">
        <v>0.35</v>
      </c>
      <c r="G427" s="32">
        <v>0.49632999999999999</v>
      </c>
      <c r="H427" s="32">
        <v>0.15134400000000001</v>
      </c>
      <c r="I427" s="5">
        <f t="shared" ref="I427:I432" si="108">H427/G427</f>
        <v>0.30492615799971795</v>
      </c>
    </row>
    <row r="428" spans="1:9" x14ac:dyDescent="0.25">
      <c r="A428" s="40" t="s">
        <v>75</v>
      </c>
      <c r="B428" s="1">
        <v>9.8686980000000002</v>
      </c>
      <c r="C428" s="4">
        <v>9.8686980000000002</v>
      </c>
      <c r="D428" s="4">
        <v>2.8354937200000001</v>
      </c>
      <c r="E428" s="29">
        <f t="shared" si="104"/>
        <v>0.28732196688965456</v>
      </c>
      <c r="F428" s="2">
        <v>26.377255000000002</v>
      </c>
      <c r="G428" s="3">
        <v>26.377255000000002</v>
      </c>
      <c r="H428" s="3">
        <v>11.59073873</v>
      </c>
      <c r="I428" s="5">
        <f t="shared" si="108"/>
        <v>0.43942171882555631</v>
      </c>
    </row>
    <row r="429" spans="1:9" x14ac:dyDescent="0.25">
      <c r="A429" s="84" t="s">
        <v>76</v>
      </c>
      <c r="B429" s="1">
        <v>5.4049899999999997</v>
      </c>
      <c r="C429" s="4">
        <v>5.4049899999999997</v>
      </c>
      <c r="D429" s="4">
        <v>1.3938326399999998</v>
      </c>
      <c r="E429" s="29">
        <f t="shared" si="104"/>
        <v>0.25787885639011354</v>
      </c>
      <c r="F429" s="31">
        <v>19.7</v>
      </c>
      <c r="G429" s="32">
        <v>19.7</v>
      </c>
      <c r="H429" s="32">
        <v>1.0532314199999999</v>
      </c>
      <c r="I429" s="5">
        <f t="shared" si="108"/>
        <v>5.3463523857868019E-2</v>
      </c>
    </row>
    <row r="430" spans="1:9" x14ac:dyDescent="0.25">
      <c r="A430" s="84" t="s">
        <v>110</v>
      </c>
      <c r="B430" s="1">
        <v>41.170299999999997</v>
      </c>
      <c r="C430" s="4">
        <v>41.045299999999997</v>
      </c>
      <c r="D430" s="4">
        <v>10.45853748</v>
      </c>
      <c r="E430" s="29">
        <f t="shared" si="104"/>
        <v>0.25480475182298584</v>
      </c>
      <c r="F430" s="31">
        <v>156.37062599999999</v>
      </c>
      <c r="G430" s="32">
        <v>156.49562599999999</v>
      </c>
      <c r="H430" s="32">
        <v>64.660260620000003</v>
      </c>
      <c r="I430" s="5">
        <f t="shared" si="108"/>
        <v>0.41317615241208089</v>
      </c>
    </row>
    <row r="431" spans="1:9" x14ac:dyDescent="0.25">
      <c r="A431" s="40" t="s">
        <v>77</v>
      </c>
      <c r="B431" s="1">
        <v>16.383656999999999</v>
      </c>
      <c r="C431" s="4">
        <v>16.383656999999999</v>
      </c>
      <c r="D431" s="4">
        <v>4.8922816100000004</v>
      </c>
      <c r="E431" s="29">
        <f t="shared" si="104"/>
        <v>0.29860742384926642</v>
      </c>
      <c r="F431" s="31">
        <v>5.7987979999999997</v>
      </c>
      <c r="G431" s="32">
        <v>5.7987979999999997</v>
      </c>
      <c r="H431" s="32">
        <v>2.2312938300000003</v>
      </c>
      <c r="I431" s="5">
        <f t="shared" si="108"/>
        <v>0.38478557625218196</v>
      </c>
    </row>
    <row r="432" spans="1:9" x14ac:dyDescent="0.25">
      <c r="A432" s="40" t="s">
        <v>78</v>
      </c>
      <c r="B432" s="1">
        <v>3.5939589999999999</v>
      </c>
      <c r="C432" s="4">
        <v>3.5837979999999998</v>
      </c>
      <c r="D432" s="4">
        <v>0.69540336999999997</v>
      </c>
      <c r="E432" s="29">
        <f t="shared" si="104"/>
        <v>0.19404089460399274</v>
      </c>
      <c r="F432" s="31">
        <v>0</v>
      </c>
      <c r="G432" s="32">
        <v>1.0161E-2</v>
      </c>
      <c r="H432" s="32">
        <v>9.8440000000000003E-3</v>
      </c>
      <c r="I432" s="5">
        <f t="shared" si="108"/>
        <v>0.96880228323983864</v>
      </c>
    </row>
    <row r="433" spans="1:9" x14ac:dyDescent="0.25">
      <c r="A433" s="40" t="s">
        <v>79</v>
      </c>
      <c r="B433" s="1">
        <v>65.109558000000007</v>
      </c>
      <c r="C433" s="4">
        <v>65.016257999999993</v>
      </c>
      <c r="D433" s="4">
        <v>18.782480670000002</v>
      </c>
      <c r="E433" s="29">
        <f t="shared" si="104"/>
        <v>0.28888898327553708</v>
      </c>
      <c r="F433" s="31">
        <v>20.526796000000001</v>
      </c>
      <c r="G433" s="32">
        <v>20.620096</v>
      </c>
      <c r="H433" s="32">
        <v>1.4148723000000001</v>
      </c>
      <c r="I433" s="5">
        <f t="shared" ref="I433" si="109">H433/G433</f>
        <v>6.8616183940171771E-2</v>
      </c>
    </row>
    <row r="434" spans="1:9" x14ac:dyDescent="0.25">
      <c r="A434" s="40" t="s">
        <v>111</v>
      </c>
      <c r="B434" s="2">
        <v>3.0048189999999999</v>
      </c>
      <c r="C434" s="3">
        <v>3.0048189999999999</v>
      </c>
      <c r="D434" s="3">
        <v>0.94509651000000006</v>
      </c>
      <c r="E434" s="29">
        <f t="shared" si="104"/>
        <v>0.31452693490023859</v>
      </c>
      <c r="F434" s="31" t="s">
        <v>16</v>
      </c>
      <c r="G434" s="32" t="s">
        <v>16</v>
      </c>
      <c r="H434" s="32" t="s">
        <v>16</v>
      </c>
      <c r="I434" s="5" t="s">
        <v>16</v>
      </c>
    </row>
    <row r="435" spans="1:9" x14ac:dyDescent="0.25">
      <c r="A435" s="40" t="s">
        <v>112</v>
      </c>
      <c r="B435" s="2">
        <v>7.1764849999999996</v>
      </c>
      <c r="C435" s="3">
        <v>7.1764849999999996</v>
      </c>
      <c r="D435" s="3">
        <v>1.83542545</v>
      </c>
      <c r="E435" s="29">
        <f t="shared" si="104"/>
        <v>0.25575549172052892</v>
      </c>
      <c r="F435" s="31">
        <v>0.44500000000000001</v>
      </c>
      <c r="G435" s="32">
        <v>0.44500000000000001</v>
      </c>
      <c r="H435" s="32">
        <v>6.9108080000000002E-2</v>
      </c>
      <c r="I435" s="5">
        <f t="shared" ref="I435:I442" si="110">H435/G435</f>
        <v>0.1552990561797753</v>
      </c>
    </row>
    <row r="436" spans="1:9" x14ac:dyDescent="0.25">
      <c r="A436" s="40" t="s">
        <v>120</v>
      </c>
      <c r="B436" s="2">
        <v>1.547005</v>
      </c>
      <c r="C436" s="3">
        <v>1.547005</v>
      </c>
      <c r="D436" s="3">
        <v>0</v>
      </c>
      <c r="E436" s="29">
        <f t="shared" si="104"/>
        <v>0</v>
      </c>
      <c r="F436" s="31">
        <v>0.125</v>
      </c>
      <c r="G436" s="32">
        <v>0.125</v>
      </c>
      <c r="H436" s="32">
        <v>0</v>
      </c>
      <c r="I436" s="5">
        <f t="shared" si="110"/>
        <v>0</v>
      </c>
    </row>
    <row r="437" spans="1:9" x14ac:dyDescent="0.25">
      <c r="A437" s="40" t="s">
        <v>80</v>
      </c>
      <c r="B437" s="1">
        <v>69.2</v>
      </c>
      <c r="C437" s="4">
        <v>69.2</v>
      </c>
      <c r="D437" s="4">
        <v>31.485347090000001</v>
      </c>
      <c r="E437" s="29">
        <f t="shared" si="104"/>
        <v>0.45499056488439305</v>
      </c>
      <c r="F437" s="31">
        <v>2.8</v>
      </c>
      <c r="G437" s="32">
        <v>2.8</v>
      </c>
      <c r="H437" s="32">
        <v>0.21688420999999999</v>
      </c>
      <c r="I437" s="5">
        <f t="shared" si="110"/>
        <v>7.7458646428571434E-2</v>
      </c>
    </row>
    <row r="438" spans="1:9" x14ac:dyDescent="0.25">
      <c r="A438" s="40" t="s">
        <v>81</v>
      </c>
      <c r="B438" s="1">
        <v>345.27228500000001</v>
      </c>
      <c r="C438" s="4">
        <v>345.27228500000001</v>
      </c>
      <c r="D438" s="4">
        <v>97.258283900000009</v>
      </c>
      <c r="E438" s="29">
        <f t="shared" si="104"/>
        <v>0.28168575389710182</v>
      </c>
      <c r="F438" s="31">
        <v>50.027715000000001</v>
      </c>
      <c r="G438" s="32">
        <v>50.027715000000001</v>
      </c>
      <c r="H438" s="32">
        <v>1.5956427399999999</v>
      </c>
      <c r="I438" s="5">
        <f t="shared" si="110"/>
        <v>3.189517530432881E-2</v>
      </c>
    </row>
    <row r="439" spans="1:9" x14ac:dyDescent="0.25">
      <c r="A439" s="40" t="s">
        <v>82</v>
      </c>
      <c r="B439" s="1">
        <v>15.023680000000001</v>
      </c>
      <c r="C439" s="4">
        <v>15.023680000000001</v>
      </c>
      <c r="D439" s="4">
        <v>3.1411113799999999</v>
      </c>
      <c r="E439" s="29">
        <f t="shared" si="104"/>
        <v>0.20907736187139234</v>
      </c>
      <c r="F439" s="31">
        <v>8.2269369999999995</v>
      </c>
      <c r="G439" s="32">
        <v>8.2269369999999995</v>
      </c>
      <c r="H439" s="32">
        <v>0.68354588999999999</v>
      </c>
      <c r="I439" s="5">
        <f t="shared" si="110"/>
        <v>8.3086316328908325E-2</v>
      </c>
    </row>
    <row r="440" spans="1:9" x14ac:dyDescent="0.25">
      <c r="A440" s="40" t="s">
        <v>83</v>
      </c>
      <c r="B440" s="1">
        <v>42.0822</v>
      </c>
      <c r="C440" s="4">
        <v>42.0822</v>
      </c>
      <c r="D440" s="4">
        <v>10.390411720000001</v>
      </c>
      <c r="E440" s="29">
        <f t="shared" si="104"/>
        <v>0.24690752194514548</v>
      </c>
      <c r="F440" s="31">
        <v>11.9178</v>
      </c>
      <c r="G440" s="32">
        <v>11.9178</v>
      </c>
      <c r="H440" s="32">
        <v>0.50472147999999994</v>
      </c>
      <c r="I440" s="5">
        <f t="shared" si="110"/>
        <v>4.2350222356475183E-2</v>
      </c>
    </row>
    <row r="441" spans="1:9" x14ac:dyDescent="0.25">
      <c r="A441" s="40" t="s">
        <v>115</v>
      </c>
      <c r="B441" s="1">
        <v>2.8929999999999998</v>
      </c>
      <c r="C441" s="4">
        <v>2.8929999999999998</v>
      </c>
      <c r="D441" s="4">
        <v>5.8950000000000002E-2</v>
      </c>
      <c r="E441" s="29">
        <f t="shared" si="104"/>
        <v>2.0376771517455931E-2</v>
      </c>
      <c r="F441" s="31">
        <v>0.90700000000000003</v>
      </c>
      <c r="G441" s="32">
        <v>0.90700000000000003</v>
      </c>
      <c r="H441" s="32">
        <v>0</v>
      </c>
      <c r="I441" s="5">
        <f t="shared" si="110"/>
        <v>0</v>
      </c>
    </row>
    <row r="442" spans="1:9" x14ac:dyDescent="0.25">
      <c r="A442" s="40" t="s">
        <v>84</v>
      </c>
      <c r="B442" s="1">
        <v>141.09480600000001</v>
      </c>
      <c r="C442" s="4">
        <v>141.09480600000001</v>
      </c>
      <c r="D442" s="4">
        <v>35.872230369999997</v>
      </c>
      <c r="E442" s="29">
        <f t="shared" si="104"/>
        <v>0.25424203333182938</v>
      </c>
      <c r="F442" s="31">
        <v>56.905194000000002</v>
      </c>
      <c r="G442" s="32">
        <v>56.905194000000002</v>
      </c>
      <c r="H442" s="32">
        <v>2.8994110499999999</v>
      </c>
      <c r="I442" s="5">
        <f t="shared" si="110"/>
        <v>5.0951606456169883E-2</v>
      </c>
    </row>
    <row r="443" spans="1:9" x14ac:dyDescent="0.25">
      <c r="A443" s="85" t="s">
        <v>29</v>
      </c>
      <c r="B443" s="76">
        <v>0.57779999999999998</v>
      </c>
      <c r="C443" s="77">
        <v>0.57779999999999998</v>
      </c>
      <c r="D443" s="77">
        <v>8.529436E-2</v>
      </c>
      <c r="E443" s="29">
        <f t="shared" si="104"/>
        <v>0.14761917618553133</v>
      </c>
      <c r="F443" s="97" t="s">
        <v>16</v>
      </c>
      <c r="G443" s="82" t="s">
        <v>16</v>
      </c>
      <c r="H443" s="82" t="s">
        <v>16</v>
      </c>
      <c r="I443" s="5" t="s">
        <v>16</v>
      </c>
    </row>
    <row r="444" spans="1:9" ht="15.75" thickBot="1" x14ac:dyDescent="0.3">
      <c r="A444" s="48" t="s">
        <v>116</v>
      </c>
      <c r="B444" s="24">
        <v>8.6029999999999998</v>
      </c>
      <c r="C444" s="25">
        <v>8.6029999999999998</v>
      </c>
      <c r="D444" s="25">
        <v>0.47200228999999999</v>
      </c>
      <c r="E444" s="30">
        <f t="shared" si="104"/>
        <v>5.4864848308729515E-2</v>
      </c>
      <c r="F444" s="98">
        <v>0.59699999999999998</v>
      </c>
      <c r="G444" s="75">
        <v>0.59699999999999998</v>
      </c>
      <c r="H444" s="75">
        <v>0</v>
      </c>
      <c r="I444" s="8">
        <f>H444/G444</f>
        <v>0</v>
      </c>
    </row>
    <row r="445" spans="1:9" ht="15.75" thickBot="1" x14ac:dyDescent="0.3">
      <c r="A445" s="74" t="s">
        <v>106</v>
      </c>
      <c r="B445" s="86">
        <f>SUM(B446:B459)</f>
        <v>682.09028299999989</v>
      </c>
      <c r="C445" s="87">
        <f>SUM(C446:C459)</f>
        <v>682.21357099999989</v>
      </c>
      <c r="D445" s="87">
        <f>SUM(D446:D459)</f>
        <v>189.01567453000001</v>
      </c>
      <c r="E445" s="88">
        <f>D445/C445</f>
        <v>0.27706231972626655</v>
      </c>
      <c r="F445" s="70">
        <f>SUM(F446:F459)</f>
        <v>573.32094900000004</v>
      </c>
      <c r="G445" s="33">
        <f>SUM(G446:G459)</f>
        <v>573.34766100000002</v>
      </c>
      <c r="H445" s="33">
        <f>SUM(H446:H459)</f>
        <v>40.888042160000005</v>
      </c>
      <c r="I445" s="88">
        <f>H445/G445</f>
        <v>7.131457044524335E-2</v>
      </c>
    </row>
    <row r="446" spans="1:9" x14ac:dyDescent="0.25">
      <c r="A446" s="45" t="s">
        <v>85</v>
      </c>
      <c r="B446" s="20">
        <v>59.328006999999999</v>
      </c>
      <c r="C446" s="21">
        <v>59.328006999999999</v>
      </c>
      <c r="D446" s="21">
        <v>20.91459141</v>
      </c>
      <c r="E446" s="7">
        <f t="shared" ref="E446:E459" si="111">D446/C446</f>
        <v>0.35252475968053337</v>
      </c>
      <c r="F446" s="92">
        <v>15.103662999999999</v>
      </c>
      <c r="G446" s="81">
        <v>15.103662999999999</v>
      </c>
      <c r="H446" s="81">
        <v>1.0146939399999999</v>
      </c>
      <c r="I446" s="7">
        <f>H446/G446</f>
        <v>6.7181976981345509E-2</v>
      </c>
    </row>
    <row r="447" spans="1:9" x14ac:dyDescent="0.25">
      <c r="A447" s="40" t="s">
        <v>26</v>
      </c>
      <c r="B447" s="1">
        <v>0.99055899999999997</v>
      </c>
      <c r="C447" s="4">
        <v>0.99055899999999997</v>
      </c>
      <c r="D447" s="4">
        <v>0.25208680999999999</v>
      </c>
      <c r="E447" s="5">
        <f t="shared" si="111"/>
        <v>0.25448944484881769</v>
      </c>
      <c r="F447" s="31" t="s">
        <v>16</v>
      </c>
      <c r="G447" s="32" t="s">
        <v>16</v>
      </c>
      <c r="H447" s="32" t="s">
        <v>16</v>
      </c>
      <c r="I447" s="5" t="s">
        <v>16</v>
      </c>
    </row>
    <row r="448" spans="1:9" x14ac:dyDescent="0.25">
      <c r="A448" s="40" t="s">
        <v>86</v>
      </c>
      <c r="B448" s="1">
        <v>41.065015000000002</v>
      </c>
      <c r="C448" s="4">
        <v>41.065015000000002</v>
      </c>
      <c r="D448" s="4">
        <v>11.976677039999998</v>
      </c>
      <c r="E448" s="5">
        <f t="shared" si="111"/>
        <v>0.29165159296788268</v>
      </c>
      <c r="F448" s="16">
        <v>17.104382000000001</v>
      </c>
      <c r="G448" s="17">
        <v>17.104382000000001</v>
      </c>
      <c r="H448" s="17">
        <v>2.1273824500000003</v>
      </c>
      <c r="I448" s="5">
        <f t="shared" ref="I448:I455" si="112">H448/G448</f>
        <v>0.12437645803280119</v>
      </c>
    </row>
    <row r="449" spans="1:9" x14ac:dyDescent="0.25">
      <c r="A449" s="40" t="s">
        <v>27</v>
      </c>
      <c r="B449" s="1">
        <v>157.37850299999999</v>
      </c>
      <c r="C449" s="4">
        <v>157.35179299999999</v>
      </c>
      <c r="D449" s="4">
        <v>44.345106810000004</v>
      </c>
      <c r="E449" s="5">
        <f t="shared" si="111"/>
        <v>0.28182142678221661</v>
      </c>
      <c r="F449" s="16">
        <v>257</v>
      </c>
      <c r="G449" s="17">
        <v>257.02670999999998</v>
      </c>
      <c r="H449" s="17">
        <v>13.711341710000001</v>
      </c>
      <c r="I449" s="5">
        <f t="shared" si="112"/>
        <v>5.3345979917806992E-2</v>
      </c>
    </row>
    <row r="450" spans="1:9" x14ac:dyDescent="0.25">
      <c r="A450" s="40" t="s">
        <v>87</v>
      </c>
      <c r="B450" s="1">
        <v>9.6599789999999999</v>
      </c>
      <c r="C450" s="4">
        <v>9.6599789999999999</v>
      </c>
      <c r="D450" s="4">
        <v>2.41541462</v>
      </c>
      <c r="E450" s="5">
        <f t="shared" si="111"/>
        <v>0.25004346489780155</v>
      </c>
      <c r="F450" s="16">
        <v>37.388215000000002</v>
      </c>
      <c r="G450" s="17">
        <v>37.388215000000002</v>
      </c>
      <c r="H450" s="17">
        <v>18.942221100000001</v>
      </c>
      <c r="I450" s="5">
        <f t="shared" si="112"/>
        <v>0.50663614457122386</v>
      </c>
    </row>
    <row r="451" spans="1:9" x14ac:dyDescent="0.25">
      <c r="A451" s="40" t="s">
        <v>88</v>
      </c>
      <c r="B451" s="11">
        <v>1.3149999999999999</v>
      </c>
      <c r="C451" s="12">
        <v>1.3149999999999999</v>
      </c>
      <c r="D451" s="12">
        <v>0.39129381000000002</v>
      </c>
      <c r="E451" s="5">
        <f t="shared" si="111"/>
        <v>0.29756183269961978</v>
      </c>
      <c r="F451" s="11">
        <v>0.2394</v>
      </c>
      <c r="G451" s="12">
        <v>0.2394</v>
      </c>
      <c r="H451" s="12">
        <v>6.4041699999999993E-2</v>
      </c>
      <c r="I451" s="5">
        <f t="shared" si="112"/>
        <v>0.26750918964076853</v>
      </c>
    </row>
    <row r="452" spans="1:9" x14ac:dyDescent="0.25">
      <c r="A452" s="40" t="s">
        <v>89</v>
      </c>
      <c r="B452" s="1">
        <v>10.597334999999999</v>
      </c>
      <c r="C452" s="4">
        <v>10.597334999999999</v>
      </c>
      <c r="D452" s="4">
        <v>3.1707627999999999</v>
      </c>
      <c r="E452" s="5">
        <f t="shared" si="111"/>
        <v>0.29920379038692274</v>
      </c>
      <c r="F452" s="16">
        <v>10</v>
      </c>
      <c r="G452" s="17">
        <v>10</v>
      </c>
      <c r="H452" s="17">
        <v>0.30108915000000003</v>
      </c>
      <c r="I452" s="5">
        <f t="shared" si="112"/>
        <v>3.0108915000000003E-2</v>
      </c>
    </row>
    <row r="453" spans="1:9" x14ac:dyDescent="0.25">
      <c r="A453" s="40" t="s">
        <v>105</v>
      </c>
      <c r="B453" s="1">
        <v>70.203199999999995</v>
      </c>
      <c r="C453" s="4">
        <v>70.203199999999995</v>
      </c>
      <c r="D453" s="4">
        <v>11.147679949999999</v>
      </c>
      <c r="E453" s="5">
        <f t="shared" si="111"/>
        <v>0.15879162132210498</v>
      </c>
      <c r="F453" s="16">
        <v>202.2</v>
      </c>
      <c r="G453" s="17">
        <v>202.2</v>
      </c>
      <c r="H453" s="17">
        <v>2.7393184399999999</v>
      </c>
      <c r="I453" s="5">
        <f t="shared" si="112"/>
        <v>1.3547568941641939E-2</v>
      </c>
    </row>
    <row r="454" spans="1:9" x14ac:dyDescent="0.25">
      <c r="A454" s="40" t="s">
        <v>35</v>
      </c>
      <c r="B454" s="1">
        <v>125.58580000000001</v>
      </c>
      <c r="C454" s="4">
        <v>125.58580000000001</v>
      </c>
      <c r="D454" s="4">
        <v>43.4548998</v>
      </c>
      <c r="E454" s="5">
        <f t="shared" si="111"/>
        <v>0.34601762141898207</v>
      </c>
      <c r="F454" s="16">
        <v>5.5</v>
      </c>
      <c r="G454" s="17">
        <v>5.5</v>
      </c>
      <c r="H454" s="17">
        <v>0.18192657000000001</v>
      </c>
      <c r="I454" s="5">
        <f t="shared" si="112"/>
        <v>3.3077558181818185E-2</v>
      </c>
    </row>
    <row r="455" spans="1:9" x14ac:dyDescent="0.25">
      <c r="A455" s="40" t="s">
        <v>32</v>
      </c>
      <c r="B455" s="1">
        <v>122.86285700000001</v>
      </c>
      <c r="C455" s="4">
        <v>122.86285700000001</v>
      </c>
      <c r="D455" s="4">
        <v>27.523496730000002</v>
      </c>
      <c r="E455" s="5">
        <f t="shared" si="111"/>
        <v>0.22401804257245947</v>
      </c>
      <c r="F455" s="16">
        <v>3.2868170000000001</v>
      </c>
      <c r="G455" s="17">
        <v>3.2868170000000001</v>
      </c>
      <c r="H455" s="17">
        <v>0.30757038000000003</v>
      </c>
      <c r="I455" s="5">
        <f t="shared" si="112"/>
        <v>9.3576971276465956E-2</v>
      </c>
    </row>
    <row r="456" spans="1:9" x14ac:dyDescent="0.25">
      <c r="A456" s="40" t="s">
        <v>117</v>
      </c>
      <c r="B456" s="1">
        <v>1.5</v>
      </c>
      <c r="C456" s="4">
        <v>1.5</v>
      </c>
      <c r="D456" s="4">
        <v>0</v>
      </c>
      <c r="E456" s="5">
        <f t="shared" si="111"/>
        <v>0</v>
      </c>
      <c r="F456" s="31" t="s">
        <v>16</v>
      </c>
      <c r="G456" s="32" t="s">
        <v>16</v>
      </c>
      <c r="H456" s="32" t="s">
        <v>16</v>
      </c>
      <c r="I456" s="5" t="s">
        <v>16</v>
      </c>
    </row>
    <row r="457" spans="1:9" x14ac:dyDescent="0.25">
      <c r="A457" s="40" t="s">
        <v>30</v>
      </c>
      <c r="B457" s="1">
        <v>24.852982999999998</v>
      </c>
      <c r="C457" s="4">
        <v>25.002983</v>
      </c>
      <c r="D457" s="4">
        <v>6.2014144599999996</v>
      </c>
      <c r="E457" s="5">
        <f t="shared" si="111"/>
        <v>0.24802698382029054</v>
      </c>
      <c r="F457" s="16">
        <v>11</v>
      </c>
      <c r="G457" s="17">
        <v>11</v>
      </c>
      <c r="H457" s="17">
        <v>0</v>
      </c>
      <c r="I457" s="5">
        <f t="shared" ref="I457:I459" si="113">H457/G457</f>
        <v>0</v>
      </c>
    </row>
    <row r="458" spans="1:9" x14ac:dyDescent="0.25">
      <c r="A458" s="40" t="s">
        <v>90</v>
      </c>
      <c r="B458" s="1">
        <v>4.8364979999999997</v>
      </c>
      <c r="C458" s="4">
        <v>4.8364960000000004</v>
      </c>
      <c r="D458" s="4">
        <v>1.8041207399999999</v>
      </c>
      <c r="E458" s="5">
        <f t="shared" si="111"/>
        <v>0.37302227480390759</v>
      </c>
      <c r="F458" s="16">
        <v>1.728362</v>
      </c>
      <c r="G458" s="17">
        <v>1.728364</v>
      </c>
      <c r="H458" s="17">
        <v>0.21081994000000001</v>
      </c>
      <c r="I458" s="5">
        <f t="shared" si="113"/>
        <v>0.12197658595064466</v>
      </c>
    </row>
    <row r="459" spans="1:9" ht="15.75" thickBot="1" x14ac:dyDescent="0.3">
      <c r="A459" s="40" t="s">
        <v>91</v>
      </c>
      <c r="B459" s="22">
        <v>51.914546999999999</v>
      </c>
      <c r="C459" s="23">
        <v>51.914546999999999</v>
      </c>
      <c r="D459" s="23">
        <v>15.418129550000002</v>
      </c>
      <c r="E459" s="51">
        <f t="shared" si="111"/>
        <v>0.29699054390284868</v>
      </c>
      <c r="F459" s="58">
        <v>12.770110000000001</v>
      </c>
      <c r="G459" s="59">
        <v>12.770110000000001</v>
      </c>
      <c r="H459" s="59">
        <v>1.2876367799999999</v>
      </c>
      <c r="I459" s="51">
        <f t="shared" si="113"/>
        <v>0.10083208210422619</v>
      </c>
    </row>
    <row r="460" spans="1:9" ht="15.75" thickBot="1" x14ac:dyDescent="0.3">
      <c r="A460" s="13" t="s">
        <v>107</v>
      </c>
      <c r="B460" s="53">
        <f>SUM(B461:B466)</f>
        <v>92.004064999999997</v>
      </c>
      <c r="C460" s="54">
        <f t="shared" ref="C460:D460" si="114">SUM(C461:C466)</f>
        <v>91.827278000000007</v>
      </c>
      <c r="D460" s="54">
        <f t="shared" si="114"/>
        <v>20.665859520000001</v>
      </c>
      <c r="E460" s="55">
        <f>D460/C460</f>
        <v>0.22505142230176964</v>
      </c>
      <c r="F460" s="57">
        <f>SUM(F461:F466)</f>
        <v>85.441639000000009</v>
      </c>
      <c r="G460" s="56">
        <f t="shared" ref="G460:H460" si="115">SUM(G461:G466)</f>
        <v>85.766425999999996</v>
      </c>
      <c r="H460" s="56">
        <f t="shared" si="115"/>
        <v>13.038178129999999</v>
      </c>
      <c r="I460" s="55">
        <f>H460/G460</f>
        <v>0.15201960415139601</v>
      </c>
    </row>
    <row r="461" spans="1:9" x14ac:dyDescent="0.25">
      <c r="A461" s="40" t="s">
        <v>92</v>
      </c>
      <c r="B461" s="26">
        <v>24.682922000000001</v>
      </c>
      <c r="C461" s="27">
        <v>24.506885</v>
      </c>
      <c r="D461" s="27">
        <v>7.3785578699999999</v>
      </c>
      <c r="E461" s="52">
        <f t="shared" ref="E461:E473" si="116">D461/C461</f>
        <v>0.30108101743652854</v>
      </c>
      <c r="F461" s="60">
        <v>1.1927779999999999</v>
      </c>
      <c r="G461" s="61">
        <v>1.3688149999999999</v>
      </c>
      <c r="H461" s="61">
        <v>0.39703454999999999</v>
      </c>
      <c r="I461" s="52">
        <f t="shared" ref="I461:I462" si="117">H461/G461</f>
        <v>0.29005712970708242</v>
      </c>
    </row>
    <row r="462" spans="1:9" x14ac:dyDescent="0.25">
      <c r="A462" s="40" t="s">
        <v>37</v>
      </c>
      <c r="B462" s="1">
        <v>8.9362290000000009</v>
      </c>
      <c r="C462" s="4">
        <v>8.9362290000000009</v>
      </c>
      <c r="D462" s="4">
        <v>1.5254976100000002</v>
      </c>
      <c r="E462" s="5">
        <f t="shared" si="116"/>
        <v>0.17070932380985313</v>
      </c>
      <c r="F462" s="2">
        <v>1.345</v>
      </c>
      <c r="G462" s="3">
        <v>1.345</v>
      </c>
      <c r="H462" s="3">
        <v>0.11664569</v>
      </c>
      <c r="I462" s="5">
        <f t="shared" si="117"/>
        <v>8.6725420074349441E-2</v>
      </c>
    </row>
    <row r="463" spans="1:9" x14ac:dyDescent="0.25">
      <c r="A463" s="40" t="s">
        <v>93</v>
      </c>
      <c r="B463" s="1">
        <v>31.589366999999999</v>
      </c>
      <c r="C463" s="4">
        <v>31.589366999999999</v>
      </c>
      <c r="D463" s="4">
        <v>6.1318495300000002</v>
      </c>
      <c r="E463" s="5">
        <f t="shared" si="116"/>
        <v>0.19411118715990733</v>
      </c>
      <c r="F463" s="2">
        <v>67.742575000000002</v>
      </c>
      <c r="G463" s="3">
        <v>67.742575000000002</v>
      </c>
      <c r="H463" s="3">
        <v>11.723229</v>
      </c>
      <c r="I463" s="5">
        <f>H463/G463</f>
        <v>0.17305555627314137</v>
      </c>
    </row>
    <row r="464" spans="1:9" x14ac:dyDescent="0.25">
      <c r="A464" s="46" t="s">
        <v>94</v>
      </c>
      <c r="B464" s="1">
        <v>12.42089</v>
      </c>
      <c r="C464" s="4">
        <v>12.42089</v>
      </c>
      <c r="D464" s="4">
        <v>1.8641381000000001</v>
      </c>
      <c r="E464" s="5">
        <f t="shared" si="116"/>
        <v>0.15008087987253732</v>
      </c>
      <c r="F464" s="2">
        <v>4.75</v>
      </c>
      <c r="G464" s="3">
        <v>4.75</v>
      </c>
      <c r="H464" s="3">
        <v>3.5799999999999998E-3</v>
      </c>
      <c r="I464" s="5">
        <f>H464/G464</f>
        <v>7.536842105263158E-4</v>
      </c>
    </row>
    <row r="465" spans="1:9" x14ac:dyDescent="0.25">
      <c r="A465" s="47" t="s">
        <v>95</v>
      </c>
      <c r="B465" s="1">
        <v>7.9173999999999998</v>
      </c>
      <c r="C465" s="4">
        <v>7.9166499999999997</v>
      </c>
      <c r="D465" s="4">
        <v>1.9335631599999998</v>
      </c>
      <c r="E465" s="5">
        <f t="shared" si="116"/>
        <v>0.24424007124225525</v>
      </c>
      <c r="F465" s="2">
        <v>4.4600000000000001E-2</v>
      </c>
      <c r="G465" s="3">
        <v>4.5350000000000001E-2</v>
      </c>
      <c r="H465" s="3">
        <v>9.1778700000000012E-3</v>
      </c>
      <c r="I465" s="5">
        <f>H465/G465</f>
        <v>0.20237861080485117</v>
      </c>
    </row>
    <row r="466" spans="1:9" ht="15.75" thickBot="1" x14ac:dyDescent="0.3">
      <c r="A466" s="48" t="s">
        <v>96</v>
      </c>
      <c r="B466" s="24">
        <v>6.4572570000000002</v>
      </c>
      <c r="C466" s="25">
        <v>6.4572570000000002</v>
      </c>
      <c r="D466" s="25">
        <v>1.8322532499999999</v>
      </c>
      <c r="E466" s="8">
        <f t="shared" si="116"/>
        <v>0.28375101842779371</v>
      </c>
      <c r="F466" s="18">
        <v>10.366686</v>
      </c>
      <c r="G466" s="19">
        <v>10.514685999999999</v>
      </c>
      <c r="H466" s="19">
        <v>0.78851102000000006</v>
      </c>
      <c r="I466" s="10">
        <f t="shared" ref="I466" si="118">H466/G466</f>
        <v>7.4991399648073193E-2</v>
      </c>
    </row>
    <row r="467" spans="1:9" ht="15.75" thickBot="1" x14ac:dyDescent="0.3">
      <c r="A467" s="13" t="s">
        <v>121</v>
      </c>
      <c r="B467" s="86">
        <f>SUM(B468:B469)</f>
        <v>1193.7088880000001</v>
      </c>
      <c r="C467" s="87">
        <f t="shared" ref="C467:D467" si="119">SUM(C468:C469)</f>
        <v>1193.7087879999999</v>
      </c>
      <c r="D467" s="87">
        <f t="shared" si="119"/>
        <v>478.41439100000002</v>
      </c>
      <c r="E467" s="88">
        <f t="shared" si="116"/>
        <v>0.40077981816784619</v>
      </c>
      <c r="F467" s="89">
        <f>SUM(F468:F469)</f>
        <v>1530.1302370000001</v>
      </c>
      <c r="G467" s="89">
        <f t="shared" ref="G467:H467" si="120">SUM(G468:G469)</f>
        <v>1530.1302370000001</v>
      </c>
      <c r="H467" s="89">
        <f t="shared" si="120"/>
        <v>495.95461999999998</v>
      </c>
      <c r="I467" s="88">
        <f>H467/G467</f>
        <v>0.32412575610058997</v>
      </c>
    </row>
    <row r="468" spans="1:9" x14ac:dyDescent="0.25">
      <c r="A468" s="46" t="s">
        <v>100</v>
      </c>
      <c r="B468" s="20">
        <v>625.26120000000003</v>
      </c>
      <c r="C468" s="21">
        <v>625.26120000000003</v>
      </c>
      <c r="D468" s="21">
        <v>215.011402</v>
      </c>
      <c r="E468" s="7">
        <f t="shared" si="116"/>
        <v>0.3438745311559393</v>
      </c>
      <c r="F468" s="95">
        <v>1095.2597000000001</v>
      </c>
      <c r="G468" s="96">
        <v>1095.2597000000001</v>
      </c>
      <c r="H468" s="96">
        <v>351.831728</v>
      </c>
      <c r="I468" s="7">
        <f t="shared" ref="I468:I469" si="121">H468/G468</f>
        <v>0.32123132805854171</v>
      </c>
    </row>
    <row r="469" spans="1:9" ht="15.75" thickBot="1" x14ac:dyDescent="0.3">
      <c r="A469" s="46" t="s">
        <v>101</v>
      </c>
      <c r="B469" s="24">
        <v>568.44768799999997</v>
      </c>
      <c r="C469" s="25">
        <v>568.447588</v>
      </c>
      <c r="D469" s="25">
        <v>263.40298899999999</v>
      </c>
      <c r="E469" s="8">
        <f t="shared" si="116"/>
        <v>0.46337251588443717</v>
      </c>
      <c r="F469" s="79">
        <v>434.87053700000001</v>
      </c>
      <c r="G469" s="80">
        <v>434.87053700000001</v>
      </c>
      <c r="H469" s="80">
        <v>144.12289200000001</v>
      </c>
      <c r="I469" s="8">
        <f t="shared" si="121"/>
        <v>0.33141562772738498</v>
      </c>
    </row>
    <row r="470" spans="1:9" ht="15.75" thickBot="1" x14ac:dyDescent="0.3">
      <c r="A470" s="13" t="s">
        <v>122</v>
      </c>
      <c r="B470" s="86">
        <f>SUM(B471:B473)</f>
        <v>381.65493500000002</v>
      </c>
      <c r="C470" s="87">
        <f t="shared" ref="C470:D470" si="122">SUM(C471:C473)</f>
        <v>381.65493500000002</v>
      </c>
      <c r="D470" s="87">
        <f t="shared" si="122"/>
        <v>85.469833469999998</v>
      </c>
      <c r="E470" s="71">
        <f t="shared" si="116"/>
        <v>0.22394531193471923</v>
      </c>
      <c r="F470" s="70">
        <f>SUM(F471:F473)</f>
        <v>236.82457600000001</v>
      </c>
      <c r="G470" s="33">
        <f t="shared" ref="G470:H470" si="123">SUM(G471:G473)</f>
        <v>236.82457600000001</v>
      </c>
      <c r="H470" s="33">
        <f t="shared" si="123"/>
        <v>5.9708522400000001</v>
      </c>
      <c r="I470" s="88">
        <f>H470/G470</f>
        <v>2.5212131024780132E-2</v>
      </c>
    </row>
    <row r="471" spans="1:9" x14ac:dyDescent="0.25">
      <c r="A471" s="45" t="s">
        <v>97</v>
      </c>
      <c r="B471" s="20">
        <v>256.74533400000001</v>
      </c>
      <c r="C471" s="21">
        <v>256.74533400000001</v>
      </c>
      <c r="D471" s="21">
        <v>55.037706280000002</v>
      </c>
      <c r="E471" s="7">
        <f t="shared" si="116"/>
        <v>0.21436691924457718</v>
      </c>
      <c r="F471" s="92">
        <v>69.178359999999998</v>
      </c>
      <c r="G471" s="81">
        <v>69.178359999999998</v>
      </c>
      <c r="H471" s="81">
        <v>3.0972612900000001</v>
      </c>
      <c r="I471" s="7">
        <f t="shared" ref="I471" si="124">H471/G471</f>
        <v>4.4772112117141834E-2</v>
      </c>
    </row>
    <row r="472" spans="1:9" x14ac:dyDescent="0.25">
      <c r="A472" s="40" t="s">
        <v>98</v>
      </c>
      <c r="B472" s="11">
        <v>2.8824429999999999</v>
      </c>
      <c r="C472" s="12">
        <v>2.8824429999999999</v>
      </c>
      <c r="D472" s="12">
        <v>0.62545544999999991</v>
      </c>
      <c r="E472" s="5">
        <f t="shared" si="116"/>
        <v>0.21698796819225913</v>
      </c>
      <c r="F472" s="37" t="s">
        <v>16</v>
      </c>
      <c r="G472" s="38" t="s">
        <v>16</v>
      </c>
      <c r="H472" s="38" t="s">
        <v>16</v>
      </c>
      <c r="I472" s="5" t="s">
        <v>16</v>
      </c>
    </row>
    <row r="473" spans="1:9" ht="15.75" thickBot="1" x14ac:dyDescent="0.3">
      <c r="A473" s="48" t="s">
        <v>99</v>
      </c>
      <c r="B473" s="90">
        <v>122.027158</v>
      </c>
      <c r="C473" s="91">
        <v>122.027158</v>
      </c>
      <c r="D473" s="91">
        <v>29.806671739999999</v>
      </c>
      <c r="E473" s="8">
        <f t="shared" si="116"/>
        <v>0.24426260701736574</v>
      </c>
      <c r="F473" s="93">
        <v>167.64621600000001</v>
      </c>
      <c r="G473" s="94">
        <v>167.64621600000001</v>
      </c>
      <c r="H473" s="94">
        <v>2.8735909500000001</v>
      </c>
      <c r="I473" s="8">
        <f>H473/G473</f>
        <v>1.7140804120505768E-2</v>
      </c>
    </row>
    <row r="474" spans="1:9" x14ac:dyDescent="0.25">
      <c r="A474" s="103" t="s">
        <v>123</v>
      </c>
      <c r="B474" s="104"/>
      <c r="C474" s="104"/>
      <c r="D474" s="104"/>
      <c r="E474" s="104"/>
      <c r="F474" s="105" t="s">
        <v>118</v>
      </c>
      <c r="G474" s="105"/>
      <c r="H474" s="105"/>
      <c r="I474" s="105"/>
    </row>
    <row r="475" spans="1:9" x14ac:dyDescent="0.25">
      <c r="A475" s="106" t="s">
        <v>40</v>
      </c>
      <c r="B475" s="107"/>
      <c r="C475" s="107"/>
      <c r="D475" s="107"/>
      <c r="E475" s="107"/>
      <c r="F475" s="107"/>
      <c r="G475" s="107"/>
      <c r="H475" s="107"/>
      <c r="I475" s="107"/>
    </row>
    <row r="476" spans="1:9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</row>
    <row r="477" spans="1:9" x14ac:dyDescent="0.25">
      <c r="A477" s="108" t="s">
        <v>0</v>
      </c>
      <c r="B477" s="108"/>
      <c r="C477" s="108"/>
      <c r="D477" s="108"/>
      <c r="E477" s="108"/>
      <c r="F477" s="108"/>
      <c r="G477" s="108"/>
      <c r="H477" s="108"/>
      <c r="I477" s="108"/>
    </row>
    <row r="478" spans="1:9" x14ac:dyDescent="0.25">
      <c r="A478" s="108" t="s">
        <v>1</v>
      </c>
      <c r="B478" s="108"/>
      <c r="C478" s="108"/>
      <c r="D478" s="108"/>
      <c r="E478" s="108"/>
      <c r="F478" s="108"/>
      <c r="G478" s="108"/>
      <c r="H478" s="108"/>
      <c r="I478" s="108"/>
    </row>
    <row r="479" spans="1:9" x14ac:dyDescent="0.25">
      <c r="A479" s="109" t="s">
        <v>39</v>
      </c>
      <c r="B479" s="109"/>
      <c r="C479" s="109"/>
      <c r="D479" s="109"/>
      <c r="E479" s="109"/>
      <c r="F479" s="109"/>
      <c r="G479" s="109"/>
      <c r="H479" s="109"/>
      <c r="I479" s="109"/>
    </row>
    <row r="480" spans="1:9" x14ac:dyDescent="0.25">
      <c r="A480" s="109" t="s">
        <v>102</v>
      </c>
      <c r="B480" s="109"/>
      <c r="C480" s="109"/>
      <c r="D480" s="109"/>
      <c r="E480" s="109"/>
      <c r="F480" s="109"/>
      <c r="G480" s="109"/>
      <c r="H480" s="109"/>
      <c r="I480" s="109"/>
    </row>
    <row r="481" spans="1:9" x14ac:dyDescent="0.25">
      <c r="A481" s="109" t="s">
        <v>127</v>
      </c>
      <c r="B481" s="109"/>
      <c r="C481" s="109"/>
      <c r="D481" s="109"/>
      <c r="E481" s="109"/>
      <c r="F481" s="109"/>
      <c r="G481" s="109"/>
      <c r="H481" s="109"/>
      <c r="I481" s="109"/>
    </row>
    <row r="482" spans="1:9" x14ac:dyDescent="0.25">
      <c r="A482" s="110" t="s">
        <v>2</v>
      </c>
      <c r="B482" s="110"/>
      <c r="C482" s="110"/>
      <c r="D482" s="110"/>
      <c r="E482" s="110"/>
      <c r="F482" s="110"/>
      <c r="G482" s="110"/>
      <c r="H482" s="110"/>
      <c r="I482" s="110"/>
    </row>
    <row r="483" spans="1:9" ht="6" customHeight="1" thickBot="1" x14ac:dyDescent="0.3">
      <c r="A483" s="111"/>
      <c r="B483" s="111"/>
      <c r="C483" s="111"/>
      <c r="D483" s="111"/>
      <c r="E483" s="111"/>
      <c r="F483" s="111"/>
      <c r="G483" s="111"/>
      <c r="H483" s="111"/>
      <c r="I483" s="111"/>
    </row>
    <row r="484" spans="1:9" x14ac:dyDescent="0.25">
      <c r="A484" s="112" t="s">
        <v>3</v>
      </c>
      <c r="B484" s="114" t="s">
        <v>4</v>
      </c>
      <c r="C484" s="115"/>
      <c r="D484" s="115"/>
      <c r="E484" s="116"/>
      <c r="F484" s="114" t="s">
        <v>5</v>
      </c>
      <c r="G484" s="115"/>
      <c r="H484" s="115"/>
      <c r="I484" s="117"/>
    </row>
    <row r="485" spans="1:9" ht="30.75" thickBot="1" x14ac:dyDescent="0.3">
      <c r="A485" s="113"/>
      <c r="B485" s="62" t="s">
        <v>6</v>
      </c>
      <c r="C485" s="63" t="s">
        <v>7</v>
      </c>
      <c r="D485" s="63" t="s">
        <v>8</v>
      </c>
      <c r="E485" s="64" t="s">
        <v>9</v>
      </c>
      <c r="F485" s="65" t="s">
        <v>6</v>
      </c>
      <c r="G485" s="63" t="s">
        <v>7</v>
      </c>
      <c r="H485" s="63" t="s">
        <v>8</v>
      </c>
      <c r="I485" s="66" t="s">
        <v>9</v>
      </c>
    </row>
    <row r="486" spans="1:9" ht="15.75" thickBot="1" x14ac:dyDescent="0.3">
      <c r="A486" s="35" t="s">
        <v>33</v>
      </c>
      <c r="B486" s="67">
        <f>B488+B519+B564+B579+B586+B589</f>
        <v>21227.203786000002</v>
      </c>
      <c r="C486" s="68">
        <f t="shared" ref="C486:D486" si="125">C488+C519+C564+C579+C586+C589</f>
        <v>21214.865479999997</v>
      </c>
      <c r="D486" s="68">
        <f t="shared" si="125"/>
        <v>8774.01440697</v>
      </c>
      <c r="E486" s="100">
        <f>D486/C486</f>
        <v>0.41357860200629476</v>
      </c>
      <c r="F486" s="67">
        <f>F488+F519+F564+F579+F586+F589</f>
        <v>8884.7835890000006</v>
      </c>
      <c r="G486" s="68">
        <f t="shared" ref="G486:H486" si="126">G488+G519+G564+G579+G586+G589</f>
        <v>9012.380336000002</v>
      </c>
      <c r="H486" s="68">
        <f t="shared" si="126"/>
        <v>3269.880876709999</v>
      </c>
      <c r="I486" s="69">
        <f>H486/G486</f>
        <v>0.36282100341997797</v>
      </c>
    </row>
    <row r="487" spans="1:9" ht="15.75" thickBot="1" x14ac:dyDescent="0.3">
      <c r="A487" s="50" t="s">
        <v>10</v>
      </c>
      <c r="B487" s="72">
        <f>B486-B586-B589</f>
        <v>19651.839963000002</v>
      </c>
      <c r="C487" s="73">
        <f t="shared" ref="C487:D487" si="127">C486-C586-C589</f>
        <v>19639.501756999998</v>
      </c>
      <c r="D487" s="73">
        <f t="shared" si="127"/>
        <v>8132.4786456700003</v>
      </c>
      <c r="E487" s="101">
        <f>D487/C487</f>
        <v>0.41408782902404262</v>
      </c>
      <c r="F487" s="72">
        <f>F486-F526-F586-F589</f>
        <v>5611.9437760000001</v>
      </c>
      <c r="G487" s="73">
        <f t="shared" ref="G487:H487" si="128">G486-G526-G586-G589</f>
        <v>5739.5405230000015</v>
      </c>
      <c r="H487" s="73">
        <f t="shared" si="128"/>
        <v>1443.5911189599994</v>
      </c>
      <c r="I487" s="34">
        <f>H487/G487</f>
        <v>0.25151684410539688</v>
      </c>
    </row>
    <row r="488" spans="1:9" ht="15.75" thickBot="1" x14ac:dyDescent="0.3">
      <c r="A488" s="36" t="s">
        <v>11</v>
      </c>
      <c r="B488" s="70">
        <f>SUM(B489:B518)</f>
        <v>12272.699759000001</v>
      </c>
      <c r="C488" s="33">
        <f>SUM(C489:C518)</f>
        <v>12258.170710000002</v>
      </c>
      <c r="D488" s="33">
        <f>SUM(D489:D518)</f>
        <v>5480.5084683299992</v>
      </c>
      <c r="E488" s="71">
        <f>D488/C488</f>
        <v>0.44709023866498254</v>
      </c>
      <c r="F488" s="70">
        <f>SUM(F489:F518)</f>
        <v>3195.9699900000005</v>
      </c>
      <c r="G488" s="33">
        <f>SUM(G489:G518)</f>
        <v>3305.003784</v>
      </c>
      <c r="H488" s="33">
        <f>SUM(H489:H518)</f>
        <v>723.54922388</v>
      </c>
      <c r="I488" s="88">
        <f>H488/G488</f>
        <v>0.21892538440736622</v>
      </c>
    </row>
    <row r="489" spans="1:9" x14ac:dyDescent="0.25">
      <c r="A489" s="99" t="s">
        <v>12</v>
      </c>
      <c r="B489" s="20">
        <v>95.7</v>
      </c>
      <c r="C489" s="21">
        <v>111.291742</v>
      </c>
      <c r="D489" s="21">
        <v>51.68071887</v>
      </c>
      <c r="E489" s="7">
        <f>D489/C489</f>
        <v>0.46437155121536333</v>
      </c>
      <c r="F489" s="14">
        <v>3</v>
      </c>
      <c r="G489" s="15">
        <v>3.946984</v>
      </c>
      <c r="H489" s="15">
        <v>2.0761973500000002</v>
      </c>
      <c r="I489" s="7">
        <f>H489/G489</f>
        <v>0.52602122278681651</v>
      </c>
    </row>
    <row r="490" spans="1:9" x14ac:dyDescent="0.25">
      <c r="A490" s="40" t="s">
        <v>13</v>
      </c>
      <c r="B490" s="1">
        <v>127.975312</v>
      </c>
      <c r="C490" s="4">
        <v>141.74849</v>
      </c>
      <c r="D490" s="4">
        <v>44.767175340000001</v>
      </c>
      <c r="E490" s="5">
        <f>D490/C490</f>
        <v>0.31582117975295537</v>
      </c>
      <c r="F490" s="31">
        <v>0</v>
      </c>
      <c r="G490" s="32">
        <v>1.2497309999999999</v>
      </c>
      <c r="H490" s="32">
        <v>0</v>
      </c>
      <c r="I490" s="5">
        <f>H490/G490</f>
        <v>0</v>
      </c>
    </row>
    <row r="491" spans="1:9" x14ac:dyDescent="0.25">
      <c r="A491" s="40" t="s">
        <v>19</v>
      </c>
      <c r="B491" s="1">
        <v>162.91787199999999</v>
      </c>
      <c r="C491" s="4">
        <v>167.66911200000001</v>
      </c>
      <c r="D491" s="4">
        <v>55.977899950000001</v>
      </c>
      <c r="E491" s="5">
        <f t="shared" ref="E491:E517" si="129">D491/C491</f>
        <v>0.33385934524422123</v>
      </c>
      <c r="F491" s="16">
        <v>37.085140000000003</v>
      </c>
      <c r="G491" s="17">
        <v>59.348699000000003</v>
      </c>
      <c r="H491" s="17">
        <v>9.7515489800000008</v>
      </c>
      <c r="I491" s="5">
        <f t="shared" ref="I491:I517" si="130">H491/G491</f>
        <v>0.16430939758258223</v>
      </c>
    </row>
    <row r="492" spans="1:9" x14ac:dyDescent="0.25">
      <c r="A492" s="40" t="s">
        <v>41</v>
      </c>
      <c r="B492" s="1">
        <v>69.841965999999999</v>
      </c>
      <c r="C492" s="4">
        <v>70.195733000000004</v>
      </c>
      <c r="D492" s="4">
        <v>31.857342410000001</v>
      </c>
      <c r="E492" s="5">
        <f t="shared" si="129"/>
        <v>0.45383588216109944</v>
      </c>
      <c r="F492" s="16">
        <v>2.5</v>
      </c>
      <c r="G492" s="17">
        <v>2.5212330000000001</v>
      </c>
      <c r="H492" s="17">
        <v>0.89545104000000009</v>
      </c>
      <c r="I492" s="5">
        <f t="shared" si="130"/>
        <v>0.35516393764479526</v>
      </c>
    </row>
    <row r="493" spans="1:9" x14ac:dyDescent="0.25">
      <c r="A493" s="41" t="s">
        <v>42</v>
      </c>
      <c r="B493" s="1">
        <v>2024.526149</v>
      </c>
      <c r="C493" s="4">
        <v>2024.526149</v>
      </c>
      <c r="D493" s="4">
        <v>701.91589910000005</v>
      </c>
      <c r="E493" s="5">
        <f t="shared" si="129"/>
        <v>0.34670626479519978</v>
      </c>
      <c r="F493" s="16">
        <v>1652.6549339999999</v>
      </c>
      <c r="G493" s="17">
        <v>1341.0898520000001</v>
      </c>
      <c r="H493" s="17">
        <v>72.148539540000002</v>
      </c>
      <c r="I493" s="5">
        <f t="shared" si="130"/>
        <v>5.3798438212326431E-2</v>
      </c>
    </row>
    <row r="494" spans="1:9" x14ac:dyDescent="0.25">
      <c r="A494" s="42" t="s">
        <v>43</v>
      </c>
      <c r="B494" s="1">
        <v>27.853959</v>
      </c>
      <c r="C494" s="4">
        <v>28.052140999999999</v>
      </c>
      <c r="D494" s="4">
        <v>11.511847849999999</v>
      </c>
      <c r="E494" s="5">
        <f t="shared" si="129"/>
        <v>0.41037323496983702</v>
      </c>
      <c r="F494" s="16">
        <v>1.355</v>
      </c>
      <c r="G494" s="17">
        <v>1.4468179999999999</v>
      </c>
      <c r="H494" s="17">
        <v>0.75879605000000006</v>
      </c>
      <c r="I494" s="5">
        <f t="shared" si="130"/>
        <v>0.52445853590430869</v>
      </c>
    </row>
    <row r="495" spans="1:9" x14ac:dyDescent="0.25">
      <c r="A495" s="42" t="s">
        <v>44</v>
      </c>
      <c r="B495" s="1">
        <v>40.321375000000003</v>
      </c>
      <c r="C495" s="4">
        <v>40.321375000000003</v>
      </c>
      <c r="D495" s="4">
        <v>14.129588099999999</v>
      </c>
      <c r="E495" s="5">
        <f t="shared" si="129"/>
        <v>0.35042426256545067</v>
      </c>
      <c r="F495" s="16">
        <v>670</v>
      </c>
      <c r="G495" s="17">
        <v>896.84</v>
      </c>
      <c r="H495" s="17">
        <v>204.66401921000002</v>
      </c>
      <c r="I495" s="5">
        <f t="shared" si="130"/>
        <v>0.22820572143303156</v>
      </c>
    </row>
    <row r="496" spans="1:9" x14ac:dyDescent="0.25">
      <c r="A496" s="40" t="s">
        <v>45</v>
      </c>
      <c r="B496" s="1">
        <v>72.058311000000003</v>
      </c>
      <c r="C496" s="4">
        <v>72.057310999999999</v>
      </c>
      <c r="D496" s="4">
        <v>25.813439149999997</v>
      </c>
      <c r="E496" s="5">
        <f t="shared" si="129"/>
        <v>0.35823483823869029</v>
      </c>
      <c r="F496" s="16">
        <v>44.410527999999999</v>
      </c>
      <c r="G496" s="17">
        <v>67.201527999999996</v>
      </c>
      <c r="H496" s="17">
        <v>36.202189619999999</v>
      </c>
      <c r="I496" s="5">
        <f t="shared" si="130"/>
        <v>0.53871081056371217</v>
      </c>
    </row>
    <row r="497" spans="1:9" x14ac:dyDescent="0.25">
      <c r="A497" s="42" t="s">
        <v>46</v>
      </c>
      <c r="B497" s="1">
        <v>1501.586685</v>
      </c>
      <c r="C497" s="4">
        <v>1503.123073</v>
      </c>
      <c r="D497" s="4">
        <v>597.82889497999997</v>
      </c>
      <c r="E497" s="5">
        <f t="shared" si="129"/>
        <v>0.39772451485747368</v>
      </c>
      <c r="F497" s="16">
        <v>165</v>
      </c>
      <c r="G497" s="17">
        <v>296.43819200000002</v>
      </c>
      <c r="H497" s="17">
        <v>175.59802302</v>
      </c>
      <c r="I497" s="5">
        <f t="shared" si="130"/>
        <v>0.59235964784186779</v>
      </c>
    </row>
    <row r="498" spans="1:9" x14ac:dyDescent="0.25">
      <c r="A498" s="43" t="s">
        <v>47</v>
      </c>
      <c r="B498" s="1">
        <v>36.658298000000002</v>
      </c>
      <c r="C498" s="4">
        <v>36.462687000000003</v>
      </c>
      <c r="D498" s="4">
        <v>9.6575409600000004</v>
      </c>
      <c r="E498" s="5">
        <f t="shared" si="129"/>
        <v>0.26486092371634595</v>
      </c>
      <c r="F498" s="16">
        <v>4.7659909999999996</v>
      </c>
      <c r="G498" s="17">
        <v>7.0316020000000004</v>
      </c>
      <c r="H498" s="17">
        <v>1.0117299100000001</v>
      </c>
      <c r="I498" s="5">
        <f t="shared" si="130"/>
        <v>0.14388327297250328</v>
      </c>
    </row>
    <row r="499" spans="1:9" x14ac:dyDescent="0.25">
      <c r="A499" s="43" t="s">
        <v>48</v>
      </c>
      <c r="B499" s="1">
        <v>14.696876</v>
      </c>
      <c r="C499" s="4">
        <v>14.696876</v>
      </c>
      <c r="D499" s="4">
        <v>5.5052355000000004</v>
      </c>
      <c r="E499" s="5">
        <f t="shared" si="129"/>
        <v>0.37458542209922713</v>
      </c>
      <c r="F499" s="16">
        <v>103.46250499999999</v>
      </c>
      <c r="G499" s="17">
        <v>95.462504999999993</v>
      </c>
      <c r="H499" s="17">
        <v>36.264849320000003</v>
      </c>
      <c r="I499" s="5">
        <f t="shared" si="130"/>
        <v>0.37988579201855227</v>
      </c>
    </row>
    <row r="500" spans="1:9" x14ac:dyDescent="0.25">
      <c r="A500" s="43" t="s">
        <v>49</v>
      </c>
      <c r="B500" s="1">
        <v>472.14316400000001</v>
      </c>
      <c r="C500" s="4">
        <v>445.20544799999999</v>
      </c>
      <c r="D500" s="4">
        <v>157.51910543</v>
      </c>
      <c r="E500" s="5">
        <f t="shared" si="129"/>
        <v>0.35381216949977667</v>
      </c>
      <c r="F500" s="16">
        <v>61.446103999999998</v>
      </c>
      <c r="G500" s="17">
        <v>63.359997999999997</v>
      </c>
      <c r="H500" s="17">
        <v>13.188174589999999</v>
      </c>
      <c r="I500" s="5">
        <f t="shared" si="130"/>
        <v>0.2081467014882166</v>
      </c>
    </row>
    <row r="501" spans="1:9" x14ac:dyDescent="0.25">
      <c r="A501" s="43" t="s">
        <v>50</v>
      </c>
      <c r="B501" s="1">
        <v>116.07855000000001</v>
      </c>
      <c r="C501" s="4">
        <v>115.48999499999999</v>
      </c>
      <c r="D501" s="4">
        <v>44.896878539999996</v>
      </c>
      <c r="E501" s="5">
        <f t="shared" si="129"/>
        <v>0.38875123806179052</v>
      </c>
      <c r="F501" s="16">
        <v>14.910017</v>
      </c>
      <c r="G501" s="17">
        <v>27.516649000000001</v>
      </c>
      <c r="H501" s="17">
        <v>5.4257389099999997</v>
      </c>
      <c r="I501" s="5">
        <f t="shared" si="130"/>
        <v>0.19718022023684642</v>
      </c>
    </row>
    <row r="502" spans="1:9" x14ac:dyDescent="0.25">
      <c r="A502" s="43" t="s">
        <v>51</v>
      </c>
      <c r="B502" s="1">
        <v>971.58809499999995</v>
      </c>
      <c r="C502" s="4">
        <v>967.27850999999998</v>
      </c>
      <c r="D502" s="4">
        <v>383.55688889999999</v>
      </c>
      <c r="E502" s="5">
        <f t="shared" si="129"/>
        <v>0.39653200700178898</v>
      </c>
      <c r="F502" s="16">
        <v>61.074300000000001</v>
      </c>
      <c r="G502" s="17">
        <v>60.948326999999999</v>
      </c>
      <c r="H502" s="17">
        <v>22.54593465</v>
      </c>
      <c r="I502" s="5">
        <f t="shared" si="130"/>
        <v>0.36991884371165756</v>
      </c>
    </row>
    <row r="503" spans="1:9" x14ac:dyDescent="0.25">
      <c r="A503" s="43" t="s">
        <v>52</v>
      </c>
      <c r="B503" s="1">
        <v>30.278635000000001</v>
      </c>
      <c r="C503" s="4">
        <v>29.731781000000002</v>
      </c>
      <c r="D503" s="4">
        <v>10.519760289999999</v>
      </c>
      <c r="E503" s="5">
        <f t="shared" si="129"/>
        <v>0.35382206972397645</v>
      </c>
      <c r="F503" s="16">
        <v>220</v>
      </c>
      <c r="G503" s="17">
        <v>220.446854</v>
      </c>
      <c r="H503" s="17">
        <v>117.27236531</v>
      </c>
      <c r="I503" s="5">
        <f t="shared" si="130"/>
        <v>0.53197568113174343</v>
      </c>
    </row>
    <row r="504" spans="1:9" x14ac:dyDescent="0.25">
      <c r="A504" s="43" t="s">
        <v>22</v>
      </c>
      <c r="B504" s="1">
        <v>3.9103210000000002</v>
      </c>
      <c r="C504" s="4">
        <v>3.9103210000000002</v>
      </c>
      <c r="D504" s="4">
        <v>1.5715916000000001</v>
      </c>
      <c r="E504" s="5">
        <f t="shared" si="129"/>
        <v>0.40190859011319019</v>
      </c>
      <c r="F504" s="2" t="s">
        <v>16</v>
      </c>
      <c r="G504" s="3" t="s">
        <v>16</v>
      </c>
      <c r="H504" s="3" t="s">
        <v>16</v>
      </c>
      <c r="I504" s="5" t="s">
        <v>16</v>
      </c>
    </row>
    <row r="505" spans="1:9" x14ac:dyDescent="0.25">
      <c r="A505" s="40" t="s">
        <v>53</v>
      </c>
      <c r="B505" s="1">
        <v>38.447816000000003</v>
      </c>
      <c r="C505" s="4">
        <v>38.609281000000003</v>
      </c>
      <c r="D505" s="4">
        <v>14.25380168</v>
      </c>
      <c r="E505" s="5">
        <f t="shared" si="129"/>
        <v>0.36918070761276284</v>
      </c>
      <c r="F505" s="16">
        <v>62.660200000000003</v>
      </c>
      <c r="G505" s="17">
        <v>62.660200000000003</v>
      </c>
      <c r="H505" s="17">
        <v>6.1352282499999999</v>
      </c>
      <c r="I505" s="5">
        <f t="shared" si="130"/>
        <v>9.7912682212951754E-2</v>
      </c>
    </row>
    <row r="506" spans="1:9" x14ac:dyDescent="0.25">
      <c r="A506" s="40" t="s">
        <v>54</v>
      </c>
      <c r="B506" s="1">
        <v>31.659424999999999</v>
      </c>
      <c r="C506" s="4">
        <v>31.659424999999999</v>
      </c>
      <c r="D506" s="4">
        <v>13.95983339</v>
      </c>
      <c r="E506" s="5">
        <f t="shared" si="129"/>
        <v>0.44093767937983713</v>
      </c>
      <c r="F506" s="16">
        <v>82.655411000000001</v>
      </c>
      <c r="G506" s="17">
        <v>70.345763000000005</v>
      </c>
      <c r="H506" s="17">
        <v>11.82153613</v>
      </c>
      <c r="I506" s="5">
        <f t="shared" si="130"/>
        <v>0.16804901426685784</v>
      </c>
    </row>
    <row r="507" spans="1:9" x14ac:dyDescent="0.25">
      <c r="A507" s="40" t="s">
        <v>114</v>
      </c>
      <c r="B507" s="1">
        <v>9.6427960000000006</v>
      </c>
      <c r="C507" s="4">
        <v>9.5297300000000007</v>
      </c>
      <c r="D507" s="4">
        <v>2.5996023099999999</v>
      </c>
      <c r="E507" s="5">
        <f t="shared" si="129"/>
        <v>0.27278866347734926</v>
      </c>
      <c r="F507" s="16">
        <v>1.8081149999999999</v>
      </c>
      <c r="G507" s="17">
        <v>1.880004</v>
      </c>
      <c r="H507" s="17">
        <v>0.48414312999999998</v>
      </c>
      <c r="I507" s="5">
        <f t="shared" si="130"/>
        <v>0.2575223935693754</v>
      </c>
    </row>
    <row r="508" spans="1:9" x14ac:dyDescent="0.25">
      <c r="A508" s="43" t="s">
        <v>17</v>
      </c>
      <c r="B508" s="1">
        <v>344.28504299999997</v>
      </c>
      <c r="C508" s="4">
        <v>330.33458999999999</v>
      </c>
      <c r="D508" s="4">
        <v>116.07929845</v>
      </c>
      <c r="E508" s="5">
        <f t="shared" si="129"/>
        <v>0.35139916304253815</v>
      </c>
      <c r="F508" s="16">
        <v>6.9494300000000004</v>
      </c>
      <c r="G508" s="17">
        <v>20.824883</v>
      </c>
      <c r="H508" s="17">
        <v>4.9986844900000005</v>
      </c>
      <c r="I508" s="5">
        <f t="shared" si="130"/>
        <v>0.24003421723905966</v>
      </c>
    </row>
    <row r="509" spans="1:9" x14ac:dyDescent="0.25">
      <c r="A509" s="43" t="s">
        <v>21</v>
      </c>
      <c r="B509" s="1">
        <v>276.57224000000002</v>
      </c>
      <c r="C509" s="4">
        <v>273.43975799999998</v>
      </c>
      <c r="D509" s="4">
        <v>101.50056121999999</v>
      </c>
      <c r="E509" s="5">
        <f t="shared" si="129"/>
        <v>0.37119898716411243</v>
      </c>
      <c r="F509" s="2">
        <v>0</v>
      </c>
      <c r="G509" s="3">
        <v>2.9824820000000001</v>
      </c>
      <c r="H509" s="3">
        <v>1.63045525</v>
      </c>
      <c r="I509" s="5">
        <f t="shared" si="130"/>
        <v>0.54667731439787393</v>
      </c>
    </row>
    <row r="510" spans="1:9" x14ac:dyDescent="0.25">
      <c r="A510" s="40" t="s">
        <v>20</v>
      </c>
      <c r="B510" s="1">
        <v>13.366773999999999</v>
      </c>
      <c r="C510" s="4">
        <v>12.967608999999999</v>
      </c>
      <c r="D510" s="4">
        <v>3.7526264</v>
      </c>
      <c r="E510" s="5">
        <f t="shared" si="129"/>
        <v>0.28938460436307112</v>
      </c>
      <c r="F510" s="31">
        <v>0</v>
      </c>
      <c r="G510" s="32">
        <v>0.39916499999999999</v>
      </c>
      <c r="H510" s="32">
        <v>8.4866220000000006E-2</v>
      </c>
      <c r="I510" s="5">
        <f t="shared" si="130"/>
        <v>0.21260937206418401</v>
      </c>
    </row>
    <row r="511" spans="1:9" x14ac:dyDescent="0.25">
      <c r="A511" s="43" t="s">
        <v>24</v>
      </c>
      <c r="B511" s="1">
        <v>112.648233</v>
      </c>
      <c r="C511" s="4">
        <v>111.94456</v>
      </c>
      <c r="D511" s="4">
        <v>42.216833520000002</v>
      </c>
      <c r="E511" s="5">
        <f t="shared" si="129"/>
        <v>0.37712268930263343</v>
      </c>
      <c r="F511" s="2">
        <v>0</v>
      </c>
      <c r="G511" s="3">
        <v>0.70367299999999999</v>
      </c>
      <c r="H511" s="3">
        <v>0.43676434999999997</v>
      </c>
      <c r="I511" s="5">
        <f t="shared" si="130"/>
        <v>0.62069221072856284</v>
      </c>
    </row>
    <row r="512" spans="1:9" x14ac:dyDescent="0.25">
      <c r="A512" s="43" t="s">
        <v>15</v>
      </c>
      <c r="B512" s="1">
        <v>10.373492000000001</v>
      </c>
      <c r="C512" s="4">
        <v>10.023992</v>
      </c>
      <c r="D512" s="4">
        <v>4.0047317599999994</v>
      </c>
      <c r="E512" s="5">
        <f t="shared" si="129"/>
        <v>0.39951466042670419</v>
      </c>
      <c r="F512" s="31" t="s">
        <v>16</v>
      </c>
      <c r="G512" s="32" t="s">
        <v>16</v>
      </c>
      <c r="H512" s="32" t="s">
        <v>16</v>
      </c>
      <c r="I512" s="5" t="s">
        <v>16</v>
      </c>
    </row>
    <row r="513" spans="1:9" x14ac:dyDescent="0.25">
      <c r="A513" s="40" t="s">
        <v>55</v>
      </c>
      <c r="B513" s="1">
        <v>3.2429999999999999</v>
      </c>
      <c r="C513" s="4">
        <v>3.2429999999999999</v>
      </c>
      <c r="D513" s="4">
        <v>1.01637851</v>
      </c>
      <c r="E513" s="5">
        <f t="shared" si="129"/>
        <v>0.31340687943262413</v>
      </c>
      <c r="F513" s="31" t="s">
        <v>16</v>
      </c>
      <c r="G513" s="32" t="s">
        <v>16</v>
      </c>
      <c r="H513" s="32" t="s">
        <v>16</v>
      </c>
      <c r="I513" s="5" t="s">
        <v>16</v>
      </c>
    </row>
    <row r="514" spans="1:9" x14ac:dyDescent="0.25">
      <c r="A514" s="40" t="s">
        <v>18</v>
      </c>
      <c r="B514" s="1">
        <v>41.282142</v>
      </c>
      <c r="C514" s="4">
        <v>41.282142</v>
      </c>
      <c r="D514" s="4">
        <v>16.99146777</v>
      </c>
      <c r="E514" s="5">
        <f t="shared" si="129"/>
        <v>0.4115936564047476</v>
      </c>
      <c r="F514" s="31" t="s">
        <v>16</v>
      </c>
      <c r="G514" s="32" t="s">
        <v>16</v>
      </c>
      <c r="H514" s="32" t="s">
        <v>16</v>
      </c>
      <c r="I514" s="5" t="s">
        <v>16</v>
      </c>
    </row>
    <row r="515" spans="1:9" x14ac:dyDescent="0.25">
      <c r="A515" s="40" t="s">
        <v>23</v>
      </c>
      <c r="B515" s="1">
        <v>4.9702279999999996</v>
      </c>
      <c r="C515" s="4">
        <v>4.956728</v>
      </c>
      <c r="D515" s="4">
        <v>1.89172659</v>
      </c>
      <c r="E515" s="5">
        <f t="shared" si="129"/>
        <v>0.381648254655087</v>
      </c>
      <c r="F515" s="31">
        <v>0</v>
      </c>
      <c r="G515" s="32">
        <v>1.35E-2</v>
      </c>
      <c r="H515" s="32">
        <v>7.9575299999999991E-3</v>
      </c>
      <c r="I515" s="5">
        <f t="shared" si="130"/>
        <v>0.58944666666666656</v>
      </c>
    </row>
    <row r="516" spans="1:9" x14ac:dyDescent="0.25">
      <c r="A516" s="42" t="s">
        <v>14</v>
      </c>
      <c r="B516" s="1">
        <v>5.8384419999999997</v>
      </c>
      <c r="C516" s="4">
        <v>5.7256150000000003</v>
      </c>
      <c r="D516" s="4">
        <v>1.99890696</v>
      </c>
      <c r="E516" s="5">
        <f t="shared" si="129"/>
        <v>0.34911655079847315</v>
      </c>
      <c r="F516" s="31">
        <v>0</v>
      </c>
      <c r="G516" s="32">
        <v>0.112827</v>
      </c>
      <c r="H516" s="32">
        <v>0.10203146</v>
      </c>
      <c r="I516" s="5">
        <f t="shared" si="130"/>
        <v>0.90431776081966198</v>
      </c>
    </row>
    <row r="517" spans="1:9" x14ac:dyDescent="0.25">
      <c r="A517" s="42" t="s">
        <v>31</v>
      </c>
      <c r="B517" s="1">
        <v>7.0458920000000003</v>
      </c>
      <c r="C517" s="4">
        <v>7.5048680000000001</v>
      </c>
      <c r="D517" s="4">
        <v>3.4900850600000002</v>
      </c>
      <c r="E517" s="5">
        <f t="shared" si="129"/>
        <v>0.46504283086657888</v>
      </c>
      <c r="F517" s="31">
        <v>0.23231499999999999</v>
      </c>
      <c r="G517" s="32">
        <v>0.23231499999999999</v>
      </c>
      <c r="H517" s="32">
        <v>4.3999570000000002E-2</v>
      </c>
      <c r="I517" s="5">
        <f t="shared" si="130"/>
        <v>0.18939616469018361</v>
      </c>
    </row>
    <row r="518" spans="1:9" ht="15.75" thickBot="1" x14ac:dyDescent="0.3">
      <c r="A518" s="44" t="s">
        <v>25</v>
      </c>
      <c r="B518" s="24">
        <v>5605.1886679999998</v>
      </c>
      <c r="C518" s="25">
        <v>5605.1886679999998</v>
      </c>
      <c r="D518" s="25">
        <v>3008.0428077399997</v>
      </c>
      <c r="E518" s="8">
        <f>D518/C518</f>
        <v>0.53665326644808664</v>
      </c>
      <c r="F518" s="79" t="s">
        <v>16</v>
      </c>
      <c r="G518" s="80" t="s">
        <v>16</v>
      </c>
      <c r="H518" s="80" t="s">
        <v>16</v>
      </c>
      <c r="I518" s="8" t="s">
        <v>16</v>
      </c>
    </row>
    <row r="519" spans="1:9" ht="15.75" thickBot="1" x14ac:dyDescent="0.3">
      <c r="A519" s="49" t="s">
        <v>34</v>
      </c>
      <c r="B519" s="86">
        <f>SUM(B520:B563)</f>
        <v>6605.0458559999997</v>
      </c>
      <c r="C519" s="87">
        <f>SUM(C520:C563)</f>
        <v>6607.8994409999978</v>
      </c>
      <c r="D519" s="87">
        <f>SUM(D520:D563)</f>
        <v>2394.0658988600003</v>
      </c>
      <c r="E519" s="88">
        <f>D519/C519</f>
        <v>0.36230362163285246</v>
      </c>
      <c r="F519" s="70">
        <f>SUM(F520:F563)</f>
        <v>3263.0961980000006</v>
      </c>
      <c r="G519" s="33">
        <f>SUM(G520:G563)</f>
        <v>3268.8097240000016</v>
      </c>
      <c r="H519" s="33">
        <f>SUM(H520:H563)</f>
        <v>1827.9893747199994</v>
      </c>
      <c r="I519" s="88">
        <f>H519/G519</f>
        <v>0.5592217134263513</v>
      </c>
    </row>
    <row r="520" spans="1:9" x14ac:dyDescent="0.25">
      <c r="A520" s="83" t="s">
        <v>56</v>
      </c>
      <c r="B520" s="20">
        <v>7.2418570000000004</v>
      </c>
      <c r="C520" s="21">
        <v>7.2418570000000004</v>
      </c>
      <c r="D520" s="21">
        <v>2.1270942900000001</v>
      </c>
      <c r="E520" s="28">
        <f>D520/C520</f>
        <v>0.29372221655301944</v>
      </c>
      <c r="F520" s="92">
        <v>0</v>
      </c>
      <c r="G520" s="81">
        <v>0.64678800000000003</v>
      </c>
      <c r="H520" s="81">
        <v>0.21086839000000002</v>
      </c>
      <c r="I520" s="7">
        <f>H520/G520</f>
        <v>0.32602396766792213</v>
      </c>
    </row>
    <row r="521" spans="1:9" x14ac:dyDescent="0.25">
      <c r="A521" s="40" t="s">
        <v>57</v>
      </c>
      <c r="B521" s="1">
        <v>56.318798000000001</v>
      </c>
      <c r="C521" s="4">
        <v>56.278798000000002</v>
      </c>
      <c r="D521" s="4">
        <v>13.92106693</v>
      </c>
      <c r="E521" s="29">
        <f>D521/C521</f>
        <v>0.24735899530050376</v>
      </c>
      <c r="F521" s="31">
        <v>14.691345</v>
      </c>
      <c r="G521" s="32">
        <v>14.731344999999999</v>
      </c>
      <c r="H521" s="32">
        <v>2.0614219299999998</v>
      </c>
      <c r="I521" s="5">
        <f>H521/G521</f>
        <v>0.1399344004230435</v>
      </c>
    </row>
    <row r="522" spans="1:9" x14ac:dyDescent="0.25">
      <c r="A522" s="40" t="s">
        <v>58</v>
      </c>
      <c r="B522" s="1">
        <v>25.2</v>
      </c>
      <c r="C522" s="4">
        <v>25.2</v>
      </c>
      <c r="D522" s="4">
        <v>9.842408279999999</v>
      </c>
      <c r="E522" s="29">
        <f t="shared" ref="E522:E537" si="131">D522/C522</f>
        <v>0.39057175714285713</v>
      </c>
      <c r="F522" s="31">
        <v>3.3</v>
      </c>
      <c r="G522" s="32">
        <v>3.3</v>
      </c>
      <c r="H522" s="32">
        <v>1.1687981699999999</v>
      </c>
      <c r="I522" s="5">
        <f t="shared" ref="I522:I533" si="132">H522/G522</f>
        <v>0.3541812636363636</v>
      </c>
    </row>
    <row r="523" spans="1:9" x14ac:dyDescent="0.25">
      <c r="A523" s="40" t="s">
        <v>59</v>
      </c>
      <c r="B523" s="1">
        <v>14.820276</v>
      </c>
      <c r="C523" s="4">
        <v>14.820276</v>
      </c>
      <c r="D523" s="4">
        <v>4.9364842099999997</v>
      </c>
      <c r="E523" s="29">
        <f t="shared" si="131"/>
        <v>0.3330898972461781</v>
      </c>
      <c r="F523" s="31">
        <v>3.57</v>
      </c>
      <c r="G523" s="32">
        <v>3.77</v>
      </c>
      <c r="H523" s="32">
        <v>0.58842189</v>
      </c>
      <c r="I523" s="5">
        <f t="shared" si="132"/>
        <v>0.15608007692307693</v>
      </c>
    </row>
    <row r="524" spans="1:9" x14ac:dyDescent="0.25">
      <c r="A524" s="40" t="s">
        <v>60</v>
      </c>
      <c r="B524" s="1">
        <v>41.331200000000003</v>
      </c>
      <c r="C524" s="4">
        <v>41.2562</v>
      </c>
      <c r="D524" s="4">
        <v>13.37642939</v>
      </c>
      <c r="E524" s="29">
        <f t="shared" si="131"/>
        <v>0.3242283436186561</v>
      </c>
      <c r="F524" s="31">
        <v>6.1849999999999996</v>
      </c>
      <c r="G524" s="32">
        <v>6.1849999999999996</v>
      </c>
      <c r="H524" s="32">
        <v>1.0872316499999999</v>
      </c>
      <c r="I524" s="5">
        <f t="shared" si="132"/>
        <v>0.17578523039611962</v>
      </c>
    </row>
    <row r="525" spans="1:9" x14ac:dyDescent="0.25">
      <c r="A525" s="40" t="s">
        <v>38</v>
      </c>
      <c r="B525" s="1">
        <v>5354.2089999999998</v>
      </c>
      <c r="C525" s="4">
        <v>5354.178191</v>
      </c>
      <c r="D525" s="4">
        <v>1960.81540279</v>
      </c>
      <c r="E525" s="29">
        <f t="shared" si="131"/>
        <v>0.3662215437816384</v>
      </c>
      <c r="F525" s="31">
        <v>461.483</v>
      </c>
      <c r="G525" s="32">
        <v>461.51380899999998</v>
      </c>
      <c r="H525" s="32">
        <v>264.02920057999995</v>
      </c>
      <c r="I525" s="5">
        <f t="shared" si="132"/>
        <v>0.57209382564758737</v>
      </c>
    </row>
    <row r="526" spans="1:9" x14ac:dyDescent="0.25">
      <c r="A526" s="40" t="s">
        <v>113</v>
      </c>
      <c r="B526" s="2" t="s">
        <v>16</v>
      </c>
      <c r="C526" s="3" t="s">
        <v>16</v>
      </c>
      <c r="D526" s="3" t="s">
        <v>16</v>
      </c>
      <c r="E526" s="29" t="s">
        <v>16</v>
      </c>
      <c r="F526" s="31">
        <v>1505.885</v>
      </c>
      <c r="G526" s="32">
        <v>1505.885</v>
      </c>
      <c r="H526" s="32">
        <v>1187.7947889899999</v>
      </c>
      <c r="I526" s="5">
        <f t="shared" si="132"/>
        <v>0.78876859055638371</v>
      </c>
    </row>
    <row r="527" spans="1:9" x14ac:dyDescent="0.25">
      <c r="A527" s="40" t="s">
        <v>61</v>
      </c>
      <c r="B527" s="1">
        <v>15.709218999999999</v>
      </c>
      <c r="C527" s="4">
        <v>15.709218999999999</v>
      </c>
      <c r="D527" s="4">
        <v>5.6528422200000001</v>
      </c>
      <c r="E527" s="29">
        <f t="shared" si="131"/>
        <v>0.35984234607716659</v>
      </c>
      <c r="F527" s="31">
        <v>23.704000000000001</v>
      </c>
      <c r="G527" s="32">
        <v>23.704000000000001</v>
      </c>
      <c r="H527" s="32">
        <v>0.79902583999999999</v>
      </c>
      <c r="I527" s="5">
        <f t="shared" si="132"/>
        <v>3.3708481268984139E-2</v>
      </c>
    </row>
    <row r="528" spans="1:9" ht="15" customHeight="1" x14ac:dyDescent="0.25">
      <c r="A528" s="40" t="s">
        <v>104</v>
      </c>
      <c r="B528" s="2">
        <v>7.1972500000000004</v>
      </c>
      <c r="C528" s="4">
        <v>7.1972500000000004</v>
      </c>
      <c r="D528" s="4">
        <v>2.0519645500000001</v>
      </c>
      <c r="E528" s="29">
        <f t="shared" si="131"/>
        <v>0.2851039702664212</v>
      </c>
      <c r="F528" s="31">
        <v>1.9810000000000001</v>
      </c>
      <c r="G528" s="32">
        <v>1.9810000000000001</v>
      </c>
      <c r="H528" s="32">
        <v>0.19696553</v>
      </c>
      <c r="I528" s="5">
        <f t="shared" si="132"/>
        <v>9.9427324583543655E-2</v>
      </c>
    </row>
    <row r="529" spans="1:9" x14ac:dyDescent="0.25">
      <c r="A529" s="40" t="s">
        <v>62</v>
      </c>
      <c r="B529" s="1">
        <v>9.6336790000000008</v>
      </c>
      <c r="C529" s="4">
        <v>9.6336790000000008</v>
      </c>
      <c r="D529" s="4">
        <v>3.1125861499999998</v>
      </c>
      <c r="E529" s="29">
        <f t="shared" si="131"/>
        <v>0.32309423533833748</v>
      </c>
      <c r="F529" s="31">
        <v>0</v>
      </c>
      <c r="G529" s="32">
        <v>3</v>
      </c>
      <c r="H529" s="32">
        <v>0.70574464999999997</v>
      </c>
      <c r="I529" s="5">
        <f t="shared" si="132"/>
        <v>0.23524821666666665</v>
      </c>
    </row>
    <row r="530" spans="1:9" x14ac:dyDescent="0.25">
      <c r="A530" s="40" t="s">
        <v>63</v>
      </c>
      <c r="B530" s="1">
        <v>1.6757</v>
      </c>
      <c r="C530" s="4">
        <v>1.6757</v>
      </c>
      <c r="D530" s="4">
        <v>0.57961557999999991</v>
      </c>
      <c r="E530" s="29">
        <f t="shared" si="131"/>
        <v>0.34589459927194599</v>
      </c>
      <c r="F530" s="31" t="s">
        <v>16</v>
      </c>
      <c r="G530" s="32" t="s">
        <v>16</v>
      </c>
      <c r="H530" s="32" t="s">
        <v>16</v>
      </c>
      <c r="I530" s="5" t="s">
        <v>16</v>
      </c>
    </row>
    <row r="531" spans="1:9" x14ac:dyDescent="0.25">
      <c r="A531" s="40" t="s">
        <v>28</v>
      </c>
      <c r="B531" s="1">
        <v>19.21</v>
      </c>
      <c r="C531" s="4">
        <v>20.536691999999999</v>
      </c>
      <c r="D531" s="4">
        <v>6.1732573899999998</v>
      </c>
      <c r="E531" s="29">
        <f t="shared" si="131"/>
        <v>0.3005964831142231</v>
      </c>
      <c r="F531" s="31">
        <v>482.71570000000003</v>
      </c>
      <c r="G531" s="32">
        <v>482.71570000000003</v>
      </c>
      <c r="H531" s="32">
        <v>129.45560739000001</v>
      </c>
      <c r="I531" s="5">
        <f t="shared" si="132"/>
        <v>0.26818188716463959</v>
      </c>
    </row>
    <row r="532" spans="1:9" x14ac:dyDescent="0.25">
      <c r="A532" s="40" t="s">
        <v>64</v>
      </c>
      <c r="B532" s="1">
        <v>6.8670949999999999</v>
      </c>
      <c r="C532" s="4">
        <v>6.8670949999999999</v>
      </c>
      <c r="D532" s="4">
        <v>2.1212139700000003</v>
      </c>
      <c r="E532" s="29">
        <f t="shared" si="131"/>
        <v>0.30889538735083766</v>
      </c>
      <c r="F532" s="31">
        <v>5.2214020000000003</v>
      </c>
      <c r="G532" s="32">
        <v>5.2214020000000003</v>
      </c>
      <c r="H532" s="32">
        <v>1.1800000000000001E-3</v>
      </c>
      <c r="I532" s="5">
        <f t="shared" si="132"/>
        <v>2.2599294212550576E-4</v>
      </c>
    </row>
    <row r="533" spans="1:9" x14ac:dyDescent="0.25">
      <c r="A533" s="40" t="s">
        <v>108</v>
      </c>
      <c r="B533" s="1">
        <v>14.573223</v>
      </c>
      <c r="C533" s="4">
        <v>14.573223</v>
      </c>
      <c r="D533" s="4">
        <v>5.2987370299999998</v>
      </c>
      <c r="E533" s="29">
        <f t="shared" si="131"/>
        <v>0.36359404024765146</v>
      </c>
      <c r="F533" s="31">
        <v>9.4380000000000006</v>
      </c>
      <c r="G533" s="32">
        <v>9.4380000000000006</v>
      </c>
      <c r="H533" s="32">
        <v>2.5325795000000002</v>
      </c>
      <c r="I533" s="5">
        <f t="shared" si="132"/>
        <v>0.26833857808857808</v>
      </c>
    </row>
    <row r="534" spans="1:9" x14ac:dyDescent="0.25">
      <c r="A534" s="40" t="s">
        <v>109</v>
      </c>
      <c r="B534" s="1">
        <v>11.420019999999999</v>
      </c>
      <c r="C534" s="4">
        <v>11.420019999999999</v>
      </c>
      <c r="D534" s="4">
        <v>3.894908</v>
      </c>
      <c r="E534" s="29">
        <f t="shared" si="131"/>
        <v>0.34105964788152737</v>
      </c>
      <c r="F534" s="31" t="s">
        <v>16</v>
      </c>
      <c r="G534" s="32" t="s">
        <v>16</v>
      </c>
      <c r="H534" s="32" t="s">
        <v>16</v>
      </c>
      <c r="I534" s="5" t="s">
        <v>16</v>
      </c>
    </row>
    <row r="535" spans="1:9" x14ac:dyDescent="0.25">
      <c r="A535" s="40" t="s">
        <v>65</v>
      </c>
      <c r="B535" s="1">
        <v>4.6003030000000003</v>
      </c>
      <c r="C535" s="4">
        <v>4.6003030000000003</v>
      </c>
      <c r="D535" s="4">
        <v>1.3543843999999998</v>
      </c>
      <c r="E535" s="29">
        <f t="shared" si="131"/>
        <v>0.2944119985140109</v>
      </c>
      <c r="F535" s="2" t="s">
        <v>16</v>
      </c>
      <c r="G535" s="3" t="s">
        <v>16</v>
      </c>
      <c r="H535" s="3" t="s">
        <v>16</v>
      </c>
      <c r="I535" s="5" t="s">
        <v>16</v>
      </c>
    </row>
    <row r="536" spans="1:9" x14ac:dyDescent="0.25">
      <c r="A536" s="40" t="s">
        <v>66</v>
      </c>
      <c r="B536" s="1">
        <v>2.251979</v>
      </c>
      <c r="C536" s="4">
        <v>2.251979</v>
      </c>
      <c r="D536" s="4">
        <v>0.93200201000000005</v>
      </c>
      <c r="E536" s="29">
        <f t="shared" si="131"/>
        <v>0.41385910348187088</v>
      </c>
      <c r="F536" s="31" t="s">
        <v>16</v>
      </c>
      <c r="G536" s="32" t="s">
        <v>16</v>
      </c>
      <c r="H536" s="32" t="s">
        <v>16</v>
      </c>
      <c r="I536" s="5" t="s">
        <v>16</v>
      </c>
    </row>
    <row r="537" spans="1:9" x14ac:dyDescent="0.25">
      <c r="A537" s="40" t="s">
        <v>36</v>
      </c>
      <c r="B537" s="1">
        <v>4.2613219999999998</v>
      </c>
      <c r="C537" s="4">
        <v>4.2613219999999998</v>
      </c>
      <c r="D537" s="4">
        <v>1.5914776000000002</v>
      </c>
      <c r="E537" s="29">
        <f t="shared" si="131"/>
        <v>0.37347039252138192</v>
      </c>
      <c r="F537" s="31" t="s">
        <v>16</v>
      </c>
      <c r="G537" s="32" t="s">
        <v>16</v>
      </c>
      <c r="H537" s="32" t="s">
        <v>16</v>
      </c>
      <c r="I537" s="5" t="s">
        <v>16</v>
      </c>
    </row>
    <row r="538" spans="1:9" ht="15.75" thickBot="1" x14ac:dyDescent="0.3">
      <c r="A538" s="48" t="s">
        <v>67</v>
      </c>
      <c r="B538" s="24">
        <v>18.043901999999999</v>
      </c>
      <c r="C538" s="25">
        <v>17.920041999999999</v>
      </c>
      <c r="D538" s="25">
        <v>5.3209254800000005</v>
      </c>
      <c r="E538" s="30">
        <f>D538/C538</f>
        <v>0.29692594916909237</v>
      </c>
      <c r="F538" s="98">
        <v>5.5846520000000002</v>
      </c>
      <c r="G538" s="75">
        <v>5.7085119999999998</v>
      </c>
      <c r="H538" s="75">
        <v>0.57496745999999999</v>
      </c>
      <c r="I538" s="8">
        <f>H538/G538</f>
        <v>0.1007210740732436</v>
      </c>
    </row>
    <row r="539" spans="1:9" x14ac:dyDescent="0.25">
      <c r="A539" s="83" t="s">
        <v>68</v>
      </c>
      <c r="B539" s="20">
        <v>9.7409119999999998</v>
      </c>
      <c r="C539" s="21">
        <v>9.7409119999999998</v>
      </c>
      <c r="D539" s="21">
        <v>3.5006649100000002</v>
      </c>
      <c r="E539" s="28">
        <f>D539/C539</f>
        <v>0.35937753159047126</v>
      </c>
      <c r="F539" s="92">
        <v>73.559088000000003</v>
      </c>
      <c r="G539" s="81">
        <v>73.559088000000003</v>
      </c>
      <c r="H539" s="81">
        <v>16.561231890000002</v>
      </c>
      <c r="I539" s="7">
        <f>H539/G539</f>
        <v>0.22514188715879677</v>
      </c>
    </row>
    <row r="540" spans="1:9" x14ac:dyDescent="0.25">
      <c r="A540" s="40" t="s">
        <v>69</v>
      </c>
      <c r="B540" s="1">
        <v>8.1391380000000009</v>
      </c>
      <c r="C540" s="4">
        <v>8.1391380000000009</v>
      </c>
      <c r="D540" s="4">
        <v>3.0721769800000001</v>
      </c>
      <c r="E540" s="29">
        <f>D540/C540</f>
        <v>0.37745729093179153</v>
      </c>
      <c r="F540" s="2">
        <v>0</v>
      </c>
      <c r="G540" s="3">
        <v>0.38069999999999998</v>
      </c>
      <c r="H540" s="3">
        <v>5.2492699999999996E-2</v>
      </c>
      <c r="I540" s="5">
        <f>H540/G540</f>
        <v>0.13788468610454427</v>
      </c>
    </row>
    <row r="541" spans="1:9" x14ac:dyDescent="0.25">
      <c r="A541" s="40" t="s">
        <v>70</v>
      </c>
      <c r="B541" s="1">
        <v>58.077136000000003</v>
      </c>
      <c r="C541" s="4">
        <v>58.077136000000003</v>
      </c>
      <c r="D541" s="4">
        <v>15.438714019999999</v>
      </c>
      <c r="E541" s="29">
        <f t="shared" ref="E541:E562" si="133">D541/C541</f>
        <v>0.26583118733678601</v>
      </c>
      <c r="F541" s="31">
        <v>149.922864</v>
      </c>
      <c r="G541" s="32">
        <v>149.72286399999999</v>
      </c>
      <c r="H541" s="32">
        <v>59.430876479999995</v>
      </c>
      <c r="I541" s="5">
        <f t="shared" ref="I541:I561" si="134">H541/G541</f>
        <v>0.39693921751323163</v>
      </c>
    </row>
    <row r="542" spans="1:9" x14ac:dyDescent="0.25">
      <c r="A542" s="40" t="s">
        <v>103</v>
      </c>
      <c r="B542" s="1">
        <v>22.237897</v>
      </c>
      <c r="C542" s="4">
        <v>22.237897</v>
      </c>
      <c r="D542" s="4">
        <v>7.6415410000000001</v>
      </c>
      <c r="E542" s="29">
        <f t="shared" si="133"/>
        <v>0.34362696256754854</v>
      </c>
      <c r="F542" s="31">
        <v>100.162103</v>
      </c>
      <c r="G542" s="32">
        <v>100.06210299999999</v>
      </c>
      <c r="H542" s="32">
        <v>25.72215834</v>
      </c>
      <c r="I542" s="5">
        <f t="shared" si="134"/>
        <v>0.25706194022326317</v>
      </c>
    </row>
    <row r="543" spans="1:9" x14ac:dyDescent="0.25">
      <c r="A543" s="40" t="s">
        <v>71</v>
      </c>
      <c r="B543" s="1">
        <v>17.88</v>
      </c>
      <c r="C543" s="4">
        <v>17.378547000000001</v>
      </c>
      <c r="D543" s="4">
        <v>6.1645370999999995</v>
      </c>
      <c r="E543" s="29">
        <f t="shared" si="133"/>
        <v>0.35472108801731234</v>
      </c>
      <c r="F543" s="2">
        <v>51.12</v>
      </c>
      <c r="G543" s="3">
        <v>51.621453000000002</v>
      </c>
      <c r="H543" s="3">
        <v>3.0228506800000003</v>
      </c>
      <c r="I543" s="5">
        <f t="shared" si="134"/>
        <v>5.8558031677256359E-2</v>
      </c>
    </row>
    <row r="544" spans="1:9" x14ac:dyDescent="0.25">
      <c r="A544" s="40" t="s">
        <v>72</v>
      </c>
      <c r="B544" s="1">
        <v>76.002077</v>
      </c>
      <c r="C544" s="4">
        <v>76.002077</v>
      </c>
      <c r="D544" s="4">
        <v>27.11846856</v>
      </c>
      <c r="E544" s="29">
        <f t="shared" si="133"/>
        <v>0.35681220343491404</v>
      </c>
      <c r="F544" s="2">
        <v>3.4979230000000001</v>
      </c>
      <c r="G544" s="3">
        <v>3.4979230000000001</v>
      </c>
      <c r="H544" s="3">
        <v>0.77267257</v>
      </c>
      <c r="I544" s="5">
        <f t="shared" si="134"/>
        <v>0.22089467664096665</v>
      </c>
    </row>
    <row r="545" spans="1:9" x14ac:dyDescent="0.25">
      <c r="A545" s="40" t="s">
        <v>73</v>
      </c>
      <c r="B545" s="1">
        <v>4.0511309999999998</v>
      </c>
      <c r="C545" s="4">
        <v>4.0446309999999999</v>
      </c>
      <c r="D545" s="4">
        <v>1.3457036200000001</v>
      </c>
      <c r="E545" s="29">
        <f t="shared" si="133"/>
        <v>0.33271357016251918</v>
      </c>
      <c r="F545" s="31">
        <v>0</v>
      </c>
      <c r="G545" s="32">
        <v>6.4999999999999997E-3</v>
      </c>
      <c r="H545" s="32">
        <v>4.19849E-3</v>
      </c>
      <c r="I545" s="5">
        <f t="shared" si="134"/>
        <v>0.64592153846153855</v>
      </c>
    </row>
    <row r="546" spans="1:9" x14ac:dyDescent="0.25">
      <c r="A546" s="42" t="s">
        <v>74</v>
      </c>
      <c r="B546" s="1">
        <v>16.346499999999999</v>
      </c>
      <c r="C546" s="4">
        <v>16.182970000000001</v>
      </c>
      <c r="D546" s="4">
        <v>5.0556204500000002</v>
      </c>
      <c r="E546" s="29">
        <f t="shared" si="133"/>
        <v>0.31240374603672871</v>
      </c>
      <c r="F546" s="31">
        <v>0.35</v>
      </c>
      <c r="G546" s="32">
        <v>0.51353000000000004</v>
      </c>
      <c r="H546" s="32">
        <v>0.18192160000000002</v>
      </c>
      <c r="I546" s="5">
        <f t="shared" si="134"/>
        <v>0.3542570054329835</v>
      </c>
    </row>
    <row r="547" spans="1:9" x14ac:dyDescent="0.25">
      <c r="A547" s="40" t="s">
        <v>75</v>
      </c>
      <c r="B547" s="1">
        <v>9.8686980000000002</v>
      </c>
      <c r="C547" s="4">
        <v>12.567204</v>
      </c>
      <c r="D547" s="4">
        <v>3.4556000099999999</v>
      </c>
      <c r="E547" s="29">
        <f t="shared" si="133"/>
        <v>0.2749696758324286</v>
      </c>
      <c r="F547" s="2">
        <v>26.377255000000002</v>
      </c>
      <c r="G547" s="3">
        <v>27.066680000000002</v>
      </c>
      <c r="H547" s="3">
        <v>12.766704460000001</v>
      </c>
      <c r="I547" s="5">
        <f t="shared" si="134"/>
        <v>0.47167604079997993</v>
      </c>
    </row>
    <row r="548" spans="1:9" x14ac:dyDescent="0.25">
      <c r="A548" s="84" t="s">
        <v>76</v>
      </c>
      <c r="B548" s="1">
        <v>5.4049899999999997</v>
      </c>
      <c r="C548" s="4">
        <v>5.4049899999999997</v>
      </c>
      <c r="D548" s="4">
        <v>1.73433543</v>
      </c>
      <c r="E548" s="29">
        <f t="shared" si="133"/>
        <v>0.32087671392546518</v>
      </c>
      <c r="F548" s="31">
        <v>19.7</v>
      </c>
      <c r="G548" s="32">
        <v>19.7</v>
      </c>
      <c r="H548" s="32">
        <v>1.8829124699999999</v>
      </c>
      <c r="I548" s="5">
        <f t="shared" si="134"/>
        <v>9.5579313197969543E-2</v>
      </c>
    </row>
    <row r="549" spans="1:9" x14ac:dyDescent="0.25">
      <c r="A549" s="84" t="s">
        <v>110</v>
      </c>
      <c r="B549" s="1">
        <v>41.170299999999997</v>
      </c>
      <c r="C549" s="4">
        <v>41.045299999999997</v>
      </c>
      <c r="D549" s="4">
        <v>17.45148906</v>
      </c>
      <c r="E549" s="29">
        <f t="shared" si="133"/>
        <v>0.4251763066660495</v>
      </c>
      <c r="F549" s="31">
        <v>156.37062599999999</v>
      </c>
      <c r="G549" s="32">
        <v>156.49562599999999</v>
      </c>
      <c r="H549" s="32">
        <v>102.81536025</v>
      </c>
      <c r="I549" s="5">
        <f t="shared" si="134"/>
        <v>0.65698552015760492</v>
      </c>
    </row>
    <row r="550" spans="1:9" x14ac:dyDescent="0.25">
      <c r="A550" s="40" t="s">
        <v>77</v>
      </c>
      <c r="B550" s="1">
        <v>16.383656999999999</v>
      </c>
      <c r="C550" s="4">
        <v>16.383656999999999</v>
      </c>
      <c r="D550" s="4">
        <v>6.4993528899999999</v>
      </c>
      <c r="E550" s="29">
        <f t="shared" si="133"/>
        <v>0.396697324046762</v>
      </c>
      <c r="F550" s="31">
        <v>5.7987979999999997</v>
      </c>
      <c r="G550" s="32">
        <v>5.7987979999999997</v>
      </c>
      <c r="H550" s="32">
        <v>2.5771803799999997</v>
      </c>
      <c r="I550" s="5">
        <f t="shared" si="134"/>
        <v>0.44443354984946876</v>
      </c>
    </row>
    <row r="551" spans="1:9" x14ac:dyDescent="0.25">
      <c r="A551" s="40" t="s">
        <v>78</v>
      </c>
      <c r="B551" s="1">
        <v>3.5939589999999999</v>
      </c>
      <c r="C551" s="4">
        <v>3.5837979999999998</v>
      </c>
      <c r="D551" s="4">
        <v>0.94387616000000008</v>
      </c>
      <c r="E551" s="29">
        <f t="shared" si="133"/>
        <v>0.26337314770531156</v>
      </c>
      <c r="F551" s="31">
        <v>0</v>
      </c>
      <c r="G551" s="32">
        <v>1.0161E-2</v>
      </c>
      <c r="H551" s="32">
        <v>9.8440000000000003E-3</v>
      </c>
      <c r="I551" s="5">
        <f t="shared" si="134"/>
        <v>0.96880228323983864</v>
      </c>
    </row>
    <row r="552" spans="1:9" x14ac:dyDescent="0.25">
      <c r="A552" s="40" t="s">
        <v>79</v>
      </c>
      <c r="B552" s="1">
        <v>65.109558000000007</v>
      </c>
      <c r="C552" s="4">
        <v>65.016257999999993</v>
      </c>
      <c r="D552" s="4">
        <v>24.283479719999999</v>
      </c>
      <c r="E552" s="29">
        <f t="shared" si="133"/>
        <v>0.37349857507948248</v>
      </c>
      <c r="F552" s="31">
        <v>20.526796000000001</v>
      </c>
      <c r="G552" s="32">
        <v>20.620096</v>
      </c>
      <c r="H552" s="32">
        <v>2.22839762</v>
      </c>
      <c r="I552" s="5">
        <f t="shared" si="134"/>
        <v>0.1080692165545689</v>
      </c>
    </row>
    <row r="553" spans="1:9" x14ac:dyDescent="0.25">
      <c r="A553" s="40" t="s">
        <v>111</v>
      </c>
      <c r="B553" s="2">
        <v>3.0048189999999999</v>
      </c>
      <c r="C553" s="3">
        <v>3.0048189999999999</v>
      </c>
      <c r="D553" s="3">
        <v>1.1294238799999998</v>
      </c>
      <c r="E553" s="29">
        <f t="shared" si="133"/>
        <v>0.37587085278680676</v>
      </c>
      <c r="F553" s="31" t="s">
        <v>16</v>
      </c>
      <c r="G553" s="32" t="s">
        <v>16</v>
      </c>
      <c r="H553" s="32" t="s">
        <v>16</v>
      </c>
      <c r="I553" s="5" t="s">
        <v>16</v>
      </c>
    </row>
    <row r="554" spans="1:9" x14ac:dyDescent="0.25">
      <c r="A554" s="40" t="s">
        <v>112</v>
      </c>
      <c r="B554" s="2">
        <v>7.1764849999999996</v>
      </c>
      <c r="C554" s="3">
        <v>7.1744849999999998</v>
      </c>
      <c r="D554" s="3">
        <v>2.1830227299999998</v>
      </c>
      <c r="E554" s="29">
        <f t="shared" si="133"/>
        <v>0.30427587903521991</v>
      </c>
      <c r="F554" s="31">
        <v>0.44500000000000001</v>
      </c>
      <c r="G554" s="32">
        <v>0.44700000000000001</v>
      </c>
      <c r="H554" s="32">
        <v>7.1455130000000006E-2</v>
      </c>
      <c r="I554" s="5">
        <f t="shared" si="134"/>
        <v>0.15985487695749442</v>
      </c>
    </row>
    <row r="555" spans="1:9" x14ac:dyDescent="0.25">
      <c r="A555" s="40" t="s">
        <v>120</v>
      </c>
      <c r="B555" s="2">
        <v>1.547005</v>
      </c>
      <c r="C555" s="3">
        <v>1.547005</v>
      </c>
      <c r="D555" s="3">
        <v>0</v>
      </c>
      <c r="E555" s="29">
        <f t="shared" si="133"/>
        <v>0</v>
      </c>
      <c r="F555" s="31">
        <v>0.125</v>
      </c>
      <c r="G555" s="32">
        <v>0.125</v>
      </c>
      <c r="H555" s="32">
        <v>0</v>
      </c>
      <c r="I555" s="5">
        <f t="shared" si="134"/>
        <v>0</v>
      </c>
    </row>
    <row r="556" spans="1:9" x14ac:dyDescent="0.25">
      <c r="A556" s="40" t="s">
        <v>80</v>
      </c>
      <c r="B556" s="1">
        <v>69.2</v>
      </c>
      <c r="C556" s="4">
        <v>69.2</v>
      </c>
      <c r="D556" s="4">
        <v>38.668570079999995</v>
      </c>
      <c r="E556" s="29">
        <f t="shared" si="133"/>
        <v>0.55879436531791893</v>
      </c>
      <c r="F556" s="31">
        <v>2.8</v>
      </c>
      <c r="G556" s="32">
        <v>2.8</v>
      </c>
      <c r="H556" s="32">
        <v>0.22049104999999999</v>
      </c>
      <c r="I556" s="5">
        <f t="shared" si="134"/>
        <v>7.8746803571428575E-2</v>
      </c>
    </row>
    <row r="557" spans="1:9" x14ac:dyDescent="0.25">
      <c r="A557" s="40" t="s">
        <v>81</v>
      </c>
      <c r="B557" s="1">
        <v>345.27228500000001</v>
      </c>
      <c r="C557" s="4">
        <v>345.27228500000001</v>
      </c>
      <c r="D557" s="4">
        <v>121.15896487000001</v>
      </c>
      <c r="E557" s="29">
        <f t="shared" si="133"/>
        <v>0.35090845727742093</v>
      </c>
      <c r="F557" s="31">
        <v>50.027715000000001</v>
      </c>
      <c r="G557" s="32">
        <v>50.027715000000001</v>
      </c>
      <c r="H557" s="32">
        <v>2.3188423399999998</v>
      </c>
      <c r="I557" s="5">
        <f t="shared" si="134"/>
        <v>4.6351154355140943E-2</v>
      </c>
    </row>
    <row r="558" spans="1:9" x14ac:dyDescent="0.25">
      <c r="A558" s="40" t="s">
        <v>82</v>
      </c>
      <c r="B558" s="1">
        <v>15.023680000000001</v>
      </c>
      <c r="C558" s="4">
        <v>15.023680000000001</v>
      </c>
      <c r="D558" s="4">
        <v>4.3722306299999998</v>
      </c>
      <c r="E558" s="29">
        <f t="shared" si="133"/>
        <v>0.29102261429955906</v>
      </c>
      <c r="F558" s="31">
        <v>8.2269369999999995</v>
      </c>
      <c r="G558" s="32">
        <v>8.2269369999999995</v>
      </c>
      <c r="H558" s="32">
        <v>0.78993736000000003</v>
      </c>
      <c r="I558" s="5">
        <f t="shared" si="134"/>
        <v>9.6018403933322949E-2</v>
      </c>
    </row>
    <row r="559" spans="1:9" x14ac:dyDescent="0.25">
      <c r="A559" s="40" t="s">
        <v>83</v>
      </c>
      <c r="B559" s="1">
        <v>42.0822</v>
      </c>
      <c r="C559" s="4">
        <v>42.0822</v>
      </c>
      <c r="D559" s="4">
        <v>13.264951199999999</v>
      </c>
      <c r="E559" s="29">
        <f t="shared" si="133"/>
        <v>0.3152152501532714</v>
      </c>
      <c r="F559" s="31">
        <v>11.9178</v>
      </c>
      <c r="G559" s="32">
        <v>11.9178</v>
      </c>
      <c r="H559" s="32">
        <v>0.76765059000000002</v>
      </c>
      <c r="I559" s="5">
        <f t="shared" si="134"/>
        <v>6.441210542214168E-2</v>
      </c>
    </row>
    <row r="560" spans="1:9" x14ac:dyDescent="0.25">
      <c r="A560" s="40" t="s">
        <v>115</v>
      </c>
      <c r="B560" s="1">
        <v>2.8929999999999998</v>
      </c>
      <c r="C560" s="4">
        <v>2.8929999999999998</v>
      </c>
      <c r="D560" s="4">
        <v>6.4257019999999998E-2</v>
      </c>
      <c r="E560" s="29">
        <f t="shared" si="133"/>
        <v>2.2211206360179744E-2</v>
      </c>
      <c r="F560" s="31">
        <v>0.90700000000000003</v>
      </c>
      <c r="G560" s="32">
        <v>0.90700000000000003</v>
      </c>
      <c r="H560" s="32">
        <v>3.2000000000000001E-2</v>
      </c>
      <c r="I560" s="5">
        <f t="shared" si="134"/>
        <v>3.5281146637265712E-2</v>
      </c>
    </row>
    <row r="561" spans="1:9" x14ac:dyDescent="0.25">
      <c r="A561" s="40" t="s">
        <v>84</v>
      </c>
      <c r="B561" s="1">
        <v>141.09480600000001</v>
      </c>
      <c r="C561" s="4">
        <v>141.09480600000001</v>
      </c>
      <c r="D561" s="4">
        <v>45.747869340000001</v>
      </c>
      <c r="E561" s="29">
        <f t="shared" si="133"/>
        <v>0.32423496397167162</v>
      </c>
      <c r="F561" s="31">
        <v>56.905194000000002</v>
      </c>
      <c r="G561" s="32">
        <v>56.905194000000002</v>
      </c>
      <c r="H561" s="32">
        <v>4.5533943499999996</v>
      </c>
      <c r="I561" s="5">
        <f t="shared" si="134"/>
        <v>8.0017201066039767E-2</v>
      </c>
    </row>
    <row r="562" spans="1:9" x14ac:dyDescent="0.25">
      <c r="A562" s="85" t="s">
        <v>29</v>
      </c>
      <c r="B562" s="76">
        <v>0.57779999999999998</v>
      </c>
      <c r="C562" s="77">
        <v>0.57779999999999998</v>
      </c>
      <c r="D562" s="77">
        <v>0.11254773</v>
      </c>
      <c r="E562" s="29">
        <f t="shared" si="133"/>
        <v>0.19478665628245068</v>
      </c>
      <c r="F562" s="97" t="s">
        <v>16</v>
      </c>
      <c r="G562" s="82" t="s">
        <v>16</v>
      </c>
      <c r="H562" s="82" t="s">
        <v>16</v>
      </c>
      <c r="I562" s="5" t="s">
        <v>16</v>
      </c>
    </row>
    <row r="563" spans="1:9" ht="15.75" thickBot="1" x14ac:dyDescent="0.3">
      <c r="A563" s="48" t="s">
        <v>116</v>
      </c>
      <c r="B563" s="24">
        <v>8.6029999999999998</v>
      </c>
      <c r="C563" s="25">
        <v>8.6029999999999998</v>
      </c>
      <c r="D563" s="25">
        <v>0.55570120000000001</v>
      </c>
      <c r="E563" s="30">
        <f>D563/C563</f>
        <v>6.4593885853771946E-2</v>
      </c>
      <c r="F563" s="98">
        <v>0.59699999999999998</v>
      </c>
      <c r="G563" s="75">
        <v>0.59699999999999998</v>
      </c>
      <c r="H563" s="75">
        <v>0</v>
      </c>
      <c r="I563" s="8">
        <f>H563/G563</f>
        <v>0</v>
      </c>
    </row>
    <row r="564" spans="1:9" ht="15.75" thickBot="1" x14ac:dyDescent="0.3">
      <c r="A564" s="74" t="s">
        <v>106</v>
      </c>
      <c r="B564" s="86">
        <f>SUM(B565:B578)</f>
        <v>682.09028299999989</v>
      </c>
      <c r="C564" s="87">
        <f>SUM(C565:C578)</f>
        <v>681.79084099999989</v>
      </c>
      <c r="D564" s="87">
        <f>SUM(D565:D578)</f>
        <v>231.61647401999997</v>
      </c>
      <c r="E564" s="88">
        <f>D564/C564</f>
        <v>0.33971778453386414</v>
      </c>
      <c r="F564" s="70">
        <f>SUM(F565:F578)</f>
        <v>573.32094900000004</v>
      </c>
      <c r="G564" s="33">
        <f>SUM(G565:G578)</f>
        <v>585.65907600000014</v>
      </c>
      <c r="H564" s="33">
        <f>SUM(H565:H578)</f>
        <v>63.024076500000007</v>
      </c>
      <c r="I564" s="88">
        <f>H564/G564</f>
        <v>0.1076122254101292</v>
      </c>
    </row>
    <row r="565" spans="1:9" x14ac:dyDescent="0.25">
      <c r="A565" s="45" t="s">
        <v>85</v>
      </c>
      <c r="B565" s="20">
        <v>59.328006999999999</v>
      </c>
      <c r="C565" s="21">
        <v>59.328006999999999</v>
      </c>
      <c r="D565" s="21">
        <v>23.440981140000002</v>
      </c>
      <c r="E565" s="7">
        <f>D565/C565</f>
        <v>0.39510818457124308</v>
      </c>
      <c r="F565" s="92">
        <v>15.103662999999999</v>
      </c>
      <c r="G565" s="81">
        <v>15.103662999999999</v>
      </c>
      <c r="H565" s="81">
        <v>1.03567169</v>
      </c>
      <c r="I565" s="7">
        <f>H565/G565</f>
        <v>6.8570895020631753E-2</v>
      </c>
    </row>
    <row r="566" spans="1:9" x14ac:dyDescent="0.25">
      <c r="A566" s="40" t="s">
        <v>26</v>
      </c>
      <c r="B566" s="1">
        <v>0.99055899999999997</v>
      </c>
      <c r="C566" s="4">
        <v>0.99055899999999997</v>
      </c>
      <c r="D566" s="4">
        <v>0.33053140000000003</v>
      </c>
      <c r="E566" s="5">
        <f>D566/C566</f>
        <v>0.33368168882418919</v>
      </c>
      <c r="F566" s="31" t="s">
        <v>16</v>
      </c>
      <c r="G566" s="32" t="s">
        <v>16</v>
      </c>
      <c r="H566" s="32" t="s">
        <v>16</v>
      </c>
      <c r="I566" s="5" t="s">
        <v>16</v>
      </c>
    </row>
    <row r="567" spans="1:9" x14ac:dyDescent="0.25">
      <c r="A567" s="40" t="s">
        <v>86</v>
      </c>
      <c r="B567" s="1">
        <v>41.065015000000002</v>
      </c>
      <c r="C567" s="4">
        <v>41.065015000000002</v>
      </c>
      <c r="D567" s="4">
        <v>14.290772449999999</v>
      </c>
      <c r="E567" s="5">
        <f t="shared" ref="E567:E577" si="135">D567/C567</f>
        <v>0.34800358529030118</v>
      </c>
      <c r="F567" s="16">
        <v>17.104382000000001</v>
      </c>
      <c r="G567" s="17">
        <v>17.294381999999999</v>
      </c>
      <c r="H567" s="17">
        <v>3.2923767400000004</v>
      </c>
      <c r="I567" s="5">
        <f>H567/G567</f>
        <v>0.19037261580090001</v>
      </c>
    </row>
    <row r="568" spans="1:9" x14ac:dyDescent="0.25">
      <c r="A568" s="40" t="s">
        <v>27</v>
      </c>
      <c r="B568" s="1">
        <v>157.37850299999999</v>
      </c>
      <c r="C568" s="4">
        <v>156.92906300000001</v>
      </c>
      <c r="D568" s="4">
        <v>52.097403840000005</v>
      </c>
      <c r="E568" s="5">
        <f t="shared" si="135"/>
        <v>0.33198059584412354</v>
      </c>
      <c r="F568" s="16">
        <v>257</v>
      </c>
      <c r="G568" s="17">
        <v>247.44944000000001</v>
      </c>
      <c r="H568" s="17">
        <v>25.408058260000001</v>
      </c>
      <c r="I568" s="5">
        <f t="shared" ref="I568:I577" si="136">H568/G568</f>
        <v>0.10267979697185817</v>
      </c>
    </row>
    <row r="569" spans="1:9" x14ac:dyDescent="0.25">
      <c r="A569" s="40" t="s">
        <v>87</v>
      </c>
      <c r="B569" s="1">
        <v>9.6599789999999999</v>
      </c>
      <c r="C569" s="4">
        <v>9.6599789999999999</v>
      </c>
      <c r="D569" s="4">
        <v>3.0182512000000004</v>
      </c>
      <c r="E569" s="5">
        <f t="shared" si="135"/>
        <v>0.31244904362628534</v>
      </c>
      <c r="F569" s="16">
        <v>37.388215000000002</v>
      </c>
      <c r="G569" s="17">
        <v>57.5869</v>
      </c>
      <c r="H569" s="17">
        <v>23.674195989999998</v>
      </c>
      <c r="I569" s="5">
        <f t="shared" si="136"/>
        <v>0.41110384462438504</v>
      </c>
    </row>
    <row r="570" spans="1:9" x14ac:dyDescent="0.25">
      <c r="A570" s="40" t="s">
        <v>88</v>
      </c>
      <c r="B570" s="11">
        <v>1.3149999999999999</v>
      </c>
      <c r="C570" s="12">
        <v>1.3149999999999999</v>
      </c>
      <c r="D570" s="12">
        <v>0.44536257000000001</v>
      </c>
      <c r="E570" s="5">
        <f t="shared" si="135"/>
        <v>0.33867876045627376</v>
      </c>
      <c r="F570" s="11">
        <v>0.2394</v>
      </c>
      <c r="G570" s="12">
        <v>0.2394</v>
      </c>
      <c r="H570" s="12">
        <v>0.16682099</v>
      </c>
      <c r="I570" s="5">
        <f t="shared" si="136"/>
        <v>0.69682953216374266</v>
      </c>
    </row>
    <row r="571" spans="1:9" x14ac:dyDescent="0.25">
      <c r="A571" s="40" t="s">
        <v>89</v>
      </c>
      <c r="B571" s="1">
        <v>10.597334999999999</v>
      </c>
      <c r="C571" s="4">
        <v>10.597334999999999</v>
      </c>
      <c r="D571" s="4">
        <v>4.6002703799999995</v>
      </c>
      <c r="E571" s="5">
        <f t="shared" si="135"/>
        <v>0.43409691021374713</v>
      </c>
      <c r="F571" s="16">
        <v>10</v>
      </c>
      <c r="G571" s="17">
        <v>10</v>
      </c>
      <c r="H571" s="17">
        <v>0.51256732999999999</v>
      </c>
      <c r="I571" s="5">
        <f t="shared" si="136"/>
        <v>5.1256732999999999E-2</v>
      </c>
    </row>
    <row r="572" spans="1:9" x14ac:dyDescent="0.25">
      <c r="A572" s="40" t="s">
        <v>105</v>
      </c>
      <c r="B572" s="1">
        <v>70.203199999999995</v>
      </c>
      <c r="C572" s="4">
        <v>70.203199999999995</v>
      </c>
      <c r="D572" s="4">
        <v>14.80406724</v>
      </c>
      <c r="E572" s="5">
        <f t="shared" si="135"/>
        <v>0.21087453620347793</v>
      </c>
      <c r="F572" s="16">
        <v>202.2</v>
      </c>
      <c r="G572" s="17">
        <v>201.2</v>
      </c>
      <c r="H572" s="17">
        <v>5.1034246400000001</v>
      </c>
      <c r="I572" s="5">
        <f t="shared" si="136"/>
        <v>2.5364933598409543E-2</v>
      </c>
    </row>
    <row r="573" spans="1:9" x14ac:dyDescent="0.25">
      <c r="A573" s="40" t="s">
        <v>35</v>
      </c>
      <c r="B573" s="1">
        <v>125.58580000000001</v>
      </c>
      <c r="C573" s="4">
        <v>125.58580000000001</v>
      </c>
      <c r="D573" s="4">
        <v>52.524436009999995</v>
      </c>
      <c r="E573" s="5">
        <f t="shared" si="135"/>
        <v>0.41823546937631478</v>
      </c>
      <c r="F573" s="16">
        <v>5.5</v>
      </c>
      <c r="G573" s="17">
        <v>5.5</v>
      </c>
      <c r="H573" s="17">
        <v>0.38113153000000005</v>
      </c>
      <c r="I573" s="5">
        <f t="shared" si="136"/>
        <v>6.9296641818181834E-2</v>
      </c>
    </row>
    <row r="574" spans="1:9" x14ac:dyDescent="0.25">
      <c r="A574" s="40" t="s">
        <v>32</v>
      </c>
      <c r="B574" s="1">
        <v>122.86285700000001</v>
      </c>
      <c r="C574" s="4">
        <v>122.86285700000001</v>
      </c>
      <c r="D574" s="4">
        <v>36.188343889999999</v>
      </c>
      <c r="E574" s="5">
        <f t="shared" si="135"/>
        <v>0.29454258816397211</v>
      </c>
      <c r="F574" s="16">
        <v>3.2868170000000001</v>
      </c>
      <c r="G574" s="17">
        <v>3.2868170000000001</v>
      </c>
      <c r="H574" s="17">
        <v>0.32743946000000002</v>
      </c>
      <c r="I574" s="5">
        <f t="shared" si="136"/>
        <v>9.9622053798553434E-2</v>
      </c>
    </row>
    <row r="575" spans="1:9" x14ac:dyDescent="0.25">
      <c r="A575" s="40" t="s">
        <v>117</v>
      </c>
      <c r="B575" s="1">
        <v>1.5</v>
      </c>
      <c r="C575" s="4">
        <v>1.5</v>
      </c>
      <c r="D575" s="4">
        <v>0</v>
      </c>
      <c r="E575" s="5">
        <f t="shared" si="135"/>
        <v>0</v>
      </c>
      <c r="F575" s="31" t="s">
        <v>16</v>
      </c>
      <c r="G575" s="32" t="s">
        <v>16</v>
      </c>
      <c r="H575" s="32" t="s">
        <v>16</v>
      </c>
      <c r="I575" s="5" t="s">
        <v>16</v>
      </c>
    </row>
    <row r="576" spans="1:9" x14ac:dyDescent="0.25">
      <c r="A576" s="40" t="s">
        <v>30</v>
      </c>
      <c r="B576" s="1">
        <v>24.852982999999998</v>
      </c>
      <c r="C576" s="4">
        <v>25.002983</v>
      </c>
      <c r="D576" s="4">
        <v>8.3156365099999991</v>
      </c>
      <c r="E576" s="5">
        <f t="shared" si="135"/>
        <v>0.33258577626517599</v>
      </c>
      <c r="F576" s="16">
        <v>11</v>
      </c>
      <c r="G576" s="17">
        <v>11</v>
      </c>
      <c r="H576" s="17">
        <v>1.2973076799999999</v>
      </c>
      <c r="I576" s="5">
        <f t="shared" si="136"/>
        <v>0.11793706181818181</v>
      </c>
    </row>
    <row r="577" spans="1:9" x14ac:dyDescent="0.25">
      <c r="A577" s="40" t="s">
        <v>90</v>
      </c>
      <c r="B577" s="1">
        <v>4.8364979999999997</v>
      </c>
      <c r="C577" s="4">
        <v>4.8364960000000004</v>
      </c>
      <c r="D577" s="4">
        <v>2.21673623</v>
      </c>
      <c r="E577" s="5">
        <f t="shared" si="135"/>
        <v>0.45833517281933034</v>
      </c>
      <c r="F577" s="16">
        <v>1.728362</v>
      </c>
      <c r="G577" s="17">
        <v>1.728364</v>
      </c>
      <c r="H577" s="17">
        <v>0.22762774</v>
      </c>
      <c r="I577" s="5">
        <f t="shared" si="136"/>
        <v>0.13170127357431652</v>
      </c>
    </row>
    <row r="578" spans="1:9" ht="15.75" thickBot="1" x14ac:dyDescent="0.3">
      <c r="A578" s="40" t="s">
        <v>91</v>
      </c>
      <c r="B578" s="22">
        <v>51.914546999999999</v>
      </c>
      <c r="C578" s="23">
        <v>51.914546999999999</v>
      </c>
      <c r="D578" s="23">
        <v>19.343681159999999</v>
      </c>
      <c r="E578" s="51">
        <f>D578/C578</f>
        <v>0.37260618223250602</v>
      </c>
      <c r="F578" s="58">
        <v>12.770110000000001</v>
      </c>
      <c r="G578" s="59">
        <v>15.270110000000001</v>
      </c>
      <c r="H578" s="59">
        <v>1.5974544499999999</v>
      </c>
      <c r="I578" s="51">
        <f>H578/G578</f>
        <v>0.10461315930271621</v>
      </c>
    </row>
    <row r="579" spans="1:9" ht="15.75" thickBot="1" x14ac:dyDescent="0.3">
      <c r="A579" s="13" t="s">
        <v>107</v>
      </c>
      <c r="B579" s="53">
        <f>SUM(B580:B585)</f>
        <v>92.004064999999997</v>
      </c>
      <c r="C579" s="54">
        <f t="shared" ref="C579:D579" si="137">SUM(C580:C585)</f>
        <v>91.640765000000002</v>
      </c>
      <c r="D579" s="54">
        <f t="shared" si="137"/>
        <v>26.287804460000004</v>
      </c>
      <c r="E579" s="55">
        <f>D579/C579</f>
        <v>0.28685710404098003</v>
      </c>
      <c r="F579" s="57">
        <f>SUM(F580:F585)</f>
        <v>85.441639000000009</v>
      </c>
      <c r="G579" s="56">
        <f t="shared" ref="G579:H579" si="138">SUM(G580:G585)</f>
        <v>85.952939000000001</v>
      </c>
      <c r="H579" s="56">
        <f t="shared" si="138"/>
        <v>16.823232849999997</v>
      </c>
      <c r="I579" s="55">
        <f>H579/G579</f>
        <v>0.19572609204206498</v>
      </c>
    </row>
    <row r="580" spans="1:9" x14ac:dyDescent="0.25">
      <c r="A580" s="40" t="s">
        <v>92</v>
      </c>
      <c r="B580" s="26">
        <v>24.682922000000001</v>
      </c>
      <c r="C580" s="27">
        <v>24.338885000000001</v>
      </c>
      <c r="D580" s="27">
        <v>9.1068959700000001</v>
      </c>
      <c r="E580" s="52">
        <f>D580/C580</f>
        <v>0.37417063148126956</v>
      </c>
      <c r="F580" s="60">
        <v>1.1927779999999999</v>
      </c>
      <c r="G580" s="61">
        <v>1.536815</v>
      </c>
      <c r="H580" s="61">
        <v>0.47473688000000003</v>
      </c>
      <c r="I580" s="52">
        <f>H580/G580</f>
        <v>0.30890958248064992</v>
      </c>
    </row>
    <row r="581" spans="1:9" x14ac:dyDescent="0.25">
      <c r="A581" s="40" t="s">
        <v>37</v>
      </c>
      <c r="B581" s="1">
        <v>8.9362290000000009</v>
      </c>
      <c r="C581" s="4">
        <v>8.9362290000000009</v>
      </c>
      <c r="D581" s="4">
        <v>2.0585842799999998</v>
      </c>
      <c r="E581" s="5">
        <f>D581/C581</f>
        <v>0.23036386824912383</v>
      </c>
      <c r="F581" s="2">
        <v>1.345</v>
      </c>
      <c r="G581" s="3">
        <v>1.345</v>
      </c>
      <c r="H581" s="3">
        <v>0.25342288000000002</v>
      </c>
      <c r="I581" s="5">
        <f>H581/G581</f>
        <v>0.18841849814126396</v>
      </c>
    </row>
    <row r="582" spans="1:9" x14ac:dyDescent="0.25">
      <c r="A582" s="40" t="s">
        <v>93</v>
      </c>
      <c r="B582" s="1">
        <v>31.589366999999999</v>
      </c>
      <c r="C582" s="4">
        <v>31.589366999999999</v>
      </c>
      <c r="D582" s="4">
        <v>7.6719077200000001</v>
      </c>
      <c r="E582" s="5">
        <f t="shared" ref="E582:E584" si="139">D582/C582</f>
        <v>0.24286361040409579</v>
      </c>
      <c r="F582" s="2">
        <v>67.742575000000002</v>
      </c>
      <c r="G582" s="3">
        <v>67.742575000000002</v>
      </c>
      <c r="H582" s="3">
        <v>14.893767859999999</v>
      </c>
      <c r="I582" s="5">
        <f t="shared" ref="I582:I584" si="140">H582/G582</f>
        <v>0.21985830712812435</v>
      </c>
    </row>
    <row r="583" spans="1:9" x14ac:dyDescent="0.25">
      <c r="A583" s="46" t="s">
        <v>94</v>
      </c>
      <c r="B583" s="1">
        <v>12.42089</v>
      </c>
      <c r="C583" s="4">
        <v>12.42089</v>
      </c>
      <c r="D583" s="4">
        <v>2.61311531</v>
      </c>
      <c r="E583" s="5">
        <f t="shared" si="139"/>
        <v>0.2103806820606253</v>
      </c>
      <c r="F583" s="2">
        <v>4.75</v>
      </c>
      <c r="G583" s="3">
        <v>4.75</v>
      </c>
      <c r="H583" s="3">
        <v>3.5799999999999998E-3</v>
      </c>
      <c r="I583" s="5">
        <f t="shared" si="140"/>
        <v>7.536842105263158E-4</v>
      </c>
    </row>
    <row r="584" spans="1:9" x14ac:dyDescent="0.25">
      <c r="A584" s="47" t="s">
        <v>95</v>
      </c>
      <c r="B584" s="1">
        <v>7.9173999999999998</v>
      </c>
      <c r="C584" s="4">
        <v>7.8981370000000002</v>
      </c>
      <c r="D584" s="4">
        <v>2.5520999799999999</v>
      </c>
      <c r="E584" s="5">
        <f t="shared" si="139"/>
        <v>0.32312683104889162</v>
      </c>
      <c r="F584" s="2">
        <v>4.4600000000000001E-2</v>
      </c>
      <c r="G584" s="3">
        <v>6.3863000000000003E-2</v>
      </c>
      <c r="H584" s="3">
        <v>2.125577E-2</v>
      </c>
      <c r="I584" s="5">
        <f t="shared" si="140"/>
        <v>0.33283387877174575</v>
      </c>
    </row>
    <row r="585" spans="1:9" ht="15.75" thickBot="1" x14ac:dyDescent="0.3">
      <c r="A585" s="48" t="s">
        <v>96</v>
      </c>
      <c r="B585" s="24">
        <v>6.4572570000000002</v>
      </c>
      <c r="C585" s="25">
        <v>6.4572570000000002</v>
      </c>
      <c r="D585" s="25">
        <v>2.2852012000000004</v>
      </c>
      <c r="E585" s="8">
        <f>D585/C585</f>
        <v>0.35389658488116554</v>
      </c>
      <c r="F585" s="18">
        <v>10.366686</v>
      </c>
      <c r="G585" s="19">
        <v>10.514685999999999</v>
      </c>
      <c r="H585" s="19">
        <v>1.1764694599999999</v>
      </c>
      <c r="I585" s="10">
        <f t="shared" ref="I585:I590" si="141">H585/G585</f>
        <v>0.11188821615785768</v>
      </c>
    </row>
    <row r="586" spans="1:9" ht="15.75" thickBot="1" x14ac:dyDescent="0.3">
      <c r="A586" s="13" t="s">
        <v>121</v>
      </c>
      <c r="B586" s="86">
        <f>SUM(B587:B588)</f>
        <v>1193.7088880000001</v>
      </c>
      <c r="C586" s="87">
        <f t="shared" ref="C586:D586" si="142">SUM(C587:C588)</f>
        <v>1193.7087879999999</v>
      </c>
      <c r="D586" s="87">
        <f t="shared" si="142"/>
        <v>546.21659999999997</v>
      </c>
      <c r="E586" s="88">
        <f t="shared" ref="E586:E589" si="143">D586/C586</f>
        <v>0.45757944105878529</v>
      </c>
      <c r="F586" s="89">
        <f>SUM(F587:F588)</f>
        <v>1530.1302370000001</v>
      </c>
      <c r="G586" s="89">
        <f t="shared" ref="G586:H586" si="144">SUM(G587:G588)</f>
        <v>1530.1302370000001</v>
      </c>
      <c r="H586" s="89">
        <f t="shared" si="144"/>
        <v>618.03672299999994</v>
      </c>
      <c r="I586" s="88">
        <f t="shared" si="141"/>
        <v>0.40391118877026672</v>
      </c>
    </row>
    <row r="587" spans="1:9" x14ac:dyDescent="0.25">
      <c r="A587" s="46" t="s">
        <v>100</v>
      </c>
      <c r="B587" s="20">
        <v>625.26120000000003</v>
      </c>
      <c r="C587" s="21">
        <v>625.26120000000003</v>
      </c>
      <c r="D587" s="21">
        <v>252.544591</v>
      </c>
      <c r="E587" s="7">
        <f>D587/C587</f>
        <v>0.40390254664770497</v>
      </c>
      <c r="F587" s="95">
        <v>1095.2597000000001</v>
      </c>
      <c r="G587" s="96">
        <v>1095.2597000000001</v>
      </c>
      <c r="H587" s="96">
        <v>430.41742099999999</v>
      </c>
      <c r="I587" s="7">
        <f t="shared" si="141"/>
        <v>0.39298206717548356</v>
      </c>
    </row>
    <row r="588" spans="1:9" ht="15.75" thickBot="1" x14ac:dyDescent="0.3">
      <c r="A588" s="46" t="s">
        <v>101</v>
      </c>
      <c r="B588" s="24">
        <v>568.44768799999997</v>
      </c>
      <c r="C588" s="25">
        <v>568.447588</v>
      </c>
      <c r="D588" s="25">
        <v>293.672009</v>
      </c>
      <c r="E588" s="8">
        <f>D588/C588</f>
        <v>0.51662108380693839</v>
      </c>
      <c r="F588" s="79">
        <v>434.87053700000001</v>
      </c>
      <c r="G588" s="80">
        <v>434.87053700000001</v>
      </c>
      <c r="H588" s="80">
        <v>187.619302</v>
      </c>
      <c r="I588" s="8">
        <f t="shared" si="141"/>
        <v>0.43143714286626872</v>
      </c>
    </row>
    <row r="589" spans="1:9" ht="15.75" thickBot="1" x14ac:dyDescent="0.3">
      <c r="A589" s="13" t="s">
        <v>122</v>
      </c>
      <c r="B589" s="86">
        <f>SUM(B590:B592)</f>
        <v>381.65493500000002</v>
      </c>
      <c r="C589" s="87">
        <f t="shared" ref="C589:D589" si="145">SUM(C590:C592)</f>
        <v>381.65493500000002</v>
      </c>
      <c r="D589" s="87">
        <f t="shared" si="145"/>
        <v>95.31916129999999</v>
      </c>
      <c r="E589" s="71">
        <f t="shared" si="143"/>
        <v>0.24975220430465542</v>
      </c>
      <c r="F589" s="70">
        <f>SUM(F590:F592)</f>
        <v>236.82457600000001</v>
      </c>
      <c r="G589" s="33">
        <f t="shared" ref="G589:H589" si="146">SUM(G590:G592)</f>
        <v>236.82457600000001</v>
      </c>
      <c r="H589" s="33">
        <f t="shared" si="146"/>
        <v>20.458245760000001</v>
      </c>
      <c r="I589" s="88">
        <f t="shared" si="141"/>
        <v>8.6385653488935205E-2</v>
      </c>
    </row>
    <row r="590" spans="1:9" x14ac:dyDescent="0.25">
      <c r="A590" s="45" t="s">
        <v>97</v>
      </c>
      <c r="B590" s="20">
        <v>256.74533400000001</v>
      </c>
      <c r="C590" s="21">
        <v>256.74533400000001</v>
      </c>
      <c r="D590" s="21">
        <v>61.572912479999999</v>
      </c>
      <c r="E590" s="7">
        <f>D590/C590</f>
        <v>0.23982096001791409</v>
      </c>
      <c r="F590" s="92">
        <v>69.178359999999998</v>
      </c>
      <c r="G590" s="81">
        <v>69.178359999999998</v>
      </c>
      <c r="H590" s="81">
        <v>4.4453066100000003</v>
      </c>
      <c r="I590" s="7">
        <f t="shared" si="141"/>
        <v>6.4258629577226181E-2</v>
      </c>
    </row>
    <row r="591" spans="1:9" x14ac:dyDescent="0.25">
      <c r="A591" s="40" t="s">
        <v>98</v>
      </c>
      <c r="B591" s="11">
        <v>2.8824429999999999</v>
      </c>
      <c r="C591" s="12">
        <v>2.8824429999999999</v>
      </c>
      <c r="D591" s="12">
        <v>0.78778413000000003</v>
      </c>
      <c r="E591" s="5">
        <f>D591/C591</f>
        <v>0.27330432206291677</v>
      </c>
      <c r="F591" s="37" t="s">
        <v>16</v>
      </c>
      <c r="G591" s="38" t="s">
        <v>16</v>
      </c>
      <c r="H591" s="38" t="s">
        <v>16</v>
      </c>
      <c r="I591" s="5" t="s">
        <v>16</v>
      </c>
    </row>
    <row r="592" spans="1:9" ht="15.75" thickBot="1" x14ac:dyDescent="0.3">
      <c r="A592" s="48" t="s">
        <v>99</v>
      </c>
      <c r="B592" s="90">
        <v>122.027158</v>
      </c>
      <c r="C592" s="91">
        <v>122.027158</v>
      </c>
      <c r="D592" s="91">
        <v>32.95846469</v>
      </c>
      <c r="E592" s="8">
        <f>D592/C59:C592</f>
        <v>0.27009122584007078</v>
      </c>
      <c r="F592" s="93">
        <v>167.64621600000001</v>
      </c>
      <c r="G592" s="94">
        <v>167.64621600000001</v>
      </c>
      <c r="H592" s="94">
        <v>16.012939150000001</v>
      </c>
      <c r="I592" s="8">
        <f>H592/G592</f>
        <v>9.5516257581381978E-2</v>
      </c>
    </row>
    <row r="593" spans="1:9" x14ac:dyDescent="0.25">
      <c r="A593" s="103" t="s">
        <v>123</v>
      </c>
      <c r="B593" s="104"/>
      <c r="C593" s="104"/>
      <c r="D593" s="104"/>
      <c r="E593" s="104"/>
      <c r="F593" s="105" t="s">
        <v>128</v>
      </c>
      <c r="G593" s="105"/>
      <c r="H593" s="105"/>
      <c r="I593" s="105"/>
    </row>
    <row r="594" spans="1:9" x14ac:dyDescent="0.25">
      <c r="A594" s="106" t="s">
        <v>40</v>
      </c>
      <c r="B594" s="107"/>
      <c r="C594" s="107"/>
      <c r="D594" s="107"/>
      <c r="E594" s="107"/>
      <c r="F594" s="107"/>
      <c r="G594" s="107"/>
      <c r="H594" s="107"/>
      <c r="I594" s="107"/>
    </row>
    <row r="595" spans="1:9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</row>
    <row r="596" spans="1:9" x14ac:dyDescent="0.25">
      <c r="A596" s="108" t="s">
        <v>0</v>
      </c>
      <c r="B596" s="108"/>
      <c r="C596" s="108"/>
      <c r="D596" s="108"/>
      <c r="E596" s="108"/>
      <c r="F596" s="108"/>
      <c r="G596" s="108"/>
      <c r="H596" s="108"/>
      <c r="I596" s="108"/>
    </row>
    <row r="597" spans="1:9" x14ac:dyDescent="0.25">
      <c r="A597" s="108" t="s">
        <v>1</v>
      </c>
      <c r="B597" s="108"/>
      <c r="C597" s="108"/>
      <c r="D597" s="108"/>
      <c r="E597" s="108"/>
      <c r="F597" s="108"/>
      <c r="G597" s="108"/>
      <c r="H597" s="108"/>
      <c r="I597" s="108"/>
    </row>
    <row r="598" spans="1:9" x14ac:dyDescent="0.25">
      <c r="A598" s="109" t="s">
        <v>39</v>
      </c>
      <c r="B598" s="109"/>
      <c r="C598" s="109"/>
      <c r="D598" s="109"/>
      <c r="E598" s="109"/>
      <c r="F598" s="109"/>
      <c r="G598" s="109"/>
      <c r="H598" s="109"/>
      <c r="I598" s="109"/>
    </row>
    <row r="599" spans="1:9" x14ac:dyDescent="0.25">
      <c r="A599" s="109" t="s">
        <v>102</v>
      </c>
      <c r="B599" s="109"/>
      <c r="C599" s="109"/>
      <c r="D599" s="109"/>
      <c r="E599" s="109"/>
      <c r="F599" s="109"/>
      <c r="G599" s="109"/>
      <c r="H599" s="109"/>
      <c r="I599" s="109"/>
    </row>
    <row r="600" spans="1:9" x14ac:dyDescent="0.25">
      <c r="A600" s="109" t="s">
        <v>129</v>
      </c>
      <c r="B600" s="109"/>
      <c r="C600" s="109"/>
      <c r="D600" s="109"/>
      <c r="E600" s="109"/>
      <c r="F600" s="109"/>
      <c r="G600" s="109"/>
      <c r="H600" s="109"/>
      <c r="I600" s="109"/>
    </row>
    <row r="601" spans="1:9" x14ac:dyDescent="0.25">
      <c r="A601" s="110" t="s">
        <v>2</v>
      </c>
      <c r="B601" s="110"/>
      <c r="C601" s="110"/>
      <c r="D601" s="110"/>
      <c r="E601" s="110"/>
      <c r="F601" s="110"/>
      <c r="G601" s="110"/>
      <c r="H601" s="110"/>
      <c r="I601" s="110"/>
    </row>
    <row r="602" spans="1:9" ht="9" customHeight="1" thickBot="1" x14ac:dyDescent="0.3">
      <c r="A602" s="111"/>
      <c r="B602" s="111"/>
      <c r="C602" s="111"/>
      <c r="D602" s="111"/>
      <c r="E602" s="111"/>
      <c r="F602" s="111"/>
      <c r="G602" s="111"/>
      <c r="H602" s="111"/>
      <c r="I602" s="111"/>
    </row>
    <row r="603" spans="1:9" x14ac:dyDescent="0.25">
      <c r="A603" s="112" t="s">
        <v>3</v>
      </c>
      <c r="B603" s="114" t="s">
        <v>4</v>
      </c>
      <c r="C603" s="115"/>
      <c r="D603" s="115"/>
      <c r="E603" s="116"/>
      <c r="F603" s="114" t="s">
        <v>5</v>
      </c>
      <c r="G603" s="115"/>
      <c r="H603" s="115"/>
      <c r="I603" s="117"/>
    </row>
    <row r="604" spans="1:9" ht="30.75" thickBot="1" x14ac:dyDescent="0.3">
      <c r="A604" s="113"/>
      <c r="B604" s="62" t="s">
        <v>6</v>
      </c>
      <c r="C604" s="63" t="s">
        <v>7</v>
      </c>
      <c r="D604" s="63" t="s">
        <v>8</v>
      </c>
      <c r="E604" s="64" t="s">
        <v>9</v>
      </c>
      <c r="F604" s="65" t="s">
        <v>6</v>
      </c>
      <c r="G604" s="63" t="s">
        <v>7</v>
      </c>
      <c r="H604" s="63" t="s">
        <v>8</v>
      </c>
      <c r="I604" s="66" t="s">
        <v>9</v>
      </c>
    </row>
    <row r="605" spans="1:9" ht="15.75" thickBot="1" x14ac:dyDescent="0.3">
      <c r="A605" s="35" t="s">
        <v>33</v>
      </c>
      <c r="B605" s="67">
        <f>B607+B638+B683+B698+B705+B708</f>
        <v>21227.203786000002</v>
      </c>
      <c r="C605" s="68">
        <f t="shared" ref="C605:D605" si="147">C607+C638+C683+C698+C705+C708</f>
        <v>21210.133129999995</v>
      </c>
      <c r="D605" s="68">
        <f t="shared" si="147"/>
        <v>10455.02487433</v>
      </c>
      <c r="E605" s="100">
        <f>D605/C605</f>
        <v>0.49292594300326309</v>
      </c>
      <c r="F605" s="67">
        <f>F607+F638+F683+F698+F705+F708</f>
        <v>8884.7835890000006</v>
      </c>
      <c r="G605" s="68">
        <f t="shared" ref="G605:H605" si="148">G607+G638+G683+G698+G705+G708</f>
        <v>9509.367145000002</v>
      </c>
      <c r="H605" s="68">
        <f t="shared" si="148"/>
        <v>4110.0923227100002</v>
      </c>
      <c r="I605" s="69">
        <f>H605/G605</f>
        <v>0.43221512641575471</v>
      </c>
    </row>
    <row r="606" spans="1:9" ht="15.75" thickBot="1" x14ac:dyDescent="0.3">
      <c r="A606" s="50" t="s">
        <v>10</v>
      </c>
      <c r="B606" s="72">
        <f>B605-B705-B708</f>
        <v>19651.839963000002</v>
      </c>
      <c r="C606" s="73">
        <f t="shared" ref="C606:D606" si="149">C605-C705-C708</f>
        <v>19634.769406999996</v>
      </c>
      <c r="D606" s="73">
        <f t="shared" si="149"/>
        <v>9559.3408857199993</v>
      </c>
      <c r="E606" s="101">
        <f>D606/C606</f>
        <v>0.48685781266735917</v>
      </c>
      <c r="F606" s="72">
        <f>F605-F645-F705-F708</f>
        <v>5611.9437760000001</v>
      </c>
      <c r="G606" s="73">
        <f t="shared" ref="G606:H606" si="150">G605-G645-G705-G708</f>
        <v>5795.5273320000015</v>
      </c>
      <c r="H606" s="73">
        <f t="shared" si="150"/>
        <v>1697.7281304400001</v>
      </c>
      <c r="I606" s="34">
        <f>H606/G606</f>
        <v>0.29293764539181705</v>
      </c>
    </row>
    <row r="607" spans="1:9" ht="15.75" thickBot="1" x14ac:dyDescent="0.3">
      <c r="A607" s="36" t="s">
        <v>11</v>
      </c>
      <c r="B607" s="70">
        <f>SUM(B608:B637)</f>
        <v>12272.699759000001</v>
      </c>
      <c r="C607" s="33">
        <f>SUM(C608:C637)</f>
        <v>12248.89847</v>
      </c>
      <c r="D607" s="33">
        <f>SUM(D608:D637)</f>
        <v>6470.5818209600002</v>
      </c>
      <c r="E607" s="71">
        <f>D607/C607</f>
        <v>0.52825826230887196</v>
      </c>
      <c r="F607" s="70">
        <f>SUM(F608:F637)</f>
        <v>3195.9699900000005</v>
      </c>
      <c r="G607" s="33">
        <f>SUM(G608:G637)</f>
        <v>3316.0551139999998</v>
      </c>
      <c r="H607" s="33">
        <f>SUM(H608:H637)</f>
        <v>854.52267385000005</v>
      </c>
      <c r="I607" s="88">
        <f>H607/G607</f>
        <v>0.25769254263667224</v>
      </c>
    </row>
    <row r="608" spans="1:9" x14ac:dyDescent="0.25">
      <c r="A608" s="99" t="s">
        <v>12</v>
      </c>
      <c r="B608" s="20">
        <v>95.7</v>
      </c>
      <c r="C608" s="21">
        <v>111.39771399999999</v>
      </c>
      <c r="D608" s="21">
        <v>64.667502850000005</v>
      </c>
      <c r="E608" s="7">
        <f>D608/C608</f>
        <v>0.58051014269466972</v>
      </c>
      <c r="F608" s="14">
        <v>3</v>
      </c>
      <c r="G608" s="15">
        <v>4.0410120000000003</v>
      </c>
      <c r="H608" s="15">
        <v>2.5144601</v>
      </c>
      <c r="I608" s="7">
        <f>H608/G608</f>
        <v>0.62223524701238198</v>
      </c>
    </row>
    <row r="609" spans="1:9" x14ac:dyDescent="0.25">
      <c r="A609" s="40" t="s">
        <v>13</v>
      </c>
      <c r="B609" s="1">
        <v>127.975312</v>
      </c>
      <c r="C609" s="4">
        <v>141.72491299999999</v>
      </c>
      <c r="D609" s="4">
        <v>54.019958899999999</v>
      </c>
      <c r="E609" s="5">
        <f>D609/C609</f>
        <v>0.38116064251879278</v>
      </c>
      <c r="F609" s="31">
        <v>0</v>
      </c>
      <c r="G609" s="32">
        <v>1.2733080000000001</v>
      </c>
      <c r="H609" s="32">
        <v>3.1109009999999999E-2</v>
      </c>
      <c r="I609" s="5">
        <f>H609/G609</f>
        <v>2.4431645760491567E-2</v>
      </c>
    </row>
    <row r="610" spans="1:9" x14ac:dyDescent="0.25">
      <c r="A610" s="40" t="s">
        <v>19</v>
      </c>
      <c r="B610" s="1">
        <v>162.91787199999999</v>
      </c>
      <c r="C610" s="4">
        <v>167.243484</v>
      </c>
      <c r="D610" s="4">
        <v>66.496969100000001</v>
      </c>
      <c r="E610" s="5">
        <f t="shared" ref="E610:E636" si="151">D610/C610</f>
        <v>0.39760573930641152</v>
      </c>
      <c r="F610" s="16">
        <v>37.085140000000003</v>
      </c>
      <c r="G610" s="17">
        <v>75.357653999999997</v>
      </c>
      <c r="H610" s="17">
        <v>13.029242060000001</v>
      </c>
      <c r="I610" s="5">
        <f t="shared" ref="I610:I622" si="152">H610/G610</f>
        <v>0.17289872187369318</v>
      </c>
    </row>
    <row r="611" spans="1:9" x14ac:dyDescent="0.25">
      <c r="A611" s="40" t="s">
        <v>41</v>
      </c>
      <c r="B611" s="1">
        <v>69.841965999999999</v>
      </c>
      <c r="C611" s="4">
        <v>70.166621000000006</v>
      </c>
      <c r="D611" s="4">
        <v>42.148360479999994</v>
      </c>
      <c r="E611" s="5">
        <f t="shared" si="151"/>
        <v>0.60068961394050868</v>
      </c>
      <c r="F611" s="16">
        <v>2.5</v>
      </c>
      <c r="G611" s="17">
        <v>3.0503450000000001</v>
      </c>
      <c r="H611" s="17">
        <v>0.90498383999999998</v>
      </c>
      <c r="I611" s="5">
        <f t="shared" si="152"/>
        <v>0.29668245395192999</v>
      </c>
    </row>
    <row r="612" spans="1:9" x14ac:dyDescent="0.25">
      <c r="A612" s="41" t="s">
        <v>42</v>
      </c>
      <c r="B612" s="1">
        <v>2024.526149</v>
      </c>
      <c r="C612" s="4">
        <v>2024.526149</v>
      </c>
      <c r="D612" s="4">
        <v>822.39593750999995</v>
      </c>
      <c r="E612" s="5">
        <f t="shared" si="151"/>
        <v>0.40621650548510646</v>
      </c>
      <c r="F612" s="16">
        <v>1652.6549339999999</v>
      </c>
      <c r="G612" s="17">
        <v>1340.939852</v>
      </c>
      <c r="H612" s="17">
        <v>93.269922400000013</v>
      </c>
      <c r="I612" s="5">
        <f t="shared" si="152"/>
        <v>6.9555634625139043E-2</v>
      </c>
    </row>
    <row r="613" spans="1:9" x14ac:dyDescent="0.25">
      <c r="A613" s="42" t="s">
        <v>43</v>
      </c>
      <c r="B613" s="1">
        <v>27.853959</v>
      </c>
      <c r="C613" s="4">
        <v>28.052140999999999</v>
      </c>
      <c r="D613" s="4">
        <v>12.375191689999999</v>
      </c>
      <c r="E613" s="5">
        <f t="shared" si="151"/>
        <v>0.44114963239347754</v>
      </c>
      <c r="F613" s="16">
        <v>1.355</v>
      </c>
      <c r="G613" s="17">
        <v>1.4468179999999999</v>
      </c>
      <c r="H613" s="17">
        <v>0.77543395999999998</v>
      </c>
      <c r="I613" s="5">
        <f t="shared" si="152"/>
        <v>0.53595819239185583</v>
      </c>
    </row>
    <row r="614" spans="1:9" x14ac:dyDescent="0.25">
      <c r="A614" s="42" t="s">
        <v>44</v>
      </c>
      <c r="B614" s="1">
        <v>40.321375000000003</v>
      </c>
      <c r="C614" s="4">
        <v>40.321375000000003</v>
      </c>
      <c r="D614" s="4">
        <v>16.939739809999999</v>
      </c>
      <c r="E614" s="5">
        <f t="shared" si="151"/>
        <v>0.42011810881945366</v>
      </c>
      <c r="F614" s="16">
        <v>670</v>
      </c>
      <c r="G614" s="17">
        <v>890.14175899999998</v>
      </c>
      <c r="H614" s="17">
        <v>278.93310513</v>
      </c>
      <c r="I614" s="5">
        <f t="shared" si="152"/>
        <v>0.31335807168889379</v>
      </c>
    </row>
    <row r="615" spans="1:9" x14ac:dyDescent="0.25">
      <c r="A615" s="40" t="s">
        <v>45</v>
      </c>
      <c r="B615" s="1">
        <v>72.058311000000003</v>
      </c>
      <c r="C615" s="4">
        <v>72.062928999999997</v>
      </c>
      <c r="D615" s="4">
        <v>30.863952940000001</v>
      </c>
      <c r="E615" s="5">
        <f t="shared" si="151"/>
        <v>0.42829168017858393</v>
      </c>
      <c r="F615" s="16">
        <v>44.410527999999999</v>
      </c>
      <c r="G615" s="17">
        <v>67.201527999999996</v>
      </c>
      <c r="H615" s="17">
        <v>36.708401430000002</v>
      </c>
      <c r="I615" s="5">
        <f t="shared" si="152"/>
        <v>0.54624355312278028</v>
      </c>
    </row>
    <row r="616" spans="1:9" x14ac:dyDescent="0.25">
      <c r="A616" s="42" t="s">
        <v>46</v>
      </c>
      <c r="B616" s="1">
        <v>1501.586685</v>
      </c>
      <c r="C616" s="4">
        <v>1503.373073</v>
      </c>
      <c r="D616" s="4">
        <v>742.16078889999994</v>
      </c>
      <c r="E616" s="5">
        <f t="shared" si="151"/>
        <v>0.49366375002248025</v>
      </c>
      <c r="F616" s="16">
        <v>165</v>
      </c>
      <c r="G616" s="17">
        <v>305.63643300000001</v>
      </c>
      <c r="H616" s="17">
        <v>187.58634559999999</v>
      </c>
      <c r="I616" s="5">
        <f t="shared" si="152"/>
        <v>0.61375649414152134</v>
      </c>
    </row>
    <row r="617" spans="1:9" x14ac:dyDescent="0.25">
      <c r="A617" s="43" t="s">
        <v>47</v>
      </c>
      <c r="B617" s="1">
        <v>36.658298000000002</v>
      </c>
      <c r="C617" s="4">
        <v>36.457391999999999</v>
      </c>
      <c r="D617" s="4">
        <v>11.298368810000001</v>
      </c>
      <c r="E617" s="5">
        <f t="shared" si="151"/>
        <v>0.30990611753029401</v>
      </c>
      <c r="F617" s="16">
        <v>4.7659909999999996</v>
      </c>
      <c r="G617" s="17">
        <v>7.0368959999999996</v>
      </c>
      <c r="H617" s="17">
        <v>1.1424837999999999</v>
      </c>
      <c r="I617" s="5">
        <f t="shared" si="152"/>
        <v>0.162356215012983</v>
      </c>
    </row>
    <row r="618" spans="1:9" x14ac:dyDescent="0.25">
      <c r="A618" s="43" t="s">
        <v>48</v>
      </c>
      <c r="B618" s="1">
        <v>14.696876</v>
      </c>
      <c r="C618" s="4">
        <v>14.696876</v>
      </c>
      <c r="D618" s="4">
        <v>6.4645890499999998</v>
      </c>
      <c r="E618" s="5">
        <f t="shared" si="151"/>
        <v>0.43986144062180288</v>
      </c>
      <c r="F618" s="16">
        <v>103.46250499999999</v>
      </c>
      <c r="G618" s="17">
        <v>92.962504999999993</v>
      </c>
      <c r="H618" s="17">
        <v>40.790737419999999</v>
      </c>
      <c r="I618" s="5">
        <f t="shared" si="152"/>
        <v>0.43878698643071207</v>
      </c>
    </row>
    <row r="619" spans="1:9" x14ac:dyDescent="0.25">
      <c r="A619" s="43" t="s">
        <v>49</v>
      </c>
      <c r="B619" s="1">
        <v>472.14316400000001</v>
      </c>
      <c r="C619" s="4">
        <v>444.267899</v>
      </c>
      <c r="D619" s="4">
        <v>173.93833946000001</v>
      </c>
      <c r="E619" s="5">
        <f t="shared" si="151"/>
        <v>0.39151678492080294</v>
      </c>
      <c r="F619" s="16">
        <v>61.446103999999998</v>
      </c>
      <c r="G619" s="17">
        <v>64.097547000000006</v>
      </c>
      <c r="H619" s="17">
        <v>15.23480893</v>
      </c>
      <c r="I619" s="5">
        <f t="shared" si="152"/>
        <v>0.23768162188796396</v>
      </c>
    </row>
    <row r="620" spans="1:9" x14ac:dyDescent="0.25">
      <c r="A620" s="43" t="s">
        <v>50</v>
      </c>
      <c r="B620" s="1">
        <v>116.07855000000001</v>
      </c>
      <c r="C620" s="4">
        <v>115.77258999999999</v>
      </c>
      <c r="D620" s="4">
        <v>48.548523850000002</v>
      </c>
      <c r="E620" s="5">
        <f t="shared" si="151"/>
        <v>0.41934385202922386</v>
      </c>
      <c r="F620" s="16">
        <v>14.910017</v>
      </c>
      <c r="G620" s="17">
        <v>29.783715999999998</v>
      </c>
      <c r="H620" s="17">
        <v>5.5868456399999999</v>
      </c>
      <c r="I620" s="5">
        <f t="shared" si="152"/>
        <v>0.18758054367695423</v>
      </c>
    </row>
    <row r="621" spans="1:9" x14ac:dyDescent="0.25">
      <c r="A621" s="43" t="s">
        <v>51</v>
      </c>
      <c r="B621" s="1">
        <v>971.58809499999995</v>
      </c>
      <c r="C621" s="4">
        <v>961.34220400000004</v>
      </c>
      <c r="D621" s="4">
        <v>457.45337389999997</v>
      </c>
      <c r="E621" s="5">
        <f t="shared" si="151"/>
        <v>0.47584863329270827</v>
      </c>
      <c r="F621" s="16">
        <v>61.074300000000001</v>
      </c>
      <c r="G621" s="17">
        <v>51.839700000000001</v>
      </c>
      <c r="H621" s="17">
        <v>26.028169980000001</v>
      </c>
      <c r="I621" s="5">
        <f t="shared" si="152"/>
        <v>0.50208951787915446</v>
      </c>
    </row>
    <row r="622" spans="1:9" x14ac:dyDescent="0.25">
      <c r="A622" s="43" t="s">
        <v>52</v>
      </c>
      <c r="B622" s="1">
        <v>30.278635000000001</v>
      </c>
      <c r="C622" s="4">
        <v>29.655166000000001</v>
      </c>
      <c r="D622" s="4">
        <v>12.535998189999999</v>
      </c>
      <c r="E622" s="5">
        <f t="shared" si="151"/>
        <v>0.42272561178716717</v>
      </c>
      <c r="F622" s="16">
        <v>220</v>
      </c>
      <c r="G622" s="17">
        <v>220.52346900000001</v>
      </c>
      <c r="H622" s="17">
        <v>118.82509198999999</v>
      </c>
      <c r="I622" s="5">
        <f t="shared" si="152"/>
        <v>0.53883195529633165</v>
      </c>
    </row>
    <row r="623" spans="1:9" x14ac:dyDescent="0.25">
      <c r="A623" s="43" t="s">
        <v>22</v>
      </c>
      <c r="B623" s="1">
        <v>3.9103210000000002</v>
      </c>
      <c r="C623" s="4">
        <v>3.9103210000000002</v>
      </c>
      <c r="D623" s="4">
        <v>1.8748159099999999</v>
      </c>
      <c r="E623" s="5">
        <f t="shared" si="151"/>
        <v>0.47945319834356304</v>
      </c>
      <c r="F623" s="2" t="s">
        <v>16</v>
      </c>
      <c r="G623" s="3" t="s">
        <v>16</v>
      </c>
      <c r="H623" s="3" t="s">
        <v>16</v>
      </c>
      <c r="I623" s="5" t="s">
        <v>16</v>
      </c>
    </row>
    <row r="624" spans="1:9" x14ac:dyDescent="0.25">
      <c r="A624" s="40" t="s">
        <v>53</v>
      </c>
      <c r="B624" s="1">
        <v>38.447816000000003</v>
      </c>
      <c r="C624" s="4">
        <v>38.825307000000002</v>
      </c>
      <c r="D624" s="4">
        <v>17.68738484</v>
      </c>
      <c r="E624" s="5">
        <f t="shared" si="151"/>
        <v>0.4555632963829494</v>
      </c>
      <c r="F624" s="16">
        <v>62.660200000000003</v>
      </c>
      <c r="G624" s="17">
        <v>62.160200000000003</v>
      </c>
      <c r="H624" s="17">
        <v>9.0048430699999997</v>
      </c>
      <c r="I624" s="5">
        <f t="shared" ref="I624:I630" si="153">H624/G624</f>
        <v>0.14486509165028424</v>
      </c>
    </row>
    <row r="625" spans="1:9" x14ac:dyDescent="0.25">
      <c r="A625" s="40" t="s">
        <v>54</v>
      </c>
      <c r="B625" s="1">
        <v>31.659424999999999</v>
      </c>
      <c r="C625" s="4">
        <v>31.659424999999999</v>
      </c>
      <c r="D625" s="4">
        <v>15.58198599</v>
      </c>
      <c r="E625" s="5">
        <f t="shared" si="151"/>
        <v>0.49217526818633001</v>
      </c>
      <c r="F625" s="16">
        <v>82.655411000000001</v>
      </c>
      <c r="G625" s="17">
        <v>70.345763000000005</v>
      </c>
      <c r="H625" s="17">
        <v>12.680636720000001</v>
      </c>
      <c r="I625" s="5">
        <f t="shared" si="153"/>
        <v>0.18026155633566729</v>
      </c>
    </row>
    <row r="626" spans="1:9" x14ac:dyDescent="0.25">
      <c r="A626" s="40" t="s">
        <v>114</v>
      </c>
      <c r="B626" s="1">
        <v>9.6427960000000006</v>
      </c>
      <c r="C626" s="4">
        <v>9.5129249999999992</v>
      </c>
      <c r="D626" s="4">
        <v>3.0218494100000002</v>
      </c>
      <c r="E626" s="5">
        <f t="shared" si="151"/>
        <v>0.31765723055737333</v>
      </c>
      <c r="F626" s="16">
        <v>1.8081149999999999</v>
      </c>
      <c r="G626" s="17">
        <v>1.896809</v>
      </c>
      <c r="H626" s="17">
        <v>0.54707958999999995</v>
      </c>
      <c r="I626" s="5">
        <f t="shared" si="153"/>
        <v>0.2884210218319293</v>
      </c>
    </row>
    <row r="627" spans="1:9" x14ac:dyDescent="0.25">
      <c r="A627" s="43" t="s">
        <v>17</v>
      </c>
      <c r="B627" s="1">
        <v>344.28504299999997</v>
      </c>
      <c r="C627" s="4">
        <v>328.58799499999998</v>
      </c>
      <c r="D627" s="4">
        <v>141.18606249999999</v>
      </c>
      <c r="E627" s="5">
        <f t="shared" si="151"/>
        <v>0.42967504792742051</v>
      </c>
      <c r="F627" s="16">
        <v>6.9494300000000004</v>
      </c>
      <c r="G627" s="17">
        <v>21.331966999999999</v>
      </c>
      <c r="H627" s="17">
        <v>8.1239547200000004</v>
      </c>
      <c r="I627" s="5">
        <f t="shared" si="153"/>
        <v>0.38083476877683153</v>
      </c>
    </row>
    <row r="628" spans="1:9" x14ac:dyDescent="0.25">
      <c r="A628" s="43" t="s">
        <v>21</v>
      </c>
      <c r="B628" s="1">
        <v>276.57224000000002</v>
      </c>
      <c r="C628" s="4">
        <v>273.062996</v>
      </c>
      <c r="D628" s="4">
        <v>122.5668467</v>
      </c>
      <c r="E628" s="5">
        <f t="shared" si="151"/>
        <v>0.44885923210188466</v>
      </c>
      <c r="F628" s="2">
        <v>0</v>
      </c>
      <c r="G628" s="3">
        <v>3.3592439999999999</v>
      </c>
      <c r="H628" s="3">
        <v>2.0675616100000003</v>
      </c>
      <c r="I628" s="5">
        <f t="shared" si="153"/>
        <v>0.61548420120717651</v>
      </c>
    </row>
    <row r="629" spans="1:9" x14ac:dyDescent="0.25">
      <c r="A629" s="40" t="s">
        <v>20</v>
      </c>
      <c r="B629" s="1">
        <v>13.366773999999999</v>
      </c>
      <c r="C629" s="4">
        <v>12.965809</v>
      </c>
      <c r="D629" s="4">
        <v>4.4707542800000004</v>
      </c>
      <c r="E629" s="5">
        <f t="shared" si="151"/>
        <v>0.3448110549831484</v>
      </c>
      <c r="F629" s="31">
        <v>0</v>
      </c>
      <c r="G629" s="32">
        <v>0.40096500000000002</v>
      </c>
      <c r="H629" s="32">
        <v>9.2195719999999995E-2</v>
      </c>
      <c r="I629" s="5">
        <f t="shared" si="153"/>
        <v>0.22993458281894927</v>
      </c>
    </row>
    <row r="630" spans="1:9" x14ac:dyDescent="0.25">
      <c r="A630" s="43" t="s">
        <v>24</v>
      </c>
      <c r="B630" s="1">
        <v>112.648233</v>
      </c>
      <c r="C630" s="4">
        <v>111.79956</v>
      </c>
      <c r="D630" s="4">
        <v>50.047235000000001</v>
      </c>
      <c r="E630" s="5">
        <f t="shared" si="151"/>
        <v>0.44765144871768725</v>
      </c>
      <c r="F630" s="2">
        <v>0</v>
      </c>
      <c r="G630" s="3">
        <v>0.84867300000000001</v>
      </c>
      <c r="H630" s="3">
        <v>0.45824984999999996</v>
      </c>
      <c r="I630" s="5">
        <f t="shared" si="153"/>
        <v>0.53996044412865729</v>
      </c>
    </row>
    <row r="631" spans="1:9" x14ac:dyDescent="0.25">
      <c r="A631" s="43" t="s">
        <v>15</v>
      </c>
      <c r="B631" s="1">
        <v>10.373492000000001</v>
      </c>
      <c r="C631" s="4">
        <v>9.5239919999999998</v>
      </c>
      <c r="D631" s="4">
        <v>4.7730024900000005</v>
      </c>
      <c r="E631" s="5">
        <f t="shared" si="151"/>
        <v>0.50115565930756778</v>
      </c>
      <c r="F631" s="31" t="s">
        <v>16</v>
      </c>
      <c r="G631" s="32" t="s">
        <v>16</v>
      </c>
      <c r="H631" s="32" t="s">
        <v>16</v>
      </c>
      <c r="I631" s="5" t="s">
        <v>16</v>
      </c>
    </row>
    <row r="632" spans="1:9" x14ac:dyDescent="0.25">
      <c r="A632" s="40" t="s">
        <v>55</v>
      </c>
      <c r="B632" s="1">
        <v>3.2429999999999999</v>
      </c>
      <c r="C632" s="4">
        <v>3.2429999999999999</v>
      </c>
      <c r="D632" s="4">
        <v>1.25032064</v>
      </c>
      <c r="E632" s="5">
        <f t="shared" si="151"/>
        <v>0.38554444650015418</v>
      </c>
      <c r="F632" s="31" t="s">
        <v>16</v>
      </c>
      <c r="G632" s="32" t="s">
        <v>16</v>
      </c>
      <c r="H632" s="32" t="s">
        <v>16</v>
      </c>
      <c r="I632" s="5" t="s">
        <v>16</v>
      </c>
    </row>
    <row r="633" spans="1:9" x14ac:dyDescent="0.25">
      <c r="A633" s="40" t="s">
        <v>18</v>
      </c>
      <c r="B633" s="1">
        <v>41.282142</v>
      </c>
      <c r="C633" s="4">
        <v>41.282142</v>
      </c>
      <c r="D633" s="4">
        <v>19.671540739999998</v>
      </c>
      <c r="E633" s="5">
        <f t="shared" si="151"/>
        <v>0.47651453599476495</v>
      </c>
      <c r="F633" s="31" t="s">
        <v>16</v>
      </c>
      <c r="G633" s="32" t="s">
        <v>16</v>
      </c>
      <c r="H633" s="32" t="s">
        <v>16</v>
      </c>
      <c r="I633" s="5" t="s">
        <v>16</v>
      </c>
    </row>
    <row r="634" spans="1:9" x14ac:dyDescent="0.25">
      <c r="A634" s="40" t="s">
        <v>23</v>
      </c>
      <c r="B634" s="1">
        <v>4.9702279999999996</v>
      </c>
      <c r="C634" s="4">
        <v>4.9514189999999996</v>
      </c>
      <c r="D634" s="4">
        <v>2.2739582400000002</v>
      </c>
      <c r="E634" s="5">
        <f t="shared" si="151"/>
        <v>0.45925385025989529</v>
      </c>
      <c r="F634" s="31">
        <v>0</v>
      </c>
      <c r="G634" s="32">
        <v>1.8808999999999999E-2</v>
      </c>
      <c r="H634" s="32">
        <v>7.9575299999999991E-3</v>
      </c>
      <c r="I634" s="5">
        <f t="shared" ref="I634:I636" si="154">H634/G634</f>
        <v>0.42307033866765908</v>
      </c>
    </row>
    <row r="635" spans="1:9" x14ac:dyDescent="0.25">
      <c r="A635" s="42" t="s">
        <v>14</v>
      </c>
      <c r="B635" s="1">
        <v>5.8384419999999997</v>
      </c>
      <c r="C635" s="4">
        <v>5.7106149999999998</v>
      </c>
      <c r="D635" s="4">
        <v>2.3958627400000001</v>
      </c>
      <c r="E635" s="5">
        <f t="shared" si="151"/>
        <v>0.4195454850309468</v>
      </c>
      <c r="F635" s="31">
        <v>0</v>
      </c>
      <c r="G635" s="32">
        <v>0.127827</v>
      </c>
      <c r="H635" s="32">
        <v>0.11685558</v>
      </c>
      <c r="I635" s="5">
        <f t="shared" si="154"/>
        <v>0.9141697763383323</v>
      </c>
    </row>
    <row r="636" spans="1:9" x14ac:dyDescent="0.25">
      <c r="A636" s="42" t="s">
        <v>31</v>
      </c>
      <c r="B636" s="1">
        <v>7.0458920000000003</v>
      </c>
      <c r="C636" s="4">
        <v>7.6137699999999997</v>
      </c>
      <c r="D636" s="4">
        <v>3.9943156499999999</v>
      </c>
      <c r="E636" s="5">
        <f t="shared" si="151"/>
        <v>0.52461732492575952</v>
      </c>
      <c r="F636" s="31">
        <v>0.23231499999999999</v>
      </c>
      <c r="G636" s="32">
        <v>0.23231499999999999</v>
      </c>
      <c r="H636" s="32">
        <v>6.2198169999999997E-2</v>
      </c>
      <c r="I636" s="5">
        <f t="shared" si="154"/>
        <v>0.2677320448528937</v>
      </c>
    </row>
    <row r="637" spans="1:9" ht="15.75" thickBot="1" x14ac:dyDescent="0.3">
      <c r="A637" s="44" t="s">
        <v>25</v>
      </c>
      <c r="B637" s="24">
        <v>5605.1886679999998</v>
      </c>
      <c r="C637" s="25">
        <v>5605.1886679999998</v>
      </c>
      <c r="D637" s="25">
        <v>3517.47829039</v>
      </c>
      <c r="E637" s="8">
        <f>D637/C637</f>
        <v>0.62753967774024622</v>
      </c>
      <c r="F637" s="79" t="s">
        <v>16</v>
      </c>
      <c r="G637" s="80" t="s">
        <v>16</v>
      </c>
      <c r="H637" s="80" t="s">
        <v>16</v>
      </c>
      <c r="I637" s="8" t="s">
        <v>16</v>
      </c>
    </row>
    <row r="638" spans="1:9" ht="15.75" thickBot="1" x14ac:dyDescent="0.3">
      <c r="A638" s="49" t="s">
        <v>34</v>
      </c>
      <c r="B638" s="86">
        <f>SUM(B639:B682)</f>
        <v>6605.0458559999997</v>
      </c>
      <c r="C638" s="87">
        <f>SUM(C639:C682)</f>
        <v>6609.5189069999969</v>
      </c>
      <c r="D638" s="87">
        <f>SUM(D639:D682)</f>
        <v>2789.6472740099989</v>
      </c>
      <c r="E638" s="88">
        <f>D638/C638</f>
        <v>0.42206510235647327</v>
      </c>
      <c r="F638" s="70">
        <f>SUM(F639:F682)</f>
        <v>3263.0961980000006</v>
      </c>
      <c r="G638" s="33">
        <f>SUM(G639:G682)</f>
        <v>3715.0936530000017</v>
      </c>
      <c r="H638" s="33">
        <f>SUM(H639:H682)</f>
        <v>2319.0181054099999</v>
      </c>
      <c r="I638" s="88">
        <f>H638/G638</f>
        <v>0.62421524785447957</v>
      </c>
    </row>
    <row r="639" spans="1:9" x14ac:dyDescent="0.25">
      <c r="A639" s="83" t="s">
        <v>56</v>
      </c>
      <c r="B639" s="20">
        <v>7.2418570000000004</v>
      </c>
      <c r="C639" s="21">
        <v>7.2418570000000004</v>
      </c>
      <c r="D639" s="21">
        <v>2.6224193700000002</v>
      </c>
      <c r="E639" s="28">
        <f>D639/C639</f>
        <v>0.36211973945356835</v>
      </c>
      <c r="F639" s="92">
        <v>0</v>
      </c>
      <c r="G639" s="81">
        <v>0.64678800000000003</v>
      </c>
      <c r="H639" s="81">
        <v>0.24697689</v>
      </c>
      <c r="I639" s="7">
        <f>H639/G639</f>
        <v>0.3818513794319004</v>
      </c>
    </row>
    <row r="640" spans="1:9" x14ac:dyDescent="0.25">
      <c r="A640" s="40" t="s">
        <v>57</v>
      </c>
      <c r="B640" s="1">
        <v>56.318798000000001</v>
      </c>
      <c r="C640" s="4">
        <v>56.278798000000002</v>
      </c>
      <c r="D640" s="4">
        <v>16.975055300000001</v>
      </c>
      <c r="E640" s="29">
        <f>D640/C640</f>
        <v>0.30162433995125482</v>
      </c>
      <c r="F640" s="31">
        <v>14.691345</v>
      </c>
      <c r="G640" s="32">
        <v>14.731344999999999</v>
      </c>
      <c r="H640" s="32">
        <v>2.9483783099999998</v>
      </c>
      <c r="I640" s="5">
        <f>H640/G640</f>
        <v>0.20014318516062179</v>
      </c>
    </row>
    <row r="641" spans="1:9" x14ac:dyDescent="0.25">
      <c r="A641" s="40" t="s">
        <v>58</v>
      </c>
      <c r="B641" s="1">
        <v>25.2</v>
      </c>
      <c r="C641" s="4">
        <v>25.2</v>
      </c>
      <c r="D641" s="4">
        <v>11.38851045</v>
      </c>
      <c r="E641" s="29">
        <f t="shared" ref="E641:E644" si="155">D641/C641</f>
        <v>0.4519250178571429</v>
      </c>
      <c r="F641" s="31">
        <v>3.3</v>
      </c>
      <c r="G641" s="32">
        <v>3.3</v>
      </c>
      <c r="H641" s="32">
        <v>1.5417395</v>
      </c>
      <c r="I641" s="5">
        <f t="shared" ref="I641:I648" si="156">H641/G641</f>
        <v>0.4671937878787879</v>
      </c>
    </row>
    <row r="642" spans="1:9" x14ac:dyDescent="0.25">
      <c r="A642" s="40" t="s">
        <v>59</v>
      </c>
      <c r="B642" s="1">
        <v>14.820276</v>
      </c>
      <c r="C642" s="4">
        <v>14.820276</v>
      </c>
      <c r="D642" s="4">
        <v>5.8418400400000001</v>
      </c>
      <c r="E642" s="29">
        <f t="shared" si="155"/>
        <v>0.3941788965333709</v>
      </c>
      <c r="F642" s="31">
        <v>3.57</v>
      </c>
      <c r="G642" s="32">
        <v>3.77</v>
      </c>
      <c r="H642" s="32">
        <v>0.84728464000000003</v>
      </c>
      <c r="I642" s="5">
        <f t="shared" si="156"/>
        <v>0.22474393633952255</v>
      </c>
    </row>
    <row r="643" spans="1:9" x14ac:dyDescent="0.25">
      <c r="A643" s="40" t="s">
        <v>60</v>
      </c>
      <c r="B643" s="1">
        <v>41.331200000000003</v>
      </c>
      <c r="C643" s="4">
        <v>41.2562</v>
      </c>
      <c r="D643" s="4">
        <v>18.22822631</v>
      </c>
      <c r="E643" s="29">
        <f t="shared" si="155"/>
        <v>0.44182998700801335</v>
      </c>
      <c r="F643" s="31">
        <v>6.1849999999999996</v>
      </c>
      <c r="G643" s="32">
        <v>10.385</v>
      </c>
      <c r="H643" s="32">
        <v>5.3346865700000006</v>
      </c>
      <c r="I643" s="5">
        <f t="shared" si="156"/>
        <v>0.51369153298026005</v>
      </c>
    </row>
    <row r="644" spans="1:9" x14ac:dyDescent="0.25">
      <c r="A644" s="40" t="s">
        <v>38</v>
      </c>
      <c r="B644" s="1">
        <v>5354.2089999999998</v>
      </c>
      <c r="C644" s="4">
        <v>5354.178191</v>
      </c>
      <c r="D644" s="4">
        <v>2275.7001707700001</v>
      </c>
      <c r="E644" s="29">
        <f t="shared" si="155"/>
        <v>0.42503258008769551</v>
      </c>
      <c r="F644" s="31">
        <v>461.483</v>
      </c>
      <c r="G644" s="32">
        <v>461.51380899999998</v>
      </c>
      <c r="H644" s="32">
        <v>280.29808376</v>
      </c>
      <c r="I644" s="5">
        <f t="shared" si="156"/>
        <v>0.60734495543555878</v>
      </c>
    </row>
    <row r="645" spans="1:9" x14ac:dyDescent="0.25">
      <c r="A645" s="40" t="s">
        <v>113</v>
      </c>
      <c r="B645" s="2" t="s">
        <v>16</v>
      </c>
      <c r="C645" s="3" t="s">
        <v>16</v>
      </c>
      <c r="D645" s="3" t="s">
        <v>16</v>
      </c>
      <c r="E645" s="29" t="s">
        <v>16</v>
      </c>
      <c r="F645" s="31">
        <v>1505.885</v>
      </c>
      <c r="G645" s="32">
        <v>1946.885</v>
      </c>
      <c r="H645" s="32">
        <v>1614.8947759300002</v>
      </c>
      <c r="I645" s="5">
        <f t="shared" si="156"/>
        <v>0.82947620220506102</v>
      </c>
    </row>
    <row r="646" spans="1:9" x14ac:dyDescent="0.25">
      <c r="A646" s="40" t="s">
        <v>61</v>
      </c>
      <c r="B646" s="1">
        <v>15.709218999999999</v>
      </c>
      <c r="C646" s="4">
        <v>17.247219000000001</v>
      </c>
      <c r="D646" s="4">
        <v>6.7434074700000002</v>
      </c>
      <c r="E646" s="29">
        <f t="shared" ref="E646:E656" si="157">D646/C646</f>
        <v>0.39098520578882889</v>
      </c>
      <c r="F646" s="31">
        <v>23.704000000000001</v>
      </c>
      <c r="G646" s="32">
        <v>23.874870999999999</v>
      </c>
      <c r="H646" s="32">
        <v>1.4816515100000001</v>
      </c>
      <c r="I646" s="5">
        <f t="shared" si="156"/>
        <v>6.2059037303280093E-2</v>
      </c>
    </row>
    <row r="647" spans="1:9" ht="15" customHeight="1" x14ac:dyDescent="0.25">
      <c r="A647" s="40" t="s">
        <v>104</v>
      </c>
      <c r="B647" s="2">
        <v>7.1972500000000004</v>
      </c>
      <c r="C647" s="4">
        <v>7.1972500000000004</v>
      </c>
      <c r="D647" s="4">
        <v>2.43243681</v>
      </c>
      <c r="E647" s="29">
        <f t="shared" si="157"/>
        <v>0.33796753065406926</v>
      </c>
      <c r="F647" s="31">
        <v>1.9810000000000001</v>
      </c>
      <c r="G647" s="32">
        <v>1.9810000000000001</v>
      </c>
      <c r="H647" s="32">
        <v>0.28760790999999997</v>
      </c>
      <c r="I647" s="5">
        <f t="shared" si="156"/>
        <v>0.14518319535588084</v>
      </c>
    </row>
    <row r="648" spans="1:9" x14ac:dyDescent="0.25">
      <c r="A648" s="40" t="s">
        <v>62</v>
      </c>
      <c r="B648" s="1">
        <v>9.6336790000000008</v>
      </c>
      <c r="C648" s="4">
        <v>9.9658110000000004</v>
      </c>
      <c r="D648" s="4">
        <v>3.8091114400000001</v>
      </c>
      <c r="E648" s="29">
        <f t="shared" si="157"/>
        <v>0.3822179088084251</v>
      </c>
      <c r="F648" s="31">
        <v>0</v>
      </c>
      <c r="G648" s="32">
        <v>3</v>
      </c>
      <c r="H648" s="32">
        <v>0.82029912999999999</v>
      </c>
      <c r="I648" s="5">
        <f t="shared" si="156"/>
        <v>0.27343304333333335</v>
      </c>
    </row>
    <row r="649" spans="1:9" x14ac:dyDescent="0.25">
      <c r="A649" s="40" t="s">
        <v>63</v>
      </c>
      <c r="B649" s="1">
        <v>1.6757</v>
      </c>
      <c r="C649" s="4">
        <v>1.6757</v>
      </c>
      <c r="D649" s="4">
        <v>0.66641112999999996</v>
      </c>
      <c r="E649" s="29">
        <f t="shared" si="157"/>
        <v>0.39769119174076506</v>
      </c>
      <c r="F649" s="31" t="s">
        <v>16</v>
      </c>
      <c r="G649" s="32" t="s">
        <v>16</v>
      </c>
      <c r="H649" s="32" t="s">
        <v>16</v>
      </c>
      <c r="I649" s="5" t="s">
        <v>16</v>
      </c>
    </row>
    <row r="650" spans="1:9" x14ac:dyDescent="0.25">
      <c r="A650" s="40" t="s">
        <v>28</v>
      </c>
      <c r="B650" s="1">
        <v>19.21</v>
      </c>
      <c r="C650" s="4">
        <v>20.536691999999999</v>
      </c>
      <c r="D650" s="4">
        <v>7.4580655999999994</v>
      </c>
      <c r="E650" s="29">
        <f t="shared" si="157"/>
        <v>0.36315807823382656</v>
      </c>
      <c r="F650" s="31">
        <v>482.71570000000003</v>
      </c>
      <c r="G650" s="32">
        <v>482.71570000000003</v>
      </c>
      <c r="H650" s="32">
        <v>138.82522069000001</v>
      </c>
      <c r="I650" s="5">
        <f t="shared" ref="I650:I652" si="158">H650/G650</f>
        <v>0.28759209756384557</v>
      </c>
    </row>
    <row r="651" spans="1:9" x14ac:dyDescent="0.25">
      <c r="A651" s="40" t="s">
        <v>64</v>
      </c>
      <c r="B651" s="1">
        <v>6.8670949999999999</v>
      </c>
      <c r="C651" s="4">
        <v>6.8670949999999999</v>
      </c>
      <c r="D651" s="4">
        <v>2.5206490800000001</v>
      </c>
      <c r="E651" s="29">
        <f t="shared" si="157"/>
        <v>0.36706192065203702</v>
      </c>
      <c r="F651" s="31">
        <v>5.2214020000000003</v>
      </c>
      <c r="G651" s="32">
        <v>5.2214020000000003</v>
      </c>
      <c r="H651" s="32">
        <v>1.3799999999999999E-3</v>
      </c>
      <c r="I651" s="5">
        <f t="shared" si="158"/>
        <v>2.6429683062135416E-4</v>
      </c>
    </row>
    <row r="652" spans="1:9" x14ac:dyDescent="0.25">
      <c r="A652" s="40" t="s">
        <v>108</v>
      </c>
      <c r="B652" s="1">
        <v>14.573223</v>
      </c>
      <c r="C652" s="4">
        <v>14.573223</v>
      </c>
      <c r="D652" s="4">
        <v>6.3358411100000005</v>
      </c>
      <c r="E652" s="29">
        <f t="shared" si="157"/>
        <v>0.43475908589335388</v>
      </c>
      <c r="F652" s="31">
        <v>9.4380000000000006</v>
      </c>
      <c r="G652" s="32">
        <v>9.4380000000000006</v>
      </c>
      <c r="H652" s="32">
        <v>3.44870908</v>
      </c>
      <c r="I652" s="5">
        <f t="shared" si="158"/>
        <v>0.36540676838313202</v>
      </c>
    </row>
    <row r="653" spans="1:9" x14ac:dyDescent="0.25">
      <c r="A653" s="40" t="s">
        <v>109</v>
      </c>
      <c r="B653" s="1">
        <v>11.420019999999999</v>
      </c>
      <c r="C653" s="4">
        <v>11.420019999999999</v>
      </c>
      <c r="D653" s="4">
        <v>4.1759450600000001</v>
      </c>
      <c r="E653" s="29">
        <f t="shared" si="157"/>
        <v>0.36566880443291694</v>
      </c>
      <c r="F653" s="31" t="s">
        <v>16</v>
      </c>
      <c r="G653" s="32" t="s">
        <v>16</v>
      </c>
      <c r="H653" s="32" t="s">
        <v>16</v>
      </c>
      <c r="I653" s="5" t="s">
        <v>16</v>
      </c>
    </row>
    <row r="654" spans="1:9" x14ac:dyDescent="0.25">
      <c r="A654" s="40" t="s">
        <v>65</v>
      </c>
      <c r="B654" s="1">
        <v>4.6003030000000003</v>
      </c>
      <c r="C654" s="4">
        <v>4.6003030000000003</v>
      </c>
      <c r="D654" s="4">
        <v>1.9354599699999999</v>
      </c>
      <c r="E654" s="29">
        <f t="shared" si="157"/>
        <v>0.42072445445441309</v>
      </c>
      <c r="F654" s="2" t="s">
        <v>16</v>
      </c>
      <c r="G654" s="3" t="s">
        <v>16</v>
      </c>
      <c r="H654" s="3" t="s">
        <v>16</v>
      </c>
      <c r="I654" s="5" t="s">
        <v>16</v>
      </c>
    </row>
    <row r="655" spans="1:9" x14ac:dyDescent="0.25">
      <c r="A655" s="40" t="s">
        <v>66</v>
      </c>
      <c r="B655" s="1">
        <v>2.251979</v>
      </c>
      <c r="C655" s="4">
        <v>2.251979</v>
      </c>
      <c r="D655" s="4">
        <v>1.0073153800000001</v>
      </c>
      <c r="E655" s="29">
        <f t="shared" si="157"/>
        <v>0.44730229722390846</v>
      </c>
      <c r="F655" s="31" t="s">
        <v>16</v>
      </c>
      <c r="G655" s="32" t="s">
        <v>16</v>
      </c>
      <c r="H655" s="32" t="s">
        <v>16</v>
      </c>
      <c r="I655" s="5" t="s">
        <v>16</v>
      </c>
    </row>
    <row r="656" spans="1:9" x14ac:dyDescent="0.25">
      <c r="A656" s="40" t="s">
        <v>36</v>
      </c>
      <c r="B656" s="1">
        <v>4.2613219999999998</v>
      </c>
      <c r="C656" s="4">
        <v>4.2613219999999998</v>
      </c>
      <c r="D656" s="4">
        <v>1.9332284799999999</v>
      </c>
      <c r="E656" s="29">
        <f t="shared" si="157"/>
        <v>0.45366871595246733</v>
      </c>
      <c r="F656" s="31">
        <v>0</v>
      </c>
      <c r="G656" s="32">
        <v>0</v>
      </c>
      <c r="H656" s="32">
        <v>0</v>
      </c>
      <c r="I656" s="5" t="s">
        <v>16</v>
      </c>
    </row>
    <row r="657" spans="1:9" ht="15.75" thickBot="1" x14ac:dyDescent="0.3">
      <c r="A657" s="48" t="s">
        <v>67</v>
      </c>
      <c r="B657" s="24">
        <v>18.043901999999999</v>
      </c>
      <c r="C657" s="25">
        <v>17.920041999999999</v>
      </c>
      <c r="D657" s="25">
        <v>6.1020673200000006</v>
      </c>
      <c r="E657" s="30">
        <f>D657/C657</f>
        <v>0.34051635146837272</v>
      </c>
      <c r="F657" s="98">
        <v>5.5846520000000002</v>
      </c>
      <c r="G657" s="75">
        <v>5.7085119999999998</v>
      </c>
      <c r="H657" s="75">
        <v>1.00737695</v>
      </c>
      <c r="I657" s="8">
        <f>H657/G657</f>
        <v>0.17646927080121758</v>
      </c>
    </row>
    <row r="658" spans="1:9" x14ac:dyDescent="0.25">
      <c r="A658" s="83" t="s">
        <v>68</v>
      </c>
      <c r="B658" s="20">
        <v>9.7409119999999998</v>
      </c>
      <c r="C658" s="21">
        <v>9.7409119999999998</v>
      </c>
      <c r="D658" s="21">
        <v>4.0330591</v>
      </c>
      <c r="E658" s="28">
        <f>D658/C658</f>
        <v>0.41403300840824764</v>
      </c>
      <c r="F658" s="92">
        <v>73.559088000000003</v>
      </c>
      <c r="G658" s="81">
        <v>73.559088000000003</v>
      </c>
      <c r="H658" s="81">
        <v>18.553692959999999</v>
      </c>
      <c r="I658" s="7">
        <f>H658/G658</f>
        <v>0.25222842567053033</v>
      </c>
    </row>
    <row r="659" spans="1:9" x14ac:dyDescent="0.25">
      <c r="A659" s="40" t="s">
        <v>69</v>
      </c>
      <c r="B659" s="1">
        <v>8.1391380000000009</v>
      </c>
      <c r="C659" s="4">
        <v>8.1391380000000009</v>
      </c>
      <c r="D659" s="4">
        <v>3.62732513</v>
      </c>
      <c r="E659" s="29">
        <f>D659/C659</f>
        <v>0.4456645322883086</v>
      </c>
      <c r="F659" s="2">
        <v>0</v>
      </c>
      <c r="G659" s="3">
        <v>0.38069999999999998</v>
      </c>
      <c r="H659" s="3">
        <v>6.0312300000000006E-2</v>
      </c>
      <c r="I659" s="5">
        <f>H659/G659</f>
        <v>0.15842474389282901</v>
      </c>
    </row>
    <row r="660" spans="1:9" x14ac:dyDescent="0.25">
      <c r="A660" s="40" t="s">
        <v>70</v>
      </c>
      <c r="B660" s="1">
        <v>58.077136000000003</v>
      </c>
      <c r="C660" s="4">
        <v>58.077136000000003</v>
      </c>
      <c r="D660" s="4">
        <v>18.3919985</v>
      </c>
      <c r="E660" s="29">
        <f t="shared" ref="E660:E681" si="159">D660/C660</f>
        <v>0.31668225685233514</v>
      </c>
      <c r="F660" s="31">
        <v>149.922864</v>
      </c>
      <c r="G660" s="32">
        <v>146.72286399999999</v>
      </c>
      <c r="H660" s="32">
        <v>60.162961179999996</v>
      </c>
      <c r="I660" s="5">
        <f t="shared" ref="I660:I671" si="160">H660/G660</f>
        <v>0.41004489375289188</v>
      </c>
    </row>
    <row r="661" spans="1:9" x14ac:dyDescent="0.25">
      <c r="A661" s="40" t="s">
        <v>103</v>
      </c>
      <c r="B661" s="1">
        <v>22.237897</v>
      </c>
      <c r="C661" s="4">
        <v>22.237897</v>
      </c>
      <c r="D661" s="4">
        <v>8.61297332</v>
      </c>
      <c r="E661" s="29">
        <f t="shared" si="159"/>
        <v>0.38731060405577022</v>
      </c>
      <c r="F661" s="31">
        <v>100.162103</v>
      </c>
      <c r="G661" s="32">
        <v>100.06210299999999</v>
      </c>
      <c r="H661" s="32">
        <v>27.74104109</v>
      </c>
      <c r="I661" s="5">
        <f t="shared" si="160"/>
        <v>0.27723823763728012</v>
      </c>
    </row>
    <row r="662" spans="1:9" x14ac:dyDescent="0.25">
      <c r="A662" s="40" t="s">
        <v>71</v>
      </c>
      <c r="B662" s="1">
        <v>17.88</v>
      </c>
      <c r="C662" s="4">
        <v>17.377952000000001</v>
      </c>
      <c r="D662" s="4">
        <v>6.8462736900000003</v>
      </c>
      <c r="E662" s="29">
        <f t="shared" si="159"/>
        <v>0.39396320636631982</v>
      </c>
      <c r="F662" s="2">
        <v>51.12</v>
      </c>
      <c r="G662" s="3">
        <v>51.622047999999999</v>
      </c>
      <c r="H662" s="3">
        <v>3.8178012200000002</v>
      </c>
      <c r="I662" s="5">
        <f t="shared" si="160"/>
        <v>7.3956794972566769E-2</v>
      </c>
    </row>
    <row r="663" spans="1:9" x14ac:dyDescent="0.25">
      <c r="A663" s="40" t="s">
        <v>72</v>
      </c>
      <c r="B663" s="1">
        <v>76.002077</v>
      </c>
      <c r="C663" s="4">
        <v>76.002077</v>
      </c>
      <c r="D663" s="4">
        <v>33.896989079999997</v>
      </c>
      <c r="E663" s="29">
        <f t="shared" si="159"/>
        <v>0.44600082547744052</v>
      </c>
      <c r="F663" s="2">
        <v>3.4979230000000001</v>
      </c>
      <c r="G663" s="3">
        <v>3.4979230000000001</v>
      </c>
      <c r="H663" s="3">
        <v>0.79633220999999998</v>
      </c>
      <c r="I663" s="5">
        <f t="shared" si="160"/>
        <v>0.22765858768189007</v>
      </c>
    </row>
    <row r="664" spans="1:9" x14ac:dyDescent="0.25">
      <c r="A664" s="40" t="s">
        <v>73</v>
      </c>
      <c r="B664" s="1">
        <v>4.0511309999999998</v>
      </c>
      <c r="C664" s="4">
        <v>4.0446309999999999</v>
      </c>
      <c r="D664" s="4">
        <v>1.6689574700000001</v>
      </c>
      <c r="E664" s="29">
        <f t="shared" si="159"/>
        <v>0.41263528613611478</v>
      </c>
      <c r="F664" s="31">
        <v>0</v>
      </c>
      <c r="G664" s="32">
        <v>6.4999999999999997E-3</v>
      </c>
      <c r="H664" s="32">
        <v>4.19849E-3</v>
      </c>
      <c r="I664" s="5">
        <f t="shared" si="160"/>
        <v>0.64592153846153855</v>
      </c>
    </row>
    <row r="665" spans="1:9" x14ac:dyDescent="0.25">
      <c r="A665" s="42" t="s">
        <v>74</v>
      </c>
      <c r="B665" s="1">
        <v>16.346499999999999</v>
      </c>
      <c r="C665" s="4">
        <v>16.022970000000001</v>
      </c>
      <c r="D665" s="4">
        <v>5.5279782599999994</v>
      </c>
      <c r="E665" s="29">
        <f t="shared" si="159"/>
        <v>0.34500334582165471</v>
      </c>
      <c r="F665" s="31">
        <v>0.35</v>
      </c>
      <c r="G665" s="32">
        <v>0.67352999999999996</v>
      </c>
      <c r="H665" s="32">
        <v>0.18198602</v>
      </c>
      <c r="I665" s="5">
        <f t="shared" si="160"/>
        <v>0.27019734829925912</v>
      </c>
    </row>
    <row r="666" spans="1:9" x14ac:dyDescent="0.25">
      <c r="A666" s="40" t="s">
        <v>75</v>
      </c>
      <c r="B666" s="1">
        <v>9.8686980000000002</v>
      </c>
      <c r="C666" s="4">
        <v>12.561837000000001</v>
      </c>
      <c r="D666" s="4">
        <v>3.63729287</v>
      </c>
      <c r="E666" s="29">
        <f t="shared" si="159"/>
        <v>0.28955103222562112</v>
      </c>
      <c r="F666" s="2">
        <v>26.377255000000002</v>
      </c>
      <c r="G666" s="3">
        <v>30.734438999999998</v>
      </c>
      <c r="H666" s="3">
        <v>13.099541260000001</v>
      </c>
      <c r="I666" s="5">
        <f t="shared" si="160"/>
        <v>0.4262170283960609</v>
      </c>
    </row>
    <row r="667" spans="1:9" x14ac:dyDescent="0.25">
      <c r="A667" s="84" t="s">
        <v>76</v>
      </c>
      <c r="B667" s="1">
        <v>5.4049899999999997</v>
      </c>
      <c r="C667" s="4">
        <v>5.4049899999999997</v>
      </c>
      <c r="D667" s="4">
        <v>2.1435499399999998</v>
      </c>
      <c r="E667" s="29">
        <f t="shared" si="159"/>
        <v>0.39658721662759783</v>
      </c>
      <c r="F667" s="31">
        <v>19.7</v>
      </c>
      <c r="G667" s="32">
        <v>19.7</v>
      </c>
      <c r="H667" s="32">
        <v>2.1395342000000004</v>
      </c>
      <c r="I667" s="5">
        <f t="shared" si="160"/>
        <v>0.10860579695431474</v>
      </c>
    </row>
    <row r="668" spans="1:9" x14ac:dyDescent="0.25">
      <c r="A668" s="84" t="s">
        <v>110</v>
      </c>
      <c r="B668" s="1">
        <v>41.170299999999997</v>
      </c>
      <c r="C668" s="4">
        <v>41.045299999999997</v>
      </c>
      <c r="D668" s="4">
        <v>19.360322379999999</v>
      </c>
      <c r="E668" s="29">
        <f t="shared" si="159"/>
        <v>0.47168183397368274</v>
      </c>
      <c r="F668" s="31">
        <v>156.37062599999999</v>
      </c>
      <c r="G668" s="32">
        <v>156.49562599999999</v>
      </c>
      <c r="H668" s="32">
        <v>120.06523851999999</v>
      </c>
      <c r="I668" s="5">
        <f t="shared" si="160"/>
        <v>0.76721146519456085</v>
      </c>
    </row>
    <row r="669" spans="1:9" x14ac:dyDescent="0.25">
      <c r="A669" s="40" t="s">
        <v>77</v>
      </c>
      <c r="B669" s="1">
        <v>16.383656999999999</v>
      </c>
      <c r="C669" s="4">
        <v>16.380876000000001</v>
      </c>
      <c r="D669" s="4">
        <v>7.17694454</v>
      </c>
      <c r="E669" s="29">
        <f t="shared" si="159"/>
        <v>0.43812947121997625</v>
      </c>
      <c r="F669" s="31">
        <v>5.7987979999999997</v>
      </c>
      <c r="G669" s="32">
        <v>5.8015790000000003</v>
      </c>
      <c r="H669" s="32">
        <v>2.7442365400000002</v>
      </c>
      <c r="I669" s="5">
        <f t="shared" si="160"/>
        <v>0.47301545665412814</v>
      </c>
    </row>
    <row r="670" spans="1:9" x14ac:dyDescent="0.25">
      <c r="A670" s="40" t="s">
        <v>78</v>
      </c>
      <c r="B670" s="1">
        <v>3.5939589999999999</v>
      </c>
      <c r="C670" s="4">
        <v>3.5837979999999998</v>
      </c>
      <c r="D670" s="4">
        <v>1.1169712599999999</v>
      </c>
      <c r="E670" s="29">
        <f t="shared" si="159"/>
        <v>0.31167249381801093</v>
      </c>
      <c r="F670" s="31">
        <v>0</v>
      </c>
      <c r="G670" s="32">
        <v>1.0161E-2</v>
      </c>
      <c r="H670" s="32">
        <v>9.8440000000000003E-3</v>
      </c>
      <c r="I670" s="5">
        <f t="shared" si="160"/>
        <v>0.96880228323983864</v>
      </c>
    </row>
    <row r="671" spans="1:9" x14ac:dyDescent="0.25">
      <c r="A671" s="40" t="s">
        <v>79</v>
      </c>
      <c r="B671" s="1">
        <v>65.109558000000007</v>
      </c>
      <c r="C671" s="4">
        <v>65.016257999999993</v>
      </c>
      <c r="D671" s="4">
        <v>29.278536819999999</v>
      </c>
      <c r="E671" s="29">
        <f t="shared" si="159"/>
        <v>0.45032639097746907</v>
      </c>
      <c r="F671" s="31">
        <v>20.526796000000001</v>
      </c>
      <c r="G671" s="32">
        <v>20.620096</v>
      </c>
      <c r="H671" s="32">
        <v>6.5912182599999998</v>
      </c>
      <c r="I671" s="5">
        <f t="shared" si="160"/>
        <v>0.31965022180304103</v>
      </c>
    </row>
    <row r="672" spans="1:9" x14ac:dyDescent="0.25">
      <c r="A672" s="40" t="s">
        <v>111</v>
      </c>
      <c r="B672" s="2">
        <v>3.0048189999999999</v>
      </c>
      <c r="C672" s="3">
        <v>3.0048189999999999</v>
      </c>
      <c r="D672" s="3">
        <v>1.3109687700000001</v>
      </c>
      <c r="E672" s="29">
        <f t="shared" si="159"/>
        <v>0.43628876481412032</v>
      </c>
      <c r="F672" s="31" t="s">
        <v>16</v>
      </c>
      <c r="G672" s="32" t="s">
        <v>16</v>
      </c>
      <c r="H672" s="32" t="s">
        <v>16</v>
      </c>
      <c r="I672" s="5" t="s">
        <v>16</v>
      </c>
    </row>
    <row r="673" spans="1:9" x14ac:dyDescent="0.25">
      <c r="A673" s="40" t="s">
        <v>112</v>
      </c>
      <c r="B673" s="2">
        <v>7.1764849999999996</v>
      </c>
      <c r="C673" s="3">
        <v>7.1744849999999998</v>
      </c>
      <c r="D673" s="3">
        <v>2.6454079100000003</v>
      </c>
      <c r="E673" s="29">
        <f t="shared" si="159"/>
        <v>0.36872443248539793</v>
      </c>
      <c r="F673" s="31">
        <v>0.44500000000000001</v>
      </c>
      <c r="G673" s="32">
        <v>0.44700000000000001</v>
      </c>
      <c r="H673" s="32">
        <v>8.0327570000000001E-2</v>
      </c>
      <c r="I673" s="5">
        <f t="shared" ref="I673:I680" si="161">H673/G673</f>
        <v>0.1797037360178971</v>
      </c>
    </row>
    <row r="674" spans="1:9" x14ac:dyDescent="0.25">
      <c r="A674" s="40" t="s">
        <v>120</v>
      </c>
      <c r="B674" s="2">
        <v>1.547005</v>
      </c>
      <c r="C674" s="3">
        <v>1.547005</v>
      </c>
      <c r="D674" s="3">
        <v>0</v>
      </c>
      <c r="E674" s="29">
        <f t="shared" si="159"/>
        <v>0</v>
      </c>
      <c r="F674" s="31">
        <v>0.125</v>
      </c>
      <c r="G674" s="32">
        <v>0.125</v>
      </c>
      <c r="H674" s="32">
        <v>0</v>
      </c>
      <c r="I674" s="5">
        <f t="shared" si="161"/>
        <v>0</v>
      </c>
    </row>
    <row r="675" spans="1:9" x14ac:dyDescent="0.25">
      <c r="A675" s="40" t="s">
        <v>80</v>
      </c>
      <c r="B675" s="1">
        <v>69.2</v>
      </c>
      <c r="C675" s="4">
        <v>69.2</v>
      </c>
      <c r="D675" s="4">
        <v>42.870289159999999</v>
      </c>
      <c r="E675" s="29">
        <f t="shared" si="159"/>
        <v>0.61951284913294791</v>
      </c>
      <c r="F675" s="31">
        <v>2.8</v>
      </c>
      <c r="G675" s="32">
        <v>2.8</v>
      </c>
      <c r="H675" s="32">
        <v>0.22049104999999999</v>
      </c>
      <c r="I675" s="5">
        <f t="shared" si="161"/>
        <v>7.8746803571428575E-2</v>
      </c>
    </row>
    <row r="676" spans="1:9" x14ac:dyDescent="0.25">
      <c r="A676" s="40" t="s">
        <v>81</v>
      </c>
      <c r="B676" s="1">
        <v>345.27228500000001</v>
      </c>
      <c r="C676" s="4">
        <v>345.27228500000001</v>
      </c>
      <c r="D676" s="4">
        <v>144.36144143999999</v>
      </c>
      <c r="E676" s="29">
        <f t="shared" si="159"/>
        <v>0.41810897576097078</v>
      </c>
      <c r="F676" s="31">
        <v>50.027715000000001</v>
      </c>
      <c r="G676" s="32">
        <v>50.027715000000001</v>
      </c>
      <c r="H676" s="32">
        <v>2.4875393699999999</v>
      </c>
      <c r="I676" s="5">
        <f t="shared" si="161"/>
        <v>4.9723225815930229E-2</v>
      </c>
    </row>
    <row r="677" spans="1:9" x14ac:dyDescent="0.25">
      <c r="A677" s="40" t="s">
        <v>82</v>
      </c>
      <c r="B677" s="1">
        <v>15.023680000000001</v>
      </c>
      <c r="C677" s="4">
        <v>14.941757000000001</v>
      </c>
      <c r="D677" s="4">
        <v>4.8578075499999995</v>
      </c>
      <c r="E677" s="29">
        <f t="shared" si="159"/>
        <v>0.32511621959853848</v>
      </c>
      <c r="F677" s="31">
        <v>8.2269369999999995</v>
      </c>
      <c r="G677" s="32">
        <v>8.3088599999999992</v>
      </c>
      <c r="H677" s="32">
        <v>0.89577408999999997</v>
      </c>
      <c r="I677" s="5">
        <f t="shared" si="161"/>
        <v>0.10780950575650571</v>
      </c>
    </row>
    <row r="678" spans="1:9" x14ac:dyDescent="0.25">
      <c r="A678" s="40" t="s">
        <v>83</v>
      </c>
      <c r="B678" s="1">
        <v>42.0822</v>
      </c>
      <c r="C678" s="4">
        <v>42.0822</v>
      </c>
      <c r="D678" s="4">
        <v>14.831167519999999</v>
      </c>
      <c r="E678" s="29">
        <f t="shared" si="159"/>
        <v>0.35243327392579282</v>
      </c>
      <c r="F678" s="31">
        <v>11.9178</v>
      </c>
      <c r="G678" s="32">
        <v>11.9178</v>
      </c>
      <c r="H678" s="32">
        <v>2.2201025099999998</v>
      </c>
      <c r="I678" s="5">
        <f t="shared" si="161"/>
        <v>0.186284591954891</v>
      </c>
    </row>
    <row r="679" spans="1:9" x14ac:dyDescent="0.25">
      <c r="A679" s="40" t="s">
        <v>115</v>
      </c>
      <c r="B679" s="1">
        <v>2.8929999999999998</v>
      </c>
      <c r="C679" s="4">
        <v>2.8929999999999998</v>
      </c>
      <c r="D679" s="4">
        <v>6.4863019999999993E-2</v>
      </c>
      <c r="E679" s="29">
        <f t="shared" si="159"/>
        <v>2.2420677497407535E-2</v>
      </c>
      <c r="F679" s="31">
        <v>0.90700000000000003</v>
      </c>
      <c r="G679" s="32">
        <v>0.90700000000000003</v>
      </c>
      <c r="H679" s="32">
        <v>3.2000000000000001E-2</v>
      </c>
      <c r="I679" s="5">
        <f t="shared" si="161"/>
        <v>3.5281146637265712E-2</v>
      </c>
    </row>
    <row r="680" spans="1:9" x14ac:dyDescent="0.25">
      <c r="A680" s="40" t="s">
        <v>84</v>
      </c>
      <c r="B680" s="1">
        <v>141.09480600000001</v>
      </c>
      <c r="C680" s="4">
        <v>141.09480600000001</v>
      </c>
      <c r="D680" s="4">
        <v>56.757107479999995</v>
      </c>
      <c r="E680" s="29">
        <f t="shared" si="159"/>
        <v>0.4022622029049035</v>
      </c>
      <c r="F680" s="31">
        <v>56.905194000000002</v>
      </c>
      <c r="G680" s="32">
        <v>56.905194000000002</v>
      </c>
      <c r="H680" s="32">
        <v>5.1297617000000004</v>
      </c>
      <c r="I680" s="5">
        <f t="shared" si="161"/>
        <v>9.01457554120631E-2</v>
      </c>
    </row>
    <row r="681" spans="1:9" x14ac:dyDescent="0.25">
      <c r="A681" s="85" t="s">
        <v>29</v>
      </c>
      <c r="B681" s="76">
        <v>0.57779999999999998</v>
      </c>
      <c r="C681" s="77">
        <v>0.57779999999999998</v>
      </c>
      <c r="D681" s="77">
        <v>0.12070101</v>
      </c>
      <c r="E681" s="29">
        <f t="shared" si="159"/>
        <v>0.20889755970924195</v>
      </c>
      <c r="F681" s="97" t="s">
        <v>16</v>
      </c>
      <c r="G681" s="82" t="s">
        <v>16</v>
      </c>
      <c r="H681" s="82" t="s">
        <v>16</v>
      </c>
      <c r="I681" s="5" t="s">
        <v>16</v>
      </c>
    </row>
    <row r="682" spans="1:9" ht="15.75" thickBot="1" x14ac:dyDescent="0.3">
      <c r="A682" s="48" t="s">
        <v>116</v>
      </c>
      <c r="B682" s="24">
        <v>8.6029999999999998</v>
      </c>
      <c r="C682" s="25">
        <v>8.6029999999999998</v>
      </c>
      <c r="D682" s="25">
        <v>0.63218669999999999</v>
      </c>
      <c r="E682" s="30">
        <f>D682/C682</f>
        <v>7.348444728583052E-2</v>
      </c>
      <c r="F682" s="98">
        <v>0.59699999999999998</v>
      </c>
      <c r="G682" s="75">
        <v>0.59699999999999998</v>
      </c>
      <c r="H682" s="75">
        <v>0</v>
      </c>
      <c r="I682" s="8">
        <f>H682/G682</f>
        <v>0</v>
      </c>
    </row>
    <row r="683" spans="1:9" ht="15.75" thickBot="1" x14ac:dyDescent="0.3">
      <c r="A683" s="74" t="s">
        <v>106</v>
      </c>
      <c r="B683" s="86">
        <f>SUM(B684:B697)</f>
        <v>682.09028299999989</v>
      </c>
      <c r="C683" s="87">
        <f>SUM(C684:C697)</f>
        <v>684.71126499999991</v>
      </c>
      <c r="D683" s="87">
        <f>SUM(D684:D697)</f>
        <v>266.58209360000001</v>
      </c>
      <c r="E683" s="88">
        <f>D683/C683</f>
        <v>0.38933504854779927</v>
      </c>
      <c r="F683" s="70">
        <f>SUM(F684:F697)</f>
        <v>573.32094900000004</v>
      </c>
      <c r="G683" s="33">
        <f>SUM(G684:G697)</f>
        <v>627.31062600000018</v>
      </c>
      <c r="H683" s="33">
        <f>SUM(H684:H697)</f>
        <v>118.77769474999999</v>
      </c>
      <c r="I683" s="88">
        <f>H683/G683</f>
        <v>0.18934430539998531</v>
      </c>
    </row>
    <row r="684" spans="1:9" x14ac:dyDescent="0.25">
      <c r="A684" s="45" t="s">
        <v>85</v>
      </c>
      <c r="B684" s="20">
        <v>59.328006999999999</v>
      </c>
      <c r="C684" s="21">
        <v>62.248432000000001</v>
      </c>
      <c r="D684" s="21">
        <v>25.794486729999999</v>
      </c>
      <c r="E684" s="7">
        <f>D684/C684</f>
        <v>0.41437970244776606</v>
      </c>
      <c r="F684" s="92">
        <v>15.103662999999999</v>
      </c>
      <c r="G684" s="81">
        <v>37.183238000000003</v>
      </c>
      <c r="H684" s="81">
        <v>18.119466790000001</v>
      </c>
      <c r="I684" s="7">
        <f>H684/G684</f>
        <v>0.48730201468737067</v>
      </c>
    </row>
    <row r="685" spans="1:9" x14ac:dyDescent="0.25">
      <c r="A685" s="40" t="s">
        <v>26</v>
      </c>
      <c r="B685" s="1">
        <v>0.99055899999999997</v>
      </c>
      <c r="C685" s="4">
        <v>0.99055899999999997</v>
      </c>
      <c r="D685" s="4">
        <v>0.38646222999999996</v>
      </c>
      <c r="E685" s="5">
        <f>D685/C685</f>
        <v>0.39014559455822417</v>
      </c>
      <c r="F685" s="31" t="s">
        <v>16</v>
      </c>
      <c r="G685" s="32" t="s">
        <v>16</v>
      </c>
      <c r="H685" s="32" t="s">
        <v>16</v>
      </c>
      <c r="I685" s="5" t="s">
        <v>16</v>
      </c>
    </row>
    <row r="686" spans="1:9" x14ac:dyDescent="0.25">
      <c r="A686" s="40" t="s">
        <v>86</v>
      </c>
      <c r="B686" s="1">
        <v>41.065015000000002</v>
      </c>
      <c r="C686" s="4">
        <v>41.065015000000002</v>
      </c>
      <c r="D686" s="4">
        <v>16.435032929999998</v>
      </c>
      <c r="E686" s="5">
        <f t="shared" ref="E686:E696" si="162">D686/C686</f>
        <v>0.40021982044813564</v>
      </c>
      <c r="F686" s="16">
        <v>17.104382000000001</v>
      </c>
      <c r="G686" s="17">
        <v>19.893215999999999</v>
      </c>
      <c r="H686" s="17">
        <v>7.4565574299999993</v>
      </c>
      <c r="I686" s="5">
        <f>H686/G686</f>
        <v>0.37482915934758865</v>
      </c>
    </row>
    <row r="687" spans="1:9" x14ac:dyDescent="0.25">
      <c r="A687" s="40" t="s">
        <v>27</v>
      </c>
      <c r="B687" s="1">
        <v>157.37850299999999</v>
      </c>
      <c r="C687" s="4">
        <v>156.92906300000001</v>
      </c>
      <c r="D687" s="4">
        <v>63.046566950000006</v>
      </c>
      <c r="E687" s="5">
        <f t="shared" si="162"/>
        <v>0.40175201294612967</v>
      </c>
      <c r="F687" s="16">
        <v>257</v>
      </c>
      <c r="G687" s="17">
        <v>247.44944000000001</v>
      </c>
      <c r="H687" s="17">
        <v>28.68351015</v>
      </c>
      <c r="I687" s="5">
        <f t="shared" ref="I687:I693" si="163">H687/G687</f>
        <v>0.11591665008415455</v>
      </c>
    </row>
    <row r="688" spans="1:9" x14ac:dyDescent="0.25">
      <c r="A688" s="40" t="s">
        <v>87</v>
      </c>
      <c r="B688" s="1">
        <v>9.6599789999999999</v>
      </c>
      <c r="C688" s="4">
        <v>9.6599789999999999</v>
      </c>
      <c r="D688" s="4">
        <v>3.5324984100000001</v>
      </c>
      <c r="E688" s="5">
        <f t="shared" si="162"/>
        <v>0.36568386018230475</v>
      </c>
      <c r="F688" s="16">
        <v>37.388215000000002</v>
      </c>
      <c r="G688" s="17">
        <v>74.560040999999998</v>
      </c>
      <c r="H688" s="17">
        <v>51.500227270000003</v>
      </c>
      <c r="I688" s="5">
        <f t="shared" si="163"/>
        <v>0.6907215524465713</v>
      </c>
    </row>
    <row r="689" spans="1:9" x14ac:dyDescent="0.25">
      <c r="A689" s="40" t="s">
        <v>88</v>
      </c>
      <c r="B689" s="11">
        <v>1.3149999999999999</v>
      </c>
      <c r="C689" s="12">
        <v>1.3149999999999999</v>
      </c>
      <c r="D689" s="12">
        <v>0.58525901000000002</v>
      </c>
      <c r="E689" s="5">
        <f t="shared" si="162"/>
        <v>0.44506388593155899</v>
      </c>
      <c r="F689" s="11">
        <v>0.2394</v>
      </c>
      <c r="G689" s="12">
        <v>0.2394</v>
      </c>
      <c r="H689" s="12">
        <v>0.18189054000000002</v>
      </c>
      <c r="I689" s="5">
        <f t="shared" si="163"/>
        <v>0.75977669172932338</v>
      </c>
    </row>
    <row r="690" spans="1:9" x14ac:dyDescent="0.25">
      <c r="A690" s="40" t="s">
        <v>89</v>
      </c>
      <c r="B690" s="1">
        <v>10.597334999999999</v>
      </c>
      <c r="C690" s="4">
        <v>10.597334999999999</v>
      </c>
      <c r="D690" s="4">
        <v>5.3543693899999996</v>
      </c>
      <c r="E690" s="5">
        <f t="shared" si="162"/>
        <v>0.50525621677525523</v>
      </c>
      <c r="F690" s="16">
        <v>10</v>
      </c>
      <c r="G690" s="17">
        <v>10</v>
      </c>
      <c r="H690" s="17">
        <v>0.82380567000000005</v>
      </c>
      <c r="I690" s="5">
        <f t="shared" si="163"/>
        <v>8.2380567000000002E-2</v>
      </c>
    </row>
    <row r="691" spans="1:9" x14ac:dyDescent="0.25">
      <c r="A691" s="40" t="s">
        <v>105</v>
      </c>
      <c r="B691" s="1">
        <v>70.203199999999995</v>
      </c>
      <c r="C691" s="4">
        <v>70.203199999999995</v>
      </c>
      <c r="D691" s="4">
        <v>14.80406724</v>
      </c>
      <c r="E691" s="5">
        <f t="shared" si="162"/>
        <v>0.21087453620347793</v>
      </c>
      <c r="F691" s="16">
        <v>202.2</v>
      </c>
      <c r="G691" s="17">
        <v>201.2</v>
      </c>
      <c r="H691" s="17">
        <v>5.1034246400000001</v>
      </c>
      <c r="I691" s="5">
        <f t="shared" si="163"/>
        <v>2.5364933598409543E-2</v>
      </c>
    </row>
    <row r="692" spans="1:9" x14ac:dyDescent="0.25">
      <c r="A692" s="40" t="s">
        <v>35</v>
      </c>
      <c r="B692" s="1">
        <v>125.58580000000001</v>
      </c>
      <c r="C692" s="4">
        <v>125.58580000000001</v>
      </c>
      <c r="D692" s="4">
        <v>58.03629557</v>
      </c>
      <c r="E692" s="5">
        <f t="shared" si="162"/>
        <v>0.46212466353680109</v>
      </c>
      <c r="F692" s="16">
        <v>5.5</v>
      </c>
      <c r="G692" s="17">
        <v>5.5</v>
      </c>
      <c r="H692" s="17">
        <v>0.38499788000000001</v>
      </c>
      <c r="I692" s="5">
        <f t="shared" si="163"/>
        <v>6.9999614545454544E-2</v>
      </c>
    </row>
    <row r="693" spans="1:9" x14ac:dyDescent="0.25">
      <c r="A693" s="40" t="s">
        <v>32</v>
      </c>
      <c r="B693" s="1">
        <v>122.86285700000001</v>
      </c>
      <c r="C693" s="4">
        <v>122.86285599999999</v>
      </c>
      <c r="D693" s="4">
        <v>44.743788420000001</v>
      </c>
      <c r="E693" s="5">
        <f t="shared" si="162"/>
        <v>0.36417669161133615</v>
      </c>
      <c r="F693" s="16">
        <v>3.2868170000000001</v>
      </c>
      <c r="G693" s="17">
        <v>3.2868170000000001</v>
      </c>
      <c r="H693" s="17">
        <v>0.41101926</v>
      </c>
      <c r="I693" s="5">
        <f t="shared" si="163"/>
        <v>0.12505085010817457</v>
      </c>
    </row>
    <row r="694" spans="1:9" x14ac:dyDescent="0.25">
      <c r="A694" s="40" t="s">
        <v>117</v>
      </c>
      <c r="B694" s="1">
        <v>1.5</v>
      </c>
      <c r="C694" s="4">
        <v>1.5</v>
      </c>
      <c r="D694" s="4">
        <v>0</v>
      </c>
      <c r="E694" s="5">
        <f t="shared" si="162"/>
        <v>0</v>
      </c>
      <c r="F694" s="31" t="s">
        <v>16</v>
      </c>
      <c r="G694" s="32" t="s">
        <v>16</v>
      </c>
      <c r="H694" s="32" t="s">
        <v>16</v>
      </c>
      <c r="I694" s="5" t="s">
        <v>16</v>
      </c>
    </row>
    <row r="695" spans="1:9" x14ac:dyDescent="0.25">
      <c r="A695" s="40" t="s">
        <v>30</v>
      </c>
      <c r="B695" s="1">
        <v>24.852982999999998</v>
      </c>
      <c r="C695" s="4">
        <v>25.002983</v>
      </c>
      <c r="D695" s="4">
        <v>9.8664662599999993</v>
      </c>
      <c r="E695" s="5">
        <f t="shared" si="162"/>
        <v>0.39461156534802266</v>
      </c>
      <c r="F695" s="16">
        <v>11</v>
      </c>
      <c r="G695" s="17">
        <v>11</v>
      </c>
      <c r="H695" s="17">
        <v>1.2973076799999999</v>
      </c>
      <c r="I695" s="5">
        <f t="shared" ref="I695:I696" si="164">H695/G695</f>
        <v>0.11793706181818181</v>
      </c>
    </row>
    <row r="696" spans="1:9" x14ac:dyDescent="0.25">
      <c r="A696" s="40" t="s">
        <v>90</v>
      </c>
      <c r="B696" s="1">
        <v>4.8364979999999997</v>
      </c>
      <c r="C696" s="4">
        <v>4.8364960000000004</v>
      </c>
      <c r="D696" s="4">
        <v>2.3837767699999999</v>
      </c>
      <c r="E696" s="5">
        <f t="shared" si="162"/>
        <v>0.49287268510094906</v>
      </c>
      <c r="F696" s="16">
        <v>1.728362</v>
      </c>
      <c r="G696" s="17">
        <v>1.728364</v>
      </c>
      <c r="H696" s="17">
        <v>0.24236527999999999</v>
      </c>
      <c r="I696" s="5">
        <f t="shared" si="164"/>
        <v>0.14022814638583075</v>
      </c>
    </row>
    <row r="697" spans="1:9" ht="15.75" thickBot="1" x14ac:dyDescent="0.3">
      <c r="A697" s="40" t="s">
        <v>91</v>
      </c>
      <c r="B697" s="22">
        <v>51.914546999999999</v>
      </c>
      <c r="C697" s="23">
        <v>51.914546999999999</v>
      </c>
      <c r="D697" s="23">
        <v>21.613023690000002</v>
      </c>
      <c r="E697" s="51">
        <f>D697/C697</f>
        <v>0.4163192195436089</v>
      </c>
      <c r="F697" s="58">
        <v>12.770110000000001</v>
      </c>
      <c r="G697" s="59">
        <v>15.270110000000001</v>
      </c>
      <c r="H697" s="59">
        <v>4.5731221600000005</v>
      </c>
      <c r="I697" s="51">
        <f>H697/G697</f>
        <v>0.29948193955380809</v>
      </c>
    </row>
    <row r="698" spans="1:9" ht="15.75" thickBot="1" x14ac:dyDescent="0.3">
      <c r="A698" s="13" t="s">
        <v>107</v>
      </c>
      <c r="B698" s="53">
        <f>SUM(B699:B704)</f>
        <v>92.004064999999997</v>
      </c>
      <c r="C698" s="54">
        <f t="shared" ref="C698:D698" si="165">SUM(C699:C704)</f>
        <v>91.640765000000002</v>
      </c>
      <c r="D698" s="54">
        <f t="shared" si="165"/>
        <v>32.529697149999997</v>
      </c>
      <c r="E698" s="55">
        <f>D698/C698</f>
        <v>0.35496972499083784</v>
      </c>
      <c r="F698" s="57">
        <f>SUM(F699:F704)</f>
        <v>85.441639000000009</v>
      </c>
      <c r="G698" s="56">
        <f t="shared" ref="G698:H698" si="166">SUM(G699:G704)</f>
        <v>83.952939000000001</v>
      </c>
      <c r="H698" s="56">
        <f t="shared" si="166"/>
        <v>20.30443236</v>
      </c>
      <c r="I698" s="55">
        <f>H698/G698</f>
        <v>0.24185493208284226</v>
      </c>
    </row>
    <row r="699" spans="1:9" x14ac:dyDescent="0.25">
      <c r="A699" s="40" t="s">
        <v>92</v>
      </c>
      <c r="B699" s="26">
        <v>24.682922000000001</v>
      </c>
      <c r="C699" s="27">
        <v>24.338885000000001</v>
      </c>
      <c r="D699" s="27">
        <v>10.966366089999999</v>
      </c>
      <c r="E699" s="52">
        <f>D699/C699</f>
        <v>0.45056978123689723</v>
      </c>
      <c r="F699" s="60">
        <v>1.1927779999999999</v>
      </c>
      <c r="G699" s="61">
        <v>1.536815</v>
      </c>
      <c r="H699" s="61">
        <v>0.65713439000000007</v>
      </c>
      <c r="I699" s="52">
        <f>H699/G699</f>
        <v>0.42759498703487409</v>
      </c>
    </row>
    <row r="700" spans="1:9" x14ac:dyDescent="0.25">
      <c r="A700" s="40" t="s">
        <v>37</v>
      </c>
      <c r="B700" s="1">
        <v>8.9362290000000009</v>
      </c>
      <c r="C700" s="4">
        <v>8.9362290000000009</v>
      </c>
      <c r="D700" s="4">
        <v>2.4721560400000002</v>
      </c>
      <c r="E700" s="5">
        <f>D700/C700</f>
        <v>0.27664421312390269</v>
      </c>
      <c r="F700" s="2">
        <v>1.345</v>
      </c>
      <c r="G700" s="3">
        <v>1.345</v>
      </c>
      <c r="H700" s="3">
        <v>0.25484374999999998</v>
      </c>
      <c r="I700" s="5">
        <f>H700/G700</f>
        <v>0.189474907063197</v>
      </c>
    </row>
    <row r="701" spans="1:9" x14ac:dyDescent="0.25">
      <c r="A701" s="40" t="s">
        <v>93</v>
      </c>
      <c r="B701" s="1">
        <v>31.589366999999999</v>
      </c>
      <c r="C701" s="4">
        <v>31.589366999999999</v>
      </c>
      <c r="D701" s="4">
        <v>9.1322851600000003</v>
      </c>
      <c r="E701" s="5">
        <f t="shared" ref="E701:E703" si="167">D701/C701</f>
        <v>0.28909364217396316</v>
      </c>
      <c r="F701" s="2">
        <v>67.742575000000002</v>
      </c>
      <c r="G701" s="3">
        <v>67.742575000000002</v>
      </c>
      <c r="H701" s="3">
        <v>17.759952920000003</v>
      </c>
      <c r="I701" s="5">
        <f t="shared" ref="I701:I709" si="168">H701/G701</f>
        <v>0.26216825858774934</v>
      </c>
    </row>
    <row r="702" spans="1:9" x14ac:dyDescent="0.25">
      <c r="A702" s="46" t="s">
        <v>94</v>
      </c>
      <c r="B702" s="1">
        <v>12.42089</v>
      </c>
      <c r="C702" s="4">
        <v>12.42089</v>
      </c>
      <c r="D702" s="4">
        <v>4.30640629</v>
      </c>
      <c r="E702" s="5">
        <f t="shared" si="167"/>
        <v>0.34670674082130992</v>
      </c>
      <c r="F702" s="2">
        <v>4.75</v>
      </c>
      <c r="G702" s="3">
        <v>2.75</v>
      </c>
      <c r="H702" s="3">
        <v>3.5799999999999998E-3</v>
      </c>
      <c r="I702" s="5">
        <f t="shared" si="168"/>
        <v>1.3018181818181818E-3</v>
      </c>
    </row>
    <row r="703" spans="1:9" x14ac:dyDescent="0.25">
      <c r="A703" s="47" t="s">
        <v>95</v>
      </c>
      <c r="B703" s="1">
        <v>7.9173999999999998</v>
      </c>
      <c r="C703" s="4">
        <v>7.8981370000000002</v>
      </c>
      <c r="D703" s="4">
        <v>2.9646483799999999</v>
      </c>
      <c r="E703" s="5">
        <f t="shared" si="167"/>
        <v>0.37536046538569789</v>
      </c>
      <c r="F703" s="2">
        <v>4.4600000000000001E-2</v>
      </c>
      <c r="G703" s="3">
        <v>6.3863000000000003E-2</v>
      </c>
      <c r="H703" s="3">
        <v>3.5475130000000001E-2</v>
      </c>
      <c r="I703" s="5">
        <f t="shared" si="168"/>
        <v>0.55548799774517321</v>
      </c>
    </row>
    <row r="704" spans="1:9" ht="15.75" thickBot="1" x14ac:dyDescent="0.3">
      <c r="A704" s="48" t="s">
        <v>96</v>
      </c>
      <c r="B704" s="24">
        <v>6.4572570000000002</v>
      </c>
      <c r="C704" s="25">
        <v>6.4572570000000002</v>
      </c>
      <c r="D704" s="25">
        <v>2.6878351899999999</v>
      </c>
      <c r="E704" s="8">
        <f>D704/C704</f>
        <v>0.41625030411519937</v>
      </c>
      <c r="F704" s="18">
        <v>10.366686</v>
      </c>
      <c r="G704" s="19">
        <v>10.514685999999999</v>
      </c>
      <c r="H704" s="19">
        <v>1.59344617</v>
      </c>
      <c r="I704" s="10">
        <f t="shared" si="168"/>
        <v>0.15154481741061979</v>
      </c>
    </row>
    <row r="705" spans="1:9" ht="15.75" thickBot="1" x14ac:dyDescent="0.3">
      <c r="A705" s="13" t="s">
        <v>121</v>
      </c>
      <c r="B705" s="86">
        <f>SUM(B706:B707)</f>
        <v>1193.7088880000001</v>
      </c>
      <c r="C705" s="87">
        <f t="shared" ref="C705:D705" si="169">SUM(C706:C707)</f>
        <v>1193.7087879999999</v>
      </c>
      <c r="D705" s="87">
        <f t="shared" si="169"/>
        <v>767.64744300000007</v>
      </c>
      <c r="E705" s="88">
        <f t="shared" ref="E705" si="170">D705/C705</f>
        <v>0.64307765069414913</v>
      </c>
      <c r="F705" s="89">
        <f>SUM(F706:F707)</f>
        <v>1530.1302370000001</v>
      </c>
      <c r="G705" s="89">
        <f t="shared" ref="G705:H705" si="171">SUM(G706:G707)</f>
        <v>1530.1302370000001</v>
      </c>
      <c r="H705" s="89">
        <f t="shared" si="171"/>
        <v>743.97725800000012</v>
      </c>
      <c r="I705" s="88">
        <f t="shared" si="168"/>
        <v>0.48621825777304739</v>
      </c>
    </row>
    <row r="706" spans="1:9" x14ac:dyDescent="0.25">
      <c r="A706" s="46" t="s">
        <v>100</v>
      </c>
      <c r="B706" s="20">
        <v>625.26120000000003</v>
      </c>
      <c r="C706" s="21">
        <v>625.26120000000003</v>
      </c>
      <c r="D706" s="21">
        <v>290.026883</v>
      </c>
      <c r="E706" s="7">
        <f>D706/C706</f>
        <v>0.46384916095865214</v>
      </c>
      <c r="F706" s="95">
        <v>1095.2597000000001</v>
      </c>
      <c r="G706" s="96">
        <v>1095.2597000000001</v>
      </c>
      <c r="H706" s="96">
        <v>527.07571600000006</v>
      </c>
      <c r="I706" s="7">
        <f t="shared" si="168"/>
        <v>0.48123355218858144</v>
      </c>
    </row>
    <row r="707" spans="1:9" ht="15.75" thickBot="1" x14ac:dyDescent="0.3">
      <c r="A707" s="46" t="s">
        <v>101</v>
      </c>
      <c r="B707" s="24">
        <v>568.44768799999997</v>
      </c>
      <c r="C707" s="25">
        <v>568.447588</v>
      </c>
      <c r="D707" s="25">
        <v>477.62056000000001</v>
      </c>
      <c r="E707" s="8">
        <f>D707/C707</f>
        <v>0.84021916898343851</v>
      </c>
      <c r="F707" s="79">
        <v>434.87053700000001</v>
      </c>
      <c r="G707" s="80">
        <v>434.87053700000001</v>
      </c>
      <c r="H707" s="80">
        <v>216.90154200000001</v>
      </c>
      <c r="I707" s="8">
        <f t="shared" si="168"/>
        <v>0.4987726772577375</v>
      </c>
    </row>
    <row r="708" spans="1:9" ht="15.75" thickBot="1" x14ac:dyDescent="0.3">
      <c r="A708" s="13" t="s">
        <v>122</v>
      </c>
      <c r="B708" s="86">
        <f>SUM(B709:B711)</f>
        <v>381.65493500000002</v>
      </c>
      <c r="C708" s="87">
        <f t="shared" ref="C708:D708" si="172">SUM(C709:C711)</f>
        <v>381.65493500000002</v>
      </c>
      <c r="D708" s="87">
        <f t="shared" si="172"/>
        <v>128.03654561000002</v>
      </c>
      <c r="E708" s="71">
        <f t="shared" ref="E708" si="173">D708/C708</f>
        <v>0.3354772436258423</v>
      </c>
      <c r="F708" s="70">
        <f>SUM(F709:F711)</f>
        <v>236.82457600000001</v>
      </c>
      <c r="G708" s="33">
        <f t="shared" ref="G708:H708" si="174">SUM(G709:G711)</f>
        <v>236.82457600000001</v>
      </c>
      <c r="H708" s="33">
        <f t="shared" si="174"/>
        <v>53.492158340000003</v>
      </c>
      <c r="I708" s="88">
        <f t="shared" si="168"/>
        <v>0.225872497033416</v>
      </c>
    </row>
    <row r="709" spans="1:9" x14ac:dyDescent="0.25">
      <c r="A709" s="45" t="s">
        <v>97</v>
      </c>
      <c r="B709" s="20">
        <v>256.74533400000001</v>
      </c>
      <c r="C709" s="21">
        <v>256.74533400000001</v>
      </c>
      <c r="D709" s="21">
        <v>87.76704251000001</v>
      </c>
      <c r="E709" s="7">
        <f>D709/C709</f>
        <v>0.34184474219110833</v>
      </c>
      <c r="F709" s="92">
        <v>69.178359999999998</v>
      </c>
      <c r="G709" s="81">
        <v>69.178359999999998</v>
      </c>
      <c r="H709" s="81">
        <v>6.2639738200000004</v>
      </c>
      <c r="I709" s="7">
        <f t="shared" si="168"/>
        <v>9.0548168820423047E-2</v>
      </c>
    </row>
    <row r="710" spans="1:9" x14ac:dyDescent="0.25">
      <c r="A710" s="40" t="s">
        <v>98</v>
      </c>
      <c r="B710" s="11">
        <v>2.8824429999999999</v>
      </c>
      <c r="C710" s="12">
        <v>2.8824429999999999</v>
      </c>
      <c r="D710" s="12">
        <v>0.93692058999999994</v>
      </c>
      <c r="E710" s="5">
        <f>D710/C710</f>
        <v>0.32504392628058909</v>
      </c>
      <c r="F710" s="37" t="s">
        <v>16</v>
      </c>
      <c r="G710" s="38" t="s">
        <v>16</v>
      </c>
      <c r="H710" s="38" t="s">
        <v>16</v>
      </c>
      <c r="I710" s="5" t="s">
        <v>16</v>
      </c>
    </row>
    <row r="711" spans="1:9" ht="15.75" thickBot="1" x14ac:dyDescent="0.3">
      <c r="A711" s="48" t="s">
        <v>99</v>
      </c>
      <c r="B711" s="90">
        <v>122.027158</v>
      </c>
      <c r="C711" s="91">
        <v>122.027158</v>
      </c>
      <c r="D711" s="91">
        <v>39.332582509999995</v>
      </c>
      <c r="E711" s="8">
        <f>D711/C178:C711</f>
        <v>0.32232646531028769</v>
      </c>
      <c r="F711" s="93">
        <v>167.64621600000001</v>
      </c>
      <c r="G711" s="94">
        <v>167.64621600000001</v>
      </c>
      <c r="H711" s="94">
        <v>47.228184520000006</v>
      </c>
      <c r="I711" s="8">
        <f>H711/G711</f>
        <v>0.28171339411561785</v>
      </c>
    </row>
    <row r="712" spans="1:9" x14ac:dyDescent="0.25">
      <c r="A712" s="103" t="s">
        <v>123</v>
      </c>
      <c r="B712" s="104"/>
      <c r="C712" s="104"/>
      <c r="D712" s="104"/>
      <c r="E712" s="104"/>
      <c r="F712" s="105" t="s">
        <v>128</v>
      </c>
      <c r="G712" s="105"/>
      <c r="H712" s="105"/>
      <c r="I712" s="105"/>
    </row>
    <row r="713" spans="1:9" x14ac:dyDescent="0.25">
      <c r="A713" s="106" t="s">
        <v>40</v>
      </c>
      <c r="B713" s="107"/>
      <c r="C713" s="107"/>
      <c r="D713" s="107"/>
      <c r="E713" s="107"/>
      <c r="F713" s="107"/>
      <c r="G713" s="107"/>
      <c r="H713" s="107"/>
      <c r="I713" s="107"/>
    </row>
    <row r="714" spans="1:9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</row>
    <row r="715" spans="1:9" x14ac:dyDescent="0.25">
      <c r="A715" s="108" t="s">
        <v>0</v>
      </c>
      <c r="B715" s="108"/>
      <c r="C715" s="108"/>
      <c r="D715" s="108"/>
      <c r="E715" s="108"/>
      <c r="F715" s="108"/>
      <c r="G715" s="108"/>
      <c r="H715" s="108"/>
      <c r="I715" s="108"/>
    </row>
    <row r="716" spans="1:9" x14ac:dyDescent="0.25">
      <c r="A716" s="108" t="s">
        <v>1</v>
      </c>
      <c r="B716" s="108"/>
      <c r="C716" s="108"/>
      <c r="D716" s="108"/>
      <c r="E716" s="108"/>
      <c r="F716" s="108"/>
      <c r="G716" s="108"/>
      <c r="H716" s="108"/>
      <c r="I716" s="108"/>
    </row>
    <row r="717" spans="1:9" x14ac:dyDescent="0.25">
      <c r="A717" s="109" t="s">
        <v>39</v>
      </c>
      <c r="B717" s="109"/>
      <c r="C717" s="109"/>
      <c r="D717" s="109"/>
      <c r="E717" s="109"/>
      <c r="F717" s="109"/>
      <c r="G717" s="109"/>
      <c r="H717" s="109"/>
      <c r="I717" s="109"/>
    </row>
    <row r="718" spans="1:9" x14ac:dyDescent="0.25">
      <c r="A718" s="109" t="s">
        <v>102</v>
      </c>
      <c r="B718" s="109"/>
      <c r="C718" s="109"/>
      <c r="D718" s="109"/>
      <c r="E718" s="109"/>
      <c r="F718" s="109"/>
      <c r="G718" s="109"/>
      <c r="H718" s="109"/>
      <c r="I718" s="109"/>
    </row>
    <row r="719" spans="1:9" x14ac:dyDescent="0.25">
      <c r="A719" s="109" t="s">
        <v>130</v>
      </c>
      <c r="B719" s="109"/>
      <c r="C719" s="109"/>
      <c r="D719" s="109"/>
      <c r="E719" s="109"/>
      <c r="F719" s="109"/>
      <c r="G719" s="109"/>
      <c r="H719" s="109"/>
      <c r="I719" s="109"/>
    </row>
    <row r="720" spans="1:9" x14ac:dyDescent="0.25">
      <c r="A720" s="110" t="s">
        <v>2</v>
      </c>
      <c r="B720" s="110"/>
      <c r="C720" s="110"/>
      <c r="D720" s="110"/>
      <c r="E720" s="110"/>
      <c r="F720" s="110"/>
      <c r="G720" s="110"/>
      <c r="H720" s="110"/>
      <c r="I720" s="110"/>
    </row>
    <row r="721" spans="1:9" ht="9" customHeight="1" thickBot="1" x14ac:dyDescent="0.3">
      <c r="A721" s="111"/>
      <c r="B721" s="111"/>
      <c r="C721" s="111"/>
      <c r="D721" s="111"/>
      <c r="E721" s="111"/>
      <c r="F721" s="111"/>
      <c r="G721" s="111"/>
      <c r="H721" s="111"/>
      <c r="I721" s="111"/>
    </row>
    <row r="722" spans="1:9" x14ac:dyDescent="0.25">
      <c r="A722" s="112" t="s">
        <v>3</v>
      </c>
      <c r="B722" s="114" t="s">
        <v>4</v>
      </c>
      <c r="C722" s="115"/>
      <c r="D722" s="115"/>
      <c r="E722" s="116"/>
      <c r="F722" s="114" t="s">
        <v>5</v>
      </c>
      <c r="G722" s="115"/>
      <c r="H722" s="115"/>
      <c r="I722" s="117"/>
    </row>
    <row r="723" spans="1:9" ht="30.75" thickBot="1" x14ac:dyDescent="0.3">
      <c r="A723" s="113"/>
      <c r="B723" s="62" t="s">
        <v>6</v>
      </c>
      <c r="C723" s="63" t="s">
        <v>7</v>
      </c>
      <c r="D723" s="63" t="s">
        <v>8</v>
      </c>
      <c r="E723" s="64" t="s">
        <v>9</v>
      </c>
      <c r="F723" s="65" t="s">
        <v>6</v>
      </c>
      <c r="G723" s="63" t="s">
        <v>7</v>
      </c>
      <c r="H723" s="63" t="s">
        <v>8</v>
      </c>
      <c r="I723" s="66" t="s">
        <v>9</v>
      </c>
    </row>
    <row r="724" spans="1:9" ht="15.75" thickBot="1" x14ac:dyDescent="0.3">
      <c r="A724" s="35" t="s">
        <v>33</v>
      </c>
      <c r="B724" s="67">
        <f>B726+B757+B802+B817+B824+B827</f>
        <v>21227.203786000002</v>
      </c>
      <c r="C724" s="68">
        <f t="shared" ref="C724:D724" si="175">C726+C757+C802+C817+C824+C827</f>
        <v>21211.308397999997</v>
      </c>
      <c r="D724" s="68">
        <f t="shared" si="175"/>
        <v>11630.764561769998</v>
      </c>
      <c r="E724" s="100">
        <f>D724/C724</f>
        <v>0.54832848325691486</v>
      </c>
      <c r="F724" s="67">
        <f>F726+F757+F802+F817+F824+F827</f>
        <v>8884.7835890000006</v>
      </c>
      <c r="G724" s="68">
        <f t="shared" ref="G724:H724" si="176">G726+G757+G802+G817+G824+G827</f>
        <v>9995.5159149999999</v>
      </c>
      <c r="H724" s="68">
        <f t="shared" si="176"/>
        <v>4721.3031981000004</v>
      </c>
      <c r="I724" s="69">
        <f>H724/G724</f>
        <v>0.47234212203242743</v>
      </c>
    </row>
    <row r="725" spans="1:9" ht="15.75" thickBot="1" x14ac:dyDescent="0.3">
      <c r="A725" s="50" t="s">
        <v>10</v>
      </c>
      <c r="B725" s="72">
        <f>B724-B824-B827</f>
        <v>19651.839963000002</v>
      </c>
      <c r="C725" s="73">
        <f t="shared" ref="C725:D725" si="177">C724-C824-C827</f>
        <v>19635.944674999999</v>
      </c>
      <c r="D725" s="73">
        <f t="shared" si="177"/>
        <v>10666.109052829999</v>
      </c>
      <c r="E725" s="101">
        <f>D725/C725</f>
        <v>0.54319306910707621</v>
      </c>
      <c r="F725" s="72">
        <f>F724-F764-F824-F827</f>
        <v>5611.9437760000001</v>
      </c>
      <c r="G725" s="73">
        <f t="shared" ref="G725:H725" si="178">G724-G764-G824-G827</f>
        <v>5831.6761019999994</v>
      </c>
      <c r="H725" s="73">
        <f t="shared" si="178"/>
        <v>1944.0286184300005</v>
      </c>
      <c r="I725" s="34">
        <f>H725/G725</f>
        <v>0.33335675446091512</v>
      </c>
    </row>
    <row r="726" spans="1:9" ht="15.75" thickBot="1" x14ac:dyDescent="0.3">
      <c r="A726" s="36" t="s">
        <v>11</v>
      </c>
      <c r="B726" s="70">
        <f>SUM(B727:B756)</f>
        <v>12272.699759000001</v>
      </c>
      <c r="C726" s="33">
        <f>SUM(C727:C756)</f>
        <v>12252.640495</v>
      </c>
      <c r="D726" s="33">
        <f>SUM(D727:D756)</f>
        <v>7164.6044888899996</v>
      </c>
      <c r="E726" s="71">
        <f>D726/C726</f>
        <v>0.58473963157685871</v>
      </c>
      <c r="F726" s="70">
        <f>SUM(F727:F756)</f>
        <v>3195.9699900000005</v>
      </c>
      <c r="G726" s="33">
        <f>SUM(G727:G756)</f>
        <v>3318.2016409999997</v>
      </c>
      <c r="H726" s="33">
        <f>SUM(H727:H756)</f>
        <v>1031.33122989</v>
      </c>
      <c r="I726" s="88">
        <f>H726/G726</f>
        <v>0.3108102946929982</v>
      </c>
    </row>
    <row r="727" spans="1:9" x14ac:dyDescent="0.25">
      <c r="A727" s="99" t="s">
        <v>12</v>
      </c>
      <c r="B727" s="20">
        <v>95.7</v>
      </c>
      <c r="C727" s="21">
        <v>111.39771399999999</v>
      </c>
      <c r="D727" s="21">
        <v>70.325337619999999</v>
      </c>
      <c r="E727" s="7">
        <f>D727/C727</f>
        <v>0.63129964785453319</v>
      </c>
      <c r="F727" s="14">
        <v>3</v>
      </c>
      <c r="G727" s="15">
        <v>4.0410120000000003</v>
      </c>
      <c r="H727" s="15">
        <v>2.5763420799999999</v>
      </c>
      <c r="I727" s="7">
        <f>H727/G727</f>
        <v>0.63754873284216917</v>
      </c>
    </row>
    <row r="728" spans="1:9" x14ac:dyDescent="0.25">
      <c r="A728" s="40" t="s">
        <v>13</v>
      </c>
      <c r="B728" s="1">
        <v>127.975312</v>
      </c>
      <c r="C728" s="4">
        <v>141.724829</v>
      </c>
      <c r="D728" s="4">
        <v>60.10479007</v>
      </c>
      <c r="E728" s="5">
        <f>D728/C728</f>
        <v>0.42409499093486291</v>
      </c>
      <c r="F728" s="31">
        <v>0</v>
      </c>
      <c r="G728" s="32">
        <v>1.2733920000000001</v>
      </c>
      <c r="H728" s="32">
        <v>0.10020066</v>
      </c>
      <c r="I728" s="5">
        <f>H728/G728</f>
        <v>7.868799238569113E-2</v>
      </c>
    </row>
    <row r="729" spans="1:9" x14ac:dyDescent="0.25">
      <c r="A729" s="40" t="s">
        <v>19</v>
      </c>
      <c r="B729" s="1">
        <v>162.91787199999999</v>
      </c>
      <c r="C729" s="4">
        <v>166.868484</v>
      </c>
      <c r="D729" s="4">
        <v>84.051724730000004</v>
      </c>
      <c r="E729" s="5">
        <f t="shared" ref="E729:E755" si="179">D729/C729</f>
        <v>0.5037004155320306</v>
      </c>
      <c r="F729" s="16">
        <v>37.085140000000003</v>
      </c>
      <c r="G729" s="17">
        <v>75.732653999999997</v>
      </c>
      <c r="H729" s="17">
        <v>32.230745480000003</v>
      </c>
      <c r="I729" s="5">
        <f t="shared" ref="I729:I741" si="180">H729/G729</f>
        <v>0.42558584411949968</v>
      </c>
    </row>
    <row r="730" spans="1:9" x14ac:dyDescent="0.25">
      <c r="A730" s="40" t="s">
        <v>41</v>
      </c>
      <c r="B730" s="1">
        <v>69.841965999999999</v>
      </c>
      <c r="C730" s="4">
        <v>73.775189999999995</v>
      </c>
      <c r="D730" s="4">
        <v>48.545707350000001</v>
      </c>
      <c r="E730" s="5">
        <f t="shared" si="179"/>
        <v>0.65802212573088603</v>
      </c>
      <c r="F730" s="16">
        <v>2.5</v>
      </c>
      <c r="G730" s="17">
        <v>3.0503450000000001</v>
      </c>
      <c r="H730" s="17">
        <v>1.24413796</v>
      </c>
      <c r="I730" s="5">
        <f t="shared" si="180"/>
        <v>0.40786794936310483</v>
      </c>
    </row>
    <row r="731" spans="1:9" x14ac:dyDescent="0.25">
      <c r="A731" s="41" t="s">
        <v>42</v>
      </c>
      <c r="B731" s="1">
        <v>2024.526149</v>
      </c>
      <c r="C731" s="4">
        <v>2024.5042820000001</v>
      </c>
      <c r="D731" s="4">
        <v>896.88794172999997</v>
      </c>
      <c r="E731" s="5">
        <f t="shared" si="179"/>
        <v>0.44301607544340077</v>
      </c>
      <c r="F731" s="16">
        <v>1652.6549339999999</v>
      </c>
      <c r="G731" s="17">
        <v>1340.9617189999999</v>
      </c>
      <c r="H731" s="17">
        <v>116.58328668</v>
      </c>
      <c r="I731" s="5">
        <f t="shared" si="180"/>
        <v>8.6940055803337968E-2</v>
      </c>
    </row>
    <row r="732" spans="1:9" x14ac:dyDescent="0.25">
      <c r="A732" s="42" t="s">
        <v>43</v>
      </c>
      <c r="B732" s="1">
        <v>27.853959</v>
      </c>
      <c r="C732" s="4">
        <v>28.013347</v>
      </c>
      <c r="D732" s="4">
        <v>14.407939580000001</v>
      </c>
      <c r="E732" s="5">
        <f t="shared" si="179"/>
        <v>0.51432410343540891</v>
      </c>
      <c r="F732" s="16">
        <v>1.355</v>
      </c>
      <c r="G732" s="17">
        <v>1.4756119999999999</v>
      </c>
      <c r="H732" s="17">
        <v>0.85088761000000002</v>
      </c>
      <c r="I732" s="5">
        <f t="shared" si="180"/>
        <v>0.57663370181321383</v>
      </c>
    </row>
    <row r="733" spans="1:9" x14ac:dyDescent="0.25">
      <c r="A733" s="42" t="s">
        <v>44</v>
      </c>
      <c r="B733" s="1">
        <v>40.321375000000003</v>
      </c>
      <c r="C733" s="4">
        <v>40.321375000000003</v>
      </c>
      <c r="D733" s="4">
        <v>18.23539134</v>
      </c>
      <c r="E733" s="5">
        <f t="shared" si="179"/>
        <v>0.4522512275437035</v>
      </c>
      <c r="F733" s="16">
        <v>670</v>
      </c>
      <c r="G733" s="17">
        <v>890.14175899999998</v>
      </c>
      <c r="H733" s="17">
        <v>392.70984850999997</v>
      </c>
      <c r="I733" s="5">
        <f t="shared" si="180"/>
        <v>0.44117675026411157</v>
      </c>
    </row>
    <row r="734" spans="1:9" x14ac:dyDescent="0.25">
      <c r="A734" s="40" t="s">
        <v>45</v>
      </c>
      <c r="B734" s="1">
        <v>72.058311000000003</v>
      </c>
      <c r="C734" s="4">
        <v>72.062928999999997</v>
      </c>
      <c r="D734" s="4">
        <v>33.043681450000001</v>
      </c>
      <c r="E734" s="5">
        <f t="shared" si="179"/>
        <v>0.45853925046538146</v>
      </c>
      <c r="F734" s="16">
        <v>44.410527999999999</v>
      </c>
      <c r="G734" s="17">
        <v>67.201527999999996</v>
      </c>
      <c r="H734" s="17">
        <v>37.429857929999997</v>
      </c>
      <c r="I734" s="5">
        <f t="shared" si="180"/>
        <v>0.55697926883448245</v>
      </c>
    </row>
    <row r="735" spans="1:9" x14ac:dyDescent="0.25">
      <c r="A735" s="42" t="s">
        <v>46</v>
      </c>
      <c r="B735" s="1">
        <v>1501.586685</v>
      </c>
      <c r="C735" s="4">
        <v>1509.265222</v>
      </c>
      <c r="D735" s="4">
        <v>816.15169344000003</v>
      </c>
      <c r="E735" s="5">
        <f t="shared" si="179"/>
        <v>0.5407609488002898</v>
      </c>
      <c r="F735" s="16">
        <v>165</v>
      </c>
      <c r="G735" s="17">
        <v>305.656406</v>
      </c>
      <c r="H735" s="17">
        <v>195.77707459999999</v>
      </c>
      <c r="I735" s="5">
        <f t="shared" si="180"/>
        <v>0.64051356607261811</v>
      </c>
    </row>
    <row r="736" spans="1:9" x14ac:dyDescent="0.25">
      <c r="A736" s="43" t="s">
        <v>47</v>
      </c>
      <c r="B736" s="1">
        <v>36.658298000000002</v>
      </c>
      <c r="C736" s="4">
        <v>36.457092000000003</v>
      </c>
      <c r="D736" s="4">
        <v>11.905493009999999</v>
      </c>
      <c r="E736" s="5">
        <f t="shared" si="179"/>
        <v>0.32656178419277099</v>
      </c>
      <c r="F736" s="16">
        <v>4.7659909999999996</v>
      </c>
      <c r="G736" s="17">
        <v>7.0371959999999998</v>
      </c>
      <c r="H736" s="17">
        <v>1.31794553</v>
      </c>
      <c r="I736" s="5">
        <f t="shared" si="180"/>
        <v>0.18728276574931266</v>
      </c>
    </row>
    <row r="737" spans="1:9" x14ac:dyDescent="0.25">
      <c r="A737" s="43" t="s">
        <v>48</v>
      </c>
      <c r="B737" s="1">
        <v>14.696876</v>
      </c>
      <c r="C737" s="4">
        <v>14.696876</v>
      </c>
      <c r="D737" s="4">
        <v>7.0059659100000005</v>
      </c>
      <c r="E737" s="5">
        <f t="shared" si="179"/>
        <v>0.47669762676095251</v>
      </c>
      <c r="F737" s="16">
        <v>103.46250499999999</v>
      </c>
      <c r="G737" s="17">
        <v>92.962504999999993</v>
      </c>
      <c r="H737" s="17">
        <v>41.398267780000005</v>
      </c>
      <c r="I737" s="5">
        <f t="shared" si="180"/>
        <v>0.44532220576457149</v>
      </c>
    </row>
    <row r="738" spans="1:9" x14ac:dyDescent="0.25">
      <c r="A738" s="43" t="s">
        <v>49</v>
      </c>
      <c r="B738" s="1">
        <v>472.14316400000001</v>
      </c>
      <c r="C738" s="4">
        <v>440.14579800000001</v>
      </c>
      <c r="D738" s="4">
        <v>180.79015390999999</v>
      </c>
      <c r="E738" s="5">
        <f t="shared" si="179"/>
        <v>0.41075060748393188</v>
      </c>
      <c r="F738" s="16">
        <v>61.446103999999998</v>
      </c>
      <c r="G738" s="17">
        <v>64.597509000000002</v>
      </c>
      <c r="H738" s="17">
        <v>16.893333440000003</v>
      </c>
      <c r="I738" s="5">
        <f t="shared" si="180"/>
        <v>0.26151679378224946</v>
      </c>
    </row>
    <row r="739" spans="1:9" x14ac:dyDescent="0.25">
      <c r="A739" s="43" t="s">
        <v>50</v>
      </c>
      <c r="B739" s="1">
        <v>116.07855000000001</v>
      </c>
      <c r="C739" s="4">
        <v>115.77258999999999</v>
      </c>
      <c r="D739" s="4">
        <v>58.719372740000004</v>
      </c>
      <c r="E739" s="5">
        <f t="shared" si="179"/>
        <v>0.50719581154744842</v>
      </c>
      <c r="F739" s="16">
        <v>14.910017</v>
      </c>
      <c r="G739" s="17">
        <v>29.783715999999998</v>
      </c>
      <c r="H739" s="17">
        <v>5.6729467599999994</v>
      </c>
      <c r="I739" s="5">
        <f t="shared" si="180"/>
        <v>0.19047142270628686</v>
      </c>
    </row>
    <row r="740" spans="1:9" x14ac:dyDescent="0.25">
      <c r="A740" s="43" t="s">
        <v>51</v>
      </c>
      <c r="B740" s="1">
        <v>971.58809499999995</v>
      </c>
      <c r="C740" s="4">
        <v>961.17546900000002</v>
      </c>
      <c r="D740" s="4">
        <v>493.14247131999997</v>
      </c>
      <c r="E740" s="5">
        <f t="shared" si="179"/>
        <v>0.51306185730380927</v>
      </c>
      <c r="F740" s="16">
        <v>61.074300000000001</v>
      </c>
      <c r="G740" s="17">
        <v>52.006435000000003</v>
      </c>
      <c r="H740" s="17">
        <v>28.080358530000002</v>
      </c>
      <c r="I740" s="5">
        <f t="shared" si="180"/>
        <v>0.53994007722313597</v>
      </c>
    </row>
    <row r="741" spans="1:9" x14ac:dyDescent="0.25">
      <c r="A741" s="43" t="s">
        <v>52</v>
      </c>
      <c r="B741" s="1">
        <v>30.278635000000001</v>
      </c>
      <c r="C741" s="4">
        <v>29.645166</v>
      </c>
      <c r="D741" s="4">
        <v>13.672213599999999</v>
      </c>
      <c r="E741" s="5">
        <f t="shared" si="179"/>
        <v>0.46119538004948257</v>
      </c>
      <c r="F741" s="16">
        <v>220</v>
      </c>
      <c r="G741" s="17">
        <v>220.533469</v>
      </c>
      <c r="H741" s="17">
        <v>120.399734</v>
      </c>
      <c r="I741" s="5">
        <f t="shared" si="180"/>
        <v>0.54594767200619332</v>
      </c>
    </row>
    <row r="742" spans="1:9" x14ac:dyDescent="0.25">
      <c r="A742" s="43" t="s">
        <v>22</v>
      </c>
      <c r="B742" s="1">
        <v>3.9103210000000002</v>
      </c>
      <c r="C742" s="4">
        <v>3.9103210000000002</v>
      </c>
      <c r="D742" s="4">
        <v>2.0695464399999999</v>
      </c>
      <c r="E742" s="5">
        <f t="shared" si="179"/>
        <v>0.52925231457980038</v>
      </c>
      <c r="F742" s="2" t="s">
        <v>16</v>
      </c>
      <c r="G742" s="3" t="s">
        <v>16</v>
      </c>
      <c r="H742" s="3" t="s">
        <v>16</v>
      </c>
      <c r="I742" s="5" t="s">
        <v>16</v>
      </c>
    </row>
    <row r="743" spans="1:9" x14ac:dyDescent="0.25">
      <c r="A743" s="40" t="s">
        <v>53</v>
      </c>
      <c r="B743" s="1">
        <v>38.447816000000003</v>
      </c>
      <c r="C743" s="4">
        <v>38.825307000000002</v>
      </c>
      <c r="D743" s="4">
        <v>19.179794279999999</v>
      </c>
      <c r="E743" s="5">
        <f t="shared" si="179"/>
        <v>0.49400238560895343</v>
      </c>
      <c r="F743" s="16">
        <v>62.660200000000003</v>
      </c>
      <c r="G743" s="17">
        <v>62.160200000000003</v>
      </c>
      <c r="H743" s="17">
        <v>11.00416293</v>
      </c>
      <c r="I743" s="5">
        <f t="shared" ref="I743:I749" si="181">H743/G743</f>
        <v>0.17702907857439323</v>
      </c>
    </row>
    <row r="744" spans="1:9" x14ac:dyDescent="0.25">
      <c r="A744" s="40" t="s">
        <v>54</v>
      </c>
      <c r="B744" s="1">
        <v>31.659424999999999</v>
      </c>
      <c r="C744" s="4">
        <v>31.659424999999999</v>
      </c>
      <c r="D744" s="4">
        <v>16.434525409999999</v>
      </c>
      <c r="E744" s="5">
        <f t="shared" si="179"/>
        <v>0.5191037237726206</v>
      </c>
      <c r="F744" s="16">
        <v>82.655411000000001</v>
      </c>
      <c r="G744" s="17">
        <v>70.345763000000005</v>
      </c>
      <c r="H744" s="17">
        <v>14.13000905</v>
      </c>
      <c r="I744" s="5">
        <f t="shared" si="181"/>
        <v>0.20086510469720825</v>
      </c>
    </row>
    <row r="745" spans="1:9" x14ac:dyDescent="0.25">
      <c r="A745" s="40" t="s">
        <v>114</v>
      </c>
      <c r="B745" s="1">
        <v>9.6427960000000006</v>
      </c>
      <c r="C745" s="4">
        <v>9.5129249999999992</v>
      </c>
      <c r="D745" s="4">
        <v>3.2041664700000001</v>
      </c>
      <c r="E745" s="5">
        <f t="shared" si="179"/>
        <v>0.33682242527929113</v>
      </c>
      <c r="F745" s="16">
        <v>1.8081149999999999</v>
      </c>
      <c r="G745" s="17">
        <v>1.7968090000000001</v>
      </c>
      <c r="H745" s="17">
        <v>0.60762451000000006</v>
      </c>
      <c r="I745" s="5">
        <f t="shared" si="181"/>
        <v>0.33816867012576185</v>
      </c>
    </row>
    <row r="746" spans="1:9" x14ac:dyDescent="0.25">
      <c r="A746" s="43" t="s">
        <v>17</v>
      </c>
      <c r="B746" s="1">
        <v>344.28504299999997</v>
      </c>
      <c r="C746" s="4">
        <v>327.822855</v>
      </c>
      <c r="D746" s="4">
        <v>150.80442093000002</v>
      </c>
      <c r="E746" s="5">
        <f t="shared" si="179"/>
        <v>0.46001802079967857</v>
      </c>
      <c r="F746" s="16">
        <v>6.9494300000000004</v>
      </c>
      <c r="G746" s="17">
        <v>22.097107000000001</v>
      </c>
      <c r="H746" s="17">
        <v>8.9656711700000002</v>
      </c>
      <c r="I746" s="5">
        <f t="shared" si="181"/>
        <v>0.40573959161260337</v>
      </c>
    </row>
    <row r="747" spans="1:9" x14ac:dyDescent="0.25">
      <c r="A747" s="43" t="s">
        <v>21</v>
      </c>
      <c r="B747" s="1">
        <v>276.57224000000002</v>
      </c>
      <c r="C747" s="4">
        <v>272.80643199999997</v>
      </c>
      <c r="D747" s="4">
        <v>131.81077668</v>
      </c>
      <c r="E747" s="5">
        <f t="shared" si="179"/>
        <v>0.48316594192324619</v>
      </c>
      <c r="F747" s="2">
        <v>0</v>
      </c>
      <c r="G747" s="3">
        <v>3.6158079999999999</v>
      </c>
      <c r="H747" s="3">
        <v>2.6056708500000001</v>
      </c>
      <c r="I747" s="5">
        <f t="shared" si="181"/>
        <v>0.72063307841566815</v>
      </c>
    </row>
    <row r="748" spans="1:9" x14ac:dyDescent="0.25">
      <c r="A748" s="40" t="s">
        <v>20</v>
      </c>
      <c r="B748" s="1">
        <v>13.366773999999999</v>
      </c>
      <c r="C748" s="4">
        <v>12.965809</v>
      </c>
      <c r="D748" s="4">
        <v>4.8405863199999999</v>
      </c>
      <c r="E748" s="5">
        <f t="shared" si="179"/>
        <v>0.37333469280628767</v>
      </c>
      <c r="F748" s="31">
        <v>0</v>
      </c>
      <c r="G748" s="32">
        <v>0.40096500000000002</v>
      </c>
      <c r="H748" s="32">
        <v>0.10691935000000001</v>
      </c>
      <c r="I748" s="5">
        <f t="shared" si="181"/>
        <v>0.26665506964448271</v>
      </c>
    </row>
    <row r="749" spans="1:9" x14ac:dyDescent="0.25">
      <c r="A749" s="43" t="s">
        <v>24</v>
      </c>
      <c r="B749" s="1">
        <v>112.648233</v>
      </c>
      <c r="C749" s="4">
        <v>111.79956</v>
      </c>
      <c r="D749" s="4">
        <v>53.955534810000003</v>
      </c>
      <c r="E749" s="5">
        <f t="shared" si="179"/>
        <v>0.48260954524329081</v>
      </c>
      <c r="F749" s="2">
        <v>0</v>
      </c>
      <c r="G749" s="3">
        <v>0.84867300000000001</v>
      </c>
      <c r="H749" s="3">
        <v>0.45824984999999996</v>
      </c>
      <c r="I749" s="5">
        <f t="shared" si="181"/>
        <v>0.53996044412865729</v>
      </c>
    </row>
    <row r="750" spans="1:9" x14ac:dyDescent="0.25">
      <c r="A750" s="43" t="s">
        <v>15</v>
      </c>
      <c r="B750" s="1">
        <v>10.373492000000001</v>
      </c>
      <c r="C750" s="4">
        <v>9.5239919999999998</v>
      </c>
      <c r="D750" s="4">
        <v>5.11432266</v>
      </c>
      <c r="E750" s="5">
        <f t="shared" si="179"/>
        <v>0.53699359050280593</v>
      </c>
      <c r="F750" s="31" t="s">
        <v>16</v>
      </c>
      <c r="G750" s="32" t="s">
        <v>16</v>
      </c>
      <c r="H750" s="32" t="s">
        <v>16</v>
      </c>
      <c r="I750" s="5" t="s">
        <v>16</v>
      </c>
    </row>
    <row r="751" spans="1:9" x14ac:dyDescent="0.25">
      <c r="A751" s="40" t="s">
        <v>55</v>
      </c>
      <c r="B751" s="1">
        <v>3.2429999999999999</v>
      </c>
      <c r="C751" s="4">
        <v>3.2429999999999999</v>
      </c>
      <c r="D751" s="4">
        <v>1.3576200900000002</v>
      </c>
      <c r="E751" s="5">
        <f t="shared" si="179"/>
        <v>0.41863092506938027</v>
      </c>
      <c r="F751" s="31" t="s">
        <v>16</v>
      </c>
      <c r="G751" s="32" t="s">
        <v>16</v>
      </c>
      <c r="H751" s="32" t="s">
        <v>16</v>
      </c>
      <c r="I751" s="5" t="s">
        <v>16</v>
      </c>
    </row>
    <row r="752" spans="1:9" x14ac:dyDescent="0.25">
      <c r="A752" s="40" t="s">
        <v>18</v>
      </c>
      <c r="B752" s="1">
        <v>41.282142</v>
      </c>
      <c r="C752" s="4">
        <v>41.282142</v>
      </c>
      <c r="D752" s="4">
        <v>21.820285600000002</v>
      </c>
      <c r="E752" s="5">
        <f t="shared" si="179"/>
        <v>0.52856476294277566</v>
      </c>
      <c r="F752" s="31" t="s">
        <v>16</v>
      </c>
      <c r="G752" s="32" t="s">
        <v>16</v>
      </c>
      <c r="H752" s="32" t="s">
        <v>16</v>
      </c>
      <c r="I752" s="5" t="s">
        <v>16</v>
      </c>
    </row>
    <row r="753" spans="1:9" x14ac:dyDescent="0.25">
      <c r="A753" s="40" t="s">
        <v>23</v>
      </c>
      <c r="B753" s="1">
        <v>4.9702279999999996</v>
      </c>
      <c r="C753" s="4">
        <v>4.9494189999999998</v>
      </c>
      <c r="D753" s="4">
        <v>2.4384835499999999</v>
      </c>
      <c r="E753" s="5">
        <f t="shared" si="179"/>
        <v>0.49268076717691511</v>
      </c>
      <c r="F753" s="31">
        <v>0</v>
      </c>
      <c r="G753" s="32">
        <v>2.0809000000000001E-2</v>
      </c>
      <c r="H753" s="32">
        <v>8.9008799999999999E-3</v>
      </c>
      <c r="I753" s="5">
        <f t="shared" ref="I753:I755" si="182">H753/G753</f>
        <v>0.42774184247200725</v>
      </c>
    </row>
    <row r="754" spans="1:9" x14ac:dyDescent="0.25">
      <c r="A754" s="42" t="s">
        <v>14</v>
      </c>
      <c r="B754" s="1">
        <v>5.8384419999999997</v>
      </c>
      <c r="C754" s="4">
        <v>5.7106149999999998</v>
      </c>
      <c r="D754" s="4">
        <v>2.56127387</v>
      </c>
      <c r="E754" s="5">
        <f t="shared" si="179"/>
        <v>0.44851103952901744</v>
      </c>
      <c r="F754" s="31">
        <v>0</v>
      </c>
      <c r="G754" s="32">
        <v>0.227827</v>
      </c>
      <c r="H754" s="32">
        <v>0.11685558</v>
      </c>
      <c r="I754" s="5">
        <f t="shared" si="182"/>
        <v>0.51291365817045387</v>
      </c>
    </row>
    <row r="755" spans="1:9" x14ac:dyDescent="0.25">
      <c r="A755" s="42" t="s">
        <v>31</v>
      </c>
      <c r="B755" s="1">
        <v>7.0458920000000003</v>
      </c>
      <c r="C755" s="4">
        <v>7.6136619999999997</v>
      </c>
      <c r="D755" s="4">
        <v>4.3962032999999998</v>
      </c>
      <c r="E755" s="5">
        <f t="shared" si="179"/>
        <v>0.57740983248271327</v>
      </c>
      <c r="F755" s="31">
        <v>0.23231499999999999</v>
      </c>
      <c r="G755" s="32">
        <v>0.23242299999999999</v>
      </c>
      <c r="H755" s="32">
        <v>6.2198169999999997E-2</v>
      </c>
      <c r="I755" s="5">
        <f t="shared" si="182"/>
        <v>0.26760763779832458</v>
      </c>
    </row>
    <row r="756" spans="1:9" ht="15.75" thickBot="1" x14ac:dyDescent="0.3">
      <c r="A756" s="44" t="s">
        <v>25</v>
      </c>
      <c r="B756" s="24">
        <v>5605.1886679999998</v>
      </c>
      <c r="C756" s="25">
        <v>5605.1886679999998</v>
      </c>
      <c r="D756" s="25">
        <v>3937.6270706799996</v>
      </c>
      <c r="E756" s="8">
        <f>D756/C756</f>
        <v>0.7024967942934548</v>
      </c>
      <c r="F756" s="79" t="s">
        <v>16</v>
      </c>
      <c r="G756" s="80" t="s">
        <v>16</v>
      </c>
      <c r="H756" s="80" t="s">
        <v>16</v>
      </c>
      <c r="I756" s="8" t="s">
        <v>16</v>
      </c>
    </row>
    <row r="757" spans="1:9" ht="15.75" thickBot="1" x14ac:dyDescent="0.3">
      <c r="A757" s="49" t="s">
        <v>34</v>
      </c>
      <c r="B757" s="86">
        <f>SUM(B758:B801)</f>
        <v>6605.0458559999997</v>
      </c>
      <c r="C757" s="87">
        <f>SUM(C758:C801)</f>
        <v>6608.8899959999972</v>
      </c>
      <c r="D757" s="87">
        <f>SUM(D758:D801)</f>
        <v>3171.8497025999986</v>
      </c>
      <c r="E757" s="88">
        <f>D757/C757</f>
        <v>0.47993682819955352</v>
      </c>
      <c r="F757" s="70">
        <f>SUM(F758:F801)</f>
        <v>3263.0961980000006</v>
      </c>
      <c r="G757" s="33">
        <f>SUM(G758:G801)</f>
        <v>4167.4913850000012</v>
      </c>
      <c r="H757" s="33">
        <f>SUM(H758:H801)</f>
        <v>2602.5866523600007</v>
      </c>
      <c r="I757" s="88">
        <f>H757/G757</f>
        <v>0.62449718833911882</v>
      </c>
    </row>
    <row r="758" spans="1:9" x14ac:dyDescent="0.25">
      <c r="A758" s="83" t="s">
        <v>56</v>
      </c>
      <c r="B758" s="20">
        <v>7.2418570000000004</v>
      </c>
      <c r="C758" s="21">
        <v>7.2654269999999999</v>
      </c>
      <c r="D758" s="21">
        <v>2.99000675</v>
      </c>
      <c r="E758" s="28">
        <f>D758/C758</f>
        <v>0.41153902585491536</v>
      </c>
      <c r="F758" s="92">
        <v>0</v>
      </c>
      <c r="G758" s="81">
        <v>0.64678800000000003</v>
      </c>
      <c r="H758" s="81">
        <v>0.34366179999999996</v>
      </c>
      <c r="I758" s="7">
        <f>H758/G758</f>
        <v>0.53133607920988013</v>
      </c>
    </row>
    <row r="759" spans="1:9" x14ac:dyDescent="0.25">
      <c r="A759" s="40" t="s">
        <v>57</v>
      </c>
      <c r="B759" s="1">
        <v>56.318798000000001</v>
      </c>
      <c r="C759" s="4">
        <v>56.272348000000001</v>
      </c>
      <c r="D759" s="4">
        <v>18.57483912</v>
      </c>
      <c r="E759" s="29">
        <f>D759/C759</f>
        <v>0.33008821881752648</v>
      </c>
      <c r="F759" s="31">
        <v>14.691345</v>
      </c>
      <c r="G759" s="32">
        <v>14.731344999999999</v>
      </c>
      <c r="H759" s="32">
        <v>4.9018400800000004</v>
      </c>
      <c r="I759" s="5">
        <f>H759/G759</f>
        <v>0.33274898388436364</v>
      </c>
    </row>
    <row r="760" spans="1:9" x14ac:dyDescent="0.25">
      <c r="A760" s="40" t="s">
        <v>58</v>
      </c>
      <c r="B760" s="1">
        <v>25.2</v>
      </c>
      <c r="C760" s="4">
        <v>25.2</v>
      </c>
      <c r="D760" s="4">
        <v>12.633772909999999</v>
      </c>
      <c r="E760" s="29">
        <f t="shared" ref="E760:E763" si="183">D760/C760</f>
        <v>0.50134019484126979</v>
      </c>
      <c r="F760" s="31">
        <v>3.3</v>
      </c>
      <c r="G760" s="32">
        <v>3.3</v>
      </c>
      <c r="H760" s="32">
        <v>1.65301012</v>
      </c>
      <c r="I760" s="5">
        <f t="shared" ref="I760:I767" si="184">H760/G760</f>
        <v>0.50091215757575758</v>
      </c>
    </row>
    <row r="761" spans="1:9" x14ac:dyDescent="0.25">
      <c r="A761" s="40" t="s">
        <v>59</v>
      </c>
      <c r="B761" s="1">
        <v>14.820276</v>
      </c>
      <c r="C761" s="4">
        <v>14.820276</v>
      </c>
      <c r="D761" s="4">
        <v>5.9775032300000008</v>
      </c>
      <c r="E761" s="29">
        <f t="shared" si="183"/>
        <v>0.40333278745955886</v>
      </c>
      <c r="F761" s="31">
        <v>3.57</v>
      </c>
      <c r="G761" s="32">
        <v>3.77</v>
      </c>
      <c r="H761" s="32">
        <v>0.95355027000000003</v>
      </c>
      <c r="I761" s="5">
        <f t="shared" si="184"/>
        <v>0.25293110610079578</v>
      </c>
    </row>
    <row r="762" spans="1:9" x14ac:dyDescent="0.25">
      <c r="A762" s="40" t="s">
        <v>60</v>
      </c>
      <c r="B762" s="1">
        <v>41.331200000000003</v>
      </c>
      <c r="C762" s="4">
        <v>41.2562</v>
      </c>
      <c r="D762" s="4">
        <v>19.601677389999999</v>
      </c>
      <c r="E762" s="29">
        <f t="shared" si="183"/>
        <v>0.47512076706046602</v>
      </c>
      <c r="F762" s="31">
        <v>6.1849999999999996</v>
      </c>
      <c r="G762" s="32">
        <v>10.385</v>
      </c>
      <c r="H762" s="32">
        <v>5.83591192</v>
      </c>
      <c r="I762" s="5">
        <f t="shared" si="184"/>
        <v>0.56195589022628789</v>
      </c>
    </row>
    <row r="763" spans="1:9" x14ac:dyDescent="0.25">
      <c r="A763" s="40" t="s">
        <v>38</v>
      </c>
      <c r="B763" s="1">
        <v>5354.2089999999998</v>
      </c>
      <c r="C763" s="4">
        <v>5354.1336780000001</v>
      </c>
      <c r="D763" s="4">
        <v>2606.6230645300002</v>
      </c>
      <c r="E763" s="29">
        <f t="shared" si="183"/>
        <v>0.48684310502753197</v>
      </c>
      <c r="F763" s="31">
        <v>461.483</v>
      </c>
      <c r="G763" s="32">
        <v>461.55832199999998</v>
      </c>
      <c r="H763" s="32">
        <v>285.60046040000009</v>
      </c>
      <c r="I763" s="5">
        <f t="shared" si="184"/>
        <v>0.61877437105337274</v>
      </c>
    </row>
    <row r="764" spans="1:9" x14ac:dyDescent="0.25">
      <c r="A764" s="40" t="s">
        <v>113</v>
      </c>
      <c r="B764" s="2" t="s">
        <v>16</v>
      </c>
      <c r="C764" s="3" t="s">
        <v>16</v>
      </c>
      <c r="D764" s="3" t="s">
        <v>16</v>
      </c>
      <c r="E764" s="29" t="s">
        <v>16</v>
      </c>
      <c r="F764" s="31">
        <v>1505.885</v>
      </c>
      <c r="G764" s="32">
        <v>2396.8850000000002</v>
      </c>
      <c r="H764" s="32">
        <v>1847.6414389900001</v>
      </c>
      <c r="I764" s="5">
        <f t="shared" si="184"/>
        <v>0.77085110006946511</v>
      </c>
    </row>
    <row r="765" spans="1:9" x14ac:dyDescent="0.25">
      <c r="A765" s="40" t="s">
        <v>61</v>
      </c>
      <c r="B765" s="1">
        <v>15.709218999999999</v>
      </c>
      <c r="C765" s="4">
        <v>17.247219000000001</v>
      </c>
      <c r="D765" s="4">
        <v>7.5316005199999996</v>
      </c>
      <c r="E765" s="29">
        <f t="shared" ref="E765:E775" si="185">D765/C765</f>
        <v>0.43668492410283649</v>
      </c>
      <c r="F765" s="31">
        <v>23.704000000000001</v>
      </c>
      <c r="G765" s="32">
        <v>23.874870999999999</v>
      </c>
      <c r="H765" s="32">
        <v>1.6426851200000001</v>
      </c>
      <c r="I765" s="5">
        <f t="shared" si="184"/>
        <v>6.8803936992999887E-2</v>
      </c>
    </row>
    <row r="766" spans="1:9" ht="15" customHeight="1" x14ac:dyDescent="0.25">
      <c r="A766" s="40" t="s">
        <v>104</v>
      </c>
      <c r="B766" s="2">
        <v>7.1972500000000004</v>
      </c>
      <c r="C766" s="4">
        <v>7.1972500000000004</v>
      </c>
      <c r="D766" s="4">
        <v>2.71175977</v>
      </c>
      <c r="E766" s="29">
        <f t="shared" si="185"/>
        <v>0.37677720935079367</v>
      </c>
      <c r="F766" s="31">
        <v>1.9810000000000001</v>
      </c>
      <c r="G766" s="32">
        <v>1.9810000000000001</v>
      </c>
      <c r="H766" s="32">
        <v>0.31465940999999997</v>
      </c>
      <c r="I766" s="5">
        <f t="shared" si="184"/>
        <v>0.15883867238768296</v>
      </c>
    </row>
    <row r="767" spans="1:9" x14ac:dyDescent="0.25">
      <c r="A767" s="40" t="s">
        <v>62</v>
      </c>
      <c r="B767" s="1">
        <v>9.6336790000000008</v>
      </c>
      <c r="C767" s="4">
        <v>9.9658110000000004</v>
      </c>
      <c r="D767" s="4">
        <v>4.3257771900000002</v>
      </c>
      <c r="E767" s="29">
        <f t="shared" si="185"/>
        <v>0.43406173265778369</v>
      </c>
      <c r="F767" s="31">
        <v>0</v>
      </c>
      <c r="G767" s="32">
        <v>3</v>
      </c>
      <c r="H767" s="32">
        <v>0.82899257999999998</v>
      </c>
      <c r="I767" s="5">
        <f t="shared" si="184"/>
        <v>0.27633086000000001</v>
      </c>
    </row>
    <row r="768" spans="1:9" x14ac:dyDescent="0.25">
      <c r="A768" s="40" t="s">
        <v>63</v>
      </c>
      <c r="B768" s="1">
        <v>1.6757</v>
      </c>
      <c r="C768" s="4">
        <v>1.6757</v>
      </c>
      <c r="D768" s="4">
        <v>0.72154898999999995</v>
      </c>
      <c r="E768" s="29">
        <f t="shared" si="185"/>
        <v>0.43059556603210597</v>
      </c>
      <c r="F768" s="31" t="s">
        <v>16</v>
      </c>
      <c r="G768" s="32" t="s">
        <v>16</v>
      </c>
      <c r="H768" s="32" t="s">
        <v>16</v>
      </c>
      <c r="I768" s="5" t="s">
        <v>16</v>
      </c>
    </row>
    <row r="769" spans="1:9" x14ac:dyDescent="0.25">
      <c r="A769" s="40" t="s">
        <v>28</v>
      </c>
      <c r="B769" s="1">
        <v>19.21</v>
      </c>
      <c r="C769" s="4">
        <v>20.536691999999999</v>
      </c>
      <c r="D769" s="4">
        <v>8.0525634699999991</v>
      </c>
      <c r="E769" s="29">
        <f t="shared" si="185"/>
        <v>0.39210616149864835</v>
      </c>
      <c r="F769" s="31">
        <v>482.71570000000003</v>
      </c>
      <c r="G769" s="32">
        <v>483.95521100000002</v>
      </c>
      <c r="H769" s="32">
        <v>157.62402022000001</v>
      </c>
      <c r="I769" s="5">
        <f t="shared" ref="I769:I771" si="186">H769/G769</f>
        <v>0.3256996032634929</v>
      </c>
    </row>
    <row r="770" spans="1:9" x14ac:dyDescent="0.25">
      <c r="A770" s="40" t="s">
        <v>64</v>
      </c>
      <c r="B770" s="1">
        <v>6.8670949999999999</v>
      </c>
      <c r="C770" s="4">
        <v>6.8670949999999999</v>
      </c>
      <c r="D770" s="4">
        <v>2.6039634500000002</v>
      </c>
      <c r="E770" s="29">
        <f t="shared" si="185"/>
        <v>0.37919432452878549</v>
      </c>
      <c r="F770" s="31">
        <v>5.2214020000000003</v>
      </c>
      <c r="G770" s="32">
        <v>5.2214020000000003</v>
      </c>
      <c r="H770" s="32">
        <v>0.14906139999999998</v>
      </c>
      <c r="I770" s="5">
        <f t="shared" si="186"/>
        <v>2.8548156223175303E-2</v>
      </c>
    </row>
    <row r="771" spans="1:9" x14ac:dyDescent="0.25">
      <c r="A771" s="40" t="s">
        <v>108</v>
      </c>
      <c r="B771" s="1">
        <v>14.573223</v>
      </c>
      <c r="C771" s="4">
        <v>14.573223</v>
      </c>
      <c r="D771" s="4">
        <v>7.3742907799999999</v>
      </c>
      <c r="E771" s="29">
        <f t="shared" si="185"/>
        <v>0.50601646458027849</v>
      </c>
      <c r="F771" s="31">
        <v>9.4380000000000006</v>
      </c>
      <c r="G771" s="32">
        <v>9.4380000000000006</v>
      </c>
      <c r="H771" s="32">
        <v>4.1083588100000004</v>
      </c>
      <c r="I771" s="5">
        <f t="shared" si="186"/>
        <v>0.43529972557745283</v>
      </c>
    </row>
    <row r="772" spans="1:9" x14ac:dyDescent="0.25">
      <c r="A772" s="40" t="s">
        <v>109</v>
      </c>
      <c r="B772" s="1">
        <v>11.420019999999999</v>
      </c>
      <c r="C772" s="4">
        <v>11.420019999999999</v>
      </c>
      <c r="D772" s="4">
        <v>5.0065704699999998</v>
      </c>
      <c r="E772" s="29">
        <f t="shared" si="185"/>
        <v>0.43840295113318539</v>
      </c>
      <c r="F772" s="31" t="s">
        <v>16</v>
      </c>
      <c r="G772" s="32" t="s">
        <v>16</v>
      </c>
      <c r="H772" s="32" t="s">
        <v>16</v>
      </c>
      <c r="I772" s="5" t="s">
        <v>16</v>
      </c>
    </row>
    <row r="773" spans="1:9" x14ac:dyDescent="0.25">
      <c r="A773" s="40" t="s">
        <v>65</v>
      </c>
      <c r="B773" s="1">
        <v>4.6003030000000003</v>
      </c>
      <c r="C773" s="4">
        <v>4.5904059999999998</v>
      </c>
      <c r="D773" s="4">
        <v>2.0657879399999999</v>
      </c>
      <c r="E773" s="29">
        <f t="shared" si="185"/>
        <v>0.45002292607669125</v>
      </c>
      <c r="F773" s="2">
        <v>0</v>
      </c>
      <c r="G773" s="3">
        <v>9.8969999999999995E-3</v>
      </c>
      <c r="H773" s="3">
        <v>0</v>
      </c>
      <c r="I773" s="5">
        <f>H773/G773</f>
        <v>0</v>
      </c>
    </row>
    <row r="774" spans="1:9" x14ac:dyDescent="0.25">
      <c r="A774" s="40" t="s">
        <v>66</v>
      </c>
      <c r="B774" s="1">
        <v>2.251979</v>
      </c>
      <c r="C774" s="4">
        <v>2.251979</v>
      </c>
      <c r="D774" s="4">
        <v>1.1943735900000001</v>
      </c>
      <c r="E774" s="29">
        <f t="shared" si="185"/>
        <v>0.53036622011128887</v>
      </c>
      <c r="F774" s="31" t="s">
        <v>16</v>
      </c>
      <c r="G774" s="32" t="s">
        <v>16</v>
      </c>
      <c r="H774" s="32" t="s">
        <v>16</v>
      </c>
      <c r="I774" s="5" t="s">
        <v>16</v>
      </c>
    </row>
    <row r="775" spans="1:9" x14ac:dyDescent="0.25">
      <c r="A775" s="40" t="s">
        <v>36</v>
      </c>
      <c r="B775" s="1">
        <v>4.2613219999999998</v>
      </c>
      <c r="C775" s="4">
        <v>4.2613219999999998</v>
      </c>
      <c r="D775" s="4">
        <v>2.1330280299999997</v>
      </c>
      <c r="E775" s="29">
        <f t="shared" si="185"/>
        <v>0.50055546846729715</v>
      </c>
      <c r="F775" s="31" t="s">
        <v>16</v>
      </c>
      <c r="G775" s="32" t="s">
        <v>16</v>
      </c>
      <c r="H775" s="32" t="s">
        <v>16</v>
      </c>
      <c r="I775" s="5" t="s">
        <v>16</v>
      </c>
    </row>
    <row r="776" spans="1:9" ht="15.75" thickBot="1" x14ac:dyDescent="0.3">
      <c r="A776" s="48" t="s">
        <v>67</v>
      </c>
      <c r="B776" s="24">
        <v>18.043901999999999</v>
      </c>
      <c r="C776" s="25">
        <v>17.797647999999999</v>
      </c>
      <c r="D776" s="25">
        <v>6.8993794900000003</v>
      </c>
      <c r="E776" s="30">
        <f>D776/C776</f>
        <v>0.38765681229339971</v>
      </c>
      <c r="F776" s="98">
        <v>5.5846520000000002</v>
      </c>
      <c r="G776" s="75">
        <v>5.8309059999999997</v>
      </c>
      <c r="H776" s="75">
        <v>1.19943898</v>
      </c>
      <c r="I776" s="8">
        <f>H776/G776</f>
        <v>0.20570370710829503</v>
      </c>
    </row>
    <row r="777" spans="1:9" x14ac:dyDescent="0.25">
      <c r="A777" s="83" t="s">
        <v>68</v>
      </c>
      <c r="B777" s="20">
        <v>9.7409119999999998</v>
      </c>
      <c r="C777" s="21">
        <v>9.7409119999999998</v>
      </c>
      <c r="D777" s="21">
        <v>4.5222994100000005</v>
      </c>
      <c r="E777" s="28">
        <f>D777/C777</f>
        <v>0.46425831688039071</v>
      </c>
      <c r="F777" s="92">
        <v>73.559088000000003</v>
      </c>
      <c r="G777" s="81">
        <v>73.559088000000003</v>
      </c>
      <c r="H777" s="81">
        <v>25.127633890000002</v>
      </c>
      <c r="I777" s="7">
        <f>H777/G777</f>
        <v>0.34159795306325713</v>
      </c>
    </row>
    <row r="778" spans="1:9" x14ac:dyDescent="0.25">
      <c r="A778" s="40" t="s">
        <v>69</v>
      </c>
      <c r="B778" s="1">
        <v>8.1391380000000009</v>
      </c>
      <c r="C778" s="4">
        <v>8.1391380000000009</v>
      </c>
      <c r="D778" s="4">
        <v>3.9696345499999999</v>
      </c>
      <c r="E778" s="29">
        <f>D778/C778</f>
        <v>0.48772174031205756</v>
      </c>
      <c r="F778" s="2">
        <v>0</v>
      </c>
      <c r="G778" s="3">
        <v>0.38069999999999998</v>
      </c>
      <c r="H778" s="3">
        <v>6.1861300000000001E-2</v>
      </c>
      <c r="I778" s="5">
        <f>H778/G778</f>
        <v>0.16249356448647229</v>
      </c>
    </row>
    <row r="779" spans="1:9" x14ac:dyDescent="0.25">
      <c r="A779" s="40" t="s">
        <v>70</v>
      </c>
      <c r="B779" s="1">
        <v>58.077136000000003</v>
      </c>
      <c r="C779" s="4">
        <v>58.077136000000003</v>
      </c>
      <c r="D779" s="4">
        <v>21.386986489999998</v>
      </c>
      <c r="E779" s="29">
        <f t="shared" ref="E779:E800" si="187">D779/C779</f>
        <v>0.36825139741739327</v>
      </c>
      <c r="F779" s="31">
        <v>149.922864</v>
      </c>
      <c r="G779" s="32">
        <v>146.72286399999999</v>
      </c>
      <c r="H779" s="32">
        <v>63.551067759999995</v>
      </c>
      <c r="I779" s="5">
        <f t="shared" ref="I779:I790" si="188">H779/G779</f>
        <v>0.43313677246649168</v>
      </c>
    </row>
    <row r="780" spans="1:9" x14ac:dyDescent="0.25">
      <c r="A780" s="40" t="s">
        <v>103</v>
      </c>
      <c r="B780" s="1">
        <v>22.237897</v>
      </c>
      <c r="C780" s="4">
        <v>22.237897</v>
      </c>
      <c r="D780" s="4">
        <v>9.5284692599999996</v>
      </c>
      <c r="E780" s="29">
        <f t="shared" si="187"/>
        <v>0.42847888269290929</v>
      </c>
      <c r="F780" s="31">
        <v>100.162103</v>
      </c>
      <c r="G780" s="32">
        <v>99.812102999999993</v>
      </c>
      <c r="H780" s="32">
        <v>28.61912293</v>
      </c>
      <c r="I780" s="5">
        <f t="shared" si="188"/>
        <v>0.28672998634243785</v>
      </c>
    </row>
    <row r="781" spans="1:9" x14ac:dyDescent="0.25">
      <c r="A781" s="40" t="s">
        <v>71</v>
      </c>
      <c r="B781" s="1">
        <v>17.88</v>
      </c>
      <c r="C781" s="4">
        <v>17.377952000000001</v>
      </c>
      <c r="D781" s="4">
        <v>7.3568776500000004</v>
      </c>
      <c r="E781" s="29">
        <f t="shared" si="187"/>
        <v>0.42334549261040655</v>
      </c>
      <c r="F781" s="2">
        <v>51.12</v>
      </c>
      <c r="G781" s="3">
        <v>51.622047999999999</v>
      </c>
      <c r="H781" s="3">
        <v>4.12795924</v>
      </c>
      <c r="I781" s="5">
        <f t="shared" si="188"/>
        <v>7.9965042068846248E-2</v>
      </c>
    </row>
    <row r="782" spans="1:9" x14ac:dyDescent="0.25">
      <c r="A782" s="40" t="s">
        <v>72</v>
      </c>
      <c r="B782" s="1">
        <v>76.002077</v>
      </c>
      <c r="C782" s="4">
        <v>76.002077</v>
      </c>
      <c r="D782" s="4">
        <v>34.246613549999999</v>
      </c>
      <c r="E782" s="29">
        <f t="shared" si="187"/>
        <v>0.45060102173260341</v>
      </c>
      <c r="F782" s="2">
        <v>3.4979230000000001</v>
      </c>
      <c r="G782" s="3">
        <v>3.4979230000000001</v>
      </c>
      <c r="H782" s="3">
        <v>0.92021528000000008</v>
      </c>
      <c r="I782" s="5">
        <f t="shared" si="188"/>
        <v>0.26307476751203501</v>
      </c>
    </row>
    <row r="783" spans="1:9" x14ac:dyDescent="0.25">
      <c r="A783" s="40" t="s">
        <v>73</v>
      </c>
      <c r="B783" s="1">
        <v>4.0511309999999998</v>
      </c>
      <c r="C783" s="4">
        <v>4.0446309999999999</v>
      </c>
      <c r="D783" s="4">
        <v>1.84257107</v>
      </c>
      <c r="E783" s="29">
        <f t="shared" si="187"/>
        <v>0.45555974574689262</v>
      </c>
      <c r="F783" s="31">
        <v>0</v>
      </c>
      <c r="G783" s="32">
        <v>6.4999999999999997E-3</v>
      </c>
      <c r="H783" s="32">
        <v>4.19849E-3</v>
      </c>
      <c r="I783" s="5">
        <f t="shared" si="188"/>
        <v>0.64592153846153855</v>
      </c>
    </row>
    <row r="784" spans="1:9" x14ac:dyDescent="0.25">
      <c r="A784" s="42" t="s">
        <v>74</v>
      </c>
      <c r="B784" s="1">
        <v>16.346499999999999</v>
      </c>
      <c r="C784" s="4">
        <v>16.022970000000001</v>
      </c>
      <c r="D784" s="4">
        <v>6.5960054400000008</v>
      </c>
      <c r="E784" s="29">
        <f t="shared" si="187"/>
        <v>0.41165935154344047</v>
      </c>
      <c r="F784" s="31">
        <v>0.35</v>
      </c>
      <c r="G784" s="32">
        <v>0.67352999999999996</v>
      </c>
      <c r="H784" s="32">
        <v>0.23689236999999999</v>
      </c>
      <c r="I784" s="5">
        <f t="shared" si="188"/>
        <v>0.35171762208067942</v>
      </c>
    </row>
    <row r="785" spans="1:9" x14ac:dyDescent="0.25">
      <c r="A785" s="40" t="s">
        <v>75</v>
      </c>
      <c r="B785" s="1">
        <v>9.8686980000000002</v>
      </c>
      <c r="C785" s="4">
        <v>12.552296999999999</v>
      </c>
      <c r="D785" s="4">
        <v>4.1919904199999998</v>
      </c>
      <c r="E785" s="29">
        <f t="shared" si="187"/>
        <v>0.33396201667312364</v>
      </c>
      <c r="F785" s="2">
        <v>26.377255000000002</v>
      </c>
      <c r="G785" s="3">
        <v>30.743979</v>
      </c>
      <c r="H785" s="3">
        <v>20.979987190000003</v>
      </c>
      <c r="I785" s="5">
        <f t="shared" si="188"/>
        <v>0.68240962531232552</v>
      </c>
    </row>
    <row r="786" spans="1:9" x14ac:dyDescent="0.25">
      <c r="A786" s="84" t="s">
        <v>76</v>
      </c>
      <c r="B786" s="1">
        <v>5.4049899999999997</v>
      </c>
      <c r="C786" s="4">
        <v>5.4049899999999997</v>
      </c>
      <c r="D786" s="4">
        <v>2.2216938599999998</v>
      </c>
      <c r="E786" s="29">
        <f t="shared" si="187"/>
        <v>0.41104495290463072</v>
      </c>
      <c r="F786" s="31">
        <v>19.7</v>
      </c>
      <c r="G786" s="32">
        <v>19.7</v>
      </c>
      <c r="H786" s="32">
        <v>2.4196671699999999</v>
      </c>
      <c r="I786" s="5">
        <f t="shared" si="188"/>
        <v>0.12282574467005077</v>
      </c>
    </row>
    <row r="787" spans="1:9" x14ac:dyDescent="0.25">
      <c r="A787" s="84" t="s">
        <v>110</v>
      </c>
      <c r="B787" s="1">
        <v>41.170299999999997</v>
      </c>
      <c r="C787" s="4">
        <v>40.807490000000001</v>
      </c>
      <c r="D787" s="4">
        <v>20.031332620000001</v>
      </c>
      <c r="E787" s="29">
        <f t="shared" si="187"/>
        <v>0.49087392093951382</v>
      </c>
      <c r="F787" s="31">
        <v>156.37062599999999</v>
      </c>
      <c r="G787" s="32">
        <v>156.49562599999999</v>
      </c>
      <c r="H787" s="32">
        <v>120.9583952</v>
      </c>
      <c r="I787" s="5">
        <f t="shared" si="188"/>
        <v>0.77291869614298359</v>
      </c>
    </row>
    <row r="788" spans="1:9" x14ac:dyDescent="0.25">
      <c r="A788" s="40" t="s">
        <v>77</v>
      </c>
      <c r="B788" s="1">
        <v>16.383656999999999</v>
      </c>
      <c r="C788" s="4">
        <v>16.375703999999999</v>
      </c>
      <c r="D788" s="4">
        <v>8.0397819100000003</v>
      </c>
      <c r="E788" s="29">
        <f t="shared" si="187"/>
        <v>0.49095794049526059</v>
      </c>
      <c r="F788" s="31">
        <v>5.7987979999999997</v>
      </c>
      <c r="G788" s="32">
        <v>5.8067510000000002</v>
      </c>
      <c r="H788" s="32">
        <v>2.8294831600000001</v>
      </c>
      <c r="I788" s="5">
        <f t="shared" si="188"/>
        <v>0.48727475312786789</v>
      </c>
    </row>
    <row r="789" spans="1:9" x14ac:dyDescent="0.25">
      <c r="A789" s="40" t="s">
        <v>78</v>
      </c>
      <c r="B789" s="1">
        <v>3.5939589999999999</v>
      </c>
      <c r="C789" s="4">
        <v>3.5837979999999998</v>
      </c>
      <c r="D789" s="4">
        <v>1.2445212400000001</v>
      </c>
      <c r="E789" s="29">
        <f t="shared" si="187"/>
        <v>0.34726322186685749</v>
      </c>
      <c r="F789" s="31">
        <v>0</v>
      </c>
      <c r="G789" s="32">
        <v>1.0161E-2</v>
      </c>
      <c r="H789" s="32">
        <v>9.8440000000000003E-3</v>
      </c>
      <c r="I789" s="5">
        <f t="shared" si="188"/>
        <v>0.96880228323983864</v>
      </c>
    </row>
    <row r="790" spans="1:9" x14ac:dyDescent="0.25">
      <c r="A790" s="40" t="s">
        <v>79</v>
      </c>
      <c r="B790" s="1">
        <v>65.109558000000007</v>
      </c>
      <c r="C790" s="4">
        <v>65.016257999999993</v>
      </c>
      <c r="D790" s="4">
        <v>33.864592009999996</v>
      </c>
      <c r="E790" s="29">
        <f t="shared" si="187"/>
        <v>0.52086344326368339</v>
      </c>
      <c r="F790" s="31">
        <v>20.526796000000001</v>
      </c>
      <c r="G790" s="32">
        <v>20.620096</v>
      </c>
      <c r="H790" s="32">
        <v>7.76260028</v>
      </c>
      <c r="I790" s="5">
        <f t="shared" si="188"/>
        <v>0.37645800873090018</v>
      </c>
    </row>
    <row r="791" spans="1:9" x14ac:dyDescent="0.25">
      <c r="A791" s="40" t="s">
        <v>111</v>
      </c>
      <c r="B791" s="2">
        <v>3.0048189999999999</v>
      </c>
      <c r="C791" s="3">
        <v>3.0048189999999999</v>
      </c>
      <c r="D791" s="3">
        <v>1.42384383</v>
      </c>
      <c r="E791" s="29">
        <f t="shared" si="187"/>
        <v>0.47385344341872176</v>
      </c>
      <c r="F791" s="31" t="s">
        <v>16</v>
      </c>
      <c r="G791" s="32" t="s">
        <v>16</v>
      </c>
      <c r="H791" s="32" t="s">
        <v>16</v>
      </c>
      <c r="I791" s="5" t="s">
        <v>16</v>
      </c>
    </row>
    <row r="792" spans="1:9" x14ac:dyDescent="0.25">
      <c r="A792" s="40" t="s">
        <v>112</v>
      </c>
      <c r="B792" s="2">
        <v>7.1764849999999996</v>
      </c>
      <c r="C792" s="3">
        <v>6.9577799999999996</v>
      </c>
      <c r="D792" s="3">
        <v>2.8736760800000001</v>
      </c>
      <c r="E792" s="29">
        <f t="shared" si="187"/>
        <v>0.41301623218900285</v>
      </c>
      <c r="F792" s="31">
        <v>0.44500000000000001</v>
      </c>
      <c r="G792" s="32">
        <v>1.663705</v>
      </c>
      <c r="H792" s="32">
        <v>0.19822491</v>
      </c>
      <c r="I792" s="5">
        <f t="shared" ref="I792:I799" si="189">H792/G792</f>
        <v>0.11914666963193596</v>
      </c>
    </row>
    <row r="793" spans="1:9" x14ac:dyDescent="0.25">
      <c r="A793" s="40" t="s">
        <v>120</v>
      </c>
      <c r="B793" s="2">
        <v>1.547005</v>
      </c>
      <c r="C793" s="3">
        <v>1.547005</v>
      </c>
      <c r="D793" s="3">
        <v>0</v>
      </c>
      <c r="E793" s="29">
        <f t="shared" si="187"/>
        <v>0</v>
      </c>
      <c r="F793" s="31">
        <v>0.125</v>
      </c>
      <c r="G793" s="32">
        <v>0.125</v>
      </c>
      <c r="H793" s="32">
        <v>0</v>
      </c>
      <c r="I793" s="5">
        <f t="shared" si="189"/>
        <v>0</v>
      </c>
    </row>
    <row r="794" spans="1:9" x14ac:dyDescent="0.25">
      <c r="A794" s="40" t="s">
        <v>80</v>
      </c>
      <c r="B794" s="1">
        <v>69.2</v>
      </c>
      <c r="C794" s="4">
        <v>69.2</v>
      </c>
      <c r="D794" s="4">
        <v>49.078383180000003</v>
      </c>
      <c r="E794" s="29">
        <f t="shared" si="187"/>
        <v>0.70922519046242771</v>
      </c>
      <c r="F794" s="31">
        <v>2.8</v>
      </c>
      <c r="G794" s="32">
        <v>2.8</v>
      </c>
      <c r="H794" s="32">
        <v>0.22307472</v>
      </c>
      <c r="I794" s="5">
        <f t="shared" si="189"/>
        <v>7.9669542857142867E-2</v>
      </c>
    </row>
    <row r="795" spans="1:9" x14ac:dyDescent="0.25">
      <c r="A795" s="40" t="s">
        <v>81</v>
      </c>
      <c r="B795" s="1">
        <v>345.27228500000001</v>
      </c>
      <c r="C795" s="4">
        <v>345.27228500000001</v>
      </c>
      <c r="D795" s="4">
        <v>158.10356213999998</v>
      </c>
      <c r="E795" s="29">
        <f t="shared" si="187"/>
        <v>0.45790979759640998</v>
      </c>
      <c r="F795" s="31">
        <v>50.027715000000001</v>
      </c>
      <c r="G795" s="32">
        <v>50.027715000000001</v>
      </c>
      <c r="H795" s="32">
        <v>2.7396887599999999</v>
      </c>
      <c r="I795" s="5">
        <f t="shared" si="189"/>
        <v>5.4763419836384691E-2</v>
      </c>
    </row>
    <row r="796" spans="1:9" x14ac:dyDescent="0.25">
      <c r="A796" s="40" t="s">
        <v>82</v>
      </c>
      <c r="B796" s="1">
        <v>15.023680000000001</v>
      </c>
      <c r="C796" s="4">
        <v>14.941757000000001</v>
      </c>
      <c r="D796" s="4">
        <v>5.7839451900000007</v>
      </c>
      <c r="E796" s="29">
        <f t="shared" si="187"/>
        <v>0.38709940136223608</v>
      </c>
      <c r="F796" s="31">
        <v>8.2269369999999995</v>
      </c>
      <c r="G796" s="32">
        <v>8.3088599999999992</v>
      </c>
      <c r="H796" s="32">
        <v>0.97557413999999998</v>
      </c>
      <c r="I796" s="5">
        <f t="shared" si="189"/>
        <v>0.11741371740527583</v>
      </c>
    </row>
    <row r="797" spans="1:9" x14ac:dyDescent="0.25">
      <c r="A797" s="40" t="s">
        <v>83</v>
      </c>
      <c r="B797" s="1">
        <v>42.0822</v>
      </c>
      <c r="C797" s="4">
        <v>42.0822</v>
      </c>
      <c r="D797" s="4">
        <v>15.425211710000001</v>
      </c>
      <c r="E797" s="29">
        <f t="shared" si="187"/>
        <v>0.36654955563159725</v>
      </c>
      <c r="F797" s="31">
        <v>11.9178</v>
      </c>
      <c r="G797" s="32">
        <v>11.9178</v>
      </c>
      <c r="H797" s="32">
        <v>2.2821641699999997</v>
      </c>
      <c r="I797" s="5">
        <f t="shared" si="189"/>
        <v>0.19149206816694356</v>
      </c>
    </row>
    <row r="798" spans="1:9" x14ac:dyDescent="0.25">
      <c r="A798" s="40" t="s">
        <v>115</v>
      </c>
      <c r="B798" s="1">
        <v>2.8929999999999998</v>
      </c>
      <c r="C798" s="4">
        <v>2.8929999999999998</v>
      </c>
      <c r="D798" s="4">
        <v>6.9926020000000005E-2</v>
      </c>
      <c r="E798" s="29">
        <f t="shared" si="187"/>
        <v>2.4170763912893193E-2</v>
      </c>
      <c r="F798" s="31">
        <v>0.90700000000000003</v>
      </c>
      <c r="G798" s="32">
        <v>0.90700000000000003</v>
      </c>
      <c r="H798" s="32">
        <v>0</v>
      </c>
      <c r="I798" s="5">
        <f t="shared" si="189"/>
        <v>0</v>
      </c>
    </row>
    <row r="799" spans="1:9" x14ac:dyDescent="0.25">
      <c r="A799" s="40" t="s">
        <v>84</v>
      </c>
      <c r="B799" s="1">
        <v>141.09480600000001</v>
      </c>
      <c r="C799" s="4">
        <v>141.09480600000001</v>
      </c>
      <c r="D799" s="4">
        <v>62.251137039999996</v>
      </c>
      <c r="E799" s="29">
        <f t="shared" si="187"/>
        <v>0.44120076992770374</v>
      </c>
      <c r="F799" s="31">
        <v>56.905194000000002</v>
      </c>
      <c r="G799" s="32">
        <v>56.905194000000002</v>
      </c>
      <c r="H799" s="32">
        <v>5.7619072999999998</v>
      </c>
      <c r="I799" s="5">
        <f t="shared" si="189"/>
        <v>0.10125450587164328</v>
      </c>
    </row>
    <row r="800" spans="1:9" x14ac:dyDescent="0.25">
      <c r="A800" s="85" t="s">
        <v>29</v>
      </c>
      <c r="B800" s="76">
        <v>0.57779999999999998</v>
      </c>
      <c r="C800" s="77">
        <v>0.57779999999999998</v>
      </c>
      <c r="D800" s="77">
        <v>0.14057608999999999</v>
      </c>
      <c r="E800" s="29">
        <f t="shared" si="187"/>
        <v>0.243295413637937</v>
      </c>
      <c r="F800" s="97" t="s">
        <v>16</v>
      </c>
      <c r="G800" s="82" t="s">
        <v>16</v>
      </c>
      <c r="H800" s="82" t="s">
        <v>16</v>
      </c>
      <c r="I800" s="5" t="s">
        <v>16</v>
      </c>
    </row>
    <row r="801" spans="1:9" ht="15.75" thickBot="1" x14ac:dyDescent="0.3">
      <c r="A801" s="48" t="s">
        <v>116</v>
      </c>
      <c r="B801" s="24">
        <v>8.6029999999999998</v>
      </c>
      <c r="C801" s="25">
        <v>8.6029999999999998</v>
      </c>
      <c r="D801" s="25">
        <v>0.63456422000000001</v>
      </c>
      <c r="E801" s="30">
        <f>D801/C801</f>
        <v>7.376080669533884E-2</v>
      </c>
      <c r="F801" s="98">
        <v>0.59699999999999998</v>
      </c>
      <c r="G801" s="75">
        <v>0.59699999999999998</v>
      </c>
      <c r="H801" s="75">
        <v>0</v>
      </c>
      <c r="I801" s="8">
        <f>H801/G801</f>
        <v>0</v>
      </c>
    </row>
    <row r="802" spans="1:9" ht="15.75" thickBot="1" x14ac:dyDescent="0.3">
      <c r="A802" s="74" t="s">
        <v>106</v>
      </c>
      <c r="B802" s="86">
        <f>SUM(B803:B816)</f>
        <v>682.09028299999989</v>
      </c>
      <c r="C802" s="87">
        <f>SUM(C803:C816)</f>
        <v>688.69554099999993</v>
      </c>
      <c r="D802" s="87">
        <f>SUM(D803:D816)</f>
        <v>293.82435577000001</v>
      </c>
      <c r="E802" s="88">
        <f>D802/C802</f>
        <v>0.42663896929456097</v>
      </c>
      <c r="F802" s="70">
        <f>SUM(F803:F816)</f>
        <v>573.32094900000004</v>
      </c>
      <c r="G802" s="33">
        <f>SUM(G803:G816)</f>
        <v>658.9051370000002</v>
      </c>
      <c r="H802" s="33">
        <f>SUM(H803:H816)</f>
        <v>135.55213010999995</v>
      </c>
      <c r="I802" s="88">
        <f>H802/G802</f>
        <v>0.20572328624901876</v>
      </c>
    </row>
    <row r="803" spans="1:9" x14ac:dyDescent="0.25">
      <c r="A803" s="45" t="s">
        <v>85</v>
      </c>
      <c r="B803" s="20">
        <v>59.328006999999999</v>
      </c>
      <c r="C803" s="21">
        <v>62.248432000000001</v>
      </c>
      <c r="D803" s="21">
        <v>27.463332559999998</v>
      </c>
      <c r="E803" s="7">
        <f>D803/C803</f>
        <v>0.441189146097688</v>
      </c>
      <c r="F803" s="92">
        <v>15.103662999999999</v>
      </c>
      <c r="G803" s="81">
        <v>37.183238000000003</v>
      </c>
      <c r="H803" s="81">
        <v>18.516803399999997</v>
      </c>
      <c r="I803" s="7">
        <f>H803/G803</f>
        <v>0.49798792133164937</v>
      </c>
    </row>
    <row r="804" spans="1:9" x14ac:dyDescent="0.25">
      <c r="A804" s="40" t="s">
        <v>26</v>
      </c>
      <c r="B804" s="1">
        <v>0.99055899999999997</v>
      </c>
      <c r="C804" s="4">
        <v>1.0055590000000001</v>
      </c>
      <c r="D804" s="4">
        <v>0.47268918999999998</v>
      </c>
      <c r="E804" s="5">
        <f>D804/C804</f>
        <v>0.47007603730860142</v>
      </c>
      <c r="F804" s="31" t="s">
        <v>16</v>
      </c>
      <c r="G804" s="32" t="s">
        <v>16</v>
      </c>
      <c r="H804" s="32" t="s">
        <v>16</v>
      </c>
      <c r="I804" s="5" t="s">
        <v>16</v>
      </c>
    </row>
    <row r="805" spans="1:9" x14ac:dyDescent="0.25">
      <c r="A805" s="40" t="s">
        <v>86</v>
      </c>
      <c r="B805" s="1">
        <v>41.065015000000002</v>
      </c>
      <c r="C805" s="4">
        <v>41.065015000000002</v>
      </c>
      <c r="D805" s="4">
        <v>17.03587447</v>
      </c>
      <c r="E805" s="5">
        <f t="shared" ref="E805:E815" si="190">D805/C805</f>
        <v>0.41485129056935688</v>
      </c>
      <c r="F805" s="16">
        <v>17.104382000000001</v>
      </c>
      <c r="G805" s="17">
        <v>19.893215999999999</v>
      </c>
      <c r="H805" s="17">
        <v>7.5521433199999999</v>
      </c>
      <c r="I805" s="5">
        <f>H805/G805</f>
        <v>0.37963410843173878</v>
      </c>
    </row>
    <row r="806" spans="1:9" x14ac:dyDescent="0.25">
      <c r="A806" s="40" t="s">
        <v>27</v>
      </c>
      <c r="B806" s="1">
        <v>157.37850299999999</v>
      </c>
      <c r="C806" s="4">
        <v>156.92906300000001</v>
      </c>
      <c r="D806" s="4">
        <v>71.012059030000003</v>
      </c>
      <c r="E806" s="5">
        <f t="shared" si="190"/>
        <v>0.45251056542662205</v>
      </c>
      <c r="F806" s="16">
        <v>257</v>
      </c>
      <c r="G806" s="17">
        <v>247.44944000000001</v>
      </c>
      <c r="H806" s="17">
        <v>36.424092299999998</v>
      </c>
      <c r="I806" s="5">
        <f t="shared" ref="I806:I812" si="191">H806/G806</f>
        <v>0.14719811974518915</v>
      </c>
    </row>
    <row r="807" spans="1:9" x14ac:dyDescent="0.25">
      <c r="A807" s="40" t="s">
        <v>87</v>
      </c>
      <c r="B807" s="1">
        <v>9.6599789999999999</v>
      </c>
      <c r="C807" s="4">
        <v>9.6599789999999999</v>
      </c>
      <c r="D807" s="4">
        <v>3.6023858099999999</v>
      </c>
      <c r="E807" s="5">
        <f t="shared" si="190"/>
        <v>0.37291859640688657</v>
      </c>
      <c r="F807" s="16">
        <v>37.388215000000002</v>
      </c>
      <c r="G807" s="17">
        <v>74.560040999999998</v>
      </c>
      <c r="H807" s="17">
        <v>57.821739479999998</v>
      </c>
      <c r="I807" s="5">
        <f t="shared" si="191"/>
        <v>0.77550573610870199</v>
      </c>
    </row>
    <row r="808" spans="1:9" x14ac:dyDescent="0.25">
      <c r="A808" s="40" t="s">
        <v>88</v>
      </c>
      <c r="B808" s="11">
        <v>1.3149999999999999</v>
      </c>
      <c r="C808" s="12">
        <v>1.3149999999999999</v>
      </c>
      <c r="D808" s="12">
        <v>0.64101185999999999</v>
      </c>
      <c r="E808" s="5">
        <f t="shared" si="190"/>
        <v>0.4874614904942966</v>
      </c>
      <c r="F808" s="11">
        <v>0.2394</v>
      </c>
      <c r="G808" s="12">
        <v>0.2394</v>
      </c>
      <c r="H808" s="12">
        <v>0.18609339000000003</v>
      </c>
      <c r="I808" s="5">
        <f t="shared" si="191"/>
        <v>0.77733245614035096</v>
      </c>
    </row>
    <row r="809" spans="1:9" x14ac:dyDescent="0.25">
      <c r="A809" s="40" t="s">
        <v>89</v>
      </c>
      <c r="B809" s="1">
        <v>10.597334999999999</v>
      </c>
      <c r="C809" s="4">
        <v>10.597334999999999</v>
      </c>
      <c r="D809" s="4">
        <v>5.9804746699999995</v>
      </c>
      <c r="E809" s="5">
        <f t="shared" si="190"/>
        <v>0.56433760657750276</v>
      </c>
      <c r="F809" s="16">
        <v>10</v>
      </c>
      <c r="G809" s="17">
        <v>10</v>
      </c>
      <c r="H809" s="17">
        <v>0.84277131000000005</v>
      </c>
      <c r="I809" s="5">
        <f t="shared" si="191"/>
        <v>8.4277131000000005E-2</v>
      </c>
    </row>
    <row r="810" spans="1:9" x14ac:dyDescent="0.25">
      <c r="A810" s="40" t="s">
        <v>105</v>
      </c>
      <c r="B810" s="1">
        <v>70.203199999999995</v>
      </c>
      <c r="C810" s="4">
        <v>74.172476000000003</v>
      </c>
      <c r="D810" s="4">
        <v>17.81484288</v>
      </c>
      <c r="E810" s="5">
        <f t="shared" si="190"/>
        <v>0.24018131577540974</v>
      </c>
      <c r="F810" s="16">
        <v>202.2</v>
      </c>
      <c r="G810" s="17">
        <v>232.794511</v>
      </c>
      <c r="H810" s="17">
        <v>5.8494476500000001</v>
      </c>
      <c r="I810" s="5">
        <f t="shared" si="191"/>
        <v>2.5127085792843284E-2</v>
      </c>
    </row>
    <row r="811" spans="1:9" x14ac:dyDescent="0.25">
      <c r="A811" s="40" t="s">
        <v>35</v>
      </c>
      <c r="B811" s="1">
        <v>125.58580000000001</v>
      </c>
      <c r="C811" s="4">
        <v>125.58580000000001</v>
      </c>
      <c r="D811" s="4">
        <v>65.520921970000003</v>
      </c>
      <c r="E811" s="5">
        <f t="shared" si="190"/>
        <v>0.52172237601703375</v>
      </c>
      <c r="F811" s="16">
        <v>5.5</v>
      </c>
      <c r="G811" s="17">
        <v>5.5</v>
      </c>
      <c r="H811" s="17">
        <v>0.61959385999999994</v>
      </c>
      <c r="I811" s="5">
        <f t="shared" si="191"/>
        <v>0.11265342909090909</v>
      </c>
    </row>
    <row r="812" spans="1:9" x14ac:dyDescent="0.25">
      <c r="A812" s="40" t="s">
        <v>32</v>
      </c>
      <c r="B812" s="1">
        <v>122.86285700000001</v>
      </c>
      <c r="C812" s="4">
        <v>122.86285599999999</v>
      </c>
      <c r="D812" s="4">
        <v>47.267327100000003</v>
      </c>
      <c r="E812" s="5">
        <f t="shared" si="190"/>
        <v>0.38471616759421584</v>
      </c>
      <c r="F812" s="16">
        <v>3.2868170000000001</v>
      </c>
      <c r="G812" s="17">
        <v>3.2868170000000001</v>
      </c>
      <c r="H812" s="17">
        <v>0.67839456000000009</v>
      </c>
      <c r="I812" s="5">
        <f t="shared" si="191"/>
        <v>0.20639864038673283</v>
      </c>
    </row>
    <row r="813" spans="1:9" x14ac:dyDescent="0.25">
      <c r="A813" s="40" t="s">
        <v>117</v>
      </c>
      <c r="B813" s="1">
        <v>1.5</v>
      </c>
      <c r="C813" s="4">
        <v>1.5</v>
      </c>
      <c r="D813" s="4">
        <v>0</v>
      </c>
      <c r="E813" s="5">
        <f t="shared" si="190"/>
        <v>0</v>
      </c>
      <c r="F813" s="31" t="s">
        <v>16</v>
      </c>
      <c r="G813" s="32" t="s">
        <v>16</v>
      </c>
      <c r="H813" s="32" t="s">
        <v>16</v>
      </c>
      <c r="I813" s="5" t="s">
        <v>16</v>
      </c>
    </row>
    <row r="814" spans="1:9" x14ac:dyDescent="0.25">
      <c r="A814" s="40" t="s">
        <v>30</v>
      </c>
      <c r="B814" s="1">
        <v>24.852982999999998</v>
      </c>
      <c r="C814" s="4">
        <v>25.002983</v>
      </c>
      <c r="D814" s="4">
        <v>10.66587708</v>
      </c>
      <c r="E814" s="5">
        <f t="shared" si="190"/>
        <v>0.42658418317526348</v>
      </c>
      <c r="F814" s="16">
        <v>11</v>
      </c>
      <c r="G814" s="17">
        <v>11</v>
      </c>
      <c r="H814" s="17">
        <v>1.6216346000000001</v>
      </c>
      <c r="I814" s="5">
        <f t="shared" ref="I814:I815" si="192">H814/G814</f>
        <v>0.14742132727272728</v>
      </c>
    </row>
    <row r="815" spans="1:9" x14ac:dyDescent="0.25">
      <c r="A815" s="40" t="s">
        <v>90</v>
      </c>
      <c r="B815" s="1">
        <v>4.8364979999999997</v>
      </c>
      <c r="C815" s="4">
        <v>4.8364960000000004</v>
      </c>
      <c r="D815" s="4">
        <v>2.5897618499999999</v>
      </c>
      <c r="E815" s="5">
        <f t="shared" si="190"/>
        <v>0.53546241948716589</v>
      </c>
      <c r="F815" s="16">
        <v>1.728362</v>
      </c>
      <c r="G815" s="17">
        <v>1.728364</v>
      </c>
      <c r="H815" s="17">
        <v>0.23228224</v>
      </c>
      <c r="I815" s="5">
        <f t="shared" si="192"/>
        <v>0.13439428268582312</v>
      </c>
    </row>
    <row r="816" spans="1:9" ht="15.75" thickBot="1" x14ac:dyDescent="0.3">
      <c r="A816" s="40" t="s">
        <v>91</v>
      </c>
      <c r="B816" s="22">
        <v>51.914546999999999</v>
      </c>
      <c r="C816" s="23">
        <v>51.914546999999999</v>
      </c>
      <c r="D816" s="23">
        <v>23.7577973</v>
      </c>
      <c r="E816" s="51">
        <f>D816/C816</f>
        <v>0.45763275753903815</v>
      </c>
      <c r="F816" s="58">
        <v>12.770110000000001</v>
      </c>
      <c r="G816" s="59">
        <v>15.270110000000001</v>
      </c>
      <c r="H816" s="59">
        <v>5.2071339999999999</v>
      </c>
      <c r="I816" s="51">
        <f>H816/G816</f>
        <v>0.34100173476157014</v>
      </c>
    </row>
    <row r="817" spans="1:9" ht="15.75" thickBot="1" x14ac:dyDescent="0.3">
      <c r="A817" s="13" t="s">
        <v>107</v>
      </c>
      <c r="B817" s="53">
        <f>SUM(B818:B823)</f>
        <v>92.004064999999997</v>
      </c>
      <c r="C817" s="54">
        <f t="shared" ref="C817:D817" si="193">SUM(C818:C823)</f>
        <v>85.718643</v>
      </c>
      <c r="D817" s="54">
        <f t="shared" si="193"/>
        <v>35.830505570000007</v>
      </c>
      <c r="E817" s="55">
        <f>D817/C817</f>
        <v>0.41800131588644035</v>
      </c>
      <c r="F817" s="57">
        <f>SUM(F818:F823)</f>
        <v>85.441639000000009</v>
      </c>
      <c r="G817" s="56">
        <f t="shared" ref="G817:H817" si="194">SUM(G818:G823)</f>
        <v>83.962939000000006</v>
      </c>
      <c r="H817" s="56">
        <f t="shared" si="194"/>
        <v>22.200045059999997</v>
      </c>
      <c r="I817" s="55">
        <f>H817/G817</f>
        <v>0.2644029059059021</v>
      </c>
    </row>
    <row r="818" spans="1:9" x14ac:dyDescent="0.25">
      <c r="A818" s="40" t="s">
        <v>92</v>
      </c>
      <c r="B818" s="26">
        <v>24.682922000000001</v>
      </c>
      <c r="C818" s="27">
        <v>24.338885000000001</v>
      </c>
      <c r="D818" s="27">
        <v>12.26312051</v>
      </c>
      <c r="E818" s="52">
        <f>D818/C818</f>
        <v>0.50384890310299746</v>
      </c>
      <c r="F818" s="60">
        <v>1.1927779999999999</v>
      </c>
      <c r="G818" s="61">
        <v>1.536815</v>
      </c>
      <c r="H818" s="61">
        <v>0.66914821999999996</v>
      </c>
      <c r="I818" s="52">
        <f>H818/G818</f>
        <v>0.43541234306016008</v>
      </c>
    </row>
    <row r="819" spans="1:9" x14ac:dyDescent="0.25">
      <c r="A819" s="40" t="s">
        <v>37</v>
      </c>
      <c r="B819" s="1">
        <v>8.9362290000000009</v>
      </c>
      <c r="C819" s="4">
        <v>8.9362290000000009</v>
      </c>
      <c r="D819" s="4">
        <v>2.8227614500000002</v>
      </c>
      <c r="E819" s="5">
        <f>D819/C819</f>
        <v>0.31587836994777102</v>
      </c>
      <c r="F819" s="2">
        <v>1.345</v>
      </c>
      <c r="G819" s="3">
        <v>1.345</v>
      </c>
      <c r="H819" s="3">
        <v>0.25684374999999998</v>
      </c>
      <c r="I819" s="5">
        <f>H819/G819</f>
        <v>0.19096189591078067</v>
      </c>
    </row>
    <row r="820" spans="1:9" x14ac:dyDescent="0.25">
      <c r="A820" s="40" t="s">
        <v>93</v>
      </c>
      <c r="B820" s="1">
        <v>31.589366999999999</v>
      </c>
      <c r="C820" s="4">
        <v>25.677244999999999</v>
      </c>
      <c r="D820" s="4">
        <v>9.4253180500000013</v>
      </c>
      <c r="E820" s="5">
        <f t="shared" ref="E820:E822" si="195">D820/C820</f>
        <v>0.36706889894145583</v>
      </c>
      <c r="F820" s="2">
        <v>67.742575000000002</v>
      </c>
      <c r="G820" s="3">
        <v>67.742575000000002</v>
      </c>
      <c r="H820" s="3">
        <v>19.55050263</v>
      </c>
      <c r="I820" s="5">
        <f t="shared" ref="I820:I828" si="196">H820/G820</f>
        <v>0.28859993335062922</v>
      </c>
    </row>
    <row r="821" spans="1:9" x14ac:dyDescent="0.25">
      <c r="A821" s="46" t="s">
        <v>94</v>
      </c>
      <c r="B821" s="1">
        <v>12.42089</v>
      </c>
      <c r="C821" s="4">
        <v>12.41089</v>
      </c>
      <c r="D821" s="4">
        <v>4.8643894200000002</v>
      </c>
      <c r="E821" s="5">
        <f t="shared" si="195"/>
        <v>0.39194525291900906</v>
      </c>
      <c r="F821" s="2">
        <v>4.75</v>
      </c>
      <c r="G821" s="3">
        <v>2.76</v>
      </c>
      <c r="H821" s="3">
        <v>3.5799999999999998E-3</v>
      </c>
      <c r="I821" s="5">
        <f t="shared" si="196"/>
        <v>1.2971014492753623E-3</v>
      </c>
    </row>
    <row r="822" spans="1:9" x14ac:dyDescent="0.25">
      <c r="A822" s="47" t="s">
        <v>95</v>
      </c>
      <c r="B822" s="1">
        <v>7.9173999999999998</v>
      </c>
      <c r="C822" s="4">
        <v>7.8981370000000002</v>
      </c>
      <c r="D822" s="4">
        <v>3.3048094799999999</v>
      </c>
      <c r="E822" s="5">
        <f t="shared" si="195"/>
        <v>0.41842898901348508</v>
      </c>
      <c r="F822" s="2">
        <v>4.4600000000000001E-2</v>
      </c>
      <c r="G822" s="3">
        <v>6.3863000000000003E-2</v>
      </c>
      <c r="H822" s="3">
        <v>3.5475130000000001E-2</v>
      </c>
      <c r="I822" s="5">
        <f t="shared" si="196"/>
        <v>0.55548799774517321</v>
      </c>
    </row>
    <row r="823" spans="1:9" ht="15.75" thickBot="1" x14ac:dyDescent="0.3">
      <c r="A823" s="48" t="s">
        <v>96</v>
      </c>
      <c r="B823" s="24">
        <v>6.4572570000000002</v>
      </c>
      <c r="C823" s="25">
        <v>6.4572570000000002</v>
      </c>
      <c r="D823" s="25">
        <v>3.1501066600000001</v>
      </c>
      <c r="E823" s="8">
        <f>D823/C823</f>
        <v>0.48783975300967575</v>
      </c>
      <c r="F823" s="18">
        <v>10.366686</v>
      </c>
      <c r="G823" s="19">
        <v>10.514685999999999</v>
      </c>
      <c r="H823" s="19">
        <v>1.6844953300000001</v>
      </c>
      <c r="I823" s="10">
        <f t="shared" si="196"/>
        <v>0.16020405459563891</v>
      </c>
    </row>
    <row r="824" spans="1:9" ht="15.75" thickBot="1" x14ac:dyDescent="0.3">
      <c r="A824" s="13" t="s">
        <v>121</v>
      </c>
      <c r="B824" s="86">
        <f>SUM(B825:B826)</f>
        <v>1193.7088880000001</v>
      </c>
      <c r="C824" s="87">
        <f t="shared" ref="C824:D824" si="197">SUM(C825:C826)</f>
        <v>1193.7087879999999</v>
      </c>
      <c r="D824" s="87">
        <f t="shared" si="197"/>
        <v>824.52889000000005</v>
      </c>
      <c r="E824" s="88">
        <f t="shared" ref="E824" si="198">D824/C824</f>
        <v>0.69072867544307637</v>
      </c>
      <c r="F824" s="89">
        <f>SUM(F825:F826)</f>
        <v>1530.1302370000001</v>
      </c>
      <c r="G824" s="89">
        <f t="shared" ref="G824:H824" si="199">SUM(G825:G826)</f>
        <v>1530.1302370000001</v>
      </c>
      <c r="H824" s="89">
        <f t="shared" si="199"/>
        <v>866.24006599999996</v>
      </c>
      <c r="I824" s="88">
        <f t="shared" si="196"/>
        <v>0.56612178823311488</v>
      </c>
    </row>
    <row r="825" spans="1:9" x14ac:dyDescent="0.25">
      <c r="A825" s="46" t="s">
        <v>100</v>
      </c>
      <c r="B825" s="20">
        <v>625.26120000000003</v>
      </c>
      <c r="C825" s="21">
        <v>625.26120000000003</v>
      </c>
      <c r="D825" s="21">
        <v>326.68516499999998</v>
      </c>
      <c r="E825" s="7">
        <f>D825/C825</f>
        <v>0.52247791003183941</v>
      </c>
      <c r="F825" s="95">
        <v>1095.2597000000001</v>
      </c>
      <c r="G825" s="96">
        <v>1095.2597000000001</v>
      </c>
      <c r="H825" s="96">
        <v>612.55981399999996</v>
      </c>
      <c r="I825" s="7">
        <f t="shared" si="196"/>
        <v>0.55928271075800551</v>
      </c>
    </row>
    <row r="826" spans="1:9" ht="15.75" thickBot="1" x14ac:dyDescent="0.3">
      <c r="A826" s="46" t="s">
        <v>101</v>
      </c>
      <c r="B826" s="24">
        <v>568.44768799999997</v>
      </c>
      <c r="C826" s="25">
        <v>568.447588</v>
      </c>
      <c r="D826" s="25">
        <v>497.84372500000001</v>
      </c>
      <c r="E826" s="8">
        <f>D826/C826</f>
        <v>0.87579529847525717</v>
      </c>
      <c r="F826" s="79">
        <v>434.87053700000001</v>
      </c>
      <c r="G826" s="80">
        <v>434.87053700000001</v>
      </c>
      <c r="H826" s="80">
        <v>253.680252</v>
      </c>
      <c r="I826" s="8">
        <f t="shared" si="196"/>
        <v>0.58334660644071179</v>
      </c>
    </row>
    <row r="827" spans="1:9" ht="15.75" thickBot="1" x14ac:dyDescent="0.3">
      <c r="A827" s="13" t="s">
        <v>122</v>
      </c>
      <c r="B827" s="86">
        <f>SUM(B828:B830)</f>
        <v>381.65493500000002</v>
      </c>
      <c r="C827" s="87">
        <f t="shared" ref="C827:D827" si="200">SUM(C828:C830)</f>
        <v>381.65493500000002</v>
      </c>
      <c r="D827" s="87">
        <f t="shared" si="200"/>
        <v>140.12661894000001</v>
      </c>
      <c r="E827" s="71">
        <f t="shared" ref="E827" si="201">D827/C827</f>
        <v>0.3671552653707989</v>
      </c>
      <c r="F827" s="70">
        <f>SUM(F828:F830)</f>
        <v>236.82457600000001</v>
      </c>
      <c r="G827" s="33">
        <f t="shared" ref="G827:H827" si="202">SUM(G828:G830)</f>
        <v>236.82457600000001</v>
      </c>
      <c r="H827" s="33">
        <f t="shared" si="202"/>
        <v>63.393074680000005</v>
      </c>
      <c r="I827" s="88">
        <f t="shared" si="196"/>
        <v>0.26767946026007033</v>
      </c>
    </row>
    <row r="828" spans="1:9" x14ac:dyDescent="0.25">
      <c r="A828" s="45" t="s">
        <v>97</v>
      </c>
      <c r="B828" s="20">
        <v>256.74533400000001</v>
      </c>
      <c r="C828" s="21">
        <v>256.74533400000001</v>
      </c>
      <c r="D828" s="21">
        <v>94.785452200000009</v>
      </c>
      <c r="E828" s="7">
        <f>D828/C828</f>
        <v>0.36918081712830664</v>
      </c>
      <c r="F828" s="92">
        <v>69.178359999999998</v>
      </c>
      <c r="G828" s="81">
        <v>69.178359999999998</v>
      </c>
      <c r="H828" s="81">
        <v>10.093810320000001</v>
      </c>
      <c r="I828" s="7">
        <f t="shared" si="196"/>
        <v>0.14590993946661934</v>
      </c>
    </row>
    <row r="829" spans="1:9" x14ac:dyDescent="0.25">
      <c r="A829" s="40" t="s">
        <v>98</v>
      </c>
      <c r="B829" s="11">
        <v>2.8824429999999999</v>
      </c>
      <c r="C829" s="12">
        <v>2.8824429999999999</v>
      </c>
      <c r="D829" s="12">
        <v>1.10087918</v>
      </c>
      <c r="E829" s="5">
        <f>D829/C829</f>
        <v>0.38192574146305758</v>
      </c>
      <c r="F829" s="37" t="s">
        <v>16</v>
      </c>
      <c r="G829" s="38" t="s">
        <v>16</v>
      </c>
      <c r="H829" s="38" t="s">
        <v>16</v>
      </c>
      <c r="I829" s="5" t="s">
        <v>16</v>
      </c>
    </row>
    <row r="830" spans="1:9" ht="15.75" thickBot="1" x14ac:dyDescent="0.3">
      <c r="A830" s="48" t="s">
        <v>99</v>
      </c>
      <c r="B830" s="90">
        <v>122.027158</v>
      </c>
      <c r="C830" s="91">
        <v>122.027158</v>
      </c>
      <c r="D830" s="91">
        <v>44.240287560000006</v>
      </c>
      <c r="E830" s="8">
        <f>D830/C297:C830</f>
        <v>0.36254460306286906</v>
      </c>
      <c r="F830" s="93">
        <v>167.64621600000001</v>
      </c>
      <c r="G830" s="94">
        <v>167.64621600000001</v>
      </c>
      <c r="H830" s="94">
        <v>53.299264360000002</v>
      </c>
      <c r="I830" s="8">
        <f>H830/G830</f>
        <v>0.31792703486966861</v>
      </c>
    </row>
    <row r="831" spans="1:9" x14ac:dyDescent="0.25">
      <c r="A831" s="103" t="s">
        <v>123</v>
      </c>
      <c r="B831" s="104"/>
      <c r="C831" s="104"/>
      <c r="D831" s="104"/>
      <c r="E831" s="104"/>
      <c r="F831" s="105" t="s">
        <v>128</v>
      </c>
      <c r="G831" s="105"/>
      <c r="H831" s="105"/>
      <c r="I831" s="105"/>
    </row>
    <row r="832" spans="1:9" x14ac:dyDescent="0.25">
      <c r="A832" s="106" t="s">
        <v>40</v>
      </c>
      <c r="B832" s="107"/>
      <c r="C832" s="107"/>
      <c r="D832" s="107"/>
      <c r="E832" s="107"/>
      <c r="F832" s="107"/>
      <c r="G832" s="107"/>
      <c r="H832" s="107"/>
      <c r="I832" s="107"/>
    </row>
    <row r="833" spans="1:9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</row>
    <row r="834" spans="1:9" x14ac:dyDescent="0.25">
      <c r="A834" s="108" t="s">
        <v>0</v>
      </c>
      <c r="B834" s="108"/>
      <c r="C834" s="108"/>
      <c r="D834" s="108"/>
      <c r="E834" s="108"/>
      <c r="F834" s="108"/>
      <c r="G834" s="108"/>
      <c r="H834" s="108"/>
      <c r="I834" s="108"/>
    </row>
    <row r="835" spans="1:9" x14ac:dyDescent="0.25">
      <c r="A835" s="108" t="s">
        <v>1</v>
      </c>
      <c r="B835" s="108"/>
      <c r="C835" s="108"/>
      <c r="D835" s="108"/>
      <c r="E835" s="108"/>
      <c r="F835" s="108"/>
      <c r="G835" s="108"/>
      <c r="H835" s="108"/>
      <c r="I835" s="108"/>
    </row>
    <row r="836" spans="1:9" x14ac:dyDescent="0.25">
      <c r="A836" s="109" t="s">
        <v>39</v>
      </c>
      <c r="B836" s="109"/>
      <c r="C836" s="109"/>
      <c r="D836" s="109"/>
      <c r="E836" s="109"/>
      <c r="F836" s="109"/>
      <c r="G836" s="109"/>
      <c r="H836" s="109"/>
      <c r="I836" s="109"/>
    </row>
    <row r="837" spans="1:9" x14ac:dyDescent="0.25">
      <c r="A837" s="109" t="s">
        <v>102</v>
      </c>
      <c r="B837" s="109"/>
      <c r="C837" s="109"/>
      <c r="D837" s="109"/>
      <c r="E837" s="109"/>
      <c r="F837" s="109"/>
      <c r="G837" s="109"/>
      <c r="H837" s="109"/>
      <c r="I837" s="109"/>
    </row>
    <row r="838" spans="1:9" x14ac:dyDescent="0.25">
      <c r="A838" s="109" t="s">
        <v>131</v>
      </c>
      <c r="B838" s="109"/>
      <c r="C838" s="109"/>
      <c r="D838" s="109"/>
      <c r="E838" s="109"/>
      <c r="F838" s="109"/>
      <c r="G838" s="109"/>
      <c r="H838" s="109"/>
      <c r="I838" s="109"/>
    </row>
    <row r="839" spans="1:9" x14ac:dyDescent="0.25">
      <c r="A839" s="110" t="s">
        <v>2</v>
      </c>
      <c r="B839" s="110"/>
      <c r="C839" s="110"/>
      <c r="D839" s="110"/>
      <c r="E839" s="110"/>
      <c r="F839" s="110"/>
      <c r="G839" s="110"/>
      <c r="H839" s="110"/>
      <c r="I839" s="110"/>
    </row>
    <row r="840" spans="1:9" ht="9" customHeight="1" thickBot="1" x14ac:dyDescent="0.3">
      <c r="A840" s="111"/>
      <c r="B840" s="111"/>
      <c r="C840" s="111"/>
      <c r="D840" s="111"/>
      <c r="E840" s="111"/>
      <c r="F840" s="111"/>
      <c r="G840" s="111"/>
      <c r="H840" s="111"/>
      <c r="I840" s="111"/>
    </row>
    <row r="841" spans="1:9" x14ac:dyDescent="0.25">
      <c r="A841" s="112" t="s">
        <v>3</v>
      </c>
      <c r="B841" s="114" t="s">
        <v>4</v>
      </c>
      <c r="C841" s="115"/>
      <c r="D841" s="115"/>
      <c r="E841" s="116"/>
      <c r="F841" s="114" t="s">
        <v>5</v>
      </c>
      <c r="G841" s="115"/>
      <c r="H841" s="115"/>
      <c r="I841" s="117"/>
    </row>
    <row r="842" spans="1:9" ht="30.75" thickBot="1" x14ac:dyDescent="0.3">
      <c r="A842" s="113"/>
      <c r="B842" s="62" t="s">
        <v>6</v>
      </c>
      <c r="C842" s="63" t="s">
        <v>7</v>
      </c>
      <c r="D842" s="63" t="s">
        <v>8</v>
      </c>
      <c r="E842" s="64" t="s">
        <v>9</v>
      </c>
      <c r="F842" s="65" t="s">
        <v>6</v>
      </c>
      <c r="G842" s="63" t="s">
        <v>7</v>
      </c>
      <c r="H842" s="63" t="s">
        <v>8</v>
      </c>
      <c r="I842" s="66" t="s">
        <v>9</v>
      </c>
    </row>
    <row r="843" spans="1:9" ht="15.75" thickBot="1" x14ac:dyDescent="0.3">
      <c r="A843" s="35" t="s">
        <v>33</v>
      </c>
      <c r="B843" s="67">
        <f>B845+B876+B921+B936+B943+B946</f>
        <v>21227.203786000002</v>
      </c>
      <c r="C843" s="68">
        <f t="shared" ref="C843:D843" si="203">C845+C876+C921+C936+C943+C946</f>
        <v>21190.345464999999</v>
      </c>
      <c r="D843" s="68">
        <f t="shared" si="203"/>
        <v>13864.254013240003</v>
      </c>
      <c r="E843" s="100">
        <f>D843/C843</f>
        <v>0.65427220316627355</v>
      </c>
      <c r="F843" s="67">
        <f>F845+F876+F921+F936+F943+F946</f>
        <v>8884.7835890000006</v>
      </c>
      <c r="G843" s="68">
        <f t="shared" ref="G843:H843" si="204">G845+G876+G921+G936+G943+G946</f>
        <v>10370.260820999996</v>
      </c>
      <c r="H843" s="68">
        <f t="shared" si="204"/>
        <v>6119.5218242399997</v>
      </c>
      <c r="I843" s="69">
        <f>H843/G843</f>
        <v>0.59010298100196668</v>
      </c>
    </row>
    <row r="844" spans="1:9" ht="15.75" thickBot="1" x14ac:dyDescent="0.3">
      <c r="A844" s="50" t="s">
        <v>10</v>
      </c>
      <c r="B844" s="72">
        <f>B843-B943-B946</f>
        <v>19651.839963000002</v>
      </c>
      <c r="C844" s="73">
        <f t="shared" ref="C844:D844" si="205">C843-C943-C946</f>
        <v>19615.071742</v>
      </c>
      <c r="D844" s="73">
        <f t="shared" si="205"/>
        <v>12806.021783980003</v>
      </c>
      <c r="E844" s="101">
        <f>D844/C844</f>
        <v>0.65286642600238942</v>
      </c>
      <c r="F844" s="72">
        <f>F843-F883-F943-F946</f>
        <v>5611.9437760000001</v>
      </c>
      <c r="G844" s="73">
        <f t="shared" ref="G844:H844" si="206">G843-G883-G943-G946</f>
        <v>5854.2996099999964</v>
      </c>
      <c r="H844" s="73">
        <f t="shared" si="206"/>
        <v>2439.5905876899997</v>
      </c>
      <c r="I844" s="34">
        <f>H844/G844</f>
        <v>0.41671775450693088</v>
      </c>
    </row>
    <row r="845" spans="1:9" ht="15.75" thickBot="1" x14ac:dyDescent="0.3">
      <c r="A845" s="36" t="s">
        <v>11</v>
      </c>
      <c r="B845" s="70">
        <f>SUM(B846:B875)</f>
        <v>12272.699759000001</v>
      </c>
      <c r="C845" s="33">
        <f>SUM(C846:C875)</f>
        <v>12232.535854</v>
      </c>
      <c r="D845" s="33">
        <f>SUM(D846:D875)</f>
        <v>8434.6125295300008</v>
      </c>
      <c r="E845" s="71">
        <f>D845/C845</f>
        <v>0.68952281278390115</v>
      </c>
      <c r="F845" s="70">
        <f>SUM(F846:F875)</f>
        <v>3195.9699900000005</v>
      </c>
      <c r="G845" s="33">
        <f>SUM(G846:G875)</f>
        <v>3325.9141789999994</v>
      </c>
      <c r="H845" s="33">
        <f>SUM(H846:H875)</f>
        <v>1278.4728809199996</v>
      </c>
      <c r="I845" s="88">
        <f>H845/G845</f>
        <v>0.38439743544567267</v>
      </c>
    </row>
    <row r="846" spans="1:9" x14ac:dyDescent="0.25">
      <c r="A846" s="99" t="s">
        <v>12</v>
      </c>
      <c r="B846" s="20">
        <v>95.7</v>
      </c>
      <c r="C846" s="21">
        <v>121.91593</v>
      </c>
      <c r="D846" s="21">
        <v>86.671489170000001</v>
      </c>
      <c r="E846" s="7">
        <f>D846/C846</f>
        <v>0.71091193062301206</v>
      </c>
      <c r="F846" s="14">
        <v>3</v>
      </c>
      <c r="G846" s="15">
        <v>4.3360120000000002</v>
      </c>
      <c r="H846" s="15">
        <v>3.9691378099999999</v>
      </c>
      <c r="I846" s="7">
        <f>H846/G846</f>
        <v>0.91538902798239485</v>
      </c>
    </row>
    <row r="847" spans="1:9" x14ac:dyDescent="0.25">
      <c r="A847" s="40" t="s">
        <v>13</v>
      </c>
      <c r="B847" s="1">
        <v>127.975312</v>
      </c>
      <c r="C847" s="4">
        <v>141.707122</v>
      </c>
      <c r="D847" s="4">
        <v>78.98961414</v>
      </c>
      <c r="E847" s="5">
        <f>D847/C847</f>
        <v>0.55741456763196418</v>
      </c>
      <c r="F847" s="31">
        <v>0</v>
      </c>
      <c r="G847" s="32">
        <v>1.2835989999999999</v>
      </c>
      <c r="H847" s="32">
        <v>0.31609923000000001</v>
      </c>
      <c r="I847" s="5">
        <f>H847/G847</f>
        <v>0.24626010927088601</v>
      </c>
    </row>
    <row r="848" spans="1:9" x14ac:dyDescent="0.25">
      <c r="A848" s="40" t="s">
        <v>19</v>
      </c>
      <c r="B848" s="1">
        <v>162.91787199999999</v>
      </c>
      <c r="C848" s="4">
        <v>166.829025</v>
      </c>
      <c r="D848" s="4">
        <v>108.53305576999999</v>
      </c>
      <c r="E848" s="5">
        <f t="shared" ref="E848:E874" si="207">D848/C848</f>
        <v>0.65056458712744969</v>
      </c>
      <c r="F848" s="16">
        <v>37.085140000000003</v>
      </c>
      <c r="G848" s="17">
        <v>77.893338</v>
      </c>
      <c r="H848" s="17">
        <v>45.71725103</v>
      </c>
      <c r="I848" s="5">
        <f t="shared" ref="I848:I860" si="208">H848/G848</f>
        <v>0.58692119510913754</v>
      </c>
    </row>
    <row r="849" spans="1:9" x14ac:dyDescent="0.25">
      <c r="A849" s="40" t="s">
        <v>41</v>
      </c>
      <c r="B849" s="1">
        <v>69.841965999999999</v>
      </c>
      <c r="C849" s="4">
        <v>74.145189999999999</v>
      </c>
      <c r="D849" s="4">
        <v>57.546196549999998</v>
      </c>
      <c r="E849" s="5">
        <f t="shared" si="207"/>
        <v>0.77612851959783224</v>
      </c>
      <c r="F849" s="16">
        <v>2.5</v>
      </c>
      <c r="G849" s="17">
        <v>3.0503450000000001</v>
      </c>
      <c r="H849" s="17">
        <v>1.88703975</v>
      </c>
      <c r="I849" s="5">
        <f t="shared" si="208"/>
        <v>0.61863158101788485</v>
      </c>
    </row>
    <row r="850" spans="1:9" x14ac:dyDescent="0.25">
      <c r="A850" s="41" t="s">
        <v>42</v>
      </c>
      <c r="B850" s="1">
        <v>2024.526149</v>
      </c>
      <c r="C850" s="4">
        <v>2024.5042820000001</v>
      </c>
      <c r="D850" s="4">
        <v>1160.9947780799998</v>
      </c>
      <c r="E850" s="5">
        <f t="shared" si="207"/>
        <v>0.57347113977603326</v>
      </c>
      <c r="F850" s="16">
        <v>1652.6549339999999</v>
      </c>
      <c r="G850" s="17">
        <v>1331.246468</v>
      </c>
      <c r="H850" s="17">
        <v>150.00843042</v>
      </c>
      <c r="I850" s="5">
        <f t="shared" si="208"/>
        <v>0.11268268801145843</v>
      </c>
    </row>
    <row r="851" spans="1:9" x14ac:dyDescent="0.25">
      <c r="A851" s="42" t="s">
        <v>43</v>
      </c>
      <c r="B851" s="1">
        <v>27.853959</v>
      </c>
      <c r="C851" s="4">
        <v>27.861346999999999</v>
      </c>
      <c r="D851" s="4">
        <v>17.3410707</v>
      </c>
      <c r="E851" s="5">
        <f t="shared" si="207"/>
        <v>0.62240604160308544</v>
      </c>
      <c r="F851" s="16">
        <v>1.355</v>
      </c>
      <c r="G851" s="17">
        <v>1.6276120000000001</v>
      </c>
      <c r="H851" s="17">
        <v>0.95774853000000004</v>
      </c>
      <c r="I851" s="5">
        <f t="shared" si="208"/>
        <v>0.58843786479824434</v>
      </c>
    </row>
    <row r="852" spans="1:9" x14ac:dyDescent="0.25">
      <c r="A852" s="42" t="s">
        <v>44</v>
      </c>
      <c r="B852" s="1">
        <v>40.321375000000003</v>
      </c>
      <c r="C852" s="4">
        <v>40.321375000000003</v>
      </c>
      <c r="D852" s="4">
        <v>23.653758920000001</v>
      </c>
      <c r="E852" s="5">
        <f t="shared" si="207"/>
        <v>0.58663076147576809</v>
      </c>
      <c r="F852" s="16">
        <v>670</v>
      </c>
      <c r="G852" s="17">
        <v>888.17563399999995</v>
      </c>
      <c r="H852" s="17">
        <v>454.92279302999998</v>
      </c>
      <c r="I852" s="5">
        <f t="shared" si="208"/>
        <v>0.51219913676442963</v>
      </c>
    </row>
    <row r="853" spans="1:9" x14ac:dyDescent="0.25">
      <c r="A853" s="40" t="s">
        <v>45</v>
      </c>
      <c r="B853" s="1">
        <v>72.058311000000003</v>
      </c>
      <c r="C853" s="4">
        <v>71.764928999999995</v>
      </c>
      <c r="D853" s="4">
        <v>42.601138689999999</v>
      </c>
      <c r="E853" s="5">
        <f t="shared" si="207"/>
        <v>0.59362057879274155</v>
      </c>
      <c r="F853" s="16">
        <v>44.410527999999999</v>
      </c>
      <c r="G853" s="17">
        <v>67.499527999999998</v>
      </c>
      <c r="H853" s="17">
        <v>39.499341829999999</v>
      </c>
      <c r="I853" s="5">
        <f t="shared" si="208"/>
        <v>0.58517952644054039</v>
      </c>
    </row>
    <row r="854" spans="1:9" x14ac:dyDescent="0.25">
      <c r="A854" s="42" t="s">
        <v>46</v>
      </c>
      <c r="B854" s="1">
        <v>1501.586685</v>
      </c>
      <c r="C854" s="4">
        <v>1508.6532070000001</v>
      </c>
      <c r="D854" s="4">
        <v>1001.0380627899999</v>
      </c>
      <c r="E854" s="5">
        <f t="shared" si="207"/>
        <v>0.66353092821152226</v>
      </c>
      <c r="F854" s="16">
        <v>165</v>
      </c>
      <c r="G854" s="17">
        <v>306.26842099999999</v>
      </c>
      <c r="H854" s="17">
        <v>222.25539401</v>
      </c>
      <c r="I854" s="5">
        <f t="shared" si="208"/>
        <v>0.72568824851191571</v>
      </c>
    </row>
    <row r="855" spans="1:9" x14ac:dyDescent="0.25">
      <c r="A855" s="43" t="s">
        <v>47</v>
      </c>
      <c r="B855" s="1">
        <v>36.658298000000002</v>
      </c>
      <c r="C855" s="4">
        <v>36.454793000000002</v>
      </c>
      <c r="D855" s="4">
        <v>20.868443550000002</v>
      </c>
      <c r="E855" s="5">
        <f t="shared" si="207"/>
        <v>0.57244718273396866</v>
      </c>
      <c r="F855" s="16">
        <v>4.7659909999999996</v>
      </c>
      <c r="G855" s="17">
        <v>7.0394959999999998</v>
      </c>
      <c r="H855" s="17">
        <v>1.8168241000000001</v>
      </c>
      <c r="I855" s="5">
        <f t="shared" si="208"/>
        <v>0.25809008201723532</v>
      </c>
    </row>
    <row r="856" spans="1:9" x14ac:dyDescent="0.25">
      <c r="A856" s="43" t="s">
        <v>48</v>
      </c>
      <c r="B856" s="1">
        <v>14.696876</v>
      </c>
      <c r="C856" s="4">
        <v>14.696876</v>
      </c>
      <c r="D856" s="4">
        <v>8.6447439299999989</v>
      </c>
      <c r="E856" s="5">
        <f t="shared" si="207"/>
        <v>0.58820282147035863</v>
      </c>
      <c r="F856" s="16">
        <v>103.46250499999999</v>
      </c>
      <c r="G856" s="17">
        <v>92.962504999999993</v>
      </c>
      <c r="H856" s="17">
        <v>46.889919249999998</v>
      </c>
      <c r="I856" s="5">
        <f t="shared" si="208"/>
        <v>0.50439603848885095</v>
      </c>
    </row>
    <row r="857" spans="1:9" x14ac:dyDescent="0.25">
      <c r="A857" s="43" t="s">
        <v>49</v>
      </c>
      <c r="B857" s="1">
        <v>472.14316400000001</v>
      </c>
      <c r="C857" s="4">
        <v>424.28182900000002</v>
      </c>
      <c r="D857" s="4">
        <v>260.61897736999998</v>
      </c>
      <c r="E857" s="5">
        <f t="shared" si="207"/>
        <v>0.61425910693432029</v>
      </c>
      <c r="F857" s="16">
        <v>61.446103999999998</v>
      </c>
      <c r="G857" s="17">
        <v>67.610067000000001</v>
      </c>
      <c r="H857" s="17">
        <v>17.422760739999998</v>
      </c>
      <c r="I857" s="5">
        <f t="shared" si="208"/>
        <v>0.25769477110561062</v>
      </c>
    </row>
    <row r="858" spans="1:9" x14ac:dyDescent="0.25">
      <c r="A858" s="43" t="s">
        <v>50</v>
      </c>
      <c r="B858" s="1">
        <v>116.07855000000001</v>
      </c>
      <c r="C858" s="4">
        <v>115.64259</v>
      </c>
      <c r="D858" s="4">
        <v>71.76848099</v>
      </c>
      <c r="E858" s="5">
        <f t="shared" si="207"/>
        <v>0.62060596351223196</v>
      </c>
      <c r="F858" s="16">
        <v>14.910017</v>
      </c>
      <c r="G858" s="17">
        <v>29.883716</v>
      </c>
      <c r="H858" s="17">
        <v>14.297527140000001</v>
      </c>
      <c r="I858" s="5">
        <f t="shared" si="208"/>
        <v>0.47843873031051432</v>
      </c>
    </row>
    <row r="859" spans="1:9" x14ac:dyDescent="0.25">
      <c r="A859" s="43" t="s">
        <v>51</v>
      </c>
      <c r="B859" s="1">
        <v>971.58809499999995</v>
      </c>
      <c r="C859" s="4">
        <v>951.35303799999997</v>
      </c>
      <c r="D859" s="4">
        <v>633.36357952999992</v>
      </c>
      <c r="E859" s="5">
        <f t="shared" si="207"/>
        <v>0.66575030953966419</v>
      </c>
      <c r="F859" s="16">
        <v>61.074300000000001</v>
      </c>
      <c r="G859" s="17">
        <v>63.860208</v>
      </c>
      <c r="H859" s="17">
        <v>43.071453560000002</v>
      </c>
      <c r="I859" s="5">
        <f t="shared" si="208"/>
        <v>0.67446466131146965</v>
      </c>
    </row>
    <row r="860" spans="1:9" x14ac:dyDescent="0.25">
      <c r="A860" s="43" t="s">
        <v>52</v>
      </c>
      <c r="B860" s="1">
        <v>30.278635000000001</v>
      </c>
      <c r="C860" s="4">
        <v>29.205862</v>
      </c>
      <c r="D860" s="4">
        <v>17.132875590000001</v>
      </c>
      <c r="E860" s="5">
        <f t="shared" si="207"/>
        <v>0.58662454783906059</v>
      </c>
      <c r="F860" s="16">
        <v>220</v>
      </c>
      <c r="G860" s="17">
        <v>220.85277300000001</v>
      </c>
      <c r="H860" s="17">
        <v>178.05793671999999</v>
      </c>
      <c r="I860" s="5">
        <f t="shared" si="208"/>
        <v>0.80622911952298637</v>
      </c>
    </row>
    <row r="861" spans="1:9" x14ac:dyDescent="0.25">
      <c r="A861" s="43" t="s">
        <v>22</v>
      </c>
      <c r="B861" s="1">
        <v>3.9103210000000002</v>
      </c>
      <c r="C861" s="4">
        <v>3.9103210000000002</v>
      </c>
      <c r="D861" s="4">
        <v>2.5746227899999998</v>
      </c>
      <c r="E861" s="5">
        <f t="shared" si="207"/>
        <v>0.65841724758657916</v>
      </c>
      <c r="F861" s="2" t="s">
        <v>16</v>
      </c>
      <c r="G861" s="3" t="s">
        <v>16</v>
      </c>
      <c r="H861" s="3" t="s">
        <v>16</v>
      </c>
      <c r="I861" s="5" t="s">
        <v>16</v>
      </c>
    </row>
    <row r="862" spans="1:9" x14ac:dyDescent="0.25">
      <c r="A862" s="40" t="s">
        <v>53</v>
      </c>
      <c r="B862" s="1">
        <v>38.447816000000003</v>
      </c>
      <c r="C862" s="4">
        <v>38.827706999999997</v>
      </c>
      <c r="D862" s="4">
        <v>24.518200289999999</v>
      </c>
      <c r="E862" s="5">
        <f t="shared" si="207"/>
        <v>0.63146145328643799</v>
      </c>
      <c r="F862" s="16">
        <v>62.660200000000003</v>
      </c>
      <c r="G862" s="17">
        <v>62.160200000000003</v>
      </c>
      <c r="H862" s="17">
        <v>20.489848819999999</v>
      </c>
      <c r="I862" s="5">
        <f t="shared" ref="I862:I868" si="209">H862/G862</f>
        <v>0.32962971193786372</v>
      </c>
    </row>
    <row r="863" spans="1:9" x14ac:dyDescent="0.25">
      <c r="A863" s="40" t="s">
        <v>54</v>
      </c>
      <c r="B863" s="1">
        <v>31.659424999999999</v>
      </c>
      <c r="C863" s="4">
        <v>31.619425</v>
      </c>
      <c r="D863" s="4">
        <v>20.352863469999999</v>
      </c>
      <c r="E863" s="5">
        <f t="shared" si="207"/>
        <v>0.64368227663849042</v>
      </c>
      <c r="F863" s="16">
        <v>82.655411000000001</v>
      </c>
      <c r="G863" s="17">
        <v>70.345763000000005</v>
      </c>
      <c r="H863" s="17">
        <v>21.367071859999999</v>
      </c>
      <c r="I863" s="5">
        <f t="shared" si="209"/>
        <v>0.30374355112190621</v>
      </c>
    </row>
    <row r="864" spans="1:9" x14ac:dyDescent="0.25">
      <c r="A864" s="40" t="s">
        <v>114</v>
      </c>
      <c r="B864" s="1">
        <v>9.6427960000000006</v>
      </c>
      <c r="C864" s="4">
        <v>9.416855</v>
      </c>
      <c r="D864" s="4">
        <v>4.0571630899999995</v>
      </c>
      <c r="E864" s="5">
        <f t="shared" si="207"/>
        <v>0.43084056088789724</v>
      </c>
      <c r="F864" s="16">
        <v>1.8081149999999999</v>
      </c>
      <c r="G864" s="17">
        <v>1.892879</v>
      </c>
      <c r="H864" s="17">
        <v>0.77591535999999994</v>
      </c>
      <c r="I864" s="5">
        <f t="shared" si="209"/>
        <v>0.40991281534635859</v>
      </c>
    </row>
    <row r="865" spans="1:9" x14ac:dyDescent="0.25">
      <c r="A865" s="43" t="s">
        <v>17</v>
      </c>
      <c r="B865" s="1">
        <v>344.28504299999997</v>
      </c>
      <c r="C865" s="4">
        <v>324.96654599999999</v>
      </c>
      <c r="D865" s="4">
        <v>195.04921594999999</v>
      </c>
      <c r="E865" s="5">
        <f t="shared" si="207"/>
        <v>0.60021321687063744</v>
      </c>
      <c r="F865" s="16">
        <v>6.9494300000000004</v>
      </c>
      <c r="G865" s="17">
        <v>21.953416000000001</v>
      </c>
      <c r="H865" s="17">
        <v>10.149969859999999</v>
      </c>
      <c r="I865" s="5">
        <f t="shared" si="209"/>
        <v>0.46234125295124906</v>
      </c>
    </row>
    <row r="866" spans="1:9" x14ac:dyDescent="0.25">
      <c r="A866" s="43" t="s">
        <v>21</v>
      </c>
      <c r="B866" s="1">
        <v>276.57224000000002</v>
      </c>
      <c r="C866" s="4">
        <v>272.39366999999999</v>
      </c>
      <c r="D866" s="4">
        <v>169.30777057</v>
      </c>
      <c r="E866" s="5">
        <f t="shared" si="207"/>
        <v>0.62155545160061909</v>
      </c>
      <c r="F866" s="2">
        <v>0</v>
      </c>
      <c r="G866" s="3">
        <v>4.0285700000000002</v>
      </c>
      <c r="H866" s="3">
        <v>3.5712506899999998</v>
      </c>
      <c r="I866" s="5">
        <f t="shared" si="209"/>
        <v>0.88648098208545456</v>
      </c>
    </row>
    <row r="867" spans="1:9" x14ac:dyDescent="0.25">
      <c r="A867" s="40" t="s">
        <v>20</v>
      </c>
      <c r="B867" s="1">
        <v>13.366773999999999</v>
      </c>
      <c r="C867" s="4">
        <v>12.964112</v>
      </c>
      <c r="D867" s="4">
        <v>6.2400635800000002</v>
      </c>
      <c r="E867" s="5">
        <f t="shared" si="207"/>
        <v>0.48133366789796322</v>
      </c>
      <c r="F867" s="31">
        <v>0</v>
      </c>
      <c r="G867" s="32">
        <v>0.40266200000000002</v>
      </c>
      <c r="H867" s="32">
        <v>0.18794643999999999</v>
      </c>
      <c r="I867" s="5">
        <f t="shared" si="209"/>
        <v>0.46675981344154649</v>
      </c>
    </row>
    <row r="868" spans="1:9" x14ac:dyDescent="0.25">
      <c r="A868" s="43" t="s">
        <v>24</v>
      </c>
      <c r="B868" s="1">
        <v>112.648233</v>
      </c>
      <c r="C868" s="4">
        <v>111.69593999999999</v>
      </c>
      <c r="D868" s="4">
        <v>67.535758489999992</v>
      </c>
      <c r="E868" s="5">
        <f t="shared" si="207"/>
        <v>0.60463933147435789</v>
      </c>
      <c r="F868" s="2">
        <v>0</v>
      </c>
      <c r="G868" s="3">
        <v>0.95229299999999995</v>
      </c>
      <c r="H868" s="3">
        <v>0.60002669999999991</v>
      </c>
      <c r="I868" s="5">
        <f t="shared" si="209"/>
        <v>0.63008622346273668</v>
      </c>
    </row>
    <row r="869" spans="1:9" x14ac:dyDescent="0.25">
      <c r="A869" s="43" t="s">
        <v>15</v>
      </c>
      <c r="B869" s="1">
        <v>10.373492000000001</v>
      </c>
      <c r="C869" s="4">
        <v>9.5239919999999998</v>
      </c>
      <c r="D869" s="4">
        <v>6.4058253199999999</v>
      </c>
      <c r="E869" s="5">
        <f t="shared" si="207"/>
        <v>0.67259877160753601</v>
      </c>
      <c r="F869" s="31" t="s">
        <v>16</v>
      </c>
      <c r="G869" s="32" t="s">
        <v>16</v>
      </c>
      <c r="H869" s="32" t="s">
        <v>16</v>
      </c>
      <c r="I869" s="5" t="s">
        <v>16</v>
      </c>
    </row>
    <row r="870" spans="1:9" x14ac:dyDescent="0.25">
      <c r="A870" s="40" t="s">
        <v>55</v>
      </c>
      <c r="B870" s="1">
        <v>3.2429999999999999</v>
      </c>
      <c r="C870" s="4">
        <v>3.2429999999999999</v>
      </c>
      <c r="D870" s="4">
        <v>2.1017499800000001</v>
      </c>
      <c r="E870" s="5">
        <f t="shared" si="207"/>
        <v>0.6480881837804503</v>
      </c>
      <c r="F870" s="31" t="s">
        <v>16</v>
      </c>
      <c r="G870" s="32" t="s">
        <v>16</v>
      </c>
      <c r="H870" s="32" t="s">
        <v>16</v>
      </c>
      <c r="I870" s="5" t="s">
        <v>16</v>
      </c>
    </row>
    <row r="871" spans="1:9" x14ac:dyDescent="0.25">
      <c r="A871" s="40" t="s">
        <v>18</v>
      </c>
      <c r="B871" s="1">
        <v>41.282142</v>
      </c>
      <c r="C871" s="4">
        <v>41.282142</v>
      </c>
      <c r="D871" s="4">
        <v>26.85939883</v>
      </c>
      <c r="E871" s="5">
        <f t="shared" si="207"/>
        <v>0.65062997046035065</v>
      </c>
      <c r="F871" s="31" t="s">
        <v>16</v>
      </c>
      <c r="G871" s="32" t="s">
        <v>16</v>
      </c>
      <c r="H871" s="32" t="s">
        <v>16</v>
      </c>
      <c r="I871" s="5" t="s">
        <v>16</v>
      </c>
    </row>
    <row r="872" spans="1:9" x14ac:dyDescent="0.25">
      <c r="A872" s="40" t="s">
        <v>23</v>
      </c>
      <c r="B872" s="1">
        <v>4.9702279999999996</v>
      </c>
      <c r="C872" s="4">
        <v>4.8425520000000004</v>
      </c>
      <c r="D872" s="4">
        <v>3.0799979400000002</v>
      </c>
      <c r="E872" s="5">
        <f t="shared" si="207"/>
        <v>0.63602785060439204</v>
      </c>
      <c r="F872" s="31">
        <v>0</v>
      </c>
      <c r="G872" s="32">
        <v>0.12767600000000001</v>
      </c>
      <c r="H872" s="32">
        <v>4.4878339999999996E-2</v>
      </c>
      <c r="I872" s="5">
        <f t="shared" ref="I872:I874" si="210">H872/G872</f>
        <v>0.3515017701055797</v>
      </c>
    </row>
    <row r="873" spans="1:9" x14ac:dyDescent="0.25">
      <c r="A873" s="42" t="s">
        <v>14</v>
      </c>
      <c r="B873" s="1">
        <v>5.8384419999999997</v>
      </c>
      <c r="C873" s="4">
        <v>5.709867</v>
      </c>
      <c r="D873" s="4">
        <v>3.2688788900000003</v>
      </c>
      <c r="E873" s="5">
        <f t="shared" si="207"/>
        <v>0.57249650298334454</v>
      </c>
      <c r="F873" s="31">
        <v>0</v>
      </c>
      <c r="G873" s="32">
        <v>0.228575</v>
      </c>
      <c r="H873" s="32">
        <v>0.13367732999999998</v>
      </c>
      <c r="I873" s="5">
        <f t="shared" si="210"/>
        <v>0.58482918079405</v>
      </c>
    </row>
    <row r="874" spans="1:9" x14ac:dyDescent="0.25">
      <c r="A874" s="42" t="s">
        <v>31</v>
      </c>
      <c r="B874" s="1">
        <v>7.0458920000000003</v>
      </c>
      <c r="C874" s="4">
        <v>7.6136619999999997</v>
      </c>
      <c r="D874" s="4">
        <v>5.27297481</v>
      </c>
      <c r="E874" s="5">
        <f t="shared" si="207"/>
        <v>0.69256749380258809</v>
      </c>
      <c r="F874" s="31">
        <v>0.23231499999999999</v>
      </c>
      <c r="G874" s="32">
        <v>0.23242299999999999</v>
      </c>
      <c r="H874" s="32">
        <v>6.2638369999999999E-2</v>
      </c>
      <c r="I874" s="5">
        <f t="shared" si="210"/>
        <v>0.26950159837881793</v>
      </c>
    </row>
    <row r="875" spans="1:9" ht="15.75" thickBot="1" x14ac:dyDescent="0.3">
      <c r="A875" s="44" t="s">
        <v>25</v>
      </c>
      <c r="B875" s="24">
        <v>5605.1886679999998</v>
      </c>
      <c r="C875" s="25">
        <v>5605.1886679999998</v>
      </c>
      <c r="D875" s="25">
        <v>4308.2217797600006</v>
      </c>
      <c r="E875" s="8">
        <f>D875/C875</f>
        <v>0.76861316093704779</v>
      </c>
      <c r="F875" s="79" t="s">
        <v>16</v>
      </c>
      <c r="G875" s="80" t="s">
        <v>16</v>
      </c>
      <c r="H875" s="80" t="s">
        <v>16</v>
      </c>
      <c r="I875" s="8" t="s">
        <v>16</v>
      </c>
    </row>
    <row r="876" spans="1:9" ht="15.75" thickBot="1" x14ac:dyDescent="0.3">
      <c r="A876" s="49" t="s">
        <v>34</v>
      </c>
      <c r="B876" s="86">
        <f>SUM(B877:B920)</f>
        <v>6605.0458559999997</v>
      </c>
      <c r="C876" s="87">
        <f>SUM(C877:C920)</f>
        <v>6607.2875670000003</v>
      </c>
      <c r="D876" s="87">
        <f>SUM(D877:D920)</f>
        <v>3945.7098825400008</v>
      </c>
      <c r="E876" s="88">
        <f>D876/C876</f>
        <v>0.59717544340688156</v>
      </c>
      <c r="F876" s="70">
        <f>SUM(F877:F920)</f>
        <v>3263.0961980000006</v>
      </c>
      <c r="G876" s="33">
        <f>SUM(G877:G920)</f>
        <v>4523.8663229999993</v>
      </c>
      <c r="H876" s="33">
        <f>SUM(H877:H920)</f>
        <v>3403.1007472700003</v>
      </c>
      <c r="I876" s="88">
        <f>H876/G876</f>
        <v>0.75225493069238969</v>
      </c>
    </row>
    <row r="877" spans="1:9" x14ac:dyDescent="0.25">
      <c r="A877" s="83" t="s">
        <v>56</v>
      </c>
      <c r="B877" s="20">
        <v>7.2418570000000004</v>
      </c>
      <c r="C877" s="21">
        <v>7.2654269999999999</v>
      </c>
      <c r="D877" s="21">
        <v>4.01853178</v>
      </c>
      <c r="E877" s="28">
        <f>D877/C877</f>
        <v>0.55310331794676348</v>
      </c>
      <c r="F877" s="92">
        <v>0</v>
      </c>
      <c r="G877" s="81">
        <v>0.64678800000000003</v>
      </c>
      <c r="H877" s="81">
        <v>0.46100214</v>
      </c>
      <c r="I877" s="7">
        <f>H877/G877</f>
        <v>0.71275617358392551</v>
      </c>
    </row>
    <row r="878" spans="1:9" x14ac:dyDescent="0.25">
      <c r="A878" s="40" t="s">
        <v>57</v>
      </c>
      <c r="B878" s="1">
        <v>56.318798000000001</v>
      </c>
      <c r="C878" s="4">
        <v>56.039012999999997</v>
      </c>
      <c r="D878" s="4">
        <v>21.71965054</v>
      </c>
      <c r="E878" s="29">
        <f>D878/C878</f>
        <v>0.38758089012024538</v>
      </c>
      <c r="F878" s="31">
        <v>14.691345</v>
      </c>
      <c r="G878" s="32">
        <v>14.731344999999999</v>
      </c>
      <c r="H878" s="32">
        <v>5.6709849100000005</v>
      </c>
      <c r="I878" s="5">
        <f>H878/G878</f>
        <v>0.3849604302933643</v>
      </c>
    </row>
    <row r="879" spans="1:9" x14ac:dyDescent="0.25">
      <c r="A879" s="40" t="s">
        <v>58</v>
      </c>
      <c r="B879" s="1">
        <v>25.2</v>
      </c>
      <c r="C879" s="4">
        <v>25.2</v>
      </c>
      <c r="D879" s="4">
        <v>16.45229775</v>
      </c>
      <c r="E879" s="29">
        <f t="shared" ref="E879:E882" si="211">D879/C879</f>
        <v>0.65286895833333336</v>
      </c>
      <c r="F879" s="31">
        <v>3.3</v>
      </c>
      <c r="G879" s="32">
        <v>3.3</v>
      </c>
      <c r="H879" s="32">
        <v>1.91117644</v>
      </c>
      <c r="I879" s="5">
        <f t="shared" ref="I879:I886" si="212">H879/G879</f>
        <v>0.57914437575757582</v>
      </c>
    </row>
    <row r="880" spans="1:9" x14ac:dyDescent="0.25">
      <c r="A880" s="40" t="s">
        <v>59</v>
      </c>
      <c r="B880" s="1">
        <v>14.820276</v>
      </c>
      <c r="C880" s="4">
        <v>14.820276</v>
      </c>
      <c r="D880" s="4">
        <v>8.4156231500000001</v>
      </c>
      <c r="E880" s="29">
        <f t="shared" si="211"/>
        <v>0.56784523783497687</v>
      </c>
      <c r="F880" s="31">
        <v>3.57</v>
      </c>
      <c r="G880" s="32">
        <v>3.77</v>
      </c>
      <c r="H880" s="32">
        <v>1.1163801499999999</v>
      </c>
      <c r="I880" s="5">
        <f t="shared" si="212"/>
        <v>0.29612205570291772</v>
      </c>
    </row>
    <row r="881" spans="1:9" x14ac:dyDescent="0.25">
      <c r="A881" s="40" t="s">
        <v>60</v>
      </c>
      <c r="B881" s="1">
        <v>41.331200000000003</v>
      </c>
      <c r="C881" s="4">
        <v>41.2562</v>
      </c>
      <c r="D881" s="4">
        <v>24.965786000000001</v>
      </c>
      <c r="E881" s="29">
        <f t="shared" si="211"/>
        <v>0.60514022134854883</v>
      </c>
      <c r="F881" s="31">
        <v>6.1849999999999996</v>
      </c>
      <c r="G881" s="32">
        <v>10.385</v>
      </c>
      <c r="H881" s="32">
        <v>5.7510224699999997</v>
      </c>
      <c r="I881" s="5">
        <f t="shared" si="212"/>
        <v>0.55378165334617235</v>
      </c>
    </row>
    <row r="882" spans="1:9" x14ac:dyDescent="0.25">
      <c r="A882" s="40" t="s">
        <v>38</v>
      </c>
      <c r="B882" s="1">
        <v>5354.2089999999998</v>
      </c>
      <c r="C882" s="4">
        <v>5353.6200509999999</v>
      </c>
      <c r="D882" s="4">
        <v>3220.11599213</v>
      </c>
      <c r="E882" s="29">
        <f t="shared" si="211"/>
        <v>0.60148384858363568</v>
      </c>
      <c r="F882" s="31">
        <v>461.483</v>
      </c>
      <c r="G882" s="32">
        <v>462.07194900000002</v>
      </c>
      <c r="H882" s="32">
        <v>293.66864057999993</v>
      </c>
      <c r="I882" s="5">
        <f t="shared" si="212"/>
        <v>0.63554743198661456</v>
      </c>
    </row>
    <row r="883" spans="1:9" x14ac:dyDescent="0.25">
      <c r="A883" s="40" t="s">
        <v>113</v>
      </c>
      <c r="B883" s="2" t="s">
        <v>16</v>
      </c>
      <c r="C883" s="3" t="s">
        <v>16</v>
      </c>
      <c r="D883" s="3" t="s">
        <v>16</v>
      </c>
      <c r="E883" s="29" t="s">
        <v>16</v>
      </c>
      <c r="F883" s="31">
        <v>1505.885</v>
      </c>
      <c r="G883" s="32">
        <v>2748.9163979999998</v>
      </c>
      <c r="H883" s="32">
        <v>2563.6193310900003</v>
      </c>
      <c r="I883" s="5">
        <f t="shared" si="212"/>
        <v>0.93259268741500678</v>
      </c>
    </row>
    <row r="884" spans="1:9" x14ac:dyDescent="0.25">
      <c r="A884" s="40" t="s">
        <v>61</v>
      </c>
      <c r="B884" s="1">
        <v>15.709218999999999</v>
      </c>
      <c r="C884" s="4">
        <v>17.247219000000001</v>
      </c>
      <c r="D884" s="4">
        <v>9.86238627</v>
      </c>
      <c r="E884" s="29">
        <f t="shared" ref="E884:E894" si="213">D884/C884</f>
        <v>0.57182472548182983</v>
      </c>
      <c r="F884" s="31">
        <v>23.704000000000001</v>
      </c>
      <c r="G884" s="32">
        <v>23.874870999999999</v>
      </c>
      <c r="H884" s="32">
        <v>2.4056786400000001</v>
      </c>
      <c r="I884" s="5">
        <f t="shared" si="212"/>
        <v>0.10076195343631386</v>
      </c>
    </row>
    <row r="885" spans="1:9" ht="15" customHeight="1" x14ac:dyDescent="0.25">
      <c r="A885" s="40" t="s">
        <v>104</v>
      </c>
      <c r="B885" s="2">
        <v>7.1972500000000004</v>
      </c>
      <c r="C885" s="4">
        <v>7.1972500000000004</v>
      </c>
      <c r="D885" s="4">
        <v>3.3370925200000001</v>
      </c>
      <c r="E885" s="29">
        <f t="shared" si="213"/>
        <v>0.46366216541039978</v>
      </c>
      <c r="F885" s="31">
        <v>1.9810000000000001</v>
      </c>
      <c r="G885" s="32">
        <v>1.9810000000000001</v>
      </c>
      <c r="H885" s="32">
        <v>0.31465940999999997</v>
      </c>
      <c r="I885" s="5">
        <f t="shared" si="212"/>
        <v>0.15883867238768296</v>
      </c>
    </row>
    <row r="886" spans="1:9" x14ac:dyDescent="0.25">
      <c r="A886" s="40" t="s">
        <v>62</v>
      </c>
      <c r="B886" s="1">
        <v>9.6336790000000008</v>
      </c>
      <c r="C886" s="4">
        <v>10.154505</v>
      </c>
      <c r="D886" s="4">
        <v>5.60635949</v>
      </c>
      <c r="E886" s="29">
        <f t="shared" si="213"/>
        <v>0.55210564079686797</v>
      </c>
      <c r="F886" s="31">
        <v>0</v>
      </c>
      <c r="G886" s="32">
        <v>3</v>
      </c>
      <c r="H886" s="32">
        <v>0.82917257999999994</v>
      </c>
      <c r="I886" s="5">
        <f t="shared" si="212"/>
        <v>0.27639085999999996</v>
      </c>
    </row>
    <row r="887" spans="1:9" x14ac:dyDescent="0.25">
      <c r="A887" s="40" t="s">
        <v>63</v>
      </c>
      <c r="B887" s="1">
        <v>1.6757</v>
      </c>
      <c r="C887" s="4">
        <v>1.6757</v>
      </c>
      <c r="D887" s="4">
        <v>0.91573113000000006</v>
      </c>
      <c r="E887" s="29">
        <f t="shared" si="213"/>
        <v>0.54647677388554039</v>
      </c>
      <c r="F887" s="31" t="s">
        <v>16</v>
      </c>
      <c r="G887" s="32" t="s">
        <v>16</v>
      </c>
      <c r="H887" s="32" t="s">
        <v>16</v>
      </c>
      <c r="I887" s="5" t="s">
        <v>16</v>
      </c>
    </row>
    <row r="888" spans="1:9" x14ac:dyDescent="0.25">
      <c r="A888" s="40" t="s">
        <v>28</v>
      </c>
      <c r="B888" s="1">
        <v>19.21</v>
      </c>
      <c r="C888" s="4">
        <v>20.536691999999999</v>
      </c>
      <c r="D888" s="4">
        <v>11.80952347</v>
      </c>
      <c r="E888" s="29">
        <f t="shared" si="213"/>
        <v>0.57504506908902375</v>
      </c>
      <c r="F888" s="31">
        <v>482.71570000000003</v>
      </c>
      <c r="G888" s="32">
        <v>483.95521100000002</v>
      </c>
      <c r="H888" s="32">
        <v>179.12857009000001</v>
      </c>
      <c r="I888" s="5">
        <f t="shared" ref="I888:I890" si="214">H888/G888</f>
        <v>0.37013460340651233</v>
      </c>
    </row>
    <row r="889" spans="1:9" x14ac:dyDescent="0.25">
      <c r="A889" s="40" t="s">
        <v>64</v>
      </c>
      <c r="B889" s="1">
        <v>6.8670949999999999</v>
      </c>
      <c r="C889" s="4">
        <v>6.7829030000000001</v>
      </c>
      <c r="D889" s="4">
        <v>3.5755082099999997</v>
      </c>
      <c r="E889" s="29">
        <f t="shared" si="213"/>
        <v>0.52713538878559807</v>
      </c>
      <c r="F889" s="31">
        <v>5.2214020000000003</v>
      </c>
      <c r="G889" s="32">
        <v>5.2232830000000003</v>
      </c>
      <c r="H889" s="32">
        <v>0.15031239999999998</v>
      </c>
      <c r="I889" s="5">
        <f t="shared" si="214"/>
        <v>2.8777380050056634E-2</v>
      </c>
    </row>
    <row r="890" spans="1:9" x14ac:dyDescent="0.25">
      <c r="A890" s="40" t="s">
        <v>108</v>
      </c>
      <c r="B890" s="1">
        <v>14.573223</v>
      </c>
      <c r="C890" s="4">
        <v>14.573223</v>
      </c>
      <c r="D890" s="4">
        <v>8.9511994399999999</v>
      </c>
      <c r="E890" s="29">
        <f t="shared" si="213"/>
        <v>0.61422236110707973</v>
      </c>
      <c r="F890" s="31">
        <v>9.4380000000000006</v>
      </c>
      <c r="G890" s="32">
        <v>9.2696100000000001</v>
      </c>
      <c r="H890" s="32">
        <v>4.3647323899999995</v>
      </c>
      <c r="I890" s="5">
        <f t="shared" si="214"/>
        <v>0.47086472785802203</v>
      </c>
    </row>
    <row r="891" spans="1:9" x14ac:dyDescent="0.25">
      <c r="A891" s="40" t="s">
        <v>109</v>
      </c>
      <c r="B891" s="1">
        <v>11.420019999999999</v>
      </c>
      <c r="C891" s="4">
        <v>11.420019999999999</v>
      </c>
      <c r="D891" s="4">
        <v>6.76138876</v>
      </c>
      <c r="E891" s="29">
        <f t="shared" si="213"/>
        <v>0.59206452878366245</v>
      </c>
      <c r="F891" s="31" t="s">
        <v>16</v>
      </c>
      <c r="G891" s="32" t="s">
        <v>16</v>
      </c>
      <c r="H891" s="32" t="s">
        <v>16</v>
      </c>
      <c r="I891" s="5" t="s">
        <v>16</v>
      </c>
    </row>
    <row r="892" spans="1:9" x14ac:dyDescent="0.25">
      <c r="A892" s="40" t="s">
        <v>65</v>
      </c>
      <c r="B892" s="1">
        <v>4.6003030000000003</v>
      </c>
      <c r="C892" s="4">
        <v>4.5904059999999998</v>
      </c>
      <c r="D892" s="4">
        <v>2.9050314100000003</v>
      </c>
      <c r="E892" s="29">
        <f t="shared" si="213"/>
        <v>0.6328484691768006</v>
      </c>
      <c r="F892" s="2">
        <v>0</v>
      </c>
      <c r="G892" s="3">
        <v>9.8969999999999995E-3</v>
      </c>
      <c r="H892" s="3">
        <v>9.8964299999999995E-3</v>
      </c>
      <c r="I892" s="5">
        <f>H892/G892</f>
        <v>0.99994240678993629</v>
      </c>
    </row>
    <row r="893" spans="1:9" x14ac:dyDescent="0.25">
      <c r="A893" s="40" t="s">
        <v>66</v>
      </c>
      <c r="B893" s="1">
        <v>2.251979</v>
      </c>
      <c r="C893" s="4">
        <v>2.251979</v>
      </c>
      <c r="D893" s="4">
        <v>1.48710966</v>
      </c>
      <c r="E893" s="29">
        <f t="shared" si="213"/>
        <v>0.66035680616915171</v>
      </c>
      <c r="F893" s="31" t="s">
        <v>16</v>
      </c>
      <c r="G893" s="32" t="s">
        <v>16</v>
      </c>
      <c r="H893" s="32" t="s">
        <v>16</v>
      </c>
      <c r="I893" s="5" t="s">
        <v>16</v>
      </c>
    </row>
    <row r="894" spans="1:9" x14ac:dyDescent="0.25">
      <c r="A894" s="40" t="s">
        <v>36</v>
      </c>
      <c r="B894" s="1">
        <v>4.2613219999999998</v>
      </c>
      <c r="C894" s="4">
        <v>4.2613219999999998</v>
      </c>
      <c r="D894" s="4">
        <v>2.7123144199999998</v>
      </c>
      <c r="E894" s="29">
        <f t="shared" si="213"/>
        <v>0.63649600288361219</v>
      </c>
      <c r="F894" s="31" t="s">
        <v>16</v>
      </c>
      <c r="G894" s="32" t="s">
        <v>16</v>
      </c>
      <c r="H894" s="32" t="s">
        <v>16</v>
      </c>
      <c r="I894" s="5" t="s">
        <v>16</v>
      </c>
    </row>
    <row r="895" spans="1:9" ht="15.75" thickBot="1" x14ac:dyDescent="0.3">
      <c r="A895" s="48" t="s">
        <v>67</v>
      </c>
      <c r="B895" s="24">
        <v>18.043901999999999</v>
      </c>
      <c r="C895" s="25">
        <v>17.623560999999999</v>
      </c>
      <c r="D895" s="25">
        <v>9.7596573200000005</v>
      </c>
      <c r="E895" s="30">
        <f>D895/C895</f>
        <v>0.55378463637399966</v>
      </c>
      <c r="F895" s="98">
        <v>5.5846520000000002</v>
      </c>
      <c r="G895" s="75">
        <v>6.0049929999999998</v>
      </c>
      <c r="H895" s="75">
        <v>1.45118423</v>
      </c>
      <c r="I895" s="8">
        <f>H895/G895</f>
        <v>0.24166293449467802</v>
      </c>
    </row>
    <row r="896" spans="1:9" x14ac:dyDescent="0.25">
      <c r="A896" s="83" t="s">
        <v>68</v>
      </c>
      <c r="B896" s="20">
        <v>9.7409119999999998</v>
      </c>
      <c r="C896" s="21">
        <v>9.7409119999999998</v>
      </c>
      <c r="D896" s="21">
        <v>5.4237153200000003</v>
      </c>
      <c r="E896" s="28">
        <f>D896/C896</f>
        <v>0.55679748672403573</v>
      </c>
      <c r="F896" s="92">
        <v>73.559088000000003</v>
      </c>
      <c r="G896" s="81">
        <v>73.559088000000003</v>
      </c>
      <c r="H896" s="81">
        <v>31.167579750000002</v>
      </c>
      <c r="I896" s="7">
        <f>H896/G896</f>
        <v>0.42370807737583699</v>
      </c>
    </row>
    <row r="897" spans="1:9" x14ac:dyDescent="0.25">
      <c r="A897" s="40" t="s">
        <v>69</v>
      </c>
      <c r="B897" s="1">
        <v>8.1391380000000009</v>
      </c>
      <c r="C897" s="4">
        <v>8.1391380000000009</v>
      </c>
      <c r="D897" s="4">
        <v>5.0677658000000001</v>
      </c>
      <c r="E897" s="29">
        <f>D897/C897</f>
        <v>0.62264158686091819</v>
      </c>
      <c r="F897" s="2">
        <v>0</v>
      </c>
      <c r="G897" s="3">
        <v>0.38069999999999998</v>
      </c>
      <c r="H897" s="3">
        <v>0.33248478999999997</v>
      </c>
      <c r="I897" s="5">
        <f>H897/G897</f>
        <v>0.87335116889939579</v>
      </c>
    </row>
    <row r="898" spans="1:9" x14ac:dyDescent="0.25">
      <c r="A898" s="40" t="s">
        <v>70</v>
      </c>
      <c r="B898" s="1">
        <v>58.077136000000003</v>
      </c>
      <c r="C898" s="4">
        <v>58.077136000000003</v>
      </c>
      <c r="D898" s="4">
        <v>26.330110920000003</v>
      </c>
      <c r="E898" s="29">
        <f t="shared" ref="E898:E919" si="215">D898/C898</f>
        <v>0.45336448615510244</v>
      </c>
      <c r="F898" s="31">
        <v>149.922864</v>
      </c>
      <c r="G898" s="32">
        <v>146.72286399999999</v>
      </c>
      <c r="H898" s="32">
        <v>65.051930740000003</v>
      </c>
      <c r="I898" s="5">
        <f t="shared" ref="I898:I909" si="216">H898/G898</f>
        <v>0.44336600967658324</v>
      </c>
    </row>
    <row r="899" spans="1:9" x14ac:dyDescent="0.25">
      <c r="A899" s="40" t="s">
        <v>103</v>
      </c>
      <c r="B899" s="1">
        <v>22.237897</v>
      </c>
      <c r="C899" s="4">
        <v>22.237897</v>
      </c>
      <c r="D899" s="4">
        <v>11.934738599999999</v>
      </c>
      <c r="E899" s="29">
        <f t="shared" si="215"/>
        <v>0.536684678411812</v>
      </c>
      <c r="F899" s="31">
        <v>100.162103</v>
      </c>
      <c r="G899" s="32">
        <v>99.812102999999993</v>
      </c>
      <c r="H899" s="32">
        <v>35.366464530000002</v>
      </c>
      <c r="I899" s="5">
        <f t="shared" si="216"/>
        <v>0.35433042153214628</v>
      </c>
    </row>
    <row r="900" spans="1:9" x14ac:dyDescent="0.25">
      <c r="A900" s="40" t="s">
        <v>71</v>
      </c>
      <c r="B900" s="1">
        <v>17.88</v>
      </c>
      <c r="C900" s="4">
        <v>17.160454999999999</v>
      </c>
      <c r="D900" s="4">
        <v>9.666120900000001</v>
      </c>
      <c r="E900" s="29">
        <f t="shared" si="215"/>
        <v>0.56327882331791324</v>
      </c>
      <c r="F900" s="2">
        <v>51.12</v>
      </c>
      <c r="G900" s="3">
        <v>52.007935000000003</v>
      </c>
      <c r="H900" s="3">
        <v>5.0804097199999996</v>
      </c>
      <c r="I900" s="5">
        <f t="shared" si="216"/>
        <v>9.7685280524981419E-2</v>
      </c>
    </row>
    <row r="901" spans="1:9" x14ac:dyDescent="0.25">
      <c r="A901" s="40" t="s">
        <v>72</v>
      </c>
      <c r="B901" s="1">
        <v>76.002077</v>
      </c>
      <c r="C901" s="4">
        <v>75.691276999999999</v>
      </c>
      <c r="D901" s="4">
        <v>46.32385086</v>
      </c>
      <c r="E901" s="29">
        <f t="shared" si="215"/>
        <v>0.61201042836151387</v>
      </c>
      <c r="F901" s="2">
        <v>3.4979230000000001</v>
      </c>
      <c r="G901" s="3">
        <v>3.8087230000000001</v>
      </c>
      <c r="H901" s="3">
        <v>1.33776765</v>
      </c>
      <c r="I901" s="5">
        <f t="shared" si="216"/>
        <v>0.35123784271001068</v>
      </c>
    </row>
    <row r="902" spans="1:9" x14ac:dyDescent="0.25">
      <c r="A902" s="40" t="s">
        <v>73</v>
      </c>
      <c r="B902" s="1">
        <v>4.0511309999999998</v>
      </c>
      <c r="C902" s="4">
        <v>4.0446309999999999</v>
      </c>
      <c r="D902" s="4">
        <v>2.3771954700000002</v>
      </c>
      <c r="E902" s="29">
        <f t="shared" si="215"/>
        <v>0.5877410003533079</v>
      </c>
      <c r="F902" s="31">
        <v>0</v>
      </c>
      <c r="G902" s="32">
        <v>4.9563000000000003E-2</v>
      </c>
      <c r="H902" s="32">
        <v>4.2490470000000002E-2</v>
      </c>
      <c r="I902" s="5">
        <f t="shared" si="216"/>
        <v>0.85730222141516854</v>
      </c>
    </row>
    <row r="903" spans="1:9" x14ac:dyDescent="0.25">
      <c r="A903" s="42" t="s">
        <v>74</v>
      </c>
      <c r="B903" s="1">
        <v>16.346499999999999</v>
      </c>
      <c r="C903" s="4">
        <v>16.010594999999999</v>
      </c>
      <c r="D903" s="4">
        <v>8.6641560299999991</v>
      </c>
      <c r="E903" s="29">
        <f t="shared" si="215"/>
        <v>0.54115140817689789</v>
      </c>
      <c r="F903" s="31">
        <v>0.35</v>
      </c>
      <c r="G903" s="32">
        <v>0.68590499999999999</v>
      </c>
      <c r="H903" s="32">
        <v>0.31363416999999999</v>
      </c>
      <c r="I903" s="5">
        <f t="shared" si="216"/>
        <v>0.45725599026104197</v>
      </c>
    </row>
    <row r="904" spans="1:9" x14ac:dyDescent="0.25">
      <c r="A904" s="40" t="s">
        <v>75</v>
      </c>
      <c r="B904" s="1">
        <v>9.8686980000000002</v>
      </c>
      <c r="C904" s="4">
        <v>12.334296999999999</v>
      </c>
      <c r="D904" s="4">
        <v>5.6372533499999999</v>
      </c>
      <c r="E904" s="29">
        <f t="shared" si="215"/>
        <v>0.45703888515089269</v>
      </c>
      <c r="F904" s="2">
        <v>26.377255000000002</v>
      </c>
      <c r="G904" s="3">
        <v>30.786978999999999</v>
      </c>
      <c r="H904" s="3">
        <v>26.789578210000002</v>
      </c>
      <c r="I904" s="5">
        <f t="shared" si="216"/>
        <v>0.8701593686733603</v>
      </c>
    </row>
    <row r="905" spans="1:9" x14ac:dyDescent="0.25">
      <c r="A905" s="84" t="s">
        <v>76</v>
      </c>
      <c r="B905" s="1">
        <v>5.4049899999999997</v>
      </c>
      <c r="C905" s="4">
        <v>5.4049899999999997</v>
      </c>
      <c r="D905" s="4">
        <v>3.05199635</v>
      </c>
      <c r="E905" s="29">
        <f t="shared" si="215"/>
        <v>0.56466271907996135</v>
      </c>
      <c r="F905" s="31">
        <v>19.7</v>
      </c>
      <c r="G905" s="32">
        <v>22.7</v>
      </c>
      <c r="H905" s="32">
        <v>3.8910044700000004</v>
      </c>
      <c r="I905" s="5">
        <f t="shared" si="216"/>
        <v>0.17140988854625552</v>
      </c>
    </row>
    <row r="906" spans="1:9" x14ac:dyDescent="0.25">
      <c r="A906" s="84" t="s">
        <v>110</v>
      </c>
      <c r="B906" s="1">
        <v>41.170299999999997</v>
      </c>
      <c r="C906" s="4">
        <v>40.807490000000001</v>
      </c>
      <c r="D906" s="4">
        <v>29.23381444</v>
      </c>
      <c r="E906" s="29">
        <f t="shared" si="215"/>
        <v>0.71638354723605879</v>
      </c>
      <c r="F906" s="31">
        <v>156.37062599999999</v>
      </c>
      <c r="G906" s="32">
        <v>156.49562599999999</v>
      </c>
      <c r="H906" s="32">
        <v>138.54112991999997</v>
      </c>
      <c r="I906" s="5">
        <f t="shared" si="216"/>
        <v>0.88527157890023067</v>
      </c>
    </row>
    <row r="907" spans="1:9" x14ac:dyDescent="0.25">
      <c r="A907" s="40" t="s">
        <v>77</v>
      </c>
      <c r="B907" s="1">
        <v>16.383656999999999</v>
      </c>
      <c r="C907" s="4">
        <v>16.375703999999999</v>
      </c>
      <c r="D907" s="4">
        <v>9.8684694499999992</v>
      </c>
      <c r="E907" s="29">
        <f t="shared" si="215"/>
        <v>0.60262871446626054</v>
      </c>
      <c r="F907" s="31">
        <v>5.7987979999999997</v>
      </c>
      <c r="G907" s="32">
        <v>5.8067510000000002</v>
      </c>
      <c r="H907" s="32">
        <v>3.3305248199999999</v>
      </c>
      <c r="I907" s="5">
        <f t="shared" si="216"/>
        <v>0.5735608122338981</v>
      </c>
    </row>
    <row r="908" spans="1:9" x14ac:dyDescent="0.25">
      <c r="A908" s="40" t="s">
        <v>78</v>
      </c>
      <c r="B908" s="1">
        <v>3.5939589999999999</v>
      </c>
      <c r="C908" s="4">
        <v>3.5837979999999998</v>
      </c>
      <c r="D908" s="4">
        <v>1.7014512800000001</v>
      </c>
      <c r="E908" s="29">
        <f t="shared" si="215"/>
        <v>0.47476204853063708</v>
      </c>
      <c r="F908" s="31">
        <v>0</v>
      </c>
      <c r="G908" s="32">
        <v>1.0161E-2</v>
      </c>
      <c r="H908" s="32">
        <v>9.8440000000000003E-3</v>
      </c>
      <c r="I908" s="5">
        <f t="shared" si="216"/>
        <v>0.96880228323983864</v>
      </c>
    </row>
    <row r="909" spans="1:9" x14ac:dyDescent="0.25">
      <c r="A909" s="40" t="s">
        <v>79</v>
      </c>
      <c r="B909" s="1">
        <v>65.109558000000007</v>
      </c>
      <c r="C909" s="4">
        <v>65.006258000000003</v>
      </c>
      <c r="D909" s="4">
        <v>41.197603090000001</v>
      </c>
      <c r="E909" s="29">
        <f t="shared" si="215"/>
        <v>0.6337482629749277</v>
      </c>
      <c r="F909" s="31">
        <v>20.526796000000001</v>
      </c>
      <c r="G909" s="32">
        <v>20.630096000000002</v>
      </c>
      <c r="H909" s="32">
        <v>8.868685039999999</v>
      </c>
      <c r="I909" s="5">
        <f t="shared" si="216"/>
        <v>0.42989063356758001</v>
      </c>
    </row>
    <row r="910" spans="1:9" x14ac:dyDescent="0.25">
      <c r="A910" s="40" t="s">
        <v>111</v>
      </c>
      <c r="B910" s="2">
        <v>3.0048189999999999</v>
      </c>
      <c r="C910" s="3">
        <v>3.0048189999999999</v>
      </c>
      <c r="D910" s="3">
        <v>1.6435992800000001</v>
      </c>
      <c r="E910" s="29">
        <f t="shared" si="215"/>
        <v>0.54698778195957898</v>
      </c>
      <c r="F910" s="31" t="s">
        <v>16</v>
      </c>
      <c r="G910" s="32" t="s">
        <v>16</v>
      </c>
      <c r="H910" s="32" t="s">
        <v>16</v>
      </c>
      <c r="I910" s="5" t="s">
        <v>16</v>
      </c>
    </row>
    <row r="911" spans="1:9" x14ac:dyDescent="0.25">
      <c r="A911" s="40" t="s">
        <v>112</v>
      </c>
      <c r="B911" s="2">
        <v>7.1764849999999996</v>
      </c>
      <c r="C911" s="3">
        <v>6.9430800000000001</v>
      </c>
      <c r="D911" s="3">
        <v>3.55872959</v>
      </c>
      <c r="E911" s="29">
        <f t="shared" si="215"/>
        <v>0.51255776831031763</v>
      </c>
      <c r="F911" s="31">
        <v>0.44500000000000001</v>
      </c>
      <c r="G911" s="32">
        <v>1.6784049999999999</v>
      </c>
      <c r="H911" s="32">
        <v>1.32485371</v>
      </c>
      <c r="I911" s="5">
        <f t="shared" ref="I911:I918" si="217">H911/G911</f>
        <v>0.78935281413008185</v>
      </c>
    </row>
    <row r="912" spans="1:9" x14ac:dyDescent="0.25">
      <c r="A912" s="40" t="s">
        <v>120</v>
      </c>
      <c r="B912" s="2">
        <v>1.547005</v>
      </c>
      <c r="C912" s="3">
        <v>1.547005</v>
      </c>
      <c r="D912" s="3">
        <v>0</v>
      </c>
      <c r="E912" s="29">
        <f t="shared" si="215"/>
        <v>0</v>
      </c>
      <c r="F912" s="31">
        <v>0.125</v>
      </c>
      <c r="G912" s="32">
        <v>0.125</v>
      </c>
      <c r="H912" s="32">
        <v>0</v>
      </c>
      <c r="I912" s="5">
        <f t="shared" si="217"/>
        <v>0</v>
      </c>
    </row>
    <row r="913" spans="1:9" x14ac:dyDescent="0.25">
      <c r="A913" s="40" t="s">
        <v>80</v>
      </c>
      <c r="B913" s="1">
        <v>69.2</v>
      </c>
      <c r="C913" s="4">
        <v>69.2</v>
      </c>
      <c r="D913" s="4">
        <v>57.276541869999996</v>
      </c>
      <c r="E913" s="29">
        <f t="shared" si="215"/>
        <v>0.82769569176300573</v>
      </c>
      <c r="F913" s="31">
        <v>2.8</v>
      </c>
      <c r="G913" s="32">
        <v>2.8</v>
      </c>
      <c r="H913" s="32">
        <v>0.30176032000000003</v>
      </c>
      <c r="I913" s="5">
        <f t="shared" si="217"/>
        <v>0.10777154285714287</v>
      </c>
    </row>
    <row r="914" spans="1:9" x14ac:dyDescent="0.25">
      <c r="A914" s="40" t="s">
        <v>81</v>
      </c>
      <c r="B914" s="1">
        <v>345.27228500000001</v>
      </c>
      <c r="C914" s="4">
        <v>345.27228500000001</v>
      </c>
      <c r="D914" s="4">
        <v>204.97259638</v>
      </c>
      <c r="E914" s="29">
        <f t="shared" si="215"/>
        <v>0.59365493636420885</v>
      </c>
      <c r="F914" s="31">
        <v>50.027715000000001</v>
      </c>
      <c r="G914" s="32">
        <v>50.027715000000001</v>
      </c>
      <c r="H914" s="32">
        <v>3.8158929800000001</v>
      </c>
      <c r="I914" s="5">
        <f t="shared" si="217"/>
        <v>7.6275580045980521E-2</v>
      </c>
    </row>
    <row r="915" spans="1:9" x14ac:dyDescent="0.25">
      <c r="A915" s="40" t="s">
        <v>82</v>
      </c>
      <c r="B915" s="1">
        <v>15.023680000000001</v>
      </c>
      <c r="C915" s="4">
        <v>14.939247</v>
      </c>
      <c r="D915" s="4">
        <v>7.6263908300000001</v>
      </c>
      <c r="E915" s="29">
        <f t="shared" si="215"/>
        <v>0.51049365674186931</v>
      </c>
      <c r="F915" s="31">
        <v>8.2269369999999995</v>
      </c>
      <c r="G915" s="32">
        <v>8.3113700000000001</v>
      </c>
      <c r="H915" s="32">
        <v>1.1319012800000001</v>
      </c>
      <c r="I915" s="5">
        <f t="shared" si="217"/>
        <v>0.13618708828989687</v>
      </c>
    </row>
    <row r="916" spans="1:9" x14ac:dyDescent="0.25">
      <c r="A916" s="40" t="s">
        <v>83</v>
      </c>
      <c r="B916" s="1">
        <v>42.0822</v>
      </c>
      <c r="C916" s="4">
        <v>42.0822</v>
      </c>
      <c r="D916" s="4">
        <v>19.828228710000001</v>
      </c>
      <c r="E916" s="29">
        <f t="shared" si="215"/>
        <v>0.47117851989677351</v>
      </c>
      <c r="F916" s="31">
        <v>11.9178</v>
      </c>
      <c r="G916" s="32">
        <v>11.9178</v>
      </c>
      <c r="H916" s="32">
        <v>5.9928005899999999</v>
      </c>
      <c r="I916" s="5">
        <f t="shared" si="217"/>
        <v>0.50284453422611552</v>
      </c>
    </row>
    <row r="917" spans="1:9" x14ac:dyDescent="0.25">
      <c r="A917" s="40" t="s">
        <v>115</v>
      </c>
      <c r="B917" s="1">
        <v>2.8929999999999998</v>
      </c>
      <c r="C917" s="4">
        <v>2.8929999999999998</v>
      </c>
      <c r="D917" s="4">
        <v>6.9926020000000005E-2</v>
      </c>
      <c r="E917" s="29">
        <f t="shared" si="215"/>
        <v>2.4170763912893193E-2</v>
      </c>
      <c r="F917" s="31">
        <v>0.90700000000000003</v>
      </c>
      <c r="G917" s="32">
        <v>0.90700000000000003</v>
      </c>
      <c r="H917" s="32">
        <v>3.2000000000000001E-2</v>
      </c>
      <c r="I917" s="5">
        <f t="shared" si="217"/>
        <v>3.5281146637265712E-2</v>
      </c>
    </row>
    <row r="918" spans="1:9" x14ac:dyDescent="0.25">
      <c r="A918" s="40" t="s">
        <v>84</v>
      </c>
      <c r="B918" s="1">
        <v>141.09480600000001</v>
      </c>
      <c r="C918" s="4">
        <v>141.09480600000001</v>
      </c>
      <c r="D918" s="4">
        <v>79.885150879999998</v>
      </c>
      <c r="E918" s="29">
        <f t="shared" si="215"/>
        <v>0.56618066351783347</v>
      </c>
      <c r="F918" s="31">
        <v>56.905194000000002</v>
      </c>
      <c r="G918" s="32">
        <v>56.905194000000002</v>
      </c>
      <c r="H918" s="32">
        <v>9.525266160000001</v>
      </c>
      <c r="I918" s="5">
        <f t="shared" si="217"/>
        <v>0.16738834349637752</v>
      </c>
    </row>
    <row r="919" spans="1:9" x14ac:dyDescent="0.25">
      <c r="A919" s="85" t="s">
        <v>29</v>
      </c>
      <c r="B919" s="76">
        <v>0.57779999999999998</v>
      </c>
      <c r="C919" s="77">
        <v>0.57779999999999998</v>
      </c>
      <c r="D919" s="77">
        <v>0.19171254999999998</v>
      </c>
      <c r="E919" s="29">
        <f t="shared" si="215"/>
        <v>0.33179742125302869</v>
      </c>
      <c r="F919" s="97" t="s">
        <v>16</v>
      </c>
      <c r="G919" s="82" t="s">
        <v>16</v>
      </c>
      <c r="H919" s="82" t="s">
        <v>16</v>
      </c>
      <c r="I919" s="5" t="s">
        <v>16</v>
      </c>
    </row>
    <row r="920" spans="1:9" ht="15.75" thickBot="1" x14ac:dyDescent="0.3">
      <c r="A920" s="48" t="s">
        <v>116</v>
      </c>
      <c r="B920" s="24">
        <v>8.6029999999999998</v>
      </c>
      <c r="C920" s="25">
        <v>8.6029999999999998</v>
      </c>
      <c r="D920" s="25">
        <v>0.80758112000000004</v>
      </c>
      <c r="E920" s="30">
        <f>D920/C920</f>
        <v>9.387203533651052E-2</v>
      </c>
      <c r="F920" s="98">
        <v>0.59699999999999998</v>
      </c>
      <c r="G920" s="75">
        <v>0.59699999999999998</v>
      </c>
      <c r="H920" s="75">
        <v>0</v>
      </c>
      <c r="I920" s="8">
        <f>H920/G920</f>
        <v>0</v>
      </c>
    </row>
    <row r="921" spans="1:9" ht="15.75" thickBot="1" x14ac:dyDescent="0.3">
      <c r="A921" s="74" t="s">
        <v>106</v>
      </c>
      <c r="B921" s="86">
        <f>SUM(B922:B935)</f>
        <v>682.09028299999989</v>
      </c>
      <c r="C921" s="87">
        <f>SUM(C922:C935)</f>
        <v>689.86604799999998</v>
      </c>
      <c r="D921" s="87">
        <f>SUM(D922:D935)</f>
        <v>380.17600585000002</v>
      </c>
      <c r="E921" s="88">
        <f>D921/C921</f>
        <v>0.5510867029217823</v>
      </c>
      <c r="F921" s="70">
        <f>SUM(F922:F935)</f>
        <v>573.32094900000004</v>
      </c>
      <c r="G921" s="33">
        <f>SUM(G922:G935)</f>
        <v>675.09988200000009</v>
      </c>
      <c r="H921" s="33">
        <f>SUM(H922:H935)</f>
        <v>294.58324457999998</v>
      </c>
      <c r="I921" s="88">
        <f>H921/G921</f>
        <v>0.4363550526883368</v>
      </c>
    </row>
    <row r="922" spans="1:9" x14ac:dyDescent="0.25">
      <c r="A922" s="45" t="s">
        <v>85</v>
      </c>
      <c r="B922" s="20">
        <v>59.328006999999999</v>
      </c>
      <c r="C922" s="21">
        <v>62.248432000000001</v>
      </c>
      <c r="D922" s="21">
        <v>33.051672449999998</v>
      </c>
      <c r="E922" s="7">
        <f>D922/C922</f>
        <v>0.53096393576628564</v>
      </c>
      <c r="F922" s="92">
        <v>15.103662999999999</v>
      </c>
      <c r="G922" s="81">
        <v>37.183238000000003</v>
      </c>
      <c r="H922" s="81">
        <v>19.15261594</v>
      </c>
      <c r="I922" s="7">
        <f>H922/G922</f>
        <v>0.51508736113837095</v>
      </c>
    </row>
    <row r="923" spans="1:9" x14ac:dyDescent="0.25">
      <c r="A923" s="40" t="s">
        <v>26</v>
      </c>
      <c r="B923" s="1">
        <v>0.99055899999999997</v>
      </c>
      <c r="C923" s="4">
        <v>1.0055590000000001</v>
      </c>
      <c r="D923" s="4">
        <v>0.61483237999999996</v>
      </c>
      <c r="E923" s="5">
        <f>D923/C923</f>
        <v>0.61143342160927394</v>
      </c>
      <c r="F923" s="31" t="s">
        <v>16</v>
      </c>
      <c r="G923" s="32" t="s">
        <v>16</v>
      </c>
      <c r="H923" s="32" t="s">
        <v>16</v>
      </c>
      <c r="I923" s="5" t="s">
        <v>16</v>
      </c>
    </row>
    <row r="924" spans="1:9" x14ac:dyDescent="0.25">
      <c r="A924" s="40" t="s">
        <v>86</v>
      </c>
      <c r="B924" s="1">
        <v>41.065015000000002</v>
      </c>
      <c r="C924" s="4">
        <v>40.940015000000002</v>
      </c>
      <c r="D924" s="4">
        <v>24.89736186</v>
      </c>
      <c r="E924" s="5">
        <f t="shared" ref="E924:E934" si="218">D924/C924</f>
        <v>0.60814247039235325</v>
      </c>
      <c r="F924" s="16">
        <v>17.104382000000001</v>
      </c>
      <c r="G924" s="17">
        <v>26.018215999999999</v>
      </c>
      <c r="H924" s="17">
        <v>8.4454719499999999</v>
      </c>
      <c r="I924" s="5">
        <f>H924/G924</f>
        <v>0.32459842557998597</v>
      </c>
    </row>
    <row r="925" spans="1:9" x14ac:dyDescent="0.25">
      <c r="A925" s="40" t="s">
        <v>27</v>
      </c>
      <c r="B925" s="1">
        <v>157.37850299999999</v>
      </c>
      <c r="C925" s="4">
        <v>156.92906300000001</v>
      </c>
      <c r="D925" s="4">
        <v>85.144715680000004</v>
      </c>
      <c r="E925" s="5">
        <f t="shared" si="218"/>
        <v>0.54256817731716145</v>
      </c>
      <c r="F925" s="16">
        <v>257</v>
      </c>
      <c r="G925" s="17">
        <v>247.44944000000001</v>
      </c>
      <c r="H925" s="17">
        <v>50.168092360000003</v>
      </c>
      <c r="I925" s="5">
        <f t="shared" ref="I925:I931" si="219">H925/G925</f>
        <v>0.20274077953055783</v>
      </c>
    </row>
    <row r="926" spans="1:9" x14ac:dyDescent="0.25">
      <c r="A926" s="40" t="s">
        <v>87</v>
      </c>
      <c r="B926" s="1">
        <v>9.6599789999999999</v>
      </c>
      <c r="C926" s="4">
        <v>9.6599789999999999</v>
      </c>
      <c r="D926" s="4">
        <v>4.9373757000000005</v>
      </c>
      <c r="E926" s="5">
        <f t="shared" si="218"/>
        <v>0.51111660801747094</v>
      </c>
      <c r="F926" s="16">
        <v>37.388215000000002</v>
      </c>
      <c r="G926" s="17">
        <v>74.560040999999998</v>
      </c>
      <c r="H926" s="17">
        <v>65.410731170000005</v>
      </c>
      <c r="I926" s="5">
        <f t="shared" si="219"/>
        <v>0.87728936696802529</v>
      </c>
    </row>
    <row r="927" spans="1:9" x14ac:dyDescent="0.25">
      <c r="A927" s="40" t="s">
        <v>88</v>
      </c>
      <c r="B927" s="11">
        <v>1.3149999999999999</v>
      </c>
      <c r="C927" s="12">
        <v>1.3149999999999999</v>
      </c>
      <c r="D927" s="12">
        <v>0.76706357999999997</v>
      </c>
      <c r="E927" s="5">
        <f t="shared" si="218"/>
        <v>0.58331831178707227</v>
      </c>
      <c r="F927" s="11">
        <v>0.2394</v>
      </c>
      <c r="G927" s="12">
        <v>0.2394</v>
      </c>
      <c r="H927" s="12">
        <v>0.20402244</v>
      </c>
      <c r="I927" s="5">
        <f t="shared" si="219"/>
        <v>0.85222406015037588</v>
      </c>
    </row>
    <row r="928" spans="1:9" x14ac:dyDescent="0.25">
      <c r="A928" s="40" t="s">
        <v>89</v>
      </c>
      <c r="B928" s="1">
        <v>10.597334999999999</v>
      </c>
      <c r="C928" s="4">
        <v>10.597334999999999</v>
      </c>
      <c r="D928" s="4">
        <v>7.0170789100000004</v>
      </c>
      <c r="E928" s="5">
        <f t="shared" si="218"/>
        <v>0.66215505219000825</v>
      </c>
      <c r="F928" s="16">
        <v>10</v>
      </c>
      <c r="G928" s="17">
        <v>10</v>
      </c>
      <c r="H928" s="17">
        <v>1.93356605</v>
      </c>
      <c r="I928" s="5">
        <f t="shared" si="219"/>
        <v>0.19335660500000001</v>
      </c>
    </row>
    <row r="929" spans="1:9" x14ac:dyDescent="0.25">
      <c r="A929" s="40" t="s">
        <v>105</v>
      </c>
      <c r="B929" s="1">
        <v>70.203199999999995</v>
      </c>
      <c r="C929" s="4">
        <v>75.767981000000006</v>
      </c>
      <c r="D929" s="4">
        <v>30.442992710000002</v>
      </c>
      <c r="E929" s="5">
        <f t="shared" si="218"/>
        <v>0.40179231791856773</v>
      </c>
      <c r="F929" s="16">
        <v>202.2</v>
      </c>
      <c r="G929" s="17">
        <v>242.564257</v>
      </c>
      <c r="H929" s="17">
        <v>134.31320805999999</v>
      </c>
      <c r="I929" s="5">
        <f t="shared" si="219"/>
        <v>0.55372217539866142</v>
      </c>
    </row>
    <row r="930" spans="1:9" x14ac:dyDescent="0.25">
      <c r="A930" s="40" t="s">
        <v>35</v>
      </c>
      <c r="B930" s="1">
        <v>125.58580000000001</v>
      </c>
      <c r="C930" s="4">
        <v>125.58580000000001</v>
      </c>
      <c r="D930" s="4">
        <v>81.673343840000001</v>
      </c>
      <c r="E930" s="5">
        <f t="shared" si="218"/>
        <v>0.65033900202092909</v>
      </c>
      <c r="F930" s="16">
        <v>5.5</v>
      </c>
      <c r="G930" s="17">
        <v>5.5</v>
      </c>
      <c r="H930" s="17">
        <v>0.94573914999999997</v>
      </c>
      <c r="I930" s="5">
        <f t="shared" si="219"/>
        <v>0.17195257272727271</v>
      </c>
    </row>
    <row r="931" spans="1:9" x14ac:dyDescent="0.25">
      <c r="A931" s="40" t="s">
        <v>32</v>
      </c>
      <c r="B931" s="1">
        <v>122.86285700000001</v>
      </c>
      <c r="C931" s="4">
        <v>122.86285700000001</v>
      </c>
      <c r="D931" s="4">
        <v>63.195127280000001</v>
      </c>
      <c r="E931" s="5">
        <f t="shared" si="218"/>
        <v>0.51435502008552514</v>
      </c>
      <c r="F931" s="16">
        <v>3.2868170000000001</v>
      </c>
      <c r="G931" s="17">
        <v>3.2868170000000001</v>
      </c>
      <c r="H931" s="17">
        <v>0.97718013999999997</v>
      </c>
      <c r="I931" s="5">
        <f t="shared" si="219"/>
        <v>0.29730287387463311</v>
      </c>
    </row>
    <row r="932" spans="1:9" x14ac:dyDescent="0.25">
      <c r="A932" s="40" t="s">
        <v>117</v>
      </c>
      <c r="B932" s="1">
        <v>1.5</v>
      </c>
      <c r="C932" s="4">
        <v>1.5</v>
      </c>
      <c r="D932" s="4">
        <v>0</v>
      </c>
      <c r="E932" s="5">
        <f t="shared" si="218"/>
        <v>0</v>
      </c>
      <c r="F932" s="31" t="s">
        <v>16</v>
      </c>
      <c r="G932" s="32" t="s">
        <v>16</v>
      </c>
      <c r="H932" s="32" t="s">
        <v>16</v>
      </c>
      <c r="I932" s="5" t="s">
        <v>16</v>
      </c>
    </row>
    <row r="933" spans="1:9" x14ac:dyDescent="0.25">
      <c r="A933" s="40" t="s">
        <v>30</v>
      </c>
      <c r="B933" s="1">
        <v>24.852982999999998</v>
      </c>
      <c r="C933" s="4">
        <v>25.002983</v>
      </c>
      <c r="D933" s="4">
        <v>13.23226453</v>
      </c>
      <c r="E933" s="5">
        <f t="shared" si="218"/>
        <v>0.52922743378260106</v>
      </c>
      <c r="F933" s="16">
        <v>11</v>
      </c>
      <c r="G933" s="17">
        <v>11</v>
      </c>
      <c r="H933" s="17">
        <v>1.94596152</v>
      </c>
      <c r="I933" s="5">
        <f t="shared" ref="I933:I934" si="220">H933/G933</f>
        <v>0.17690559272727271</v>
      </c>
    </row>
    <row r="934" spans="1:9" x14ac:dyDescent="0.25">
      <c r="A934" s="40" t="s">
        <v>90</v>
      </c>
      <c r="B934" s="1">
        <v>4.8364979999999997</v>
      </c>
      <c r="C934" s="4">
        <v>4.8364960000000004</v>
      </c>
      <c r="D934" s="4">
        <v>3.4248238900000003</v>
      </c>
      <c r="E934" s="5">
        <f t="shared" si="218"/>
        <v>0.70812089785663013</v>
      </c>
      <c r="F934" s="16">
        <v>1.728362</v>
      </c>
      <c r="G934" s="17">
        <v>1.728364</v>
      </c>
      <c r="H934" s="17">
        <v>0.44656198999999996</v>
      </c>
      <c r="I934" s="5">
        <f t="shared" si="220"/>
        <v>0.25837265182565705</v>
      </c>
    </row>
    <row r="935" spans="1:9" ht="15.75" thickBot="1" x14ac:dyDescent="0.3">
      <c r="A935" s="40" t="s">
        <v>91</v>
      </c>
      <c r="B935" s="22">
        <v>51.914546999999999</v>
      </c>
      <c r="C935" s="23">
        <v>51.614547999999999</v>
      </c>
      <c r="D935" s="23">
        <v>31.777353039999998</v>
      </c>
      <c r="E935" s="51">
        <f>D935/C935</f>
        <v>0.6156665953947712</v>
      </c>
      <c r="F935" s="58">
        <v>12.770110000000001</v>
      </c>
      <c r="G935" s="59">
        <v>15.570109</v>
      </c>
      <c r="H935" s="59">
        <v>10.64009381</v>
      </c>
      <c r="I935" s="51">
        <f>H935/G935</f>
        <v>0.68336668741368478</v>
      </c>
    </row>
    <row r="936" spans="1:9" ht="15.75" thickBot="1" x14ac:dyDescent="0.3">
      <c r="A936" s="13" t="s">
        <v>107</v>
      </c>
      <c r="B936" s="53">
        <f>SUM(B937:B942)</f>
        <v>92.004064999999997</v>
      </c>
      <c r="C936" s="54">
        <f t="shared" ref="C936:D936" si="221">SUM(C937:C942)</f>
        <v>85.382272999999998</v>
      </c>
      <c r="D936" s="54">
        <f t="shared" si="221"/>
        <v>45.523366060000001</v>
      </c>
      <c r="E936" s="55">
        <f>D936/C936</f>
        <v>0.53317116610376492</v>
      </c>
      <c r="F936" s="57">
        <f>SUM(F937:F942)</f>
        <v>85.441639000000009</v>
      </c>
      <c r="G936" s="56">
        <f t="shared" ref="G936:H936" si="222">SUM(G937:G942)</f>
        <v>78.33562400000001</v>
      </c>
      <c r="H936" s="56">
        <f t="shared" si="222"/>
        <v>27.053046010000003</v>
      </c>
      <c r="I936" s="55">
        <f>H936/G936</f>
        <v>0.34534793531484476</v>
      </c>
    </row>
    <row r="937" spans="1:9" x14ac:dyDescent="0.25">
      <c r="A937" s="40" t="s">
        <v>92</v>
      </c>
      <c r="B937" s="26">
        <v>24.682922000000001</v>
      </c>
      <c r="C937" s="27">
        <v>24.318885000000002</v>
      </c>
      <c r="D937" s="27">
        <v>15.06359316</v>
      </c>
      <c r="E937" s="52">
        <f>D937/C937</f>
        <v>0.61941956467165327</v>
      </c>
      <c r="F937" s="60">
        <v>1.1927779999999999</v>
      </c>
      <c r="G937" s="61">
        <v>1.5568150000000001</v>
      </c>
      <c r="H937" s="61">
        <v>0.92042207999999992</v>
      </c>
      <c r="I937" s="52">
        <f>H937/G937</f>
        <v>0.59122123052514264</v>
      </c>
    </row>
    <row r="938" spans="1:9" x14ac:dyDescent="0.25">
      <c r="A938" s="40" t="s">
        <v>37</v>
      </c>
      <c r="B938" s="1">
        <v>8.9362290000000009</v>
      </c>
      <c r="C938" s="4">
        <v>8.9362290000000009</v>
      </c>
      <c r="D938" s="4">
        <v>4.0376125299999996</v>
      </c>
      <c r="E938" s="5">
        <f>D938/C938</f>
        <v>0.4518250964696629</v>
      </c>
      <c r="F938" s="2">
        <v>1.345</v>
      </c>
      <c r="G938" s="3">
        <v>1.345</v>
      </c>
      <c r="H938" s="3">
        <v>0.39213724</v>
      </c>
      <c r="I938" s="5">
        <f>H938/G938</f>
        <v>0.29155185130111527</v>
      </c>
    </row>
    <row r="939" spans="1:9" x14ac:dyDescent="0.25">
      <c r="A939" s="40" t="s">
        <v>93</v>
      </c>
      <c r="B939" s="1">
        <v>31.589366999999999</v>
      </c>
      <c r="C939" s="4">
        <v>25.677244999999999</v>
      </c>
      <c r="D939" s="4">
        <v>12.319450230000001</v>
      </c>
      <c r="E939" s="5">
        <f t="shared" ref="E939:E941" si="223">D939/C939</f>
        <v>0.47978084214252742</v>
      </c>
      <c r="F939" s="2">
        <v>67.742575000000002</v>
      </c>
      <c r="G939" s="3">
        <v>62.043889999999998</v>
      </c>
      <c r="H939" s="3">
        <v>23.142522170000003</v>
      </c>
      <c r="I939" s="5">
        <f t="shared" ref="I939:I947" si="224">H939/G939</f>
        <v>0.37300243698452829</v>
      </c>
    </row>
    <row r="940" spans="1:9" x14ac:dyDescent="0.25">
      <c r="A940" s="46" t="s">
        <v>94</v>
      </c>
      <c r="B940" s="1">
        <v>12.42089</v>
      </c>
      <c r="C940" s="4">
        <v>12.14589</v>
      </c>
      <c r="D940" s="4">
        <v>5.9123918299999998</v>
      </c>
      <c r="E940" s="5">
        <f t="shared" si="223"/>
        <v>0.48678127580605457</v>
      </c>
      <c r="F940" s="2">
        <v>4.75</v>
      </c>
      <c r="G940" s="3">
        <v>2.76</v>
      </c>
      <c r="H940" s="3">
        <v>3.5799999999999998E-3</v>
      </c>
      <c r="I940" s="5">
        <f t="shared" si="224"/>
        <v>1.2971014492753623E-3</v>
      </c>
    </row>
    <row r="941" spans="1:9" x14ac:dyDescent="0.25">
      <c r="A941" s="47" t="s">
        <v>95</v>
      </c>
      <c r="B941" s="1">
        <v>7.9173999999999998</v>
      </c>
      <c r="C941" s="4">
        <v>7.8467669999999998</v>
      </c>
      <c r="D941" s="4">
        <v>4.16766989</v>
      </c>
      <c r="E941" s="5">
        <f t="shared" si="223"/>
        <v>0.5311321070193622</v>
      </c>
      <c r="F941" s="2">
        <v>4.4600000000000001E-2</v>
      </c>
      <c r="G941" s="3">
        <v>0.115233</v>
      </c>
      <c r="H941" s="3">
        <v>7.9992770000000005E-2</v>
      </c>
      <c r="I941" s="5">
        <f t="shared" si="224"/>
        <v>0.69418282957139021</v>
      </c>
    </row>
    <row r="942" spans="1:9" ht="15.75" thickBot="1" x14ac:dyDescent="0.3">
      <c r="A942" s="48" t="s">
        <v>96</v>
      </c>
      <c r="B942" s="24">
        <v>6.4572570000000002</v>
      </c>
      <c r="C942" s="25">
        <v>6.4572570000000002</v>
      </c>
      <c r="D942" s="25">
        <v>4.0226484200000003</v>
      </c>
      <c r="E942" s="8">
        <f>D942/C942</f>
        <v>0.62296551306537751</v>
      </c>
      <c r="F942" s="18">
        <v>10.366686</v>
      </c>
      <c r="G942" s="19">
        <v>10.514685999999999</v>
      </c>
      <c r="H942" s="19">
        <v>2.5143917500000001</v>
      </c>
      <c r="I942" s="10">
        <f t="shared" si="224"/>
        <v>0.23913141581213174</v>
      </c>
    </row>
    <row r="943" spans="1:9" ht="15.75" thickBot="1" x14ac:dyDescent="0.3">
      <c r="A943" s="13" t="s">
        <v>121</v>
      </c>
      <c r="B943" s="86">
        <f>SUM(B944:B945)</f>
        <v>1193.7088880000001</v>
      </c>
      <c r="C943" s="87">
        <f t="shared" ref="C943:D943" si="225">SUM(C944:C945)</f>
        <v>1193.7087879999999</v>
      </c>
      <c r="D943" s="87">
        <f t="shared" si="225"/>
        <v>872.29975100000001</v>
      </c>
      <c r="E943" s="88">
        <f t="shared" ref="E943" si="226">D943/C943</f>
        <v>0.73074753220297151</v>
      </c>
      <c r="F943" s="89">
        <f>SUM(F944:F945)</f>
        <v>1530.1302370000001</v>
      </c>
      <c r="G943" s="89">
        <f t="shared" ref="G943:H943" si="227">SUM(G944:G945)</f>
        <v>1530.1302370000001</v>
      </c>
      <c r="H943" s="89">
        <f t="shared" si="227"/>
        <v>1013.127114</v>
      </c>
      <c r="I943" s="88">
        <f t="shared" si="224"/>
        <v>0.66211822333918102</v>
      </c>
    </row>
    <row r="944" spans="1:9" x14ac:dyDescent="0.25">
      <c r="A944" s="46" t="s">
        <v>100</v>
      </c>
      <c r="B944" s="20">
        <v>625.26120000000003</v>
      </c>
      <c r="C944" s="21">
        <v>625.26120000000003</v>
      </c>
      <c r="D944" s="21">
        <v>362.83586200000002</v>
      </c>
      <c r="E944" s="7">
        <f>D944/C944</f>
        <v>0.58029486237111783</v>
      </c>
      <c r="F944" s="95">
        <v>1095.2597000000001</v>
      </c>
      <c r="G944" s="96">
        <v>1095.2597000000001</v>
      </c>
      <c r="H944" s="96">
        <v>702.21389199999999</v>
      </c>
      <c r="I944" s="7">
        <f t="shared" si="224"/>
        <v>0.64113916726781783</v>
      </c>
    </row>
    <row r="945" spans="1:9" ht="15.75" thickBot="1" x14ac:dyDescent="0.3">
      <c r="A945" s="46" t="s">
        <v>101</v>
      </c>
      <c r="B945" s="24">
        <v>568.44768799999997</v>
      </c>
      <c r="C945" s="25">
        <v>568.447588</v>
      </c>
      <c r="D945" s="25">
        <v>509.46388899999999</v>
      </c>
      <c r="E945" s="8">
        <f>D945/C945</f>
        <v>0.89623722530422634</v>
      </c>
      <c r="F945" s="79">
        <v>434.87053700000001</v>
      </c>
      <c r="G945" s="80">
        <v>434.87053700000001</v>
      </c>
      <c r="H945" s="80">
        <v>310.91322200000002</v>
      </c>
      <c r="I945" s="8">
        <f t="shared" si="224"/>
        <v>0.71495582143795589</v>
      </c>
    </row>
    <row r="946" spans="1:9" ht="15.75" thickBot="1" x14ac:dyDescent="0.3">
      <c r="A946" s="13" t="s">
        <v>122</v>
      </c>
      <c r="B946" s="86">
        <f>SUM(B947:B949)</f>
        <v>381.65493500000002</v>
      </c>
      <c r="C946" s="87">
        <f t="shared" ref="C946:D946" si="228">SUM(C947:C949)</f>
        <v>381.56493499999999</v>
      </c>
      <c r="D946" s="87">
        <f t="shared" si="228"/>
        <v>185.93247826000001</v>
      </c>
      <c r="E946" s="71">
        <f t="shared" ref="E946" si="229">D946/C946</f>
        <v>0.48728921660477009</v>
      </c>
      <c r="F946" s="70">
        <f>SUM(F947:F949)</f>
        <v>236.82457600000001</v>
      </c>
      <c r="G946" s="33">
        <f t="shared" ref="G946:H946" si="230">SUM(G947:G949)</f>
        <v>236.91457600000001</v>
      </c>
      <c r="H946" s="33">
        <f t="shared" si="230"/>
        <v>103.18479146</v>
      </c>
      <c r="I946" s="88">
        <f t="shared" si="224"/>
        <v>0.43553585094738956</v>
      </c>
    </row>
    <row r="947" spans="1:9" x14ac:dyDescent="0.25">
      <c r="A947" s="45" t="s">
        <v>97</v>
      </c>
      <c r="B947" s="20">
        <v>256.74533400000001</v>
      </c>
      <c r="C947" s="21">
        <v>256.65533399999998</v>
      </c>
      <c r="D947" s="21">
        <v>133.76705078000001</v>
      </c>
      <c r="E947" s="7">
        <f>D947/C947</f>
        <v>0.52119334009243701</v>
      </c>
      <c r="F947" s="92">
        <v>69.178359999999998</v>
      </c>
      <c r="G947" s="81">
        <v>69.268360000000001</v>
      </c>
      <c r="H947" s="81">
        <v>25.333747020000001</v>
      </c>
      <c r="I947" s="7">
        <f t="shared" si="224"/>
        <v>0.36573331633663625</v>
      </c>
    </row>
    <row r="948" spans="1:9" x14ac:dyDescent="0.25">
      <c r="A948" s="40" t="s">
        <v>98</v>
      </c>
      <c r="B948" s="11">
        <v>2.8824429999999999</v>
      </c>
      <c r="C948" s="12">
        <v>2.8824429999999999</v>
      </c>
      <c r="D948" s="12">
        <v>1.3102232700000001</v>
      </c>
      <c r="E948" s="5">
        <f>D948/C948</f>
        <v>0.45455305447497146</v>
      </c>
      <c r="F948" s="37" t="s">
        <v>16</v>
      </c>
      <c r="G948" s="38" t="s">
        <v>16</v>
      </c>
      <c r="H948" s="38" t="s">
        <v>16</v>
      </c>
      <c r="I948" s="5" t="s">
        <v>16</v>
      </c>
    </row>
    <row r="949" spans="1:9" ht="15.75" thickBot="1" x14ac:dyDescent="0.3">
      <c r="A949" s="48" t="s">
        <v>99</v>
      </c>
      <c r="B949" s="90">
        <v>122.027158</v>
      </c>
      <c r="C949" s="91">
        <v>122.027158</v>
      </c>
      <c r="D949" s="91">
        <v>50.855204210000004</v>
      </c>
      <c r="E949" s="8">
        <f>D949/C416:C949</f>
        <v>0.41675316416039127</v>
      </c>
      <c r="F949" s="93">
        <v>167.64621600000001</v>
      </c>
      <c r="G949" s="94">
        <v>167.64621600000001</v>
      </c>
      <c r="H949" s="94">
        <v>77.851044439999995</v>
      </c>
      <c r="I949" s="8">
        <f>H949/G949</f>
        <v>0.46437698563980706</v>
      </c>
    </row>
    <row r="950" spans="1:9" x14ac:dyDescent="0.25">
      <c r="A950" s="103" t="s">
        <v>123</v>
      </c>
      <c r="B950" s="104"/>
      <c r="C950" s="104"/>
      <c r="D950" s="104"/>
      <c r="E950" s="104"/>
      <c r="F950" s="105" t="s">
        <v>128</v>
      </c>
      <c r="G950" s="105"/>
      <c r="H950" s="105"/>
      <c r="I950" s="105"/>
    </row>
    <row r="951" spans="1:9" x14ac:dyDescent="0.25">
      <c r="A951" s="106" t="s">
        <v>40</v>
      </c>
      <c r="B951" s="107"/>
      <c r="C951" s="107"/>
      <c r="D951" s="107"/>
      <c r="E951" s="107"/>
      <c r="F951" s="107"/>
      <c r="G951" s="107"/>
      <c r="H951" s="107"/>
      <c r="I951" s="107"/>
    </row>
    <row r="952" spans="1:9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</row>
    <row r="953" spans="1:9" x14ac:dyDescent="0.25">
      <c r="A953" s="108" t="s">
        <v>0</v>
      </c>
      <c r="B953" s="108"/>
      <c r="C953" s="108"/>
      <c r="D953" s="108"/>
      <c r="E953" s="108"/>
      <c r="F953" s="108"/>
      <c r="G953" s="108"/>
      <c r="H953" s="108"/>
      <c r="I953" s="108"/>
    </row>
    <row r="954" spans="1:9" x14ac:dyDescent="0.25">
      <c r="A954" s="108" t="s">
        <v>1</v>
      </c>
      <c r="B954" s="108"/>
      <c r="C954" s="108"/>
      <c r="D954" s="108"/>
      <c r="E954" s="108"/>
      <c r="F954" s="108"/>
      <c r="G954" s="108"/>
      <c r="H954" s="108"/>
      <c r="I954" s="108"/>
    </row>
    <row r="955" spans="1:9" x14ac:dyDescent="0.25">
      <c r="A955" s="109" t="s">
        <v>39</v>
      </c>
      <c r="B955" s="109"/>
      <c r="C955" s="109"/>
      <c r="D955" s="109"/>
      <c r="E955" s="109"/>
      <c r="F955" s="109"/>
      <c r="G955" s="109"/>
      <c r="H955" s="109"/>
      <c r="I955" s="109"/>
    </row>
    <row r="956" spans="1:9" x14ac:dyDescent="0.25">
      <c r="A956" s="109" t="s">
        <v>102</v>
      </c>
      <c r="B956" s="109"/>
      <c r="C956" s="109"/>
      <c r="D956" s="109"/>
      <c r="E956" s="109"/>
      <c r="F956" s="109"/>
      <c r="G956" s="109"/>
      <c r="H956" s="109"/>
      <c r="I956" s="109"/>
    </row>
    <row r="957" spans="1:9" x14ac:dyDescent="0.25">
      <c r="A957" s="109" t="s">
        <v>132</v>
      </c>
      <c r="B957" s="109"/>
      <c r="C957" s="109"/>
      <c r="D957" s="109"/>
      <c r="E957" s="109"/>
      <c r="F957" s="109"/>
      <c r="G957" s="109"/>
      <c r="H957" s="109"/>
      <c r="I957" s="109"/>
    </row>
    <row r="958" spans="1:9" x14ac:dyDescent="0.25">
      <c r="A958" s="110" t="s">
        <v>2</v>
      </c>
      <c r="B958" s="110"/>
      <c r="C958" s="110"/>
      <c r="D958" s="110"/>
      <c r="E958" s="110"/>
      <c r="F958" s="110"/>
      <c r="G958" s="110"/>
      <c r="H958" s="110"/>
      <c r="I958" s="110"/>
    </row>
    <row r="959" spans="1:9" ht="9" customHeight="1" thickBot="1" x14ac:dyDescent="0.3">
      <c r="A959" s="111"/>
      <c r="B959" s="111"/>
      <c r="C959" s="111"/>
      <c r="D959" s="111"/>
      <c r="E959" s="111"/>
      <c r="F959" s="111"/>
      <c r="G959" s="111"/>
      <c r="H959" s="111"/>
      <c r="I959" s="111"/>
    </row>
    <row r="960" spans="1:9" x14ac:dyDescent="0.25">
      <c r="A960" s="112" t="s">
        <v>3</v>
      </c>
      <c r="B960" s="114" t="s">
        <v>4</v>
      </c>
      <c r="C960" s="115"/>
      <c r="D960" s="115"/>
      <c r="E960" s="116"/>
      <c r="F960" s="114" t="s">
        <v>5</v>
      </c>
      <c r="G960" s="115"/>
      <c r="H960" s="115"/>
      <c r="I960" s="117"/>
    </row>
    <row r="961" spans="1:9" ht="30.75" thickBot="1" x14ac:dyDescent="0.3">
      <c r="A961" s="113"/>
      <c r="B961" s="62" t="s">
        <v>6</v>
      </c>
      <c r="C961" s="63" t="s">
        <v>7</v>
      </c>
      <c r="D961" s="63" t="s">
        <v>8</v>
      </c>
      <c r="E961" s="64" t="s">
        <v>9</v>
      </c>
      <c r="F961" s="65" t="s">
        <v>6</v>
      </c>
      <c r="G961" s="63" t="s">
        <v>7</v>
      </c>
      <c r="H961" s="63" t="s">
        <v>8</v>
      </c>
      <c r="I961" s="66" t="s">
        <v>9</v>
      </c>
    </row>
    <row r="962" spans="1:9" ht="15.75" thickBot="1" x14ac:dyDescent="0.3">
      <c r="A962" s="35" t="s">
        <v>33</v>
      </c>
      <c r="B962" s="67">
        <f>B964+B995+B1040+B1055+B1062+B1065</f>
        <v>21227.203786000002</v>
      </c>
      <c r="C962" s="68">
        <f t="shared" ref="C962:D962" si="231">C964+C995+C1040+C1055+C1062+C1065</f>
        <v>21180.246852</v>
      </c>
      <c r="D962" s="68">
        <f t="shared" si="231"/>
        <v>15185.31398825</v>
      </c>
      <c r="E962" s="100">
        <f>D962/C962</f>
        <v>0.71695642144114513</v>
      </c>
      <c r="F962" s="67">
        <f>F964+F995+F1040+F1055+F1062+F1065</f>
        <v>8884.7835890000006</v>
      </c>
      <c r="G962" s="68">
        <f t="shared" ref="G962:H962" si="232">G964+G995+G1040+G1055+G1062+G1065</f>
        <v>10668.964516</v>
      </c>
      <c r="H962" s="68">
        <f t="shared" si="232"/>
        <v>6767.5734800299979</v>
      </c>
      <c r="I962" s="69">
        <f>H962/G962</f>
        <v>0.63432336567253778</v>
      </c>
    </row>
    <row r="963" spans="1:9" ht="15.75" thickBot="1" x14ac:dyDescent="0.3">
      <c r="A963" s="50" t="s">
        <v>10</v>
      </c>
      <c r="B963" s="72">
        <f>B962-B1062-B1065</f>
        <v>19651.839963000002</v>
      </c>
      <c r="C963" s="73">
        <f t="shared" ref="C963:D963" si="233">C962-C1062-C1065</f>
        <v>19605.211152</v>
      </c>
      <c r="D963" s="73">
        <f t="shared" si="233"/>
        <v>14032.063763100001</v>
      </c>
      <c r="E963" s="101">
        <f>D963/C963</f>
        <v>0.71573132542714479</v>
      </c>
      <c r="F963" s="72">
        <f>F962-F1002-F1062-F1065</f>
        <v>5611.9437760000001</v>
      </c>
      <c r="G963" s="73">
        <f t="shared" ref="G963:H963" si="234">G962-G1002-G1062-G1065</f>
        <v>5895.7966799999995</v>
      </c>
      <c r="H963" s="73">
        <f t="shared" si="234"/>
        <v>2881.634277369998</v>
      </c>
      <c r="I963" s="34">
        <f>H963/G963</f>
        <v>0.48876079583022497</v>
      </c>
    </row>
    <row r="964" spans="1:9" ht="15.75" thickBot="1" x14ac:dyDescent="0.3">
      <c r="A964" s="36" t="s">
        <v>11</v>
      </c>
      <c r="B964" s="70">
        <f>SUM(B965:B994)</f>
        <v>12272.699759000001</v>
      </c>
      <c r="C964" s="33">
        <f>SUM(C965:C994)</f>
        <v>12219.482641999999</v>
      </c>
      <c r="D964" s="33">
        <f>SUM(D965:D994)</f>
        <v>9110.2157681000008</v>
      </c>
      <c r="E964" s="71">
        <f>D964/C964</f>
        <v>0.7455484029075804</v>
      </c>
      <c r="F964" s="70">
        <f>SUM(F965:F994)</f>
        <v>3195.9699900000005</v>
      </c>
      <c r="G964" s="33">
        <f>SUM(G965:G994)</f>
        <v>3293.9879849999988</v>
      </c>
      <c r="H964" s="33">
        <f>SUM(H965:H994)</f>
        <v>1472.6097628799998</v>
      </c>
      <c r="I964" s="88">
        <f>H964/G964</f>
        <v>0.44705984647967695</v>
      </c>
    </row>
    <row r="965" spans="1:9" x14ac:dyDescent="0.25">
      <c r="A965" s="99" t="s">
        <v>12</v>
      </c>
      <c r="B965" s="20">
        <v>95.7</v>
      </c>
      <c r="C965" s="21">
        <v>160.00363400000001</v>
      </c>
      <c r="D965" s="21">
        <v>98.204722510000011</v>
      </c>
      <c r="E965" s="7">
        <f>D965/C965</f>
        <v>0.61376557553686562</v>
      </c>
      <c r="F965" s="14">
        <v>3</v>
      </c>
      <c r="G965" s="15">
        <v>4.3360120000000002</v>
      </c>
      <c r="H965" s="15">
        <v>4.2033064299999996</v>
      </c>
      <c r="I965" s="7">
        <f>H965/G965</f>
        <v>0.96939455656488027</v>
      </c>
    </row>
    <row r="966" spans="1:9" x14ac:dyDescent="0.25">
      <c r="A966" s="40" t="s">
        <v>13</v>
      </c>
      <c r="B966" s="1">
        <v>127.975312</v>
      </c>
      <c r="C966" s="4">
        <v>141.707122</v>
      </c>
      <c r="D966" s="4">
        <v>89.983659750000001</v>
      </c>
      <c r="E966" s="5">
        <f>D966/C966</f>
        <v>0.63499744035447991</v>
      </c>
      <c r="F966" s="31">
        <v>0</v>
      </c>
      <c r="G966" s="32">
        <v>1.2835989999999999</v>
      </c>
      <c r="H966" s="32">
        <v>0.59432393000000006</v>
      </c>
      <c r="I966" s="5">
        <f>H966/G966</f>
        <v>0.46301370599385017</v>
      </c>
    </row>
    <row r="967" spans="1:9" x14ac:dyDescent="0.25">
      <c r="A967" s="40" t="s">
        <v>19</v>
      </c>
      <c r="B967" s="1">
        <v>162.91787199999999</v>
      </c>
      <c r="C967" s="4">
        <v>166.21759499999999</v>
      </c>
      <c r="D967" s="4">
        <v>121.11750483</v>
      </c>
      <c r="E967" s="5">
        <f t="shared" ref="E967:E993" si="235">D967/C967</f>
        <v>0.72866837490940717</v>
      </c>
      <c r="F967" s="16">
        <v>37.085140000000003</v>
      </c>
      <c r="G967" s="17">
        <v>78.780229000000006</v>
      </c>
      <c r="H967" s="17">
        <v>51.657254960000003</v>
      </c>
      <c r="I967" s="5">
        <f t="shared" ref="I967:I979" si="236">H967/G967</f>
        <v>0.65571343997997267</v>
      </c>
    </row>
    <row r="968" spans="1:9" x14ac:dyDescent="0.25">
      <c r="A968" s="40" t="s">
        <v>41</v>
      </c>
      <c r="B968" s="1">
        <v>69.841965999999999</v>
      </c>
      <c r="C968" s="4">
        <v>76.788512999999995</v>
      </c>
      <c r="D968" s="4">
        <v>63.53368923</v>
      </c>
      <c r="E968" s="5">
        <f t="shared" si="235"/>
        <v>0.8273853307981105</v>
      </c>
      <c r="F968" s="16">
        <v>2.5</v>
      </c>
      <c r="G968" s="17">
        <v>3.0575100000000002</v>
      </c>
      <c r="H968" s="17">
        <v>2.0059530099999998</v>
      </c>
      <c r="I968" s="5">
        <f t="shared" si="236"/>
        <v>0.65607406353536035</v>
      </c>
    </row>
    <row r="969" spans="1:9" x14ac:dyDescent="0.25">
      <c r="A969" s="41" t="s">
        <v>42</v>
      </c>
      <c r="B969" s="1">
        <v>2024.526149</v>
      </c>
      <c r="C969" s="4">
        <v>2023.0023819999999</v>
      </c>
      <c r="D969" s="4">
        <v>1309.4969803299998</v>
      </c>
      <c r="E969" s="5">
        <f t="shared" si="235"/>
        <v>0.64730372637297262</v>
      </c>
      <c r="F969" s="16">
        <v>1652.6549339999999</v>
      </c>
      <c r="G969" s="17">
        <v>1280.4029660000001</v>
      </c>
      <c r="H969" s="17">
        <v>174.05647396000001</v>
      </c>
      <c r="I969" s="5">
        <f t="shared" si="236"/>
        <v>0.13593882440287941</v>
      </c>
    </row>
    <row r="970" spans="1:9" x14ac:dyDescent="0.25">
      <c r="A970" s="42" t="s">
        <v>43</v>
      </c>
      <c r="B970" s="1">
        <v>27.853959</v>
      </c>
      <c r="C970" s="4">
        <v>27.861346999999999</v>
      </c>
      <c r="D970" s="4">
        <v>19.325494719999998</v>
      </c>
      <c r="E970" s="5">
        <f t="shared" si="235"/>
        <v>0.69363102652574549</v>
      </c>
      <c r="F970" s="16">
        <v>1.355</v>
      </c>
      <c r="G970" s="17">
        <v>1.6276120000000001</v>
      </c>
      <c r="H970" s="17">
        <v>0.99767185999999997</v>
      </c>
      <c r="I970" s="5">
        <f t="shared" si="236"/>
        <v>0.61296664069815165</v>
      </c>
    </row>
    <row r="971" spans="1:9" x14ac:dyDescent="0.25">
      <c r="A971" s="42" t="s">
        <v>44</v>
      </c>
      <c r="B971" s="1">
        <v>40.321375000000003</v>
      </c>
      <c r="C971" s="4">
        <v>40.611375000000002</v>
      </c>
      <c r="D971" s="4">
        <v>26.68065318</v>
      </c>
      <c r="E971" s="5">
        <f t="shared" si="235"/>
        <v>0.65697487908252306</v>
      </c>
      <c r="F971" s="16">
        <v>670</v>
      </c>
      <c r="G971" s="17">
        <v>887.77563399999997</v>
      </c>
      <c r="H971" s="17">
        <v>520.08853857999998</v>
      </c>
      <c r="I971" s="5">
        <f t="shared" si="236"/>
        <v>0.58583331042401643</v>
      </c>
    </row>
    <row r="972" spans="1:9" x14ac:dyDescent="0.25">
      <c r="A972" s="40" t="s">
        <v>45</v>
      </c>
      <c r="B972" s="1">
        <v>72.058311000000003</v>
      </c>
      <c r="C972" s="4">
        <v>71.764928999999995</v>
      </c>
      <c r="D972" s="4">
        <v>48.133731350000005</v>
      </c>
      <c r="E972" s="5">
        <f t="shared" si="235"/>
        <v>0.67071384338720674</v>
      </c>
      <c r="F972" s="16">
        <v>44.410527999999999</v>
      </c>
      <c r="G972" s="17">
        <v>67.499527999999998</v>
      </c>
      <c r="H972" s="17">
        <v>47.544378909999999</v>
      </c>
      <c r="I972" s="5">
        <f t="shared" si="236"/>
        <v>0.70436609438217113</v>
      </c>
    </row>
    <row r="973" spans="1:9" x14ac:dyDescent="0.25">
      <c r="A973" s="42" t="s">
        <v>46</v>
      </c>
      <c r="B973" s="1">
        <v>1501.586685</v>
      </c>
      <c r="C973" s="4">
        <v>1521.947087</v>
      </c>
      <c r="D973" s="4">
        <v>1111.4703355499998</v>
      </c>
      <c r="E973" s="5">
        <f t="shared" si="235"/>
        <v>0.73029499188495761</v>
      </c>
      <c r="F973" s="16">
        <v>165</v>
      </c>
      <c r="G973" s="17">
        <v>320.25254899999999</v>
      </c>
      <c r="H973" s="17">
        <v>245.59658739</v>
      </c>
      <c r="I973" s="5">
        <f t="shared" si="236"/>
        <v>0.76688409868050733</v>
      </c>
    </row>
    <row r="974" spans="1:9" x14ac:dyDescent="0.25">
      <c r="A974" s="43" t="s">
        <v>47</v>
      </c>
      <c r="B974" s="1">
        <v>36.658298000000002</v>
      </c>
      <c r="C974" s="4">
        <v>36.454793000000002</v>
      </c>
      <c r="D974" s="4">
        <v>24.849820780000002</v>
      </c>
      <c r="E974" s="5">
        <f t="shared" si="235"/>
        <v>0.68166127784623542</v>
      </c>
      <c r="F974" s="16">
        <v>4.7659909999999996</v>
      </c>
      <c r="G974" s="17">
        <v>7.0394959999999998</v>
      </c>
      <c r="H974" s="17">
        <v>2.0599856999999999</v>
      </c>
      <c r="I974" s="5">
        <f t="shared" si="236"/>
        <v>0.29263255494427443</v>
      </c>
    </row>
    <row r="975" spans="1:9" x14ac:dyDescent="0.25">
      <c r="A975" s="43" t="s">
        <v>48</v>
      </c>
      <c r="B975" s="1">
        <v>14.696876</v>
      </c>
      <c r="C975" s="4">
        <v>14.696876</v>
      </c>
      <c r="D975" s="4">
        <v>9.8357063800000013</v>
      </c>
      <c r="E975" s="5">
        <f t="shared" si="235"/>
        <v>0.669237896543456</v>
      </c>
      <c r="F975" s="16">
        <v>103.46250499999999</v>
      </c>
      <c r="G975" s="17">
        <v>92.962504999999993</v>
      </c>
      <c r="H975" s="17">
        <v>54.939796520000002</v>
      </c>
      <c r="I975" s="5">
        <f t="shared" si="236"/>
        <v>0.59098877036499831</v>
      </c>
    </row>
    <row r="976" spans="1:9" x14ac:dyDescent="0.25">
      <c r="A976" s="43" t="s">
        <v>49</v>
      </c>
      <c r="B976" s="1">
        <v>472.14316400000001</v>
      </c>
      <c r="C976" s="4">
        <v>362.22644400000001</v>
      </c>
      <c r="D976" s="4">
        <v>249.3942907</v>
      </c>
      <c r="E976" s="5">
        <f t="shared" si="235"/>
        <v>0.68850382083092754</v>
      </c>
      <c r="F976" s="16">
        <v>61.446103999999998</v>
      </c>
      <c r="G976" s="17">
        <v>74.808464000000001</v>
      </c>
      <c r="H976" s="17">
        <v>50.751279420000003</v>
      </c>
      <c r="I976" s="5">
        <f t="shared" si="236"/>
        <v>0.67841627412641436</v>
      </c>
    </row>
    <row r="977" spans="1:9" x14ac:dyDescent="0.25">
      <c r="A977" s="43" t="s">
        <v>50</v>
      </c>
      <c r="B977" s="1">
        <v>116.07855000000001</v>
      </c>
      <c r="C977" s="4">
        <v>115.51961</v>
      </c>
      <c r="D977" s="4">
        <v>83.696853239999996</v>
      </c>
      <c r="E977" s="5">
        <f t="shared" si="235"/>
        <v>0.72452506756212209</v>
      </c>
      <c r="F977" s="16">
        <v>14.910017</v>
      </c>
      <c r="G977" s="17">
        <v>30.006696000000002</v>
      </c>
      <c r="H977" s="17">
        <v>14.948025869999999</v>
      </c>
      <c r="I977" s="5">
        <f t="shared" si="236"/>
        <v>0.49815634050479923</v>
      </c>
    </row>
    <row r="978" spans="1:9" x14ac:dyDescent="0.25">
      <c r="A978" s="43" t="s">
        <v>51</v>
      </c>
      <c r="B978" s="1">
        <v>971.58809499999995</v>
      </c>
      <c r="C978" s="4">
        <v>949.64445599999999</v>
      </c>
      <c r="D978" s="4">
        <v>705.30632161999995</v>
      </c>
      <c r="E978" s="5">
        <f t="shared" si="235"/>
        <v>0.74270566964695672</v>
      </c>
      <c r="F978" s="16">
        <v>61.074300000000001</v>
      </c>
      <c r="G978" s="17">
        <v>65.568790000000007</v>
      </c>
      <c r="H978" s="17">
        <v>49.830362200000003</v>
      </c>
      <c r="I978" s="5">
        <f t="shared" si="236"/>
        <v>0.75997074522802688</v>
      </c>
    </row>
    <row r="979" spans="1:9" x14ac:dyDescent="0.25">
      <c r="A979" s="43" t="s">
        <v>52</v>
      </c>
      <c r="B979" s="1">
        <v>30.278635000000001</v>
      </c>
      <c r="C979" s="4">
        <v>29.203562000000002</v>
      </c>
      <c r="D979" s="4">
        <v>19.70870876</v>
      </c>
      <c r="E979" s="5">
        <f t="shared" si="235"/>
        <v>0.67487345413549205</v>
      </c>
      <c r="F979" s="16">
        <v>220</v>
      </c>
      <c r="G979" s="17">
        <v>220.855073</v>
      </c>
      <c r="H979" s="17">
        <v>181.24742599000001</v>
      </c>
      <c r="I979" s="5">
        <f t="shared" si="236"/>
        <v>0.82066227199589847</v>
      </c>
    </row>
    <row r="980" spans="1:9" x14ac:dyDescent="0.25">
      <c r="A980" s="43" t="s">
        <v>22</v>
      </c>
      <c r="B980" s="1">
        <v>3.9103210000000002</v>
      </c>
      <c r="C980" s="4">
        <v>3.9103210000000002</v>
      </c>
      <c r="D980" s="4">
        <v>2.7950073300000002</v>
      </c>
      <c r="E980" s="5">
        <f t="shared" si="235"/>
        <v>0.71477695309413225</v>
      </c>
      <c r="F980" s="2" t="s">
        <v>16</v>
      </c>
      <c r="G980" s="3" t="s">
        <v>16</v>
      </c>
      <c r="H980" s="3" t="s">
        <v>16</v>
      </c>
      <c r="I980" s="5" t="s">
        <v>16</v>
      </c>
    </row>
    <row r="981" spans="1:9" x14ac:dyDescent="0.25">
      <c r="A981" s="40" t="s">
        <v>53</v>
      </c>
      <c r="B981" s="1">
        <v>38.447816000000003</v>
      </c>
      <c r="C981" s="4">
        <v>38.952246000000002</v>
      </c>
      <c r="D981" s="4">
        <v>27.590584979999999</v>
      </c>
      <c r="E981" s="5">
        <f t="shared" si="235"/>
        <v>0.70831820532248635</v>
      </c>
      <c r="F981" s="16">
        <v>62.660200000000003</v>
      </c>
      <c r="G981" s="17">
        <v>62.160200000000003</v>
      </c>
      <c r="H981" s="17">
        <v>27.169660199999999</v>
      </c>
      <c r="I981" s="5">
        <f t="shared" ref="I981:I987" si="237">H981/G981</f>
        <v>0.43709093921834224</v>
      </c>
    </row>
    <row r="982" spans="1:9" x14ac:dyDescent="0.25">
      <c r="A982" s="40" t="s">
        <v>54</v>
      </c>
      <c r="B982" s="1">
        <v>31.659424999999999</v>
      </c>
      <c r="C982" s="4">
        <v>31.321102</v>
      </c>
      <c r="D982" s="4">
        <v>21.966756920000002</v>
      </c>
      <c r="E982" s="5">
        <f t="shared" si="235"/>
        <v>0.70134048667891702</v>
      </c>
      <c r="F982" s="16">
        <v>82.655411000000001</v>
      </c>
      <c r="G982" s="17">
        <v>65.338598000000005</v>
      </c>
      <c r="H982" s="17">
        <v>28.31158216</v>
      </c>
      <c r="I982" s="5">
        <f t="shared" si="237"/>
        <v>0.43330562679046158</v>
      </c>
    </row>
    <row r="983" spans="1:9" x14ac:dyDescent="0.25">
      <c r="A983" s="40" t="s">
        <v>114</v>
      </c>
      <c r="B983" s="1">
        <v>9.6427960000000006</v>
      </c>
      <c r="C983" s="4">
        <v>9.1772799999999997</v>
      </c>
      <c r="D983" s="4">
        <v>4.4998468200000001</v>
      </c>
      <c r="E983" s="5">
        <f t="shared" si="235"/>
        <v>0.49032467354161585</v>
      </c>
      <c r="F983" s="16">
        <v>1.8081149999999999</v>
      </c>
      <c r="G983" s="17">
        <v>1.8947259999999999</v>
      </c>
      <c r="H983" s="17">
        <v>0.82223389000000002</v>
      </c>
      <c r="I983" s="5">
        <f t="shared" si="237"/>
        <v>0.43395925848909028</v>
      </c>
    </row>
    <row r="984" spans="1:9" x14ac:dyDescent="0.25">
      <c r="A984" s="43" t="s">
        <v>17</v>
      </c>
      <c r="B984" s="1">
        <v>344.28504299999997</v>
      </c>
      <c r="C984" s="4">
        <v>324.67654599999997</v>
      </c>
      <c r="D984" s="4">
        <v>218.09090306000002</v>
      </c>
      <c r="E984" s="5">
        <f t="shared" si="235"/>
        <v>0.67171745463868537</v>
      </c>
      <c r="F984" s="16">
        <v>6.9494300000000004</v>
      </c>
      <c r="G984" s="17">
        <v>22.243416</v>
      </c>
      <c r="H984" s="17">
        <v>10.91743705</v>
      </c>
      <c r="I984" s="5">
        <f t="shared" si="237"/>
        <v>0.49081656567498444</v>
      </c>
    </row>
    <row r="985" spans="1:9" x14ac:dyDescent="0.25">
      <c r="A985" s="43" t="s">
        <v>21</v>
      </c>
      <c r="B985" s="1">
        <v>276.57224000000002</v>
      </c>
      <c r="C985" s="4">
        <v>272.29978799999998</v>
      </c>
      <c r="D985" s="4">
        <v>189.15704677000002</v>
      </c>
      <c r="E985" s="5">
        <f t="shared" si="235"/>
        <v>0.69466468615098609</v>
      </c>
      <c r="F985" s="2">
        <v>0</v>
      </c>
      <c r="G985" s="3">
        <v>4.122452</v>
      </c>
      <c r="H985" s="3">
        <v>3.6732606899999998</v>
      </c>
      <c r="I985" s="5">
        <f t="shared" si="237"/>
        <v>0.89103783136832149</v>
      </c>
    </row>
    <row r="986" spans="1:9" x14ac:dyDescent="0.25">
      <c r="A986" s="40" t="s">
        <v>20</v>
      </c>
      <c r="B986" s="1">
        <v>13.366773999999999</v>
      </c>
      <c r="C986" s="4">
        <v>12.587668000000001</v>
      </c>
      <c r="D986" s="4">
        <v>6.9341040099999995</v>
      </c>
      <c r="E986" s="5">
        <f t="shared" si="235"/>
        <v>0.55086486313429928</v>
      </c>
      <c r="F986" s="31">
        <v>0</v>
      </c>
      <c r="G986" s="32">
        <v>0.40266200000000002</v>
      </c>
      <c r="H986" s="32">
        <v>0.18794643999999999</v>
      </c>
      <c r="I986" s="5">
        <f t="shared" si="237"/>
        <v>0.46675981344154649</v>
      </c>
    </row>
    <row r="987" spans="1:9" x14ac:dyDescent="0.25">
      <c r="A987" s="43" t="s">
        <v>24</v>
      </c>
      <c r="B987" s="1">
        <v>112.648233</v>
      </c>
      <c r="C987" s="4">
        <v>111.44593999999999</v>
      </c>
      <c r="D987" s="4">
        <v>81.570040359999993</v>
      </c>
      <c r="E987" s="5">
        <f t="shared" si="235"/>
        <v>0.73192473732107244</v>
      </c>
      <c r="F987" s="2">
        <v>0</v>
      </c>
      <c r="G987" s="3">
        <v>0.95229299999999995</v>
      </c>
      <c r="H987" s="3">
        <v>0.60002669999999991</v>
      </c>
      <c r="I987" s="5">
        <f t="shared" si="237"/>
        <v>0.63008622346273668</v>
      </c>
    </row>
    <row r="988" spans="1:9" x14ac:dyDescent="0.25">
      <c r="A988" s="43" t="s">
        <v>15</v>
      </c>
      <c r="B988" s="1">
        <v>10.373492000000001</v>
      </c>
      <c r="C988" s="4">
        <v>9.5239919999999998</v>
      </c>
      <c r="D988" s="4">
        <v>7.06006804</v>
      </c>
      <c r="E988" s="5">
        <f t="shared" si="235"/>
        <v>0.74129294102724996</v>
      </c>
      <c r="F988" s="31" t="s">
        <v>16</v>
      </c>
      <c r="G988" s="32" t="s">
        <v>16</v>
      </c>
      <c r="H988" s="32" t="s">
        <v>16</v>
      </c>
      <c r="I988" s="5" t="s">
        <v>16</v>
      </c>
    </row>
    <row r="989" spans="1:9" x14ac:dyDescent="0.25">
      <c r="A989" s="40" t="s">
        <v>55</v>
      </c>
      <c r="B989" s="1">
        <v>3.2429999999999999</v>
      </c>
      <c r="C989" s="4">
        <v>3.2429999999999999</v>
      </c>
      <c r="D989" s="4">
        <v>2.3625404300000001</v>
      </c>
      <c r="E989" s="5">
        <f t="shared" si="235"/>
        <v>0.72850460376194892</v>
      </c>
      <c r="F989" s="31" t="s">
        <v>16</v>
      </c>
      <c r="G989" s="32" t="s">
        <v>16</v>
      </c>
      <c r="H989" s="32" t="s">
        <v>16</v>
      </c>
      <c r="I989" s="5" t="s">
        <v>16</v>
      </c>
    </row>
    <row r="990" spans="1:9" x14ac:dyDescent="0.25">
      <c r="A990" s="40" t="s">
        <v>18</v>
      </c>
      <c r="B990" s="1">
        <v>41.282142</v>
      </c>
      <c r="C990" s="4">
        <v>41.282142</v>
      </c>
      <c r="D990" s="4">
        <v>31.002947149999997</v>
      </c>
      <c r="E990" s="5">
        <f t="shared" si="235"/>
        <v>0.75100141727141956</v>
      </c>
      <c r="F990" s="31" t="s">
        <v>16</v>
      </c>
      <c r="G990" s="32" t="s">
        <v>16</v>
      </c>
      <c r="H990" s="32" t="s">
        <v>16</v>
      </c>
      <c r="I990" s="5" t="s">
        <v>16</v>
      </c>
    </row>
    <row r="991" spans="1:9" x14ac:dyDescent="0.25">
      <c r="A991" s="40" t="s">
        <v>23</v>
      </c>
      <c r="B991" s="1">
        <v>4.9702279999999996</v>
      </c>
      <c r="C991" s="4">
        <v>4.8425520000000004</v>
      </c>
      <c r="D991" s="4">
        <v>3.47912935</v>
      </c>
      <c r="E991" s="5">
        <f t="shared" si="235"/>
        <v>0.71844955924066478</v>
      </c>
      <c r="F991" s="31">
        <v>0</v>
      </c>
      <c r="G991" s="32">
        <v>0.12767600000000001</v>
      </c>
      <c r="H991" s="32">
        <v>0.11556153</v>
      </c>
      <c r="I991" s="5">
        <f t="shared" ref="I991:I993" si="238">H991/G991</f>
        <v>0.90511552680221796</v>
      </c>
    </row>
    <row r="992" spans="1:9" x14ac:dyDescent="0.25">
      <c r="A992" s="42" t="s">
        <v>14</v>
      </c>
      <c r="B992" s="1">
        <v>5.8384419999999997</v>
      </c>
      <c r="C992" s="4">
        <v>5.6815660000000001</v>
      </c>
      <c r="D992" s="4">
        <v>3.80311281</v>
      </c>
      <c r="E992" s="5">
        <f t="shared" si="235"/>
        <v>0.66937756421381001</v>
      </c>
      <c r="F992" s="31">
        <v>0</v>
      </c>
      <c r="G992" s="32">
        <v>0.25687599999999999</v>
      </c>
      <c r="H992" s="32">
        <v>0.22785252</v>
      </c>
      <c r="I992" s="5">
        <f t="shared" si="238"/>
        <v>0.88701365639452501</v>
      </c>
    </row>
    <row r="993" spans="1:9" x14ac:dyDescent="0.25">
      <c r="A993" s="42" t="s">
        <v>31</v>
      </c>
      <c r="B993" s="1">
        <v>7.0458920000000003</v>
      </c>
      <c r="C993" s="4">
        <v>7.7001059999999999</v>
      </c>
      <c r="D993" s="4">
        <v>5.7866513700000004</v>
      </c>
      <c r="E993" s="5">
        <f t="shared" si="235"/>
        <v>0.75150281957157483</v>
      </c>
      <c r="F993" s="31">
        <v>0.23231499999999999</v>
      </c>
      <c r="G993" s="32">
        <v>0.23242299999999999</v>
      </c>
      <c r="H993" s="32">
        <v>6.2836970000000006E-2</v>
      </c>
      <c r="I993" s="5">
        <f t="shared" si="238"/>
        <v>0.27035607491513319</v>
      </c>
    </row>
    <row r="994" spans="1:9" ht="15.75" thickBot="1" x14ac:dyDescent="0.3">
      <c r="A994" s="44" t="s">
        <v>25</v>
      </c>
      <c r="B994" s="24">
        <v>5605.1886679999998</v>
      </c>
      <c r="C994" s="25">
        <v>5605.1886679999998</v>
      </c>
      <c r="D994" s="25">
        <v>4523.3785557700003</v>
      </c>
      <c r="E994" s="8">
        <f>D994/C994</f>
        <v>0.80699844799051113</v>
      </c>
      <c r="F994" s="79" t="s">
        <v>16</v>
      </c>
      <c r="G994" s="80" t="s">
        <v>16</v>
      </c>
      <c r="H994" s="80" t="s">
        <v>16</v>
      </c>
      <c r="I994" s="8" t="s">
        <v>16</v>
      </c>
    </row>
    <row r="995" spans="1:9" ht="15.75" thickBot="1" x14ac:dyDescent="0.3">
      <c r="A995" s="49" t="s">
        <v>34</v>
      </c>
      <c r="B995" s="86">
        <f>SUM(B996:B1039)</f>
        <v>6605.0458559999997</v>
      </c>
      <c r="C995" s="87">
        <f>SUM(C996:C1039)</f>
        <v>6609.0441750000018</v>
      </c>
      <c r="D995" s="87">
        <f>SUM(D996:D1039)</f>
        <v>4446.8276781000013</v>
      </c>
      <c r="E995" s="88">
        <f>D995/C995</f>
        <v>0.67283975721042899</v>
      </c>
      <c r="F995" s="70">
        <f>SUM(F996:F1039)</f>
        <v>3263.0961980000006</v>
      </c>
      <c r="G995" s="33">
        <f>SUM(G996:G1039)</f>
        <v>4823.944203</v>
      </c>
      <c r="H995" s="33">
        <f>SUM(H996:H1039)</f>
        <v>3603.2502531199989</v>
      </c>
      <c r="I995" s="88">
        <f>H995/G995</f>
        <v>0.74695106358799623</v>
      </c>
    </row>
    <row r="996" spans="1:9" x14ac:dyDescent="0.25">
      <c r="A996" s="83" t="s">
        <v>56</v>
      </c>
      <c r="B996" s="20">
        <v>7.2418570000000004</v>
      </c>
      <c r="C996" s="21">
        <v>7.2654269999999999</v>
      </c>
      <c r="D996" s="21">
        <v>4.6246687400000006</v>
      </c>
      <c r="E996" s="28">
        <f>D996/C996</f>
        <v>0.63653089350426351</v>
      </c>
      <c r="F996" s="92">
        <v>0</v>
      </c>
      <c r="G996" s="81">
        <v>0.64678800000000003</v>
      </c>
      <c r="H996" s="81">
        <v>0.46154753999999998</v>
      </c>
      <c r="I996" s="7">
        <f>H996/G996</f>
        <v>0.71359941742889477</v>
      </c>
    </row>
    <row r="997" spans="1:9" x14ac:dyDescent="0.25">
      <c r="A997" s="40" t="s">
        <v>57</v>
      </c>
      <c r="B997" s="1">
        <v>56.318798000000001</v>
      </c>
      <c r="C997" s="4">
        <v>56.467258000000001</v>
      </c>
      <c r="D997" s="4">
        <v>24.902474359999999</v>
      </c>
      <c r="E997" s="29">
        <f>D997/C997</f>
        <v>0.44100732427985079</v>
      </c>
      <c r="F997" s="31">
        <v>14.691345</v>
      </c>
      <c r="G997" s="32">
        <v>45.391739999999999</v>
      </c>
      <c r="H997" s="32">
        <v>37.345581759999995</v>
      </c>
      <c r="I997" s="5">
        <f>H997/G997</f>
        <v>0.82273959447247447</v>
      </c>
    </row>
    <row r="998" spans="1:9" x14ac:dyDescent="0.25">
      <c r="A998" s="40" t="s">
        <v>58</v>
      </c>
      <c r="B998" s="1">
        <v>25.2</v>
      </c>
      <c r="C998" s="4">
        <v>25.2</v>
      </c>
      <c r="D998" s="4">
        <v>17.998206879999998</v>
      </c>
      <c r="E998" s="29">
        <f t="shared" ref="E998:E1001" si="239">D998/C998</f>
        <v>0.71421455873015871</v>
      </c>
      <c r="F998" s="31">
        <v>3.3</v>
      </c>
      <c r="G998" s="32">
        <v>3.3</v>
      </c>
      <c r="H998" s="32">
        <v>1.9607139199999999</v>
      </c>
      <c r="I998" s="5">
        <f t="shared" ref="I998:I1005" si="240">H998/G998</f>
        <v>0.59415573333333338</v>
      </c>
    </row>
    <row r="999" spans="1:9" x14ac:dyDescent="0.25">
      <c r="A999" s="40" t="s">
        <v>59</v>
      </c>
      <c r="B999" s="1">
        <v>14.820276</v>
      </c>
      <c r="C999" s="4">
        <v>14.820276</v>
      </c>
      <c r="D999" s="4">
        <v>9.2785338699999986</v>
      </c>
      <c r="E999" s="29">
        <f t="shared" si="239"/>
        <v>0.62607024794949828</v>
      </c>
      <c r="F999" s="31">
        <v>3.57</v>
      </c>
      <c r="G999" s="32">
        <v>3.77</v>
      </c>
      <c r="H999" s="32">
        <v>1.3942591000000002</v>
      </c>
      <c r="I999" s="5">
        <f t="shared" si="240"/>
        <v>0.36983000000000005</v>
      </c>
    </row>
    <row r="1000" spans="1:9" x14ac:dyDescent="0.25">
      <c r="A1000" s="40" t="s">
        <v>60</v>
      </c>
      <c r="B1000" s="1">
        <v>41.331200000000003</v>
      </c>
      <c r="C1000" s="4">
        <v>41.2562</v>
      </c>
      <c r="D1000" s="4">
        <v>28.05850337</v>
      </c>
      <c r="E1000" s="29">
        <f t="shared" si="239"/>
        <v>0.68010392062283975</v>
      </c>
      <c r="F1000" s="31">
        <v>6.1849999999999996</v>
      </c>
      <c r="G1000" s="32">
        <v>11.263</v>
      </c>
      <c r="H1000" s="32">
        <v>6.5405741299999995</v>
      </c>
      <c r="I1000" s="5">
        <f t="shared" si="240"/>
        <v>0.58071332060729819</v>
      </c>
    </row>
    <row r="1001" spans="1:9" x14ac:dyDescent="0.25">
      <c r="A1001" s="40" t="s">
        <v>38</v>
      </c>
      <c r="B1001" s="1">
        <v>5354.2089999999998</v>
      </c>
      <c r="C1001" s="4">
        <v>5353.4832020000003</v>
      </c>
      <c r="D1001" s="4">
        <v>3637.5784569699999</v>
      </c>
      <c r="E1001" s="29">
        <f t="shared" si="239"/>
        <v>0.679478821491593</v>
      </c>
      <c r="F1001" s="31">
        <v>461.483</v>
      </c>
      <c r="G1001" s="32">
        <v>462.208798</v>
      </c>
      <c r="H1001" s="32">
        <v>307.0851197199998</v>
      </c>
      <c r="I1001" s="5">
        <f t="shared" si="240"/>
        <v>0.66438614117423134</v>
      </c>
    </row>
    <row r="1002" spans="1:9" x14ac:dyDescent="0.25">
      <c r="A1002" s="40" t="s">
        <v>113</v>
      </c>
      <c r="B1002" s="2" t="s">
        <v>16</v>
      </c>
      <c r="C1002" s="3" t="s">
        <v>16</v>
      </c>
      <c r="D1002" s="3" t="s">
        <v>16</v>
      </c>
      <c r="E1002" s="29" t="s">
        <v>16</v>
      </c>
      <c r="F1002" s="31">
        <v>1505.885</v>
      </c>
      <c r="G1002" s="32">
        <v>3005.8850000000002</v>
      </c>
      <c r="H1002" s="32">
        <v>2638.4058439999999</v>
      </c>
      <c r="I1002" s="5">
        <f t="shared" si="240"/>
        <v>0.87774676808993013</v>
      </c>
    </row>
    <row r="1003" spans="1:9" x14ac:dyDescent="0.25">
      <c r="A1003" s="40" t="s">
        <v>61</v>
      </c>
      <c r="B1003" s="1">
        <v>15.709218999999999</v>
      </c>
      <c r="C1003" s="4">
        <v>17.247219000000001</v>
      </c>
      <c r="D1003" s="4">
        <v>11.293255050000001</v>
      </c>
      <c r="E1003" s="29">
        <f t="shared" ref="E1003:E1013" si="241">D1003/C1003</f>
        <v>0.65478701522836813</v>
      </c>
      <c r="F1003" s="31">
        <v>23.704000000000001</v>
      </c>
      <c r="G1003" s="32">
        <v>23.874870999999999</v>
      </c>
      <c r="H1003" s="32">
        <v>3.4506866700000001</v>
      </c>
      <c r="I1003" s="5">
        <f t="shared" si="240"/>
        <v>0.14453215977585807</v>
      </c>
    </row>
    <row r="1004" spans="1:9" ht="15" customHeight="1" x14ac:dyDescent="0.25">
      <c r="A1004" s="40" t="s">
        <v>104</v>
      </c>
      <c r="B1004" s="2">
        <v>7.1972500000000004</v>
      </c>
      <c r="C1004" s="4">
        <v>7.1972500000000004</v>
      </c>
      <c r="D1004" s="4">
        <v>3.6763628700000002</v>
      </c>
      <c r="E1004" s="29">
        <f t="shared" si="241"/>
        <v>0.51080105179061441</v>
      </c>
      <c r="F1004" s="31">
        <v>1.9810000000000001</v>
      </c>
      <c r="G1004" s="32">
        <v>1.9810000000000001</v>
      </c>
      <c r="H1004" s="32">
        <v>0.31465940999999997</v>
      </c>
      <c r="I1004" s="5">
        <f t="shared" si="240"/>
        <v>0.15883867238768296</v>
      </c>
    </row>
    <row r="1005" spans="1:9" x14ac:dyDescent="0.25">
      <c r="A1005" s="40" t="s">
        <v>62</v>
      </c>
      <c r="B1005" s="1">
        <v>9.6336790000000008</v>
      </c>
      <c r="C1005" s="4">
        <v>10.154505</v>
      </c>
      <c r="D1005" s="4">
        <v>6.62878173</v>
      </c>
      <c r="E1005" s="29">
        <f t="shared" si="241"/>
        <v>0.6527922070056591</v>
      </c>
      <c r="F1005" s="31">
        <v>0</v>
      </c>
      <c r="G1005" s="32">
        <v>3</v>
      </c>
      <c r="H1005" s="32">
        <v>0.82917257999999994</v>
      </c>
      <c r="I1005" s="5">
        <f t="shared" si="240"/>
        <v>0.27639085999999996</v>
      </c>
    </row>
    <row r="1006" spans="1:9" x14ac:dyDescent="0.25">
      <c r="A1006" s="40" t="s">
        <v>63</v>
      </c>
      <c r="B1006" s="1">
        <v>1.6757</v>
      </c>
      <c r="C1006" s="4">
        <v>1.6757</v>
      </c>
      <c r="D1006" s="4">
        <v>1.0941108700000002</v>
      </c>
      <c r="E1006" s="29">
        <f t="shared" si="241"/>
        <v>0.65292765411469844</v>
      </c>
      <c r="F1006" s="31" t="s">
        <v>16</v>
      </c>
      <c r="G1006" s="32" t="s">
        <v>16</v>
      </c>
      <c r="H1006" s="32" t="s">
        <v>16</v>
      </c>
      <c r="I1006" s="5" t="s">
        <v>16</v>
      </c>
    </row>
    <row r="1007" spans="1:9" x14ac:dyDescent="0.25">
      <c r="A1007" s="40" t="s">
        <v>28</v>
      </c>
      <c r="B1007" s="1">
        <v>19.21</v>
      </c>
      <c r="C1007" s="4">
        <v>20.309504</v>
      </c>
      <c r="D1007" s="4">
        <v>14.31940614</v>
      </c>
      <c r="E1007" s="29">
        <f t="shared" si="241"/>
        <v>0.70505937220327974</v>
      </c>
      <c r="F1007" s="31">
        <v>482.71570000000003</v>
      </c>
      <c r="G1007" s="32">
        <v>483.95521100000002</v>
      </c>
      <c r="H1007" s="32">
        <v>210.54689093000002</v>
      </c>
      <c r="I1007" s="5">
        <f t="shared" ref="I1007:I1010" si="242">H1007/G1007</f>
        <v>0.43505449707824306</v>
      </c>
    </row>
    <row r="1008" spans="1:9" x14ac:dyDescent="0.25">
      <c r="A1008" s="40" t="s">
        <v>64</v>
      </c>
      <c r="B1008" s="1">
        <v>6.8670949999999999</v>
      </c>
      <c r="C1008" s="4">
        <v>6.6293829999999998</v>
      </c>
      <c r="D1008" s="4">
        <v>4.0783378599999995</v>
      </c>
      <c r="E1008" s="29">
        <f t="shared" si="241"/>
        <v>0.61519116635741211</v>
      </c>
      <c r="F1008" s="31">
        <v>5.2214020000000003</v>
      </c>
      <c r="G1008" s="32">
        <v>5.2232830000000003</v>
      </c>
      <c r="H1008" s="32">
        <v>0.15219278999999999</v>
      </c>
      <c r="I1008" s="5">
        <f t="shared" si="242"/>
        <v>2.9137381604634478E-2</v>
      </c>
    </row>
    <row r="1009" spans="1:9" x14ac:dyDescent="0.25">
      <c r="A1009" s="40" t="s">
        <v>108</v>
      </c>
      <c r="B1009" s="1">
        <v>14.573223</v>
      </c>
      <c r="C1009" s="4">
        <v>14.573223</v>
      </c>
      <c r="D1009" s="4">
        <v>9.9932391500000008</v>
      </c>
      <c r="E1009" s="29">
        <f t="shared" si="241"/>
        <v>0.68572608475146513</v>
      </c>
      <c r="F1009" s="31">
        <v>9.4380000000000006</v>
      </c>
      <c r="G1009" s="32">
        <v>8.39161</v>
      </c>
      <c r="H1009" s="32">
        <v>4.4306070499999999</v>
      </c>
      <c r="I1009" s="5">
        <f t="shared" si="242"/>
        <v>0.52798057226205697</v>
      </c>
    </row>
    <row r="1010" spans="1:9" x14ac:dyDescent="0.25">
      <c r="A1010" s="40" t="s">
        <v>109</v>
      </c>
      <c r="B1010" s="1">
        <v>11.420019999999999</v>
      </c>
      <c r="C1010" s="4">
        <v>13.251784000000001</v>
      </c>
      <c r="D1010" s="4">
        <v>8.5183001699999998</v>
      </c>
      <c r="E1010" s="29">
        <f t="shared" si="241"/>
        <v>0.64280403076295234</v>
      </c>
      <c r="F1010" s="31">
        <v>0</v>
      </c>
      <c r="G1010" s="32">
        <v>1.631</v>
      </c>
      <c r="H1010" s="32">
        <v>0.23374935999999999</v>
      </c>
      <c r="I1010" s="5">
        <f t="shared" si="242"/>
        <v>0.14331659104843653</v>
      </c>
    </row>
    <row r="1011" spans="1:9" x14ac:dyDescent="0.25">
      <c r="A1011" s="40" t="s">
        <v>65</v>
      </c>
      <c r="B1011" s="1">
        <v>4.6003030000000003</v>
      </c>
      <c r="C1011" s="4">
        <v>4.5904059999999998</v>
      </c>
      <c r="D1011" s="4">
        <v>3.1917967000000003</v>
      </c>
      <c r="E1011" s="29">
        <f t="shared" si="241"/>
        <v>0.69531904149654744</v>
      </c>
      <c r="F1011" s="2">
        <v>0</v>
      </c>
      <c r="G1011" s="3">
        <v>9.8969999999999995E-3</v>
      </c>
      <c r="H1011" s="3">
        <v>9.8964299999999995E-3</v>
      </c>
      <c r="I1011" s="5">
        <f>H1011/G1011</f>
        <v>0.99994240678993629</v>
      </c>
    </row>
    <row r="1012" spans="1:9" x14ac:dyDescent="0.25">
      <c r="A1012" s="40" t="s">
        <v>66</v>
      </c>
      <c r="B1012" s="1">
        <v>2.251979</v>
      </c>
      <c r="C1012" s="4">
        <v>2.251979</v>
      </c>
      <c r="D1012" s="4">
        <v>1.65623623</v>
      </c>
      <c r="E1012" s="29">
        <f t="shared" si="241"/>
        <v>0.73545811484032486</v>
      </c>
      <c r="F1012" s="31" t="s">
        <v>16</v>
      </c>
      <c r="G1012" s="32" t="s">
        <v>16</v>
      </c>
      <c r="H1012" s="32" t="s">
        <v>16</v>
      </c>
      <c r="I1012" s="5" t="s">
        <v>16</v>
      </c>
    </row>
    <row r="1013" spans="1:9" x14ac:dyDescent="0.25">
      <c r="A1013" s="40" t="s">
        <v>36</v>
      </c>
      <c r="B1013" s="1">
        <v>4.2613219999999998</v>
      </c>
      <c r="C1013" s="4">
        <v>4.2613219999999998</v>
      </c>
      <c r="D1013" s="4">
        <v>3.0315544399999999</v>
      </c>
      <c r="E1013" s="29">
        <f t="shared" si="241"/>
        <v>0.71141172622017301</v>
      </c>
      <c r="F1013" s="31" t="s">
        <v>16</v>
      </c>
      <c r="G1013" s="32" t="s">
        <v>16</v>
      </c>
      <c r="H1013" s="32" t="s">
        <v>16</v>
      </c>
      <c r="I1013" s="5" t="s">
        <v>16</v>
      </c>
    </row>
    <row r="1014" spans="1:9" ht="15.75" thickBot="1" x14ac:dyDescent="0.3">
      <c r="A1014" s="48" t="s">
        <v>67</v>
      </c>
      <c r="B1014" s="24">
        <v>18.043901999999999</v>
      </c>
      <c r="C1014" s="25">
        <v>17.623560999999999</v>
      </c>
      <c r="D1014" s="25">
        <v>10.540735230000001</v>
      </c>
      <c r="E1014" s="30">
        <f>D1014/C1014</f>
        <v>0.59810473206862125</v>
      </c>
      <c r="F1014" s="98">
        <v>5.5846520000000002</v>
      </c>
      <c r="G1014" s="75">
        <v>6.0049929999999998</v>
      </c>
      <c r="H1014" s="75">
        <v>1.45118423</v>
      </c>
      <c r="I1014" s="8">
        <f>H1014/G1014</f>
        <v>0.24166293449467802</v>
      </c>
    </row>
    <row r="1015" spans="1:9" x14ac:dyDescent="0.25">
      <c r="A1015" s="83" t="s">
        <v>68</v>
      </c>
      <c r="B1015" s="20">
        <v>9.7409119999999998</v>
      </c>
      <c r="C1015" s="21">
        <v>9.7409119999999998</v>
      </c>
      <c r="D1015" s="21">
        <v>6.0123665099999997</v>
      </c>
      <c r="E1015" s="28">
        <f>D1015/C1015</f>
        <v>0.61722829546145164</v>
      </c>
      <c r="F1015" s="92">
        <v>73.559088000000003</v>
      </c>
      <c r="G1015" s="81">
        <v>73.559088000000003</v>
      </c>
      <c r="H1015" s="81">
        <v>42.110901349999999</v>
      </c>
      <c r="I1015" s="7">
        <f>H1015/G1015</f>
        <v>0.57247720839062055</v>
      </c>
    </row>
    <row r="1016" spans="1:9" x14ac:dyDescent="0.25">
      <c r="A1016" s="40" t="s">
        <v>69</v>
      </c>
      <c r="B1016" s="1">
        <v>8.1391380000000009</v>
      </c>
      <c r="C1016" s="4">
        <v>8.1391380000000009</v>
      </c>
      <c r="D1016" s="4">
        <v>5.6706185400000004</v>
      </c>
      <c r="E1016" s="29">
        <f>D1016/C1016</f>
        <v>0.69670996363496973</v>
      </c>
      <c r="F1016" s="2">
        <v>0</v>
      </c>
      <c r="G1016" s="3">
        <v>0.38069999999999998</v>
      </c>
      <c r="H1016" s="3">
        <v>0.37631721000000001</v>
      </c>
      <c r="I1016" s="5">
        <f>H1016/G1016</f>
        <v>0.98848754925137916</v>
      </c>
    </row>
    <row r="1017" spans="1:9" x14ac:dyDescent="0.25">
      <c r="A1017" s="40" t="s">
        <v>70</v>
      </c>
      <c r="B1017" s="1">
        <v>58.077136000000003</v>
      </c>
      <c r="C1017" s="4">
        <v>58.077136000000003</v>
      </c>
      <c r="D1017" s="4">
        <v>34.776421759999998</v>
      </c>
      <c r="E1017" s="29">
        <f t="shared" ref="E1017:E1038" si="243">D1017/C1017</f>
        <v>0.59879711974777816</v>
      </c>
      <c r="F1017" s="31">
        <v>149.922864</v>
      </c>
      <c r="G1017" s="32">
        <v>146.72286399999999</v>
      </c>
      <c r="H1017" s="32">
        <v>78.403846189999996</v>
      </c>
      <c r="I1017" s="5">
        <f t="shared" ref="I1017:I1028" si="244">H1017/G1017</f>
        <v>0.53436692859266977</v>
      </c>
    </row>
    <row r="1018" spans="1:9" x14ac:dyDescent="0.25">
      <c r="A1018" s="40" t="s">
        <v>103</v>
      </c>
      <c r="B1018" s="1">
        <v>22.237897</v>
      </c>
      <c r="C1018" s="4">
        <v>22.237897</v>
      </c>
      <c r="D1018" s="4">
        <v>13.042298949999999</v>
      </c>
      <c r="E1018" s="29">
        <f t="shared" si="243"/>
        <v>0.58648976339804071</v>
      </c>
      <c r="F1018" s="31">
        <v>100.162103</v>
      </c>
      <c r="G1018" s="32">
        <v>99.812102999999993</v>
      </c>
      <c r="H1018" s="32">
        <v>40.218490709999998</v>
      </c>
      <c r="I1018" s="5">
        <f t="shared" si="244"/>
        <v>0.40294202307309368</v>
      </c>
    </row>
    <row r="1019" spans="1:9" x14ac:dyDescent="0.25">
      <c r="A1019" s="40" t="s">
        <v>71</v>
      </c>
      <c r="B1019" s="1">
        <v>17.88</v>
      </c>
      <c r="C1019" s="4">
        <v>16.999554</v>
      </c>
      <c r="D1019" s="4">
        <v>10.394194839999999</v>
      </c>
      <c r="E1019" s="29">
        <f t="shared" si="243"/>
        <v>0.61143926717136221</v>
      </c>
      <c r="F1019" s="2">
        <v>51.12</v>
      </c>
      <c r="G1019" s="3">
        <v>52.168835999999999</v>
      </c>
      <c r="H1019" s="3">
        <v>5.5601564299999993</v>
      </c>
      <c r="I1019" s="5">
        <f t="shared" si="244"/>
        <v>0.10658003621165708</v>
      </c>
    </row>
    <row r="1020" spans="1:9" x14ac:dyDescent="0.25">
      <c r="A1020" s="40" t="s">
        <v>72</v>
      </c>
      <c r="B1020" s="1">
        <v>76.002077</v>
      </c>
      <c r="C1020" s="4">
        <v>75.691276999999999</v>
      </c>
      <c r="D1020" s="4">
        <v>52.27707771</v>
      </c>
      <c r="E1020" s="29">
        <f t="shared" si="243"/>
        <v>0.69066185407335645</v>
      </c>
      <c r="F1020" s="2">
        <v>3.4979230000000001</v>
      </c>
      <c r="G1020" s="3">
        <v>3.8087230000000001</v>
      </c>
      <c r="H1020" s="3">
        <v>1.5855517100000001</v>
      </c>
      <c r="I1020" s="5">
        <f t="shared" si="244"/>
        <v>0.41629483425284536</v>
      </c>
    </row>
    <row r="1021" spans="1:9" x14ac:dyDescent="0.25">
      <c r="A1021" s="40" t="s">
        <v>73</v>
      </c>
      <c r="B1021" s="1">
        <v>4.0511309999999998</v>
      </c>
      <c r="C1021" s="4">
        <v>4.2718189999999998</v>
      </c>
      <c r="D1021" s="4">
        <v>3.08000798</v>
      </c>
      <c r="E1021" s="29">
        <f t="shared" si="243"/>
        <v>0.72100619899859997</v>
      </c>
      <c r="F1021" s="31">
        <v>0</v>
      </c>
      <c r="G1021" s="32">
        <v>5.2798369999999997</v>
      </c>
      <c r="H1021" s="32">
        <v>3.9196334100000003</v>
      </c>
      <c r="I1021" s="5">
        <f t="shared" si="244"/>
        <v>0.74237773060039558</v>
      </c>
    </row>
    <row r="1022" spans="1:9" x14ac:dyDescent="0.25">
      <c r="A1022" s="42" t="s">
        <v>74</v>
      </c>
      <c r="B1022" s="1">
        <v>16.346499999999999</v>
      </c>
      <c r="C1022" s="4">
        <v>15.774336</v>
      </c>
      <c r="D1022" s="4">
        <v>10.28300909</v>
      </c>
      <c r="E1022" s="29">
        <f t="shared" si="243"/>
        <v>0.65188221488372</v>
      </c>
      <c r="F1022" s="31">
        <v>0.35</v>
      </c>
      <c r="G1022" s="32">
        <v>0.92216399999999998</v>
      </c>
      <c r="H1022" s="32">
        <v>0.31299431</v>
      </c>
      <c r="I1022" s="5">
        <f t="shared" si="244"/>
        <v>0.33941284847380726</v>
      </c>
    </row>
    <row r="1023" spans="1:9" x14ac:dyDescent="0.25">
      <c r="A1023" s="40" t="s">
        <v>75</v>
      </c>
      <c r="B1023" s="1">
        <v>9.8686980000000002</v>
      </c>
      <c r="C1023" s="4">
        <v>12.289296999999999</v>
      </c>
      <c r="D1023" s="4">
        <v>6.2441492800000002</v>
      </c>
      <c r="E1023" s="29">
        <f t="shared" si="243"/>
        <v>0.50809653961491863</v>
      </c>
      <c r="F1023" s="2">
        <v>26.377255000000002</v>
      </c>
      <c r="G1023" s="3">
        <v>35.831978999999997</v>
      </c>
      <c r="H1023" s="3">
        <v>33.980887789999997</v>
      </c>
      <c r="I1023" s="5">
        <f t="shared" si="244"/>
        <v>0.9483396881316547</v>
      </c>
    </row>
    <row r="1024" spans="1:9" x14ac:dyDescent="0.25">
      <c r="A1024" s="84" t="s">
        <v>76</v>
      </c>
      <c r="B1024" s="1">
        <v>5.4049899999999997</v>
      </c>
      <c r="C1024" s="4">
        <v>5.4049899999999997</v>
      </c>
      <c r="D1024" s="4">
        <v>3.4933997799999998</v>
      </c>
      <c r="E1024" s="29">
        <f t="shared" si="243"/>
        <v>0.646328629655189</v>
      </c>
      <c r="F1024" s="31">
        <v>19.7</v>
      </c>
      <c r="G1024" s="32">
        <v>22.7</v>
      </c>
      <c r="H1024" s="32">
        <v>4.0151650999999999</v>
      </c>
      <c r="I1024" s="5">
        <f t="shared" si="244"/>
        <v>0.17687951982378855</v>
      </c>
    </row>
    <row r="1025" spans="1:9" x14ac:dyDescent="0.25">
      <c r="A1025" s="84" t="s">
        <v>110</v>
      </c>
      <c r="B1025" s="1">
        <v>41.170299999999997</v>
      </c>
      <c r="C1025" s="4">
        <v>41.045217999999998</v>
      </c>
      <c r="D1025" s="4">
        <v>29.827983120000003</v>
      </c>
      <c r="E1025" s="29">
        <f t="shared" si="243"/>
        <v>0.72671031056528934</v>
      </c>
      <c r="F1025" s="31">
        <v>156.37062599999999</v>
      </c>
      <c r="G1025" s="32">
        <v>156.49562599999999</v>
      </c>
      <c r="H1025" s="32">
        <v>138.54112991999997</v>
      </c>
      <c r="I1025" s="5">
        <f t="shared" si="244"/>
        <v>0.88527157890023067</v>
      </c>
    </row>
    <row r="1026" spans="1:9" x14ac:dyDescent="0.25">
      <c r="A1026" s="40" t="s">
        <v>77</v>
      </c>
      <c r="B1026" s="1">
        <v>16.383656999999999</v>
      </c>
      <c r="C1026" s="4">
        <v>16.375703999999999</v>
      </c>
      <c r="D1026" s="4">
        <v>11.140745220000001</v>
      </c>
      <c r="E1026" s="29">
        <f t="shared" si="243"/>
        <v>0.68032160449407253</v>
      </c>
      <c r="F1026" s="31">
        <v>5.7987979999999997</v>
      </c>
      <c r="G1026" s="32">
        <v>5.8067510000000002</v>
      </c>
      <c r="H1026" s="32">
        <v>3.3542253199999998</v>
      </c>
      <c r="I1026" s="5">
        <f t="shared" si="244"/>
        <v>0.57764235456281832</v>
      </c>
    </row>
    <row r="1027" spans="1:9" x14ac:dyDescent="0.25">
      <c r="A1027" s="40" t="s">
        <v>78</v>
      </c>
      <c r="B1027" s="1">
        <v>3.5939589999999999</v>
      </c>
      <c r="C1027" s="4">
        <v>3.5837979999999998</v>
      </c>
      <c r="D1027" s="4">
        <v>1.8985631000000001</v>
      </c>
      <c r="E1027" s="29">
        <f t="shared" si="243"/>
        <v>0.529762866099038</v>
      </c>
      <c r="F1027" s="31">
        <v>0</v>
      </c>
      <c r="G1027" s="32">
        <v>1.0161E-2</v>
      </c>
      <c r="H1027" s="32">
        <v>9.8440000000000003E-3</v>
      </c>
      <c r="I1027" s="5">
        <f t="shared" si="244"/>
        <v>0.96880228323983864</v>
      </c>
    </row>
    <row r="1028" spans="1:9" x14ac:dyDescent="0.25">
      <c r="A1028" s="40" t="s">
        <v>79</v>
      </c>
      <c r="B1028" s="1">
        <v>65.109558000000007</v>
      </c>
      <c r="C1028" s="4">
        <v>64.997658000000001</v>
      </c>
      <c r="D1028" s="4">
        <v>44.265349700000002</v>
      </c>
      <c r="E1028" s="29">
        <f t="shared" si="243"/>
        <v>0.6810299180318159</v>
      </c>
      <c r="F1028" s="31">
        <v>20.526796000000001</v>
      </c>
      <c r="G1028" s="32">
        <v>20.638695999999999</v>
      </c>
      <c r="H1028" s="32">
        <v>10.541633050000002</v>
      </c>
      <c r="I1028" s="5">
        <f t="shared" si="244"/>
        <v>0.51077030496500364</v>
      </c>
    </row>
    <row r="1029" spans="1:9" x14ac:dyDescent="0.25">
      <c r="A1029" s="40" t="s">
        <v>111</v>
      </c>
      <c r="B1029" s="2">
        <v>3.0048189999999999</v>
      </c>
      <c r="C1029" s="3">
        <v>3.0048189999999999</v>
      </c>
      <c r="D1029" s="3">
        <v>1.85849822</v>
      </c>
      <c r="E1029" s="29">
        <f t="shared" si="243"/>
        <v>0.61850588005467222</v>
      </c>
      <c r="F1029" s="31" t="s">
        <v>16</v>
      </c>
      <c r="G1029" s="32" t="s">
        <v>16</v>
      </c>
      <c r="H1029" s="32" t="s">
        <v>16</v>
      </c>
      <c r="I1029" s="5" t="s">
        <v>16</v>
      </c>
    </row>
    <row r="1030" spans="1:9" x14ac:dyDescent="0.25">
      <c r="A1030" s="40" t="s">
        <v>112</v>
      </c>
      <c r="B1030" s="2">
        <v>7.1764849999999996</v>
      </c>
      <c r="C1030" s="3">
        <v>6.9430800000000001</v>
      </c>
      <c r="D1030" s="3">
        <v>3.8660249500000003</v>
      </c>
      <c r="E1030" s="29">
        <f t="shared" si="243"/>
        <v>0.55681699620341407</v>
      </c>
      <c r="F1030" s="31">
        <v>0.44500000000000001</v>
      </c>
      <c r="G1030" s="32">
        <v>1.6784049999999999</v>
      </c>
      <c r="H1030" s="32">
        <v>1.32485371</v>
      </c>
      <c r="I1030" s="5">
        <f t="shared" ref="I1030:I1037" si="245">H1030/G1030</f>
        <v>0.78935281413008185</v>
      </c>
    </row>
    <row r="1031" spans="1:9" x14ac:dyDescent="0.25">
      <c r="A1031" s="40" t="s">
        <v>120</v>
      </c>
      <c r="B1031" s="2">
        <v>1.547005</v>
      </c>
      <c r="C1031" s="3">
        <v>1.547005</v>
      </c>
      <c r="D1031" s="3">
        <v>0</v>
      </c>
      <c r="E1031" s="29">
        <f t="shared" si="243"/>
        <v>0</v>
      </c>
      <c r="F1031" s="31">
        <v>0.125</v>
      </c>
      <c r="G1031" s="32">
        <v>0.125</v>
      </c>
      <c r="H1031" s="32">
        <v>0</v>
      </c>
      <c r="I1031" s="5">
        <f t="shared" si="245"/>
        <v>0</v>
      </c>
    </row>
    <row r="1032" spans="1:9" x14ac:dyDescent="0.25">
      <c r="A1032" s="40" t="s">
        <v>80</v>
      </c>
      <c r="B1032" s="1">
        <v>69.2</v>
      </c>
      <c r="C1032" s="4">
        <v>69.2</v>
      </c>
      <c r="D1032" s="4">
        <v>58.719348009999997</v>
      </c>
      <c r="E1032" s="29">
        <f t="shared" si="243"/>
        <v>0.84854549147398839</v>
      </c>
      <c r="F1032" s="31">
        <v>2.8</v>
      </c>
      <c r="G1032" s="32">
        <v>2.8</v>
      </c>
      <c r="H1032" s="32">
        <v>0.30106432</v>
      </c>
      <c r="I1032" s="5">
        <f t="shared" si="245"/>
        <v>0.10752297142857144</v>
      </c>
    </row>
    <row r="1033" spans="1:9" x14ac:dyDescent="0.25">
      <c r="A1033" s="40" t="s">
        <v>81</v>
      </c>
      <c r="B1033" s="1">
        <v>345.27228500000001</v>
      </c>
      <c r="C1033" s="4">
        <v>345.27228500000001</v>
      </c>
      <c r="D1033" s="4">
        <v>230.17392249</v>
      </c>
      <c r="E1033" s="29">
        <f t="shared" si="243"/>
        <v>0.66664465261090966</v>
      </c>
      <c r="F1033" s="31">
        <v>50.027715000000001</v>
      </c>
      <c r="G1033" s="32">
        <v>50.027715000000001</v>
      </c>
      <c r="H1033" s="32">
        <v>4.8778265999999997</v>
      </c>
      <c r="I1033" s="5">
        <f t="shared" si="245"/>
        <v>9.7502486371804101E-2</v>
      </c>
    </row>
    <row r="1034" spans="1:9" x14ac:dyDescent="0.25">
      <c r="A1034" s="40" t="s">
        <v>82</v>
      </c>
      <c r="B1034" s="1">
        <v>15.023680000000001</v>
      </c>
      <c r="C1034" s="4">
        <v>14.939247</v>
      </c>
      <c r="D1034" s="4">
        <v>8.2143180499999993</v>
      </c>
      <c r="E1034" s="29">
        <f t="shared" si="243"/>
        <v>0.54984819850692601</v>
      </c>
      <c r="F1034" s="31">
        <v>8.2269369999999995</v>
      </c>
      <c r="G1034" s="32">
        <v>8.3113700000000001</v>
      </c>
      <c r="H1034" s="32">
        <v>1.13791928</v>
      </c>
      <c r="I1034" s="5">
        <f t="shared" si="245"/>
        <v>0.13691115664445211</v>
      </c>
    </row>
    <row r="1035" spans="1:9" x14ac:dyDescent="0.25">
      <c r="A1035" s="40" t="s">
        <v>83</v>
      </c>
      <c r="B1035" s="1">
        <v>42.0822</v>
      </c>
      <c r="C1035" s="4">
        <v>42.0822</v>
      </c>
      <c r="D1035" s="4">
        <v>20.31702611</v>
      </c>
      <c r="E1035" s="29">
        <f t="shared" si="243"/>
        <v>0.48279382042763924</v>
      </c>
      <c r="F1035" s="31">
        <v>11.9178</v>
      </c>
      <c r="G1035" s="32">
        <v>11.9178</v>
      </c>
      <c r="H1035" s="32">
        <v>6.5553124400000007</v>
      </c>
      <c r="I1035" s="5">
        <f t="shared" si="245"/>
        <v>0.55004383694977266</v>
      </c>
    </row>
    <row r="1036" spans="1:9" x14ac:dyDescent="0.25">
      <c r="A1036" s="40" t="s">
        <v>115</v>
      </c>
      <c r="B1036" s="1">
        <v>2.8929999999999998</v>
      </c>
      <c r="C1036" s="4">
        <v>2.8929999999999998</v>
      </c>
      <c r="D1036" s="4">
        <v>0.11151028</v>
      </c>
      <c r="E1036" s="29">
        <f t="shared" si="243"/>
        <v>3.8544860006913241E-2</v>
      </c>
      <c r="F1036" s="31">
        <v>0.90700000000000003</v>
      </c>
      <c r="G1036" s="32">
        <v>0.90700000000000003</v>
      </c>
      <c r="H1036" s="32">
        <v>3.2000000000000001E-2</v>
      </c>
      <c r="I1036" s="5">
        <f t="shared" si="245"/>
        <v>3.5281146637265712E-2</v>
      </c>
    </row>
    <row r="1037" spans="1:9" x14ac:dyDescent="0.25">
      <c r="A1037" s="40" t="s">
        <v>84</v>
      </c>
      <c r="B1037" s="1">
        <v>141.09480600000001</v>
      </c>
      <c r="C1037" s="4">
        <v>141.09480600000001</v>
      </c>
      <c r="D1037" s="4">
        <v>89.682593940000004</v>
      </c>
      <c r="E1037" s="29">
        <f t="shared" si="243"/>
        <v>0.63561938587590527</v>
      </c>
      <c r="F1037" s="31">
        <v>56.905194000000002</v>
      </c>
      <c r="G1037" s="32">
        <v>56.905194000000002</v>
      </c>
      <c r="H1037" s="32">
        <v>11.47782065</v>
      </c>
      <c r="I1037" s="5">
        <f t="shared" si="245"/>
        <v>0.20170075599777412</v>
      </c>
    </row>
    <row r="1038" spans="1:9" x14ac:dyDescent="0.25">
      <c r="A1038" s="85" t="s">
        <v>29</v>
      </c>
      <c r="B1038" s="76">
        <v>0.57779999999999998</v>
      </c>
      <c r="C1038" s="77">
        <v>0.57779999999999998</v>
      </c>
      <c r="D1038" s="77">
        <v>0.21677541</v>
      </c>
      <c r="E1038" s="29">
        <f t="shared" si="243"/>
        <v>0.37517377985462097</v>
      </c>
      <c r="F1038" s="97" t="s">
        <v>16</v>
      </c>
      <c r="G1038" s="82" t="s">
        <v>16</v>
      </c>
      <c r="H1038" s="82" t="s">
        <v>16</v>
      </c>
      <c r="I1038" s="5" t="s">
        <v>16</v>
      </c>
    </row>
    <row r="1039" spans="1:9" ht="15.75" thickBot="1" x14ac:dyDescent="0.3">
      <c r="A1039" s="48" t="s">
        <v>116</v>
      </c>
      <c r="B1039" s="24">
        <v>8.6029999999999998</v>
      </c>
      <c r="C1039" s="25">
        <v>8.6029999999999998</v>
      </c>
      <c r="D1039" s="25">
        <v>0.79851443</v>
      </c>
      <c r="E1039" s="30">
        <f>D1039/C1039</f>
        <v>9.2818136696501227E-2</v>
      </c>
      <c r="F1039" s="98">
        <v>0.59699999999999998</v>
      </c>
      <c r="G1039" s="75">
        <v>0.59699999999999998</v>
      </c>
      <c r="H1039" s="75">
        <v>0</v>
      </c>
      <c r="I1039" s="8">
        <f>H1039/G1039</f>
        <v>0</v>
      </c>
    </row>
    <row r="1040" spans="1:9" ht="15.75" thickBot="1" x14ac:dyDescent="0.3">
      <c r="A1040" s="74" t="s">
        <v>106</v>
      </c>
      <c r="B1040" s="86">
        <f>SUM(B1041:B1054)</f>
        <v>682.09028299999989</v>
      </c>
      <c r="C1040" s="87">
        <f>SUM(C1041:C1054)</f>
        <v>691.30206199999998</v>
      </c>
      <c r="D1040" s="87">
        <f>SUM(D1041:D1054)</f>
        <v>423.40244118999993</v>
      </c>
      <c r="E1040" s="88">
        <f>D1040/C1040</f>
        <v>0.61247096524644817</v>
      </c>
      <c r="F1040" s="70">
        <f>SUM(F1041:F1054)</f>
        <v>573.32094900000004</v>
      </c>
      <c r="G1040" s="33">
        <f>SUM(G1041:G1054)</f>
        <v>724.87030100000004</v>
      </c>
      <c r="H1040" s="33">
        <f>SUM(H1041:H1054)</f>
        <v>414.15935123999998</v>
      </c>
      <c r="I1040" s="88">
        <f>H1040/G1040</f>
        <v>0.57135649049028969</v>
      </c>
    </row>
    <row r="1041" spans="1:9" x14ac:dyDescent="0.25">
      <c r="A1041" s="45" t="s">
        <v>85</v>
      </c>
      <c r="B1041" s="20">
        <v>59.328006999999999</v>
      </c>
      <c r="C1041" s="21">
        <v>62.248432000000001</v>
      </c>
      <c r="D1041" s="21">
        <v>35.87140789</v>
      </c>
      <c r="E1041" s="7">
        <f>D1041/C1041</f>
        <v>0.57626203162836298</v>
      </c>
      <c r="F1041" s="92">
        <v>15.103662999999999</v>
      </c>
      <c r="G1041" s="81">
        <v>37.183238000000003</v>
      </c>
      <c r="H1041" s="81">
        <v>21.416494929999999</v>
      </c>
      <c r="I1041" s="7">
        <f>H1041/G1041</f>
        <v>0.57597175722028293</v>
      </c>
    </row>
    <row r="1042" spans="1:9" x14ac:dyDescent="0.25">
      <c r="A1042" s="40" t="s">
        <v>26</v>
      </c>
      <c r="B1042" s="1">
        <v>0.99055899999999997</v>
      </c>
      <c r="C1042" s="4">
        <v>1.2555590000000001</v>
      </c>
      <c r="D1042" s="4">
        <v>0.74039779000000006</v>
      </c>
      <c r="E1042" s="5">
        <f>D1042/C1042</f>
        <v>0.58969573711788936</v>
      </c>
      <c r="F1042" s="31" t="s">
        <v>16</v>
      </c>
      <c r="G1042" s="32" t="s">
        <v>16</v>
      </c>
      <c r="H1042" s="32" t="s">
        <v>16</v>
      </c>
      <c r="I1042" s="5" t="s">
        <v>16</v>
      </c>
    </row>
    <row r="1043" spans="1:9" x14ac:dyDescent="0.25">
      <c r="A1043" s="40" t="s">
        <v>86</v>
      </c>
      <c r="B1043" s="1">
        <v>41.065015000000002</v>
      </c>
      <c r="C1043" s="4">
        <v>40.924529</v>
      </c>
      <c r="D1043" s="4">
        <v>27.01903094</v>
      </c>
      <c r="E1043" s="5">
        <f t="shared" ref="E1043:E1053" si="246">D1043/C1043</f>
        <v>0.66021605135638828</v>
      </c>
      <c r="F1043" s="16">
        <v>17.104382000000001</v>
      </c>
      <c r="G1043" s="17">
        <v>26.033702000000002</v>
      </c>
      <c r="H1043" s="17">
        <v>8.6808698699999987</v>
      </c>
      <c r="I1043" s="5">
        <f>H1043/G1043</f>
        <v>0.33344738562345061</v>
      </c>
    </row>
    <row r="1044" spans="1:9" x14ac:dyDescent="0.25">
      <c r="A1044" s="40" t="s">
        <v>27</v>
      </c>
      <c r="B1044" s="1">
        <v>157.37850299999999</v>
      </c>
      <c r="C1044" s="4">
        <v>156.92906300000001</v>
      </c>
      <c r="D1044" s="4">
        <v>87.198844099999988</v>
      </c>
      <c r="E1044" s="5">
        <f t="shared" si="246"/>
        <v>0.55565771204534609</v>
      </c>
      <c r="F1044" s="16">
        <v>257</v>
      </c>
      <c r="G1044" s="17">
        <v>247.44944000000001</v>
      </c>
      <c r="H1044" s="17">
        <v>57.757677059999999</v>
      </c>
      <c r="I1044" s="5">
        <f t="shared" ref="I1044:I1050" si="247">H1044/G1044</f>
        <v>0.23341203382800138</v>
      </c>
    </row>
    <row r="1045" spans="1:9" x14ac:dyDescent="0.25">
      <c r="A1045" s="40" t="s">
        <v>87</v>
      </c>
      <c r="B1045" s="1">
        <v>9.6599789999999999</v>
      </c>
      <c r="C1045" s="4">
        <v>9.3614789999999992</v>
      </c>
      <c r="D1045" s="4">
        <v>5.4140502300000009</v>
      </c>
      <c r="E1045" s="5">
        <f t="shared" si="246"/>
        <v>0.57833278587710357</v>
      </c>
      <c r="F1045" s="16">
        <v>37.388215000000002</v>
      </c>
      <c r="G1045" s="17">
        <v>94.314974000000007</v>
      </c>
      <c r="H1045" s="17">
        <v>81.743264769999996</v>
      </c>
      <c r="I1045" s="5">
        <f t="shared" si="247"/>
        <v>0.86670505544538445</v>
      </c>
    </row>
    <row r="1046" spans="1:9" x14ac:dyDescent="0.25">
      <c r="A1046" s="40" t="s">
        <v>88</v>
      </c>
      <c r="B1046" s="11">
        <v>1.3149999999999999</v>
      </c>
      <c r="C1046" s="12">
        <v>1.3149999999999999</v>
      </c>
      <c r="D1046" s="12">
        <v>0.82574354000000005</v>
      </c>
      <c r="E1046" s="5">
        <f t="shared" si="246"/>
        <v>0.62794185551330806</v>
      </c>
      <c r="F1046" s="11">
        <v>0.2394</v>
      </c>
      <c r="G1046" s="12">
        <v>0.2394</v>
      </c>
      <c r="H1046" s="12">
        <v>0.22132780999999999</v>
      </c>
      <c r="I1046" s="5">
        <f t="shared" si="247"/>
        <v>0.92451048454469498</v>
      </c>
    </row>
    <row r="1047" spans="1:9" x14ac:dyDescent="0.25">
      <c r="A1047" s="40" t="s">
        <v>89</v>
      </c>
      <c r="B1047" s="1">
        <v>10.597334999999999</v>
      </c>
      <c r="C1047" s="4">
        <v>10.597334999999999</v>
      </c>
      <c r="D1047" s="4">
        <v>8.0873535099999998</v>
      </c>
      <c r="E1047" s="5">
        <f t="shared" si="246"/>
        <v>0.76314974566718896</v>
      </c>
      <c r="F1047" s="16">
        <v>10</v>
      </c>
      <c r="G1047" s="17">
        <v>10</v>
      </c>
      <c r="H1047" s="17">
        <v>2.04785642</v>
      </c>
      <c r="I1047" s="5">
        <f t="shared" si="247"/>
        <v>0.20478564199999999</v>
      </c>
    </row>
    <row r="1048" spans="1:9" x14ac:dyDescent="0.25">
      <c r="A1048" s="40" t="s">
        <v>105</v>
      </c>
      <c r="B1048" s="1">
        <v>70.203199999999995</v>
      </c>
      <c r="C1048" s="4">
        <v>75.767981000000006</v>
      </c>
      <c r="D1048" s="4">
        <v>40.817242669999999</v>
      </c>
      <c r="E1048" s="5">
        <f t="shared" si="246"/>
        <v>0.53871361136045048</v>
      </c>
      <c r="F1048" s="16">
        <v>202.2</v>
      </c>
      <c r="G1048" s="17">
        <v>242.564257</v>
      </c>
      <c r="H1048" s="17">
        <v>218.44127337999998</v>
      </c>
      <c r="I1048" s="5">
        <f t="shared" si="247"/>
        <v>0.9005501308463596</v>
      </c>
    </row>
    <row r="1049" spans="1:9" x14ac:dyDescent="0.25">
      <c r="A1049" s="40" t="s">
        <v>35</v>
      </c>
      <c r="B1049" s="1">
        <v>125.58580000000001</v>
      </c>
      <c r="C1049" s="4">
        <v>125.58580000000001</v>
      </c>
      <c r="D1049" s="4">
        <v>89.351070980000003</v>
      </c>
      <c r="E1049" s="5">
        <f t="shared" si="246"/>
        <v>0.71147431461200228</v>
      </c>
      <c r="F1049" s="16">
        <v>5.5</v>
      </c>
      <c r="G1049" s="17">
        <v>35.5</v>
      </c>
      <c r="H1049" s="17">
        <v>5.3774957900000002</v>
      </c>
      <c r="I1049" s="5">
        <f t="shared" si="247"/>
        <v>0.15147875464788732</v>
      </c>
    </row>
    <row r="1050" spans="1:9" x14ac:dyDescent="0.25">
      <c r="A1050" s="40" t="s">
        <v>32</v>
      </c>
      <c r="B1050" s="1">
        <v>122.86285700000001</v>
      </c>
      <c r="C1050" s="4">
        <v>122.86285700000001</v>
      </c>
      <c r="D1050" s="4">
        <v>72.994999200000009</v>
      </c>
      <c r="E1050" s="5">
        <f t="shared" si="246"/>
        <v>0.59411770963457256</v>
      </c>
      <c r="F1050" s="16">
        <v>3.2868170000000001</v>
      </c>
      <c r="G1050" s="17">
        <v>3.2868170000000001</v>
      </c>
      <c r="H1050" s="17">
        <v>2.1154152499999999</v>
      </c>
      <c r="I1050" s="5">
        <f t="shared" si="247"/>
        <v>0.6436060328275045</v>
      </c>
    </row>
    <row r="1051" spans="1:9" x14ac:dyDescent="0.25">
      <c r="A1051" s="40" t="s">
        <v>117</v>
      </c>
      <c r="B1051" s="1">
        <v>1.5</v>
      </c>
      <c r="C1051" s="4">
        <v>1.5</v>
      </c>
      <c r="D1051" s="4">
        <v>0</v>
      </c>
      <c r="E1051" s="5">
        <f t="shared" si="246"/>
        <v>0</v>
      </c>
      <c r="F1051" s="31" t="s">
        <v>16</v>
      </c>
      <c r="G1051" s="32" t="s">
        <v>16</v>
      </c>
      <c r="H1051" s="32" t="s">
        <v>16</v>
      </c>
      <c r="I1051" s="5" t="s">
        <v>16</v>
      </c>
    </row>
    <row r="1052" spans="1:9" x14ac:dyDescent="0.25">
      <c r="A1052" s="40" t="s">
        <v>30</v>
      </c>
      <c r="B1052" s="1">
        <v>24.852982999999998</v>
      </c>
      <c r="C1052" s="4">
        <v>26.502983</v>
      </c>
      <c r="D1052" s="4">
        <v>15.517606630000001</v>
      </c>
      <c r="E1052" s="5">
        <f t="shared" si="246"/>
        <v>0.58550415362678232</v>
      </c>
      <c r="F1052" s="16">
        <v>11</v>
      </c>
      <c r="G1052" s="17">
        <v>11</v>
      </c>
      <c r="H1052" s="17">
        <v>3.8016922799999997</v>
      </c>
      <c r="I1052" s="5">
        <f t="shared" ref="I1052:I1053" si="248">H1052/G1052</f>
        <v>0.34560838909090907</v>
      </c>
    </row>
    <row r="1053" spans="1:9" x14ac:dyDescent="0.25">
      <c r="A1053" s="40" t="s">
        <v>90</v>
      </c>
      <c r="B1053" s="1">
        <v>4.8364979999999997</v>
      </c>
      <c r="C1053" s="4">
        <v>4.8364960000000004</v>
      </c>
      <c r="D1053" s="4">
        <v>3.73066627</v>
      </c>
      <c r="E1053" s="5">
        <f t="shared" si="246"/>
        <v>0.77135725326765492</v>
      </c>
      <c r="F1053" s="16">
        <v>1.728362</v>
      </c>
      <c r="G1053" s="17">
        <v>1.728364</v>
      </c>
      <c r="H1053" s="17">
        <v>0.81108137000000002</v>
      </c>
      <c r="I1053" s="5">
        <f t="shared" si="248"/>
        <v>0.46927694050558794</v>
      </c>
    </row>
    <row r="1054" spans="1:9" ht="15.75" thickBot="1" x14ac:dyDescent="0.3">
      <c r="A1054" s="40" t="s">
        <v>91</v>
      </c>
      <c r="B1054" s="22">
        <v>51.914546999999999</v>
      </c>
      <c r="C1054" s="23">
        <v>51.614547999999999</v>
      </c>
      <c r="D1054" s="23">
        <v>35.83402744</v>
      </c>
      <c r="E1054" s="51">
        <f>D1054/C1054</f>
        <v>0.69426215725070384</v>
      </c>
      <c r="F1054" s="58">
        <v>12.770110000000001</v>
      </c>
      <c r="G1054" s="59">
        <v>15.570109</v>
      </c>
      <c r="H1054" s="59">
        <v>11.744902310000001</v>
      </c>
      <c r="I1054" s="51">
        <f>H1054/G1054</f>
        <v>0.75432370511985503</v>
      </c>
    </row>
    <row r="1055" spans="1:9" ht="15.75" thickBot="1" x14ac:dyDescent="0.3">
      <c r="A1055" s="13" t="s">
        <v>107</v>
      </c>
      <c r="B1055" s="53">
        <f>SUM(B1056:B1061)</f>
        <v>92.004064999999997</v>
      </c>
      <c r="C1055" s="54">
        <f t="shared" ref="C1055:D1055" si="249">SUM(C1056:C1061)</f>
        <v>85.382272999999998</v>
      </c>
      <c r="D1055" s="54">
        <f t="shared" si="249"/>
        <v>51.61787571</v>
      </c>
      <c r="E1055" s="55">
        <f>D1055/C1055</f>
        <v>0.60455026431540426</v>
      </c>
      <c r="F1055" s="57">
        <f>SUM(F1056:F1061)</f>
        <v>85.441639000000009</v>
      </c>
      <c r="G1055" s="56">
        <f t="shared" ref="G1055:H1055" si="250">SUM(G1056:G1061)</f>
        <v>58.879191000000006</v>
      </c>
      <c r="H1055" s="56">
        <f t="shared" si="250"/>
        <v>30.02075413</v>
      </c>
      <c r="I1055" s="55">
        <f>H1055/G1055</f>
        <v>0.50987035691438076</v>
      </c>
    </row>
    <row r="1056" spans="1:9" x14ac:dyDescent="0.25">
      <c r="A1056" s="40" t="s">
        <v>92</v>
      </c>
      <c r="B1056" s="26">
        <v>24.682922000000001</v>
      </c>
      <c r="C1056" s="27">
        <v>24.318885000000002</v>
      </c>
      <c r="D1056" s="27">
        <v>17.475506120000002</v>
      </c>
      <c r="E1056" s="52">
        <f>D1056/C1056</f>
        <v>0.71859816434840662</v>
      </c>
      <c r="F1056" s="60">
        <v>1.1927779999999999</v>
      </c>
      <c r="G1056" s="61">
        <v>1.5568150000000001</v>
      </c>
      <c r="H1056" s="61">
        <v>1.31824293</v>
      </c>
      <c r="I1056" s="52">
        <f>H1056/G1056</f>
        <v>0.84675631337056745</v>
      </c>
    </row>
    <row r="1057" spans="1:9" x14ac:dyDescent="0.25">
      <c r="A1057" s="40" t="s">
        <v>37</v>
      </c>
      <c r="B1057" s="1">
        <v>8.9362290000000009</v>
      </c>
      <c r="C1057" s="4">
        <v>8.9362290000000009</v>
      </c>
      <c r="D1057" s="4">
        <v>4.4022417200000001</v>
      </c>
      <c r="E1057" s="5">
        <f>D1057/C1057</f>
        <v>0.49262857073156918</v>
      </c>
      <c r="F1057" s="2">
        <v>1.345</v>
      </c>
      <c r="G1057" s="3">
        <v>1.345</v>
      </c>
      <c r="H1057" s="3">
        <v>0.39213724</v>
      </c>
      <c r="I1057" s="5">
        <f>H1057/G1057</f>
        <v>0.29155185130111527</v>
      </c>
    </row>
    <row r="1058" spans="1:9" x14ac:dyDescent="0.25">
      <c r="A1058" s="40" t="s">
        <v>93</v>
      </c>
      <c r="B1058" s="1">
        <v>31.589366999999999</v>
      </c>
      <c r="C1058" s="4">
        <v>25.677244999999999</v>
      </c>
      <c r="D1058" s="4">
        <v>14.00070799</v>
      </c>
      <c r="E1058" s="5">
        <f t="shared" ref="E1058:E1060" si="251">D1058/C1058</f>
        <v>0.54525740553552382</v>
      </c>
      <c r="F1058" s="2">
        <v>67.742575000000002</v>
      </c>
      <c r="G1058" s="3">
        <v>49.066977000000001</v>
      </c>
      <c r="H1058" s="3">
        <v>25.489993819999999</v>
      </c>
      <c r="I1058" s="5">
        <f t="shared" ref="I1058:I1066" si="252">H1058/G1058</f>
        <v>0.51949387100004141</v>
      </c>
    </row>
    <row r="1059" spans="1:9" x14ac:dyDescent="0.25">
      <c r="A1059" s="46" t="s">
        <v>94</v>
      </c>
      <c r="B1059" s="1">
        <v>12.42089</v>
      </c>
      <c r="C1059" s="4">
        <v>12.14589</v>
      </c>
      <c r="D1059" s="4">
        <v>6.4468072800000007</v>
      </c>
      <c r="E1059" s="5">
        <f t="shared" si="251"/>
        <v>0.53078097035293426</v>
      </c>
      <c r="F1059" s="2">
        <v>4.75</v>
      </c>
      <c r="G1059" s="3">
        <v>2.76</v>
      </c>
      <c r="H1059" s="3">
        <v>1.5365E-2</v>
      </c>
      <c r="I1059" s="5">
        <f t="shared" si="252"/>
        <v>5.5670289855072469E-3</v>
      </c>
    </row>
    <row r="1060" spans="1:9" x14ac:dyDescent="0.25">
      <c r="A1060" s="47" t="s">
        <v>95</v>
      </c>
      <c r="B1060" s="1">
        <v>7.9173999999999998</v>
      </c>
      <c r="C1060" s="4">
        <v>7.8467669999999998</v>
      </c>
      <c r="D1060" s="4">
        <v>4.7593567999999999</v>
      </c>
      <c r="E1060" s="5">
        <f t="shared" si="251"/>
        <v>0.60653729109071286</v>
      </c>
      <c r="F1060" s="2">
        <v>4.4600000000000001E-2</v>
      </c>
      <c r="G1060" s="3">
        <v>0.115233</v>
      </c>
      <c r="H1060" s="3">
        <v>7.9992770000000005E-2</v>
      </c>
      <c r="I1060" s="5">
        <f t="shared" si="252"/>
        <v>0.69418282957139021</v>
      </c>
    </row>
    <row r="1061" spans="1:9" ht="15.75" thickBot="1" x14ac:dyDescent="0.3">
      <c r="A1061" s="48" t="s">
        <v>96</v>
      </c>
      <c r="B1061" s="24">
        <v>6.4572570000000002</v>
      </c>
      <c r="C1061" s="25">
        <v>6.4572570000000002</v>
      </c>
      <c r="D1061" s="25">
        <v>4.5332558000000001</v>
      </c>
      <c r="E1061" s="8">
        <f>D1061/C1061</f>
        <v>0.70204047941718906</v>
      </c>
      <c r="F1061" s="18">
        <v>10.366686</v>
      </c>
      <c r="G1061" s="19">
        <v>4.0351660000000003</v>
      </c>
      <c r="H1061" s="19">
        <v>2.72502237</v>
      </c>
      <c r="I1061" s="10">
        <f t="shared" si="252"/>
        <v>0.67531852964661176</v>
      </c>
    </row>
    <row r="1062" spans="1:9" ht="15.75" thickBot="1" x14ac:dyDescent="0.3">
      <c r="A1062" s="13" t="s">
        <v>121</v>
      </c>
      <c r="B1062" s="86">
        <f>SUM(B1063:B1064)</f>
        <v>1193.7088880000001</v>
      </c>
      <c r="C1062" s="87">
        <f t="shared" ref="C1062:D1062" si="253">SUM(C1063:C1064)</f>
        <v>1193.7087879999999</v>
      </c>
      <c r="D1062" s="87">
        <f t="shared" si="253"/>
        <v>928.77225500000009</v>
      </c>
      <c r="E1062" s="88">
        <f t="shared" ref="E1062" si="254">D1062/C1062</f>
        <v>0.77805597507254021</v>
      </c>
      <c r="F1062" s="89">
        <f>SUM(F1063:F1064)</f>
        <v>1530.1302370000001</v>
      </c>
      <c r="G1062" s="89">
        <f t="shared" ref="G1062:H1062" si="255">SUM(G1063:G1064)</f>
        <v>1530.1302370000001</v>
      </c>
      <c r="H1062" s="89">
        <f t="shared" si="255"/>
        <v>1141.183331</v>
      </c>
      <c r="I1062" s="88">
        <f t="shared" si="252"/>
        <v>0.74580797333789295</v>
      </c>
    </row>
    <row r="1063" spans="1:9" x14ac:dyDescent="0.25">
      <c r="A1063" s="46" t="s">
        <v>100</v>
      </c>
      <c r="B1063" s="20">
        <v>625.26120000000003</v>
      </c>
      <c r="C1063" s="21">
        <v>625.26120000000003</v>
      </c>
      <c r="D1063" s="21">
        <v>397.98202099999997</v>
      </c>
      <c r="E1063" s="7">
        <f>D1063/C1063</f>
        <v>0.63650522533622744</v>
      </c>
      <c r="F1063" s="95">
        <v>1095.2597000000001</v>
      </c>
      <c r="G1063" s="96">
        <v>1095.2597000000001</v>
      </c>
      <c r="H1063" s="96">
        <v>797.72128899999996</v>
      </c>
      <c r="I1063" s="7">
        <f t="shared" si="252"/>
        <v>0.72833985309602822</v>
      </c>
    </row>
    <row r="1064" spans="1:9" ht="15.75" thickBot="1" x14ac:dyDescent="0.3">
      <c r="A1064" s="46" t="s">
        <v>101</v>
      </c>
      <c r="B1064" s="24">
        <v>568.44768799999997</v>
      </c>
      <c r="C1064" s="25">
        <v>568.447588</v>
      </c>
      <c r="D1064" s="25">
        <v>530.79023400000005</v>
      </c>
      <c r="E1064" s="8">
        <f>D1064/C1064</f>
        <v>0.93375404382927918</v>
      </c>
      <c r="F1064" s="79">
        <v>434.87053700000001</v>
      </c>
      <c r="G1064" s="80">
        <v>434.87053700000001</v>
      </c>
      <c r="H1064" s="80">
        <v>343.462042</v>
      </c>
      <c r="I1064" s="8">
        <f t="shared" si="252"/>
        <v>0.78980297071723671</v>
      </c>
    </row>
    <row r="1065" spans="1:9" ht="15.75" thickBot="1" x14ac:dyDescent="0.3">
      <c r="A1065" s="13" t="s">
        <v>122</v>
      </c>
      <c r="B1065" s="86">
        <f>SUM(B1066:B1068)</f>
        <v>381.65493500000002</v>
      </c>
      <c r="C1065" s="87">
        <f t="shared" ref="C1065:D1065" si="256">SUM(C1066:C1068)</f>
        <v>381.32691200000005</v>
      </c>
      <c r="D1065" s="87">
        <f t="shared" si="256"/>
        <v>224.47797014999998</v>
      </c>
      <c r="E1065" s="71">
        <f t="shared" ref="E1065" si="257">D1065/C1065</f>
        <v>0.58867591844658462</v>
      </c>
      <c r="F1065" s="70">
        <f>SUM(F1066:F1068)</f>
        <v>236.82457600000001</v>
      </c>
      <c r="G1065" s="33">
        <f t="shared" ref="G1065:H1065" si="258">SUM(G1066:G1068)</f>
        <v>237.15259900000001</v>
      </c>
      <c r="H1065" s="33">
        <f t="shared" si="258"/>
        <v>106.35002765999999</v>
      </c>
      <c r="I1065" s="88">
        <f t="shared" si="252"/>
        <v>0.44844554986302299</v>
      </c>
    </row>
    <row r="1066" spans="1:9" x14ac:dyDescent="0.25">
      <c r="A1066" s="45" t="s">
        <v>97</v>
      </c>
      <c r="B1066" s="20">
        <v>256.74533400000001</v>
      </c>
      <c r="C1066" s="21">
        <v>256.44543900000002</v>
      </c>
      <c r="D1066" s="21">
        <v>152.34631686</v>
      </c>
      <c r="E1066" s="7">
        <f>D1066/C1066</f>
        <v>0.59406912228218645</v>
      </c>
      <c r="F1066" s="92">
        <v>69.178359999999998</v>
      </c>
      <c r="G1066" s="81">
        <v>69.478255000000004</v>
      </c>
      <c r="H1066" s="81">
        <v>26.052413170000001</v>
      </c>
      <c r="I1066" s="7">
        <f t="shared" si="252"/>
        <v>0.37497218618976541</v>
      </c>
    </row>
    <row r="1067" spans="1:9" x14ac:dyDescent="0.25">
      <c r="A1067" s="40" t="s">
        <v>98</v>
      </c>
      <c r="B1067" s="11">
        <v>2.8824429999999999</v>
      </c>
      <c r="C1067" s="12">
        <v>2.8824429999999999</v>
      </c>
      <c r="D1067" s="12">
        <v>1.5133187399999999</v>
      </c>
      <c r="E1067" s="5">
        <f>D1067/C1067</f>
        <v>0.5250125466487976</v>
      </c>
      <c r="F1067" s="37" t="s">
        <v>16</v>
      </c>
      <c r="G1067" s="38" t="s">
        <v>16</v>
      </c>
      <c r="H1067" s="38" t="s">
        <v>16</v>
      </c>
      <c r="I1067" s="5" t="s">
        <v>16</v>
      </c>
    </row>
    <row r="1068" spans="1:9" ht="15.75" thickBot="1" x14ac:dyDescent="0.3">
      <c r="A1068" s="48" t="s">
        <v>99</v>
      </c>
      <c r="B1068" s="90">
        <v>122.027158</v>
      </c>
      <c r="C1068" s="91">
        <v>121.99903</v>
      </c>
      <c r="D1068" s="91">
        <v>70.61833455</v>
      </c>
      <c r="E1068" s="8">
        <f>D1068/C535:C1068</f>
        <v>0.57884341006645701</v>
      </c>
      <c r="F1068" s="93">
        <v>167.64621600000001</v>
      </c>
      <c r="G1068" s="94">
        <v>167.67434399999999</v>
      </c>
      <c r="H1068" s="94">
        <v>80.297614490000001</v>
      </c>
      <c r="I1068" s="8">
        <f>H1068/G1068</f>
        <v>0.47889028562413821</v>
      </c>
    </row>
    <row r="1069" spans="1:9" x14ac:dyDescent="0.25">
      <c r="A1069" s="103" t="s">
        <v>123</v>
      </c>
      <c r="B1069" s="104"/>
      <c r="C1069" s="104"/>
      <c r="D1069" s="104"/>
      <c r="E1069" s="104"/>
      <c r="F1069" s="105" t="s">
        <v>128</v>
      </c>
      <c r="G1069" s="105"/>
      <c r="H1069" s="105"/>
      <c r="I1069" s="105"/>
    </row>
    <row r="1070" spans="1:9" x14ac:dyDescent="0.25">
      <c r="A1070" s="106" t="s">
        <v>40</v>
      </c>
      <c r="B1070" s="107"/>
      <c r="C1070" s="107"/>
      <c r="D1070" s="107"/>
      <c r="E1070" s="107"/>
      <c r="F1070" s="107"/>
      <c r="G1070" s="107"/>
      <c r="H1070" s="107"/>
      <c r="I1070" s="107"/>
    </row>
    <row r="1071" spans="1:9" x14ac:dyDescent="0.25">
      <c r="A1071" s="108" t="s">
        <v>0</v>
      </c>
      <c r="B1071" s="108"/>
      <c r="C1071" s="108"/>
      <c r="D1071" s="108"/>
      <c r="E1071" s="108"/>
      <c r="F1071" s="108"/>
      <c r="G1071" s="108"/>
      <c r="H1071" s="108"/>
      <c r="I1071" s="108"/>
    </row>
    <row r="1072" spans="1:9" x14ac:dyDescent="0.25">
      <c r="A1072" s="108" t="s">
        <v>1</v>
      </c>
      <c r="B1072" s="108"/>
      <c r="C1072" s="108"/>
      <c r="D1072" s="108"/>
      <c r="E1072" s="108"/>
      <c r="F1072" s="108"/>
      <c r="G1072" s="108"/>
      <c r="H1072" s="108"/>
      <c r="I1072" s="108"/>
    </row>
    <row r="1073" spans="1:9" x14ac:dyDescent="0.25">
      <c r="A1073" s="109" t="s">
        <v>39</v>
      </c>
      <c r="B1073" s="109"/>
      <c r="C1073" s="109"/>
      <c r="D1073" s="109"/>
      <c r="E1073" s="109"/>
      <c r="F1073" s="109"/>
      <c r="G1073" s="109"/>
      <c r="H1073" s="109"/>
      <c r="I1073" s="109"/>
    </row>
    <row r="1074" spans="1:9" x14ac:dyDescent="0.25">
      <c r="A1074" s="109" t="s">
        <v>102</v>
      </c>
      <c r="B1074" s="109"/>
      <c r="C1074" s="109"/>
      <c r="D1074" s="109"/>
      <c r="E1074" s="109"/>
      <c r="F1074" s="109"/>
      <c r="G1074" s="109"/>
      <c r="H1074" s="109"/>
      <c r="I1074" s="109"/>
    </row>
    <row r="1075" spans="1:9" x14ac:dyDescent="0.25">
      <c r="A1075" s="109" t="s">
        <v>133</v>
      </c>
      <c r="B1075" s="109"/>
      <c r="C1075" s="109"/>
      <c r="D1075" s="109"/>
      <c r="E1075" s="109"/>
      <c r="F1075" s="109"/>
      <c r="G1075" s="109"/>
      <c r="H1075" s="109"/>
      <c r="I1075" s="109"/>
    </row>
    <row r="1076" spans="1:9" x14ac:dyDescent="0.25">
      <c r="A1076" s="110" t="s">
        <v>2</v>
      </c>
      <c r="B1076" s="110"/>
      <c r="C1076" s="110"/>
      <c r="D1076" s="110"/>
      <c r="E1076" s="110"/>
      <c r="F1076" s="110"/>
      <c r="G1076" s="110"/>
      <c r="H1076" s="110"/>
      <c r="I1076" s="110"/>
    </row>
    <row r="1077" spans="1:9" ht="7.5" customHeight="1" thickBot="1" x14ac:dyDescent="0.3">
      <c r="A1077" s="111"/>
      <c r="B1077" s="111"/>
      <c r="C1077" s="111"/>
      <c r="D1077" s="111"/>
      <c r="E1077" s="111"/>
      <c r="F1077" s="111"/>
      <c r="G1077" s="111"/>
      <c r="H1077" s="111"/>
      <c r="I1077" s="111"/>
    </row>
    <row r="1078" spans="1:9" x14ac:dyDescent="0.25">
      <c r="A1078" s="112" t="s">
        <v>3</v>
      </c>
      <c r="B1078" s="114" t="s">
        <v>4</v>
      </c>
      <c r="C1078" s="115"/>
      <c r="D1078" s="115"/>
      <c r="E1078" s="116"/>
      <c r="F1078" s="114" t="s">
        <v>5</v>
      </c>
      <c r="G1078" s="115"/>
      <c r="H1078" s="115"/>
      <c r="I1078" s="117"/>
    </row>
    <row r="1079" spans="1:9" ht="30.75" thickBot="1" x14ac:dyDescent="0.3">
      <c r="A1079" s="113"/>
      <c r="B1079" s="62" t="s">
        <v>6</v>
      </c>
      <c r="C1079" s="63" t="s">
        <v>7</v>
      </c>
      <c r="D1079" s="63" t="s">
        <v>8</v>
      </c>
      <c r="E1079" s="64" t="s">
        <v>9</v>
      </c>
      <c r="F1079" s="65" t="s">
        <v>6</v>
      </c>
      <c r="G1079" s="63" t="s">
        <v>7</v>
      </c>
      <c r="H1079" s="63" t="s">
        <v>8</v>
      </c>
      <c r="I1079" s="66" t="s">
        <v>9</v>
      </c>
    </row>
    <row r="1080" spans="1:9" ht="15.75" thickBot="1" x14ac:dyDescent="0.3">
      <c r="A1080" s="35" t="s">
        <v>33</v>
      </c>
      <c r="B1080" s="67">
        <f>B1082+B1113+B1158+B1173+B1180+B1183</f>
        <v>21227.203786000002</v>
      </c>
      <c r="C1080" s="68">
        <f t="shared" ref="C1080:D1080" si="259">C1082+C1113+C1158+C1173+C1180+C1183</f>
        <v>21165.346098999999</v>
      </c>
      <c r="D1080" s="68">
        <f t="shared" si="259"/>
        <v>16467.942985819998</v>
      </c>
      <c r="E1080" s="100">
        <f>D1080/C1080</f>
        <v>0.77806159695154054</v>
      </c>
      <c r="F1080" s="67">
        <f>F1082+F1113+F1158+F1173+F1180+F1183</f>
        <v>8884.7835890000006</v>
      </c>
      <c r="G1080" s="68">
        <f t="shared" ref="G1080:H1080" si="260">G1082+G1113+G1158+G1173+G1180+G1183</f>
        <v>10684.792796999998</v>
      </c>
      <c r="H1080" s="68">
        <f t="shared" si="260"/>
        <v>7347.2846027000005</v>
      </c>
      <c r="I1080" s="69">
        <f>H1080/G1080</f>
        <v>0.68763940885806596</v>
      </c>
    </row>
    <row r="1081" spans="1:9" ht="15.75" thickBot="1" x14ac:dyDescent="0.3">
      <c r="A1081" s="50" t="s">
        <v>10</v>
      </c>
      <c r="B1081" s="72">
        <f>B1080-B1180-B1183</f>
        <v>19651.839963000002</v>
      </c>
      <c r="C1081" s="73">
        <f t="shared" ref="C1081:D1081" si="261">C1080-C1180-C1183</f>
        <v>19590.312415999997</v>
      </c>
      <c r="D1081" s="73">
        <f t="shared" si="261"/>
        <v>15226.728570569998</v>
      </c>
      <c r="E1081" s="101">
        <f>D1081/C1081</f>
        <v>0.77725807772896316</v>
      </c>
      <c r="F1081" s="72">
        <f>F1080-F1120-F1180-F1183</f>
        <v>5611.9437760000001</v>
      </c>
      <c r="G1081" s="73">
        <f t="shared" ref="G1081:H1081" si="262">G1080-G1120-G1180-G1183</f>
        <v>5911.6229439999979</v>
      </c>
      <c r="H1081" s="73">
        <f t="shared" si="262"/>
        <v>3149.87545133</v>
      </c>
      <c r="I1081" s="34">
        <f>H1081/G1081</f>
        <v>0.53282752996399518</v>
      </c>
    </row>
    <row r="1082" spans="1:9" ht="15.75" thickBot="1" x14ac:dyDescent="0.3">
      <c r="A1082" s="36" t="s">
        <v>11</v>
      </c>
      <c r="B1082" s="70">
        <f>SUM(B1083:B1112)</f>
        <v>12272.699759000001</v>
      </c>
      <c r="C1082" s="33">
        <f>SUM(C1083:C1112)</f>
        <v>12209.204656999998</v>
      </c>
      <c r="D1082" s="33">
        <f>SUM(D1083:D1112)</f>
        <v>9794.4973699099992</v>
      </c>
      <c r="E1082" s="71">
        <f>D1082/C1082</f>
        <v>0.80222239245489624</v>
      </c>
      <c r="F1082" s="70">
        <f>SUM(F1083:F1112)</f>
        <v>3195.9699900000005</v>
      </c>
      <c r="G1082" s="33">
        <f>SUM(G1083:G1112)</f>
        <v>3296.3088039999984</v>
      </c>
      <c r="H1082" s="33">
        <f>SUM(H1083:H1112)</f>
        <v>1602.6902877</v>
      </c>
      <c r="I1082" s="88">
        <f>H1082/G1082</f>
        <v>0.48620756822151207</v>
      </c>
    </row>
    <row r="1083" spans="1:9" x14ac:dyDescent="0.25">
      <c r="A1083" s="99" t="s">
        <v>12</v>
      </c>
      <c r="B1083" s="20">
        <v>95.7</v>
      </c>
      <c r="C1083" s="21">
        <v>160.30363399999999</v>
      </c>
      <c r="D1083" s="21">
        <v>108.67341732</v>
      </c>
      <c r="E1083" s="7">
        <f>D1083/C1083</f>
        <v>0.67792235652000254</v>
      </c>
      <c r="F1083" s="14">
        <v>3</v>
      </c>
      <c r="G1083" s="15">
        <v>4.3360120000000002</v>
      </c>
      <c r="H1083" s="15">
        <v>4.20676424</v>
      </c>
      <c r="I1083" s="7">
        <f>H1083/G1083</f>
        <v>0.97019201976378289</v>
      </c>
    </row>
    <row r="1084" spans="1:9" x14ac:dyDescent="0.25">
      <c r="A1084" s="40" t="s">
        <v>13</v>
      </c>
      <c r="B1084" s="1">
        <v>127.975312</v>
      </c>
      <c r="C1084" s="4">
        <v>140.70718500000001</v>
      </c>
      <c r="D1084" s="4">
        <v>99.305131620000012</v>
      </c>
      <c r="E1084" s="5">
        <f>D1084/C1084</f>
        <v>0.70575736143111667</v>
      </c>
      <c r="F1084" s="31">
        <v>0</v>
      </c>
      <c r="G1084" s="32">
        <v>1.2835989999999999</v>
      </c>
      <c r="H1084" s="32">
        <v>0.72156476000000003</v>
      </c>
      <c r="I1084" s="5">
        <f>H1084/G1084</f>
        <v>0.56214188387494857</v>
      </c>
    </row>
    <row r="1085" spans="1:9" x14ac:dyDescent="0.25">
      <c r="A1085" s="40" t="s">
        <v>19</v>
      </c>
      <c r="B1085" s="1">
        <v>162.91787199999999</v>
      </c>
      <c r="C1085" s="4">
        <v>163.856764</v>
      </c>
      <c r="D1085" s="4">
        <v>133.30242283999999</v>
      </c>
      <c r="E1085" s="5">
        <f t="shared" ref="E1085:E1111" si="263">D1085/C1085</f>
        <v>0.81353018078643369</v>
      </c>
      <c r="F1085" s="16">
        <v>37.085140000000003</v>
      </c>
      <c r="G1085" s="17">
        <v>77.676336000000006</v>
      </c>
      <c r="H1085" s="17">
        <v>54.894536039999998</v>
      </c>
      <c r="I1085" s="5">
        <f t="shared" ref="I1085:I1097" si="264">H1085/G1085</f>
        <v>0.70670861766703308</v>
      </c>
    </row>
    <row r="1086" spans="1:9" x14ac:dyDescent="0.25">
      <c r="A1086" s="40" t="s">
        <v>41</v>
      </c>
      <c r="B1086" s="1">
        <v>69.841965999999999</v>
      </c>
      <c r="C1086" s="4">
        <v>77.228513000000007</v>
      </c>
      <c r="D1086" s="4">
        <v>70.277518060000006</v>
      </c>
      <c r="E1086" s="5">
        <f t="shared" si="263"/>
        <v>0.90999444803501528</v>
      </c>
      <c r="F1086" s="16">
        <v>2.5</v>
      </c>
      <c r="G1086" s="17">
        <v>3.0575100000000002</v>
      </c>
      <c r="H1086" s="17">
        <v>2.4466854900000001</v>
      </c>
      <c r="I1086" s="5">
        <f t="shared" si="264"/>
        <v>0.80022158226792395</v>
      </c>
    </row>
    <row r="1087" spans="1:9" x14ac:dyDescent="0.25">
      <c r="A1087" s="41" t="s">
        <v>42</v>
      </c>
      <c r="B1087" s="1">
        <v>2024.526149</v>
      </c>
      <c r="C1087" s="4">
        <v>1998.7262820000001</v>
      </c>
      <c r="D1087" s="4">
        <v>1460.0549216900001</v>
      </c>
      <c r="E1087" s="5">
        <f t="shared" si="263"/>
        <v>0.73049268168376447</v>
      </c>
      <c r="F1087" s="16">
        <v>1652.6549339999999</v>
      </c>
      <c r="G1087" s="17">
        <v>1247.3184819999999</v>
      </c>
      <c r="H1087" s="17">
        <v>190.81685402000002</v>
      </c>
      <c r="I1087" s="5">
        <f t="shared" si="264"/>
        <v>0.15298166167957097</v>
      </c>
    </row>
    <row r="1088" spans="1:9" x14ac:dyDescent="0.25">
      <c r="A1088" s="42" t="s">
        <v>43</v>
      </c>
      <c r="B1088" s="1">
        <v>27.853959</v>
      </c>
      <c r="C1088" s="4">
        <v>27.861346999999999</v>
      </c>
      <c r="D1088" s="4">
        <v>20.87974402</v>
      </c>
      <c r="E1088" s="5">
        <f t="shared" si="263"/>
        <v>0.7494161721613819</v>
      </c>
      <c r="F1088" s="16">
        <v>1.355</v>
      </c>
      <c r="G1088" s="17">
        <v>1.6276120000000001</v>
      </c>
      <c r="H1088" s="17">
        <v>1.03497957</v>
      </c>
      <c r="I1088" s="5">
        <f t="shared" si="264"/>
        <v>0.63588838740436904</v>
      </c>
    </row>
    <row r="1089" spans="1:9" x14ac:dyDescent="0.25">
      <c r="A1089" s="42" t="s">
        <v>44</v>
      </c>
      <c r="B1089" s="1">
        <v>40.321375000000003</v>
      </c>
      <c r="C1089" s="4">
        <v>40.611375000000002</v>
      </c>
      <c r="D1089" s="4">
        <v>30.076596200000001</v>
      </c>
      <c r="E1089" s="5">
        <f t="shared" si="263"/>
        <v>0.74059536767715939</v>
      </c>
      <c r="F1089" s="16">
        <v>670</v>
      </c>
      <c r="G1089" s="17">
        <v>864.97111399999994</v>
      </c>
      <c r="H1089" s="17">
        <v>553.50775944000009</v>
      </c>
      <c r="I1089" s="5">
        <f t="shared" si="264"/>
        <v>0.63991473296760304</v>
      </c>
    </row>
    <row r="1090" spans="1:9" x14ac:dyDescent="0.25">
      <c r="A1090" s="40" t="s">
        <v>45</v>
      </c>
      <c r="B1090" s="1">
        <v>72.058311000000003</v>
      </c>
      <c r="C1090" s="4">
        <v>71.764928999999995</v>
      </c>
      <c r="D1090" s="4">
        <v>54.293460140000001</v>
      </c>
      <c r="E1090" s="5">
        <f t="shared" si="263"/>
        <v>0.75654586295208348</v>
      </c>
      <c r="F1090" s="16">
        <v>44.410527999999999</v>
      </c>
      <c r="G1090" s="17">
        <v>67.499527999999998</v>
      </c>
      <c r="H1090" s="17">
        <v>48.782552189999997</v>
      </c>
      <c r="I1090" s="5">
        <f t="shared" si="264"/>
        <v>0.72270953050219844</v>
      </c>
    </row>
    <row r="1091" spans="1:9" x14ac:dyDescent="0.25">
      <c r="A1091" s="42" t="s">
        <v>46</v>
      </c>
      <c r="B1091" s="1">
        <v>1501.586685</v>
      </c>
      <c r="C1091" s="4">
        <v>1531.417678</v>
      </c>
      <c r="D1091" s="4">
        <v>1215.91762898</v>
      </c>
      <c r="E1091" s="5">
        <f t="shared" si="263"/>
        <v>0.79398171148707353</v>
      </c>
      <c r="F1091" s="16">
        <v>165</v>
      </c>
      <c r="G1091" s="17">
        <v>357.12282199999999</v>
      </c>
      <c r="H1091" s="17">
        <v>248.33326954</v>
      </c>
      <c r="I1091" s="5">
        <f t="shared" si="264"/>
        <v>0.69537216397780377</v>
      </c>
    </row>
    <row r="1092" spans="1:9" x14ac:dyDescent="0.25">
      <c r="A1092" s="43" t="s">
        <v>47</v>
      </c>
      <c r="B1092" s="1">
        <v>36.658298000000002</v>
      </c>
      <c r="C1092" s="4">
        <v>36.454793000000002</v>
      </c>
      <c r="D1092" s="4">
        <v>28.028923370000001</v>
      </c>
      <c r="E1092" s="5">
        <f t="shared" si="263"/>
        <v>0.76886798863458095</v>
      </c>
      <c r="F1092" s="16">
        <v>4.7659909999999996</v>
      </c>
      <c r="G1092" s="17">
        <v>7.0394959999999998</v>
      </c>
      <c r="H1092" s="17">
        <v>2.16822179</v>
      </c>
      <c r="I1092" s="5">
        <f t="shared" si="264"/>
        <v>0.30800810029581666</v>
      </c>
    </row>
    <row r="1093" spans="1:9" x14ac:dyDescent="0.25">
      <c r="A1093" s="43" t="s">
        <v>48</v>
      </c>
      <c r="B1093" s="1">
        <v>14.696876</v>
      </c>
      <c r="C1093" s="4">
        <v>14.696876</v>
      </c>
      <c r="D1093" s="4">
        <v>10.76304408</v>
      </c>
      <c r="E1093" s="5">
        <f t="shared" si="263"/>
        <v>0.73233550313685714</v>
      </c>
      <c r="F1093" s="16">
        <v>103.46250499999999</v>
      </c>
      <c r="G1093" s="17">
        <v>75.316631999999998</v>
      </c>
      <c r="H1093" s="17">
        <v>58.101214030000001</v>
      </c>
      <c r="I1093" s="5">
        <f t="shared" si="264"/>
        <v>0.77142607797438423</v>
      </c>
    </row>
    <row r="1094" spans="1:9" x14ac:dyDescent="0.25">
      <c r="A1094" s="43" t="s">
        <v>49</v>
      </c>
      <c r="B1094" s="1">
        <v>472.14316400000001</v>
      </c>
      <c r="C1094" s="4">
        <v>379.79033199999998</v>
      </c>
      <c r="D1094" s="4">
        <v>304.21814011999999</v>
      </c>
      <c r="E1094" s="5">
        <f t="shared" si="263"/>
        <v>0.80101601986013693</v>
      </c>
      <c r="F1094" s="16">
        <v>61.446103999999998</v>
      </c>
      <c r="G1094" s="17">
        <v>82.542947999999996</v>
      </c>
      <c r="H1094" s="17">
        <v>51.94394492</v>
      </c>
      <c r="I1094" s="5">
        <f t="shared" si="264"/>
        <v>0.62929597474517152</v>
      </c>
    </row>
    <row r="1095" spans="1:9" x14ac:dyDescent="0.25">
      <c r="A1095" s="43" t="s">
        <v>50</v>
      </c>
      <c r="B1095" s="1">
        <v>116.07855000000001</v>
      </c>
      <c r="C1095" s="4">
        <v>114.946026</v>
      </c>
      <c r="D1095" s="4">
        <v>93.320502000000005</v>
      </c>
      <c r="E1095" s="5">
        <f t="shared" si="263"/>
        <v>0.81186366547374156</v>
      </c>
      <c r="F1095" s="16">
        <v>14.910017</v>
      </c>
      <c r="G1095" s="17">
        <v>32.439276999999997</v>
      </c>
      <c r="H1095" s="17">
        <v>17.615504870000002</v>
      </c>
      <c r="I1095" s="5">
        <f t="shared" si="264"/>
        <v>0.54303013196009287</v>
      </c>
    </row>
    <row r="1096" spans="1:9" x14ac:dyDescent="0.25">
      <c r="A1096" s="43" t="s">
        <v>51</v>
      </c>
      <c r="B1096" s="1">
        <v>971.58809499999995</v>
      </c>
      <c r="C1096" s="4">
        <v>947.725641</v>
      </c>
      <c r="D1096" s="4">
        <v>765.53383990999998</v>
      </c>
      <c r="E1096" s="5">
        <f t="shared" si="263"/>
        <v>0.80775891966185598</v>
      </c>
      <c r="F1096" s="16">
        <v>61.074300000000001</v>
      </c>
      <c r="G1096" s="17">
        <v>71.530233999999993</v>
      </c>
      <c r="H1096" s="17">
        <v>54.121541100000002</v>
      </c>
      <c r="I1096" s="5">
        <f t="shared" si="264"/>
        <v>0.7566246896382306</v>
      </c>
    </row>
    <row r="1097" spans="1:9" x14ac:dyDescent="0.25">
      <c r="A1097" s="43" t="s">
        <v>52</v>
      </c>
      <c r="B1097" s="1">
        <v>30.278635000000001</v>
      </c>
      <c r="C1097" s="4">
        <v>29.070931999999999</v>
      </c>
      <c r="D1097" s="4">
        <v>21.559328579999999</v>
      </c>
      <c r="E1097" s="5">
        <f t="shared" si="263"/>
        <v>0.74161119361429484</v>
      </c>
      <c r="F1097" s="16">
        <v>220</v>
      </c>
      <c r="G1097" s="17">
        <v>248.795221</v>
      </c>
      <c r="H1097" s="17">
        <v>235.42145096000002</v>
      </c>
      <c r="I1097" s="5">
        <f t="shared" si="264"/>
        <v>0.94624587246392489</v>
      </c>
    </row>
    <row r="1098" spans="1:9" x14ac:dyDescent="0.25">
      <c r="A1098" s="43" t="s">
        <v>22</v>
      </c>
      <c r="B1098" s="1">
        <v>3.9103210000000002</v>
      </c>
      <c r="C1098" s="4">
        <v>3.9103210000000002</v>
      </c>
      <c r="D1098" s="4">
        <v>3.12924311</v>
      </c>
      <c r="E1098" s="5">
        <f t="shared" si="263"/>
        <v>0.80025223248935318</v>
      </c>
      <c r="F1098" s="2" t="s">
        <v>16</v>
      </c>
      <c r="G1098" s="3" t="s">
        <v>16</v>
      </c>
      <c r="H1098" s="3" t="s">
        <v>16</v>
      </c>
      <c r="I1098" s="5" t="s">
        <v>16</v>
      </c>
    </row>
    <row r="1099" spans="1:9" x14ac:dyDescent="0.25">
      <c r="A1099" s="40" t="s">
        <v>53</v>
      </c>
      <c r="B1099" s="1">
        <v>38.447816000000003</v>
      </c>
      <c r="C1099" s="4">
        <v>38.952246000000002</v>
      </c>
      <c r="D1099" s="4">
        <v>31.04040131</v>
      </c>
      <c r="E1099" s="5">
        <f t="shared" si="263"/>
        <v>0.79688347906819024</v>
      </c>
      <c r="F1099" s="16">
        <v>62.660200000000003</v>
      </c>
      <c r="G1099" s="17">
        <v>64.632301999999996</v>
      </c>
      <c r="H1099" s="17">
        <v>31.506383469999999</v>
      </c>
      <c r="I1099" s="5">
        <f t="shared" ref="I1099:I1105" si="265">H1099/G1099</f>
        <v>0.48747116372243715</v>
      </c>
    </row>
    <row r="1100" spans="1:9" x14ac:dyDescent="0.25">
      <c r="A1100" s="40" t="s">
        <v>54</v>
      </c>
      <c r="B1100" s="1">
        <v>31.659424999999999</v>
      </c>
      <c r="C1100" s="4">
        <v>28.584959000000001</v>
      </c>
      <c r="D1100" s="4">
        <v>23.31993705</v>
      </c>
      <c r="E1100" s="5">
        <f t="shared" si="263"/>
        <v>0.81581145699736701</v>
      </c>
      <c r="F1100" s="16">
        <v>82.655411000000001</v>
      </c>
      <c r="G1100" s="17">
        <v>58.985599999999998</v>
      </c>
      <c r="H1100" s="17">
        <v>29.599463</v>
      </c>
      <c r="I1100" s="5">
        <f t="shared" si="265"/>
        <v>0.50180828880269079</v>
      </c>
    </row>
    <row r="1101" spans="1:9" x14ac:dyDescent="0.25">
      <c r="A1101" s="40" t="s">
        <v>114</v>
      </c>
      <c r="B1101" s="1">
        <v>9.6427960000000006</v>
      </c>
      <c r="C1101" s="4">
        <v>7.93086</v>
      </c>
      <c r="D1101" s="4">
        <v>4.8643993700000001</v>
      </c>
      <c r="E1101" s="5">
        <f t="shared" si="263"/>
        <v>0.61335080558728816</v>
      </c>
      <c r="F1101" s="16">
        <v>1.8081149999999999</v>
      </c>
      <c r="G1101" s="17">
        <v>1.8947259999999999</v>
      </c>
      <c r="H1101" s="17">
        <v>0.9069221999999999</v>
      </c>
      <c r="I1101" s="5">
        <f t="shared" si="265"/>
        <v>0.47865612231003318</v>
      </c>
    </row>
    <row r="1102" spans="1:9" x14ac:dyDescent="0.25">
      <c r="A1102" s="43" t="s">
        <v>17</v>
      </c>
      <c r="B1102" s="1">
        <v>344.28504299999997</v>
      </c>
      <c r="C1102" s="4">
        <v>321.28037</v>
      </c>
      <c r="D1102" s="4">
        <v>237.74802127999999</v>
      </c>
      <c r="E1102" s="5">
        <f t="shared" si="263"/>
        <v>0.74000170405680243</v>
      </c>
      <c r="F1102" s="16">
        <v>6.9494300000000004</v>
      </c>
      <c r="G1102" s="17">
        <v>22.015191999999999</v>
      </c>
      <c r="H1102" s="17">
        <v>11.629858349999999</v>
      </c>
      <c r="I1102" s="5">
        <f t="shared" si="265"/>
        <v>0.52826513391298158</v>
      </c>
    </row>
    <row r="1103" spans="1:9" x14ac:dyDescent="0.25">
      <c r="A1103" s="43" t="s">
        <v>21</v>
      </c>
      <c r="B1103" s="1">
        <v>276.57224000000002</v>
      </c>
      <c r="C1103" s="4">
        <v>272.26955299999997</v>
      </c>
      <c r="D1103" s="4">
        <v>209.66988357</v>
      </c>
      <c r="E1103" s="5">
        <f t="shared" si="263"/>
        <v>0.77008200608460986</v>
      </c>
      <c r="F1103" s="2">
        <v>0</v>
      </c>
      <c r="G1103" s="3">
        <v>4.1526870000000002</v>
      </c>
      <c r="H1103" s="3">
        <v>3.72955258</v>
      </c>
      <c r="I1103" s="5">
        <f t="shared" si="265"/>
        <v>0.89810587217384785</v>
      </c>
    </row>
    <row r="1104" spans="1:9" x14ac:dyDescent="0.25">
      <c r="A1104" s="40" t="s">
        <v>20</v>
      </c>
      <c r="B1104" s="1">
        <v>13.366773999999999</v>
      </c>
      <c r="C1104" s="4">
        <v>12.587668000000001</v>
      </c>
      <c r="D1104" s="4">
        <v>7.7755617699999995</v>
      </c>
      <c r="E1104" s="5">
        <f t="shared" si="263"/>
        <v>0.61771265098507511</v>
      </c>
      <c r="F1104" s="31">
        <v>0</v>
      </c>
      <c r="G1104" s="32">
        <v>0.40266200000000002</v>
      </c>
      <c r="H1104" s="32">
        <v>0.18794643999999999</v>
      </c>
      <c r="I1104" s="5">
        <f t="shared" si="265"/>
        <v>0.46675981344154649</v>
      </c>
    </row>
    <row r="1105" spans="1:9" x14ac:dyDescent="0.25">
      <c r="A1105" s="43" t="s">
        <v>24</v>
      </c>
      <c r="B1105" s="1">
        <v>112.648233</v>
      </c>
      <c r="C1105" s="4">
        <v>111.44593999999999</v>
      </c>
      <c r="D1105" s="4">
        <v>89.378878170000007</v>
      </c>
      <c r="E1105" s="5">
        <f t="shared" si="263"/>
        <v>0.80199312931453592</v>
      </c>
      <c r="F1105" s="2">
        <v>0</v>
      </c>
      <c r="G1105" s="3">
        <v>0.95229299999999995</v>
      </c>
      <c r="H1105" s="3">
        <v>0.60002669999999991</v>
      </c>
      <c r="I1105" s="5">
        <f t="shared" si="265"/>
        <v>0.63008622346273668</v>
      </c>
    </row>
    <row r="1106" spans="1:9" x14ac:dyDescent="0.25">
      <c r="A1106" s="43" t="s">
        <v>15</v>
      </c>
      <c r="B1106" s="1">
        <v>10.373492000000001</v>
      </c>
      <c r="C1106" s="4">
        <v>9.4930129999999995</v>
      </c>
      <c r="D1106" s="4">
        <v>7.7343425999999997</v>
      </c>
      <c r="E1106" s="5">
        <f t="shared" si="263"/>
        <v>0.81474054654723427</v>
      </c>
      <c r="F1106" s="31" t="s">
        <v>16</v>
      </c>
      <c r="G1106" s="32" t="s">
        <v>16</v>
      </c>
      <c r="H1106" s="32" t="s">
        <v>16</v>
      </c>
      <c r="I1106" s="5" t="s">
        <v>16</v>
      </c>
    </row>
    <row r="1107" spans="1:9" x14ac:dyDescent="0.25">
      <c r="A1107" s="40" t="s">
        <v>55</v>
      </c>
      <c r="B1107" s="1">
        <v>3.2429999999999999</v>
      </c>
      <c r="C1107" s="4">
        <v>3.1465890000000001</v>
      </c>
      <c r="D1107" s="4">
        <v>2.5129458900000001</v>
      </c>
      <c r="E1107" s="5">
        <f t="shared" si="263"/>
        <v>0.79862539721584236</v>
      </c>
      <c r="F1107" s="31" t="s">
        <v>16</v>
      </c>
      <c r="G1107" s="32" t="s">
        <v>16</v>
      </c>
      <c r="H1107" s="32" t="s">
        <v>16</v>
      </c>
      <c r="I1107" s="5" t="s">
        <v>16</v>
      </c>
    </row>
    <row r="1108" spans="1:9" x14ac:dyDescent="0.25">
      <c r="A1108" s="40" t="s">
        <v>18</v>
      </c>
      <c r="B1108" s="1">
        <v>41.282142</v>
      </c>
      <c r="C1108" s="4">
        <v>41.282142</v>
      </c>
      <c r="D1108" s="4">
        <v>33.419766660000001</v>
      </c>
      <c r="E1108" s="5">
        <f t="shared" si="263"/>
        <v>0.8095453637071448</v>
      </c>
      <c r="F1108" s="31" t="s">
        <v>16</v>
      </c>
      <c r="G1108" s="32" t="s">
        <v>16</v>
      </c>
      <c r="H1108" s="32" t="s">
        <v>16</v>
      </c>
      <c r="I1108" s="5" t="s">
        <v>16</v>
      </c>
    </row>
    <row r="1109" spans="1:9" x14ac:dyDescent="0.25">
      <c r="A1109" s="40" t="s">
        <v>23</v>
      </c>
      <c r="B1109" s="1">
        <v>4.9702279999999996</v>
      </c>
      <c r="C1109" s="4">
        <v>4.807131</v>
      </c>
      <c r="D1109" s="4">
        <v>3.8572132200000002</v>
      </c>
      <c r="E1109" s="5">
        <f t="shared" si="263"/>
        <v>0.80239403086789196</v>
      </c>
      <c r="F1109" s="31">
        <v>0</v>
      </c>
      <c r="G1109" s="32">
        <v>0.13452</v>
      </c>
      <c r="H1109" s="32">
        <v>0.12240391</v>
      </c>
      <c r="I1109" s="5">
        <f t="shared" ref="I1109:I1111" si="266">H1109/G1109</f>
        <v>0.90993093963722871</v>
      </c>
    </row>
    <row r="1110" spans="1:9" x14ac:dyDescent="0.25">
      <c r="A1110" s="42" t="s">
        <v>14</v>
      </c>
      <c r="B1110" s="1">
        <v>5.8384419999999997</v>
      </c>
      <c r="C1110" s="4">
        <v>5.4638499999999999</v>
      </c>
      <c r="D1110" s="4">
        <v>4.3008477300000001</v>
      </c>
      <c r="E1110" s="5">
        <f t="shared" si="263"/>
        <v>0.78714601059692346</v>
      </c>
      <c r="F1110" s="31">
        <v>0</v>
      </c>
      <c r="G1110" s="32">
        <v>0.349576</v>
      </c>
      <c r="H1110" s="32">
        <v>0.22785252</v>
      </c>
      <c r="I1110" s="5">
        <f t="shared" si="266"/>
        <v>0.65179680527267314</v>
      </c>
    </row>
    <row r="1111" spans="1:9" x14ac:dyDescent="0.25">
      <c r="A1111" s="42" t="s">
        <v>31</v>
      </c>
      <c r="B1111" s="1">
        <v>7.0458920000000003</v>
      </c>
      <c r="C1111" s="4">
        <v>7.6990400000000001</v>
      </c>
      <c r="D1111" s="4">
        <v>6.2571418099999994</v>
      </c>
      <c r="E1111" s="5">
        <f t="shared" si="263"/>
        <v>0.81271714525447314</v>
      </c>
      <c r="F1111" s="31">
        <v>0.23231499999999999</v>
      </c>
      <c r="G1111" s="32">
        <v>0.23242299999999999</v>
      </c>
      <c r="H1111" s="32">
        <v>6.3035569999999999E-2</v>
      </c>
      <c r="I1111" s="5">
        <f t="shared" si="266"/>
        <v>0.27121055145144846</v>
      </c>
    </row>
    <row r="1112" spans="1:9" ht="15.75" thickBot="1" x14ac:dyDescent="0.3">
      <c r="A1112" s="44" t="s">
        <v>25</v>
      </c>
      <c r="B1112" s="24">
        <v>5605.1886679999998</v>
      </c>
      <c r="C1112" s="25">
        <v>5605.1886679999998</v>
      </c>
      <c r="D1112" s="25">
        <v>4713.2841674399997</v>
      </c>
      <c r="E1112" s="8">
        <f>D1112/C1112</f>
        <v>0.84087877261797106</v>
      </c>
      <c r="F1112" s="79" t="s">
        <v>16</v>
      </c>
      <c r="G1112" s="80" t="s">
        <v>16</v>
      </c>
      <c r="H1112" s="80" t="s">
        <v>16</v>
      </c>
      <c r="I1112" s="8" t="s">
        <v>16</v>
      </c>
    </row>
    <row r="1113" spans="1:9" ht="15.75" thickBot="1" x14ac:dyDescent="0.3">
      <c r="A1113" s="49" t="s">
        <v>34</v>
      </c>
      <c r="B1113" s="86">
        <f>SUM(B1114:B1157)</f>
        <v>6605.0458559999997</v>
      </c>
      <c r="C1113" s="87">
        <f>SUM(C1114:C1157)</f>
        <v>6611.345542</v>
      </c>
      <c r="D1113" s="87">
        <f>SUM(D1114:D1157)</f>
        <v>4918.8088930499998</v>
      </c>
      <c r="E1113" s="88">
        <f>D1113/C1113</f>
        <v>0.74399513106707316</v>
      </c>
      <c r="F1113" s="70">
        <f>SUM(F1114:F1157)</f>
        <v>3263.0961980000006</v>
      </c>
      <c r="G1113" s="33">
        <f>SUM(G1114:G1157)</f>
        <v>4835.5275300000003</v>
      </c>
      <c r="H1113" s="33">
        <f>SUM(H1114:H1157)</f>
        <v>3836.31043826</v>
      </c>
      <c r="I1113" s="88">
        <f>H1113/G1113</f>
        <v>0.79335923835801214</v>
      </c>
    </row>
    <row r="1114" spans="1:9" x14ac:dyDescent="0.25">
      <c r="A1114" s="83" t="s">
        <v>56</v>
      </c>
      <c r="B1114" s="20">
        <v>7.2418570000000004</v>
      </c>
      <c r="C1114" s="21">
        <v>7.2654269999999999</v>
      </c>
      <c r="D1114" s="21">
        <v>5.0782963899999993</v>
      </c>
      <c r="E1114" s="28">
        <f>D1114/C1114</f>
        <v>0.69896736833223971</v>
      </c>
      <c r="F1114" s="92">
        <v>0</v>
      </c>
      <c r="G1114" s="81">
        <v>0.64678800000000003</v>
      </c>
      <c r="H1114" s="81">
        <v>0.46154753999999998</v>
      </c>
      <c r="I1114" s="7">
        <f>H1114/G1114</f>
        <v>0.71359941742889477</v>
      </c>
    </row>
    <row r="1115" spans="1:9" x14ac:dyDescent="0.25">
      <c r="A1115" s="40" t="s">
        <v>57</v>
      </c>
      <c r="B1115" s="1">
        <v>56.318798000000001</v>
      </c>
      <c r="C1115" s="4">
        <v>56.467258000000001</v>
      </c>
      <c r="D1115" s="4">
        <v>26.797837940000001</v>
      </c>
      <c r="E1115" s="29">
        <f>D1115/C1115</f>
        <v>0.47457303381014182</v>
      </c>
      <c r="F1115" s="31">
        <v>14.691345</v>
      </c>
      <c r="G1115" s="32">
        <v>45.391739999999999</v>
      </c>
      <c r="H1115" s="32">
        <v>22.43820053</v>
      </c>
      <c r="I1115" s="5">
        <f>H1115/G1115</f>
        <v>0.49432342822725017</v>
      </c>
    </row>
    <row r="1116" spans="1:9" x14ac:dyDescent="0.25">
      <c r="A1116" s="40" t="s">
        <v>58</v>
      </c>
      <c r="B1116" s="1">
        <v>25.2</v>
      </c>
      <c r="C1116" s="4">
        <v>25.2</v>
      </c>
      <c r="D1116" s="4">
        <v>19.32559856</v>
      </c>
      <c r="E1116" s="29">
        <f t="shared" ref="E1116:E1119" si="267">D1116/C1116</f>
        <v>0.76688883174603173</v>
      </c>
      <c r="F1116" s="31">
        <v>3.3</v>
      </c>
      <c r="G1116" s="32">
        <v>3.3</v>
      </c>
      <c r="H1116" s="32">
        <v>1.9607139199999999</v>
      </c>
      <c r="I1116" s="5">
        <f t="shared" ref="I1116:I1123" si="268">H1116/G1116</f>
        <v>0.59415573333333338</v>
      </c>
    </row>
    <row r="1117" spans="1:9" x14ac:dyDescent="0.25">
      <c r="A1117" s="40" t="s">
        <v>59</v>
      </c>
      <c r="B1117" s="1">
        <v>14.820276</v>
      </c>
      <c r="C1117" s="4">
        <v>14.820276</v>
      </c>
      <c r="D1117" s="4">
        <v>10.36984116</v>
      </c>
      <c r="E1117" s="29">
        <f t="shared" si="267"/>
        <v>0.69970634554984001</v>
      </c>
      <c r="F1117" s="31">
        <v>3.57</v>
      </c>
      <c r="G1117" s="32">
        <v>3.77</v>
      </c>
      <c r="H1117" s="32">
        <v>1.6433188000000001</v>
      </c>
      <c r="I1117" s="5">
        <f t="shared" si="268"/>
        <v>0.43589358090185676</v>
      </c>
    </row>
    <row r="1118" spans="1:9" x14ac:dyDescent="0.25">
      <c r="A1118" s="40" t="s">
        <v>60</v>
      </c>
      <c r="B1118" s="1">
        <v>41.331200000000003</v>
      </c>
      <c r="C1118" s="4">
        <v>41.2562</v>
      </c>
      <c r="D1118" s="4">
        <v>30.43016098</v>
      </c>
      <c r="E1118" s="29">
        <f t="shared" si="267"/>
        <v>0.73759001022876558</v>
      </c>
      <c r="F1118" s="31">
        <v>6.1849999999999996</v>
      </c>
      <c r="G1118" s="32">
        <v>11.263</v>
      </c>
      <c r="H1118" s="32">
        <v>8.7838826500000007</v>
      </c>
      <c r="I1118" s="5">
        <f t="shared" si="268"/>
        <v>0.77988836455651256</v>
      </c>
    </row>
    <row r="1119" spans="1:9" x14ac:dyDescent="0.25">
      <c r="A1119" s="40" t="s">
        <v>38</v>
      </c>
      <c r="B1119" s="1">
        <v>5354.2089999999998</v>
      </c>
      <c r="C1119" s="4">
        <v>5353.426802</v>
      </c>
      <c r="D1119" s="4">
        <v>4021.54115409</v>
      </c>
      <c r="E1119" s="29">
        <f t="shared" si="267"/>
        <v>0.75120876829539962</v>
      </c>
      <c r="F1119" s="31">
        <v>461.483</v>
      </c>
      <c r="G1119" s="32">
        <v>462.265198</v>
      </c>
      <c r="H1119" s="32">
        <v>312.07658369000006</v>
      </c>
      <c r="I1119" s="5">
        <f t="shared" si="268"/>
        <v>0.67510291720035576</v>
      </c>
    </row>
    <row r="1120" spans="1:9" x14ac:dyDescent="0.25">
      <c r="A1120" s="40" t="s">
        <v>113</v>
      </c>
      <c r="B1120" s="2" t="s">
        <v>16</v>
      </c>
      <c r="C1120" s="3" t="s">
        <v>16</v>
      </c>
      <c r="D1120" s="3" t="s">
        <v>16</v>
      </c>
      <c r="E1120" s="29" t="s">
        <v>16</v>
      </c>
      <c r="F1120" s="31">
        <v>1505.885</v>
      </c>
      <c r="G1120" s="32">
        <v>3005.8850000000002</v>
      </c>
      <c r="H1120" s="32">
        <v>2763.0498576100003</v>
      </c>
      <c r="I1120" s="5">
        <f t="shared" si="268"/>
        <v>0.9192134288603856</v>
      </c>
    </row>
    <row r="1121" spans="1:9" x14ac:dyDescent="0.25">
      <c r="A1121" s="40" t="s">
        <v>61</v>
      </c>
      <c r="B1121" s="1">
        <v>15.709218999999999</v>
      </c>
      <c r="C1121" s="4">
        <v>17.247219000000001</v>
      </c>
      <c r="D1121" s="4">
        <v>12.593804179999999</v>
      </c>
      <c r="E1121" s="29">
        <f t="shared" ref="E1121:E1131" si="269">D1121/C1121</f>
        <v>0.73019332450060492</v>
      </c>
      <c r="F1121" s="31">
        <v>23.704000000000001</v>
      </c>
      <c r="G1121" s="32">
        <v>20.887768999999999</v>
      </c>
      <c r="H1121" s="32">
        <v>3.8181946600000001</v>
      </c>
      <c r="I1121" s="5">
        <f t="shared" si="268"/>
        <v>0.18279571456386751</v>
      </c>
    </row>
    <row r="1122" spans="1:9" ht="15" customHeight="1" x14ac:dyDescent="0.25">
      <c r="A1122" s="40" t="s">
        <v>104</v>
      </c>
      <c r="B1122" s="2">
        <v>7.1972500000000004</v>
      </c>
      <c r="C1122" s="4">
        <v>7.1972500000000004</v>
      </c>
      <c r="D1122" s="4">
        <v>4.2031270300000001</v>
      </c>
      <c r="E1122" s="29">
        <f t="shared" si="269"/>
        <v>0.58399069505713985</v>
      </c>
      <c r="F1122" s="31">
        <v>1.9810000000000001</v>
      </c>
      <c r="G1122" s="32">
        <v>1.9810000000000001</v>
      </c>
      <c r="H1122" s="32">
        <v>0.31465940999999997</v>
      </c>
      <c r="I1122" s="5">
        <f t="shared" si="268"/>
        <v>0.15883867238768296</v>
      </c>
    </row>
    <row r="1123" spans="1:9" x14ac:dyDescent="0.25">
      <c r="A1123" s="40" t="s">
        <v>62</v>
      </c>
      <c r="B1123" s="1">
        <v>9.6336790000000008</v>
      </c>
      <c r="C1123" s="4">
        <v>10.504104999999999</v>
      </c>
      <c r="D1123" s="4">
        <v>7.7219005000000003</v>
      </c>
      <c r="E1123" s="29">
        <f t="shared" si="269"/>
        <v>0.73513169375210941</v>
      </c>
      <c r="F1123" s="31">
        <v>0</v>
      </c>
      <c r="G1123" s="32">
        <v>3</v>
      </c>
      <c r="H1123" s="32">
        <v>0.82917257999999994</v>
      </c>
      <c r="I1123" s="5">
        <f t="shared" si="268"/>
        <v>0.27639085999999996</v>
      </c>
    </row>
    <row r="1124" spans="1:9" x14ac:dyDescent="0.25">
      <c r="A1124" s="40" t="s">
        <v>63</v>
      </c>
      <c r="B1124" s="1">
        <v>1.6757</v>
      </c>
      <c r="C1124" s="4">
        <v>1.6757</v>
      </c>
      <c r="D1124" s="4">
        <v>1.19259045</v>
      </c>
      <c r="E1124" s="29">
        <f t="shared" si="269"/>
        <v>0.7116968729486185</v>
      </c>
      <c r="F1124" s="31" t="s">
        <v>16</v>
      </c>
      <c r="G1124" s="32" t="s">
        <v>16</v>
      </c>
      <c r="H1124" s="32" t="s">
        <v>16</v>
      </c>
      <c r="I1124" s="5" t="s">
        <v>16</v>
      </c>
    </row>
    <row r="1125" spans="1:9" x14ac:dyDescent="0.25">
      <c r="A1125" s="40" t="s">
        <v>28</v>
      </c>
      <c r="B1125" s="1">
        <v>19.21</v>
      </c>
      <c r="C1125" s="4">
        <v>20.309504</v>
      </c>
      <c r="D1125" s="4">
        <v>15.81998969</v>
      </c>
      <c r="E1125" s="29">
        <f t="shared" si="269"/>
        <v>0.77894515247639728</v>
      </c>
      <c r="F1125" s="31">
        <v>482.71570000000003</v>
      </c>
      <c r="G1125" s="32">
        <v>484.280485</v>
      </c>
      <c r="H1125" s="32">
        <v>295.35141224</v>
      </c>
      <c r="I1125" s="5">
        <f t="shared" ref="I1125:I1128" si="270">H1125/G1125</f>
        <v>0.60987675817661746</v>
      </c>
    </row>
    <row r="1126" spans="1:9" x14ac:dyDescent="0.25">
      <c r="A1126" s="40" t="s">
        <v>64</v>
      </c>
      <c r="B1126" s="1">
        <v>6.8670949999999999</v>
      </c>
      <c r="C1126" s="4">
        <v>6.6293829999999998</v>
      </c>
      <c r="D1126" s="4">
        <v>4.7367167000000006</v>
      </c>
      <c r="E1126" s="29">
        <f t="shared" si="269"/>
        <v>0.71450340099523602</v>
      </c>
      <c r="F1126" s="31">
        <v>5.2214020000000003</v>
      </c>
      <c r="G1126" s="32">
        <v>5.2232830000000003</v>
      </c>
      <c r="H1126" s="32">
        <v>0.79424793000000005</v>
      </c>
      <c r="I1126" s="5">
        <f t="shared" si="270"/>
        <v>0.15205914173135937</v>
      </c>
    </row>
    <row r="1127" spans="1:9" x14ac:dyDescent="0.25">
      <c r="A1127" s="40" t="s">
        <v>108</v>
      </c>
      <c r="B1127" s="1">
        <v>14.573223</v>
      </c>
      <c r="C1127" s="4">
        <v>14.573223</v>
      </c>
      <c r="D1127" s="4">
        <v>11.0488298</v>
      </c>
      <c r="E1127" s="29">
        <f t="shared" si="269"/>
        <v>0.75815966035790439</v>
      </c>
      <c r="F1127" s="31">
        <v>9.4380000000000006</v>
      </c>
      <c r="G1127" s="32">
        <v>8.1016100000000009</v>
      </c>
      <c r="H1127" s="32">
        <v>4.4757215400000003</v>
      </c>
      <c r="I1127" s="5">
        <f t="shared" si="270"/>
        <v>0.55244840716845167</v>
      </c>
    </row>
    <row r="1128" spans="1:9" x14ac:dyDescent="0.25">
      <c r="A1128" s="40" t="s">
        <v>109</v>
      </c>
      <c r="B1128" s="1">
        <v>11.420019999999999</v>
      </c>
      <c r="C1128" s="4">
        <v>13.251784000000001</v>
      </c>
      <c r="D1128" s="4">
        <v>8.8370724799999998</v>
      </c>
      <c r="E1128" s="29">
        <f t="shared" si="269"/>
        <v>0.66685907950205037</v>
      </c>
      <c r="F1128" s="31">
        <v>0</v>
      </c>
      <c r="G1128" s="32">
        <v>1.631</v>
      </c>
      <c r="H1128" s="32">
        <v>0.37156271999999996</v>
      </c>
      <c r="I1128" s="5">
        <f t="shared" si="270"/>
        <v>0.22781282648681789</v>
      </c>
    </row>
    <row r="1129" spans="1:9" x14ac:dyDescent="0.25">
      <c r="A1129" s="40" t="s">
        <v>65</v>
      </c>
      <c r="B1129" s="1">
        <v>4.6003030000000003</v>
      </c>
      <c r="C1129" s="4">
        <v>4.5904059999999998</v>
      </c>
      <c r="D1129" s="4">
        <v>3.49794706</v>
      </c>
      <c r="E1129" s="29">
        <f t="shared" si="269"/>
        <v>0.76201256708012322</v>
      </c>
      <c r="F1129" s="2">
        <v>0</v>
      </c>
      <c r="G1129" s="3">
        <v>9.8969999999999995E-3</v>
      </c>
      <c r="H1129" s="3">
        <v>9.8964299999999995E-3</v>
      </c>
      <c r="I1129" s="5">
        <f>H1129/G1129</f>
        <v>0.99994240678993629</v>
      </c>
    </row>
    <row r="1130" spans="1:9" x14ac:dyDescent="0.25">
      <c r="A1130" s="40" t="s">
        <v>66</v>
      </c>
      <c r="B1130" s="1">
        <v>2.251979</v>
      </c>
      <c r="C1130" s="4">
        <v>2.251979</v>
      </c>
      <c r="D1130" s="4">
        <v>1.8143969499999999</v>
      </c>
      <c r="E1130" s="29">
        <f t="shared" si="269"/>
        <v>0.80568999533299379</v>
      </c>
      <c r="F1130" s="31" t="s">
        <v>16</v>
      </c>
      <c r="G1130" s="32" t="s">
        <v>16</v>
      </c>
      <c r="H1130" s="32" t="s">
        <v>16</v>
      </c>
      <c r="I1130" s="5" t="s">
        <v>16</v>
      </c>
    </row>
    <row r="1131" spans="1:9" x14ac:dyDescent="0.25">
      <c r="A1131" s="40" t="s">
        <v>36</v>
      </c>
      <c r="B1131" s="1">
        <v>4.2613219999999998</v>
      </c>
      <c r="C1131" s="4">
        <v>4.2613219999999998</v>
      </c>
      <c r="D1131" s="4">
        <v>3.2010072000000003</v>
      </c>
      <c r="E1131" s="29">
        <f t="shared" si="269"/>
        <v>0.75117702910035911</v>
      </c>
      <c r="F1131" s="31" t="s">
        <v>16</v>
      </c>
      <c r="G1131" s="32" t="s">
        <v>16</v>
      </c>
      <c r="H1131" s="32" t="s">
        <v>16</v>
      </c>
      <c r="I1131" s="5" t="s">
        <v>16</v>
      </c>
    </row>
    <row r="1132" spans="1:9" ht="15.75" thickBot="1" x14ac:dyDescent="0.3">
      <c r="A1132" s="48" t="s">
        <v>67</v>
      </c>
      <c r="B1132" s="24">
        <v>18.043901999999999</v>
      </c>
      <c r="C1132" s="25">
        <v>17.623560999999999</v>
      </c>
      <c r="D1132" s="25">
        <v>11.094207519999999</v>
      </c>
      <c r="E1132" s="30">
        <f>D1132/C1132</f>
        <v>0.62950997928284758</v>
      </c>
      <c r="F1132" s="98">
        <v>5.5846520000000002</v>
      </c>
      <c r="G1132" s="75">
        <v>6.0049929999999998</v>
      </c>
      <c r="H1132" s="75">
        <v>1.45118423</v>
      </c>
      <c r="I1132" s="8">
        <f>H1132/G1132</f>
        <v>0.24166293449467802</v>
      </c>
    </row>
    <row r="1133" spans="1:9" x14ac:dyDescent="0.25">
      <c r="A1133" s="83" t="s">
        <v>68</v>
      </c>
      <c r="B1133" s="20">
        <v>9.7409119999999998</v>
      </c>
      <c r="C1133" s="21">
        <v>9.7409119999999998</v>
      </c>
      <c r="D1133" s="21">
        <v>6.5782379000000004</v>
      </c>
      <c r="E1133" s="28">
        <f>D1133/C1133</f>
        <v>0.67532053466862241</v>
      </c>
      <c r="F1133" s="92">
        <v>73.559088000000003</v>
      </c>
      <c r="G1133" s="81">
        <v>73.559088000000003</v>
      </c>
      <c r="H1133" s="81">
        <v>44.035352670000002</v>
      </c>
      <c r="I1133" s="7">
        <f>H1133/G1133</f>
        <v>0.59863918745158995</v>
      </c>
    </row>
    <row r="1134" spans="1:9" x14ac:dyDescent="0.25">
      <c r="A1134" s="40" t="s">
        <v>69</v>
      </c>
      <c r="B1134" s="1">
        <v>8.1391380000000009</v>
      </c>
      <c r="C1134" s="4">
        <v>8.1391380000000009</v>
      </c>
      <c r="D1134" s="4">
        <v>6.3664716700000001</v>
      </c>
      <c r="E1134" s="29">
        <f>D1134/C1134</f>
        <v>0.78220465975635256</v>
      </c>
      <c r="F1134" s="2">
        <v>0</v>
      </c>
      <c r="G1134" s="3">
        <v>0.38069999999999998</v>
      </c>
      <c r="H1134" s="3">
        <v>0.37654021000000004</v>
      </c>
      <c r="I1134" s="5">
        <f>H1134/G1134</f>
        <v>0.98907331231941176</v>
      </c>
    </row>
    <row r="1135" spans="1:9" x14ac:dyDescent="0.25">
      <c r="A1135" s="40" t="s">
        <v>70</v>
      </c>
      <c r="B1135" s="1">
        <v>58.077136000000003</v>
      </c>
      <c r="C1135" s="4">
        <v>58.077136000000003</v>
      </c>
      <c r="D1135" s="4">
        <v>37.619089729999999</v>
      </c>
      <c r="E1135" s="29">
        <f t="shared" ref="E1135:E1156" si="271">D1135/C1135</f>
        <v>0.6477435411071234</v>
      </c>
      <c r="F1135" s="31">
        <v>149.922864</v>
      </c>
      <c r="G1135" s="32">
        <v>146.72286399999999</v>
      </c>
      <c r="H1135" s="32">
        <v>83.752619749999994</v>
      </c>
      <c r="I1135" s="5">
        <f t="shared" ref="I1135:I1146" si="272">H1135/G1135</f>
        <v>0.57082187102072923</v>
      </c>
    </row>
    <row r="1136" spans="1:9" x14ac:dyDescent="0.25">
      <c r="A1136" s="40" t="s">
        <v>103</v>
      </c>
      <c r="B1136" s="1">
        <v>22.237897</v>
      </c>
      <c r="C1136" s="4">
        <v>22.237897</v>
      </c>
      <c r="D1136" s="4">
        <v>14.433479890000001</v>
      </c>
      <c r="E1136" s="29">
        <f t="shared" si="271"/>
        <v>0.64904877875817124</v>
      </c>
      <c r="F1136" s="31">
        <v>100.162103</v>
      </c>
      <c r="G1136" s="32">
        <v>99.812102999999993</v>
      </c>
      <c r="H1136" s="32">
        <v>43.98375128</v>
      </c>
      <c r="I1136" s="5">
        <f t="shared" si="272"/>
        <v>0.44066551007346277</v>
      </c>
    </row>
    <row r="1137" spans="1:9" x14ac:dyDescent="0.25">
      <c r="A1137" s="40" t="s">
        <v>71</v>
      </c>
      <c r="B1137" s="1">
        <v>17.88</v>
      </c>
      <c r="C1137" s="4">
        <v>16.999554</v>
      </c>
      <c r="D1137" s="4">
        <v>11.771457880000002</v>
      </c>
      <c r="E1137" s="29">
        <f t="shared" si="271"/>
        <v>0.69245686563306319</v>
      </c>
      <c r="F1137" s="2">
        <v>51.12</v>
      </c>
      <c r="G1137" s="3">
        <v>52.458835999999998</v>
      </c>
      <c r="H1137" s="3">
        <v>6.4580507000000003</v>
      </c>
      <c r="I1137" s="5">
        <f t="shared" si="272"/>
        <v>0.12310701480299717</v>
      </c>
    </row>
    <row r="1138" spans="1:9" x14ac:dyDescent="0.25">
      <c r="A1138" s="40" t="s">
        <v>72</v>
      </c>
      <c r="B1138" s="1">
        <v>76.002077</v>
      </c>
      <c r="C1138" s="4">
        <v>75.691276999999999</v>
      </c>
      <c r="D1138" s="4">
        <v>57.757243380000006</v>
      </c>
      <c r="E1138" s="29">
        <f t="shared" si="271"/>
        <v>0.76306340266924033</v>
      </c>
      <c r="F1138" s="2">
        <v>3.4979230000000001</v>
      </c>
      <c r="G1138" s="3">
        <v>3.8087230000000001</v>
      </c>
      <c r="H1138" s="3">
        <v>1.6066778100000001</v>
      </c>
      <c r="I1138" s="5">
        <f t="shared" si="272"/>
        <v>0.42184160150265587</v>
      </c>
    </row>
    <row r="1139" spans="1:9" x14ac:dyDescent="0.25">
      <c r="A1139" s="40" t="s">
        <v>73</v>
      </c>
      <c r="B1139" s="1">
        <v>4.0511309999999998</v>
      </c>
      <c r="C1139" s="4">
        <v>4.2718189999999998</v>
      </c>
      <c r="D1139" s="4">
        <v>3.42976883</v>
      </c>
      <c r="E1139" s="29">
        <f t="shared" si="271"/>
        <v>0.80288252615571964</v>
      </c>
      <c r="F1139" s="31">
        <v>0</v>
      </c>
      <c r="G1139" s="32">
        <v>4.9545630000000003</v>
      </c>
      <c r="H1139" s="32">
        <v>3.92084762</v>
      </c>
      <c r="I1139" s="5">
        <f t="shared" si="272"/>
        <v>0.79136093738236846</v>
      </c>
    </row>
    <row r="1140" spans="1:9" x14ac:dyDescent="0.25">
      <c r="A1140" s="42" t="s">
        <v>74</v>
      </c>
      <c r="B1140" s="1">
        <v>16.346499999999999</v>
      </c>
      <c r="C1140" s="4">
        <v>15.737755999999999</v>
      </c>
      <c r="D1140" s="4">
        <v>11.428971220000001</v>
      </c>
      <c r="E1140" s="29">
        <f t="shared" si="271"/>
        <v>0.72621352243610848</v>
      </c>
      <c r="F1140" s="31">
        <v>0.35</v>
      </c>
      <c r="G1140" s="32">
        <v>0.95874400000000004</v>
      </c>
      <c r="H1140" s="32">
        <v>0.31299431</v>
      </c>
      <c r="I1140" s="5">
        <f t="shared" si="272"/>
        <v>0.32646286182755768</v>
      </c>
    </row>
    <row r="1141" spans="1:9" x14ac:dyDescent="0.25">
      <c r="A1141" s="40" t="s">
        <v>75</v>
      </c>
      <c r="B1141" s="1">
        <v>9.8686980000000002</v>
      </c>
      <c r="C1141" s="4">
        <v>10.101362</v>
      </c>
      <c r="D1141" s="4">
        <v>7.1791462699999995</v>
      </c>
      <c r="E1141" s="29">
        <f t="shared" si="271"/>
        <v>0.71071072098990207</v>
      </c>
      <c r="F1141" s="2">
        <v>26.377255000000002</v>
      </c>
      <c r="G1141" s="3">
        <v>39.909427999999998</v>
      </c>
      <c r="H1141" s="3">
        <v>36.957536390000001</v>
      </c>
      <c r="I1141" s="5">
        <f t="shared" si="272"/>
        <v>0.92603523132428767</v>
      </c>
    </row>
    <row r="1142" spans="1:9" x14ac:dyDescent="0.25">
      <c r="A1142" s="84" t="s">
        <v>76</v>
      </c>
      <c r="B1142" s="1">
        <v>5.4049899999999997</v>
      </c>
      <c r="C1142" s="4">
        <v>5.4049899999999997</v>
      </c>
      <c r="D1142" s="4">
        <v>3.7809543799999998</v>
      </c>
      <c r="E1142" s="29">
        <f t="shared" si="271"/>
        <v>0.69953031920503095</v>
      </c>
      <c r="F1142" s="31">
        <v>19.7</v>
      </c>
      <c r="G1142" s="32">
        <v>32.1</v>
      </c>
      <c r="H1142" s="32">
        <v>13.035929660000001</v>
      </c>
      <c r="I1142" s="5">
        <f t="shared" si="272"/>
        <v>0.40610372772585668</v>
      </c>
    </row>
    <row r="1143" spans="1:9" x14ac:dyDescent="0.25">
      <c r="A1143" s="84" t="s">
        <v>110</v>
      </c>
      <c r="B1143" s="1">
        <v>41.170299999999997</v>
      </c>
      <c r="C1143" s="4">
        <v>41.045299999999997</v>
      </c>
      <c r="D1143" s="4">
        <v>38.252853469999998</v>
      </c>
      <c r="E1143" s="29">
        <f t="shared" si="271"/>
        <v>0.93196671653027263</v>
      </c>
      <c r="F1143" s="31">
        <v>156.37062599999999</v>
      </c>
      <c r="G1143" s="32">
        <v>157.49562599999999</v>
      </c>
      <c r="H1143" s="32">
        <v>138.54112991999997</v>
      </c>
      <c r="I1143" s="5">
        <f t="shared" si="272"/>
        <v>0.879650650869504</v>
      </c>
    </row>
    <row r="1144" spans="1:9" x14ac:dyDescent="0.25">
      <c r="A1144" s="40" t="s">
        <v>77</v>
      </c>
      <c r="B1144" s="1">
        <v>16.383656999999999</v>
      </c>
      <c r="C1144" s="4">
        <v>16.375703999999999</v>
      </c>
      <c r="D1144" s="4">
        <v>12.19071686</v>
      </c>
      <c r="E1144" s="29">
        <f t="shared" si="271"/>
        <v>0.74443925342079953</v>
      </c>
      <c r="F1144" s="31">
        <v>5.7987979999999997</v>
      </c>
      <c r="G1144" s="32">
        <v>5.8067510000000002</v>
      </c>
      <c r="H1144" s="32">
        <v>3.3874323799999999</v>
      </c>
      <c r="I1144" s="5">
        <f t="shared" si="272"/>
        <v>0.58336105336702049</v>
      </c>
    </row>
    <row r="1145" spans="1:9" x14ac:dyDescent="0.25">
      <c r="A1145" s="40" t="s">
        <v>78</v>
      </c>
      <c r="B1145" s="1">
        <v>3.5939589999999999</v>
      </c>
      <c r="C1145" s="4">
        <v>3.5837979999999998</v>
      </c>
      <c r="D1145" s="4">
        <v>2.0963101399999999</v>
      </c>
      <c r="E1145" s="29">
        <f t="shared" si="271"/>
        <v>0.58494093138061909</v>
      </c>
      <c r="F1145" s="31">
        <v>0</v>
      </c>
      <c r="G1145" s="32">
        <v>1.0161E-2</v>
      </c>
      <c r="H1145" s="32">
        <v>9.8440000000000003E-3</v>
      </c>
      <c r="I1145" s="5">
        <f t="shared" si="272"/>
        <v>0.96880228323983864</v>
      </c>
    </row>
    <row r="1146" spans="1:9" x14ac:dyDescent="0.25">
      <c r="A1146" s="40" t="s">
        <v>79</v>
      </c>
      <c r="B1146" s="1">
        <v>65.109558000000007</v>
      </c>
      <c r="C1146" s="4">
        <v>69.230258000000006</v>
      </c>
      <c r="D1146" s="4">
        <v>50.58775851</v>
      </c>
      <c r="E1146" s="29">
        <f t="shared" si="271"/>
        <v>0.73071746330917897</v>
      </c>
      <c r="F1146" s="31">
        <v>20.526796000000001</v>
      </c>
      <c r="G1146" s="32">
        <v>20.638695999999999</v>
      </c>
      <c r="H1146" s="32">
        <v>11.47435303</v>
      </c>
      <c r="I1146" s="5">
        <f t="shared" si="272"/>
        <v>0.5559630816791914</v>
      </c>
    </row>
    <row r="1147" spans="1:9" x14ac:dyDescent="0.25">
      <c r="A1147" s="40" t="s">
        <v>111</v>
      </c>
      <c r="B1147" s="2">
        <v>3.0048189999999999</v>
      </c>
      <c r="C1147" s="3">
        <v>3.0048189999999999</v>
      </c>
      <c r="D1147" s="3">
        <v>2.0227628600000003</v>
      </c>
      <c r="E1147" s="29">
        <f t="shared" si="271"/>
        <v>0.67317294652356774</v>
      </c>
      <c r="F1147" s="31" t="s">
        <v>16</v>
      </c>
      <c r="G1147" s="32" t="s">
        <v>16</v>
      </c>
      <c r="H1147" s="32" t="s">
        <v>16</v>
      </c>
      <c r="I1147" s="5" t="s">
        <v>16</v>
      </c>
    </row>
    <row r="1148" spans="1:9" x14ac:dyDescent="0.25">
      <c r="A1148" s="40" t="s">
        <v>112</v>
      </c>
      <c r="B1148" s="2">
        <v>7.1764849999999996</v>
      </c>
      <c r="C1148" s="3">
        <v>6.9430800000000001</v>
      </c>
      <c r="D1148" s="3">
        <v>4.2874810800000001</v>
      </c>
      <c r="E1148" s="29">
        <f t="shared" si="271"/>
        <v>0.61751860557562355</v>
      </c>
      <c r="F1148" s="31">
        <v>0.44500000000000001</v>
      </c>
      <c r="G1148" s="32">
        <v>1.6784049999999999</v>
      </c>
      <c r="H1148" s="32">
        <v>1.3249072</v>
      </c>
      <c r="I1148" s="5">
        <f t="shared" ref="I1148:I1155" si="273">H1148/G1148</f>
        <v>0.78938468367289183</v>
      </c>
    </row>
    <row r="1149" spans="1:9" x14ac:dyDescent="0.25">
      <c r="A1149" s="40" t="s">
        <v>120</v>
      </c>
      <c r="B1149" s="2">
        <v>1.547005</v>
      </c>
      <c r="C1149" s="3">
        <v>1.547005</v>
      </c>
      <c r="D1149" s="3">
        <v>0</v>
      </c>
      <c r="E1149" s="29">
        <f t="shared" si="271"/>
        <v>0</v>
      </c>
      <c r="F1149" s="31">
        <v>0.125</v>
      </c>
      <c r="G1149" s="32">
        <v>0.125</v>
      </c>
      <c r="H1149" s="32">
        <v>0</v>
      </c>
      <c r="I1149" s="5">
        <f t="shared" si="273"/>
        <v>0</v>
      </c>
    </row>
    <row r="1150" spans="1:9" x14ac:dyDescent="0.25">
      <c r="A1150" s="40" t="s">
        <v>80</v>
      </c>
      <c r="B1150" s="1">
        <v>69.2</v>
      </c>
      <c r="C1150" s="4">
        <v>69.2</v>
      </c>
      <c r="D1150" s="4">
        <v>60.261054979999997</v>
      </c>
      <c r="E1150" s="29">
        <f t="shared" si="271"/>
        <v>0.87082449393063577</v>
      </c>
      <c r="F1150" s="31">
        <v>2.8</v>
      </c>
      <c r="G1150" s="32">
        <v>2.8</v>
      </c>
      <c r="H1150" s="32">
        <v>0.30106432</v>
      </c>
      <c r="I1150" s="5">
        <f t="shared" si="273"/>
        <v>0.10752297142857144</v>
      </c>
    </row>
    <row r="1151" spans="1:9" x14ac:dyDescent="0.25">
      <c r="A1151" s="40" t="s">
        <v>81</v>
      </c>
      <c r="B1151" s="1">
        <v>345.27228500000001</v>
      </c>
      <c r="C1151" s="4">
        <v>345.27228500000001</v>
      </c>
      <c r="D1151" s="4">
        <v>255.35498313999997</v>
      </c>
      <c r="E1151" s="29">
        <f t="shared" si="271"/>
        <v>0.73957567471712926</v>
      </c>
      <c r="F1151" s="31">
        <v>50.027715000000001</v>
      </c>
      <c r="G1151" s="32">
        <v>50.027715000000001</v>
      </c>
      <c r="H1151" s="32">
        <v>7.2849398600000006</v>
      </c>
      <c r="I1151" s="5">
        <f t="shared" si="273"/>
        <v>0.14561808109764759</v>
      </c>
    </row>
    <row r="1152" spans="1:9" x14ac:dyDescent="0.25">
      <c r="A1152" s="40" t="s">
        <v>82</v>
      </c>
      <c r="B1152" s="1">
        <v>15.023680000000001</v>
      </c>
      <c r="C1152" s="4">
        <v>14.939247</v>
      </c>
      <c r="D1152" s="4">
        <v>9.1122657699999987</v>
      </c>
      <c r="E1152" s="29">
        <f t="shared" si="271"/>
        <v>0.60995482369359033</v>
      </c>
      <c r="F1152" s="31">
        <v>8.2269369999999995</v>
      </c>
      <c r="G1152" s="32">
        <v>8.3113700000000001</v>
      </c>
      <c r="H1152" s="32">
        <v>1.14507808</v>
      </c>
      <c r="I1152" s="5">
        <f t="shared" si="273"/>
        <v>0.13777248275555051</v>
      </c>
    </row>
    <row r="1153" spans="1:9" x14ac:dyDescent="0.25">
      <c r="A1153" s="40" t="s">
        <v>83</v>
      </c>
      <c r="B1153" s="1">
        <v>42.0822</v>
      </c>
      <c r="C1153" s="4">
        <v>42.0822</v>
      </c>
      <c r="D1153" s="4">
        <v>23.459917839999999</v>
      </c>
      <c r="E1153" s="29">
        <f t="shared" si="271"/>
        <v>0.55747840749770683</v>
      </c>
      <c r="F1153" s="31">
        <v>11.9178</v>
      </c>
      <c r="G1153" s="32">
        <v>11.9178</v>
      </c>
      <c r="H1153" s="32">
        <v>7.8092457300000007</v>
      </c>
      <c r="I1153" s="5">
        <f t="shared" si="273"/>
        <v>0.65525900166138051</v>
      </c>
    </row>
    <row r="1154" spans="1:9" x14ac:dyDescent="0.25">
      <c r="A1154" s="40" t="s">
        <v>115</v>
      </c>
      <c r="B1154" s="1">
        <v>2.8929999999999998</v>
      </c>
      <c r="C1154" s="4">
        <v>2.8929999999999998</v>
      </c>
      <c r="D1154" s="4">
        <v>0.1166609</v>
      </c>
      <c r="E1154" s="29">
        <f t="shared" si="271"/>
        <v>4.0325233321811274E-2</v>
      </c>
      <c r="F1154" s="31">
        <v>0.90700000000000003</v>
      </c>
      <c r="G1154" s="32">
        <v>0.90700000000000003</v>
      </c>
      <c r="H1154" s="32">
        <v>3.2000000000000001E-2</v>
      </c>
      <c r="I1154" s="5">
        <f t="shared" si="273"/>
        <v>3.5281146637265712E-2</v>
      </c>
    </row>
    <row r="1155" spans="1:9" x14ac:dyDescent="0.25">
      <c r="A1155" s="40" t="s">
        <v>84</v>
      </c>
      <c r="B1155" s="1">
        <v>141.09480600000001</v>
      </c>
      <c r="C1155" s="4">
        <v>141.09480600000001</v>
      </c>
      <c r="D1155" s="4">
        <v>100.29384023999999</v>
      </c>
      <c r="E1155" s="29">
        <f t="shared" si="271"/>
        <v>0.71082588426394655</v>
      </c>
      <c r="F1155" s="31">
        <v>56.905194000000002</v>
      </c>
      <c r="G1155" s="32">
        <v>56.905194000000002</v>
      </c>
      <c r="H1155" s="32">
        <v>12.729986859999999</v>
      </c>
      <c r="I1155" s="5">
        <f t="shared" si="273"/>
        <v>0.22370518339679149</v>
      </c>
    </row>
    <row r="1156" spans="1:9" x14ac:dyDescent="0.25">
      <c r="A1156" s="85" t="s">
        <v>29</v>
      </c>
      <c r="B1156" s="76">
        <v>0.57779999999999998</v>
      </c>
      <c r="C1156" s="77">
        <v>0.57779999999999998</v>
      </c>
      <c r="D1156" s="77">
        <v>0.24243976</v>
      </c>
      <c r="E1156" s="29">
        <f t="shared" si="271"/>
        <v>0.41959113880235377</v>
      </c>
      <c r="F1156" s="97" t="s">
        <v>16</v>
      </c>
      <c r="G1156" s="82" t="s">
        <v>16</v>
      </c>
      <c r="H1156" s="82" t="s">
        <v>16</v>
      </c>
      <c r="I1156" s="5" t="s">
        <v>16</v>
      </c>
    </row>
    <row r="1157" spans="1:9" ht="15.75" thickBot="1" x14ac:dyDescent="0.3">
      <c r="A1157" s="48" t="s">
        <v>116</v>
      </c>
      <c r="B1157" s="24">
        <v>8.6029999999999998</v>
      </c>
      <c r="C1157" s="25">
        <v>8.6029999999999998</v>
      </c>
      <c r="D1157" s="25">
        <v>0.88054767</v>
      </c>
      <c r="E1157" s="30">
        <f>D1157/C1157</f>
        <v>0.10235355922352668</v>
      </c>
      <c r="F1157" s="98">
        <v>0.59699999999999998</v>
      </c>
      <c r="G1157" s="75">
        <v>0.59699999999999998</v>
      </c>
      <c r="H1157" s="75">
        <v>0</v>
      </c>
      <c r="I1157" s="8">
        <f>H1157/G1157</f>
        <v>0</v>
      </c>
    </row>
    <row r="1158" spans="1:9" ht="15.75" thickBot="1" x14ac:dyDescent="0.3">
      <c r="A1158" s="74" t="s">
        <v>106</v>
      </c>
      <c r="B1158" s="86">
        <f>SUM(B1159:B1172)</f>
        <v>682.09028299999989</v>
      </c>
      <c r="C1158" s="87">
        <f>SUM(C1159:C1172)</f>
        <v>684.3899439999999</v>
      </c>
      <c r="D1158" s="87">
        <f>SUM(D1159:D1172)</f>
        <v>457.26971399999996</v>
      </c>
      <c r="E1158" s="88">
        <f>D1158/C1158</f>
        <v>0.66814207018798633</v>
      </c>
      <c r="F1158" s="70">
        <f>SUM(F1159:F1172)</f>
        <v>573.32094900000004</v>
      </c>
      <c r="G1158" s="33">
        <f>SUM(G1159:G1172)</f>
        <v>726.78241900000012</v>
      </c>
      <c r="H1158" s="33">
        <f>SUM(H1159:H1172)</f>
        <v>437.37432265999996</v>
      </c>
      <c r="I1158" s="88">
        <f>H1158/G1158</f>
        <v>0.60179540839993806</v>
      </c>
    </row>
    <row r="1159" spans="1:9" x14ac:dyDescent="0.25">
      <c r="A1159" s="45" t="s">
        <v>85</v>
      </c>
      <c r="B1159" s="20">
        <v>59.328006999999999</v>
      </c>
      <c r="C1159" s="21">
        <v>62.248432000000001</v>
      </c>
      <c r="D1159" s="21">
        <v>39.444455470000001</v>
      </c>
      <c r="E1159" s="7">
        <f>D1159/C1159</f>
        <v>0.63366183215667182</v>
      </c>
      <c r="F1159" s="92">
        <v>15.103662999999999</v>
      </c>
      <c r="G1159" s="81">
        <v>37.183238000000003</v>
      </c>
      <c r="H1159" s="81">
        <v>22.250503469999998</v>
      </c>
      <c r="I1159" s="7">
        <f>H1159/G1159</f>
        <v>0.59840144825472152</v>
      </c>
    </row>
    <row r="1160" spans="1:9" x14ac:dyDescent="0.25">
      <c r="A1160" s="40" t="s">
        <v>26</v>
      </c>
      <c r="B1160" s="1">
        <v>0.99055899999999997</v>
      </c>
      <c r="C1160" s="4">
        <v>1.2555590000000001</v>
      </c>
      <c r="D1160" s="4">
        <v>0.92018146000000001</v>
      </c>
      <c r="E1160" s="5">
        <f>D1160/C1160</f>
        <v>0.73288587792369764</v>
      </c>
      <c r="F1160" s="31" t="s">
        <v>16</v>
      </c>
      <c r="G1160" s="32" t="s">
        <v>16</v>
      </c>
      <c r="H1160" s="32" t="s">
        <v>16</v>
      </c>
      <c r="I1160" s="5" t="s">
        <v>16</v>
      </c>
    </row>
    <row r="1161" spans="1:9" x14ac:dyDescent="0.25">
      <c r="A1161" s="40" t="s">
        <v>86</v>
      </c>
      <c r="B1161" s="1">
        <v>41.065015000000002</v>
      </c>
      <c r="C1161" s="4">
        <v>40.924529</v>
      </c>
      <c r="D1161" s="4">
        <v>28.898365909999999</v>
      </c>
      <c r="E1161" s="5">
        <f t="shared" ref="E1161:E1171" si="274">D1161/C1161</f>
        <v>0.70613802079432608</v>
      </c>
      <c r="F1161" s="16">
        <v>17.104382000000001</v>
      </c>
      <c r="G1161" s="17">
        <v>26.033702000000002</v>
      </c>
      <c r="H1161" s="17">
        <v>11.560172789999999</v>
      </c>
      <c r="I1161" s="5">
        <f>H1161/G1161</f>
        <v>0.44404644372129631</v>
      </c>
    </row>
    <row r="1162" spans="1:9" x14ac:dyDescent="0.25">
      <c r="A1162" s="40" t="s">
        <v>27</v>
      </c>
      <c r="B1162" s="1">
        <v>157.37850299999999</v>
      </c>
      <c r="C1162" s="4">
        <v>156.92906300000001</v>
      </c>
      <c r="D1162" s="4">
        <v>83.020284959999998</v>
      </c>
      <c r="E1162" s="5">
        <f t="shared" si="274"/>
        <v>0.52903065482523137</v>
      </c>
      <c r="F1162" s="16">
        <v>257</v>
      </c>
      <c r="G1162" s="17">
        <v>247.44944000000001</v>
      </c>
      <c r="H1162" s="17">
        <v>56.484961380000001</v>
      </c>
      <c r="I1162" s="5">
        <f t="shared" ref="I1162:I1168" si="275">H1162/G1162</f>
        <v>0.22826869755696355</v>
      </c>
    </row>
    <row r="1163" spans="1:9" x14ac:dyDescent="0.25">
      <c r="A1163" s="40" t="s">
        <v>87</v>
      </c>
      <c r="B1163" s="1">
        <v>9.6599789999999999</v>
      </c>
      <c r="C1163" s="4">
        <v>9.0629790000000003</v>
      </c>
      <c r="D1163" s="4">
        <v>5.86073793</v>
      </c>
      <c r="E1163" s="5">
        <f t="shared" si="274"/>
        <v>0.64666793666850597</v>
      </c>
      <c r="F1163" s="16">
        <v>37.388215000000002</v>
      </c>
      <c r="G1163" s="17">
        <v>94.613473999999997</v>
      </c>
      <c r="H1163" s="17">
        <v>87.756809689999997</v>
      </c>
      <c r="I1163" s="5">
        <f t="shared" si="275"/>
        <v>0.92752972679134471</v>
      </c>
    </row>
    <row r="1164" spans="1:9" x14ac:dyDescent="0.25">
      <c r="A1164" s="40" t="s">
        <v>88</v>
      </c>
      <c r="B1164" s="11">
        <v>1.3149999999999999</v>
      </c>
      <c r="C1164" s="12">
        <v>1.3149999999999999</v>
      </c>
      <c r="D1164" s="12">
        <v>0.90846255000000009</v>
      </c>
      <c r="E1164" s="5">
        <f t="shared" si="274"/>
        <v>0.6908460456273765</v>
      </c>
      <c r="F1164" s="11">
        <v>0.2394</v>
      </c>
      <c r="G1164" s="12">
        <v>0.2394</v>
      </c>
      <c r="H1164" s="12">
        <v>0.22132780999999999</v>
      </c>
      <c r="I1164" s="5">
        <f t="shared" si="275"/>
        <v>0.92451048454469498</v>
      </c>
    </row>
    <row r="1165" spans="1:9" x14ac:dyDescent="0.25">
      <c r="A1165" s="40" t="s">
        <v>89</v>
      </c>
      <c r="B1165" s="1">
        <v>10.597334999999999</v>
      </c>
      <c r="C1165" s="4">
        <v>10.597334999999999</v>
      </c>
      <c r="D1165" s="4">
        <v>8.6961282100000012</v>
      </c>
      <c r="E1165" s="5">
        <f t="shared" si="274"/>
        <v>0.82059576393498945</v>
      </c>
      <c r="F1165" s="16">
        <v>10</v>
      </c>
      <c r="G1165" s="17">
        <v>10</v>
      </c>
      <c r="H1165" s="17">
        <v>2.2188233300000002</v>
      </c>
      <c r="I1165" s="5">
        <f t="shared" si="275"/>
        <v>0.22188233300000001</v>
      </c>
    </row>
    <row r="1166" spans="1:9" x14ac:dyDescent="0.25">
      <c r="A1166" s="40" t="s">
        <v>105</v>
      </c>
      <c r="B1166" s="1">
        <v>70.203199999999995</v>
      </c>
      <c r="C1166" s="4">
        <v>74.448262</v>
      </c>
      <c r="D1166" s="4">
        <v>52.535253390000001</v>
      </c>
      <c r="E1166" s="5">
        <f t="shared" si="274"/>
        <v>0.70566124686698528</v>
      </c>
      <c r="F1166" s="16">
        <v>202.2</v>
      </c>
      <c r="G1166" s="17">
        <v>243.88397599999999</v>
      </c>
      <c r="H1166" s="17">
        <v>222.56079602</v>
      </c>
      <c r="I1166" s="5">
        <f t="shared" si="275"/>
        <v>0.91256834364550465</v>
      </c>
    </row>
    <row r="1167" spans="1:9" x14ac:dyDescent="0.25">
      <c r="A1167" s="40" t="s">
        <v>35</v>
      </c>
      <c r="B1167" s="1">
        <v>125.58580000000001</v>
      </c>
      <c r="C1167" s="4">
        <v>125.58580000000001</v>
      </c>
      <c r="D1167" s="4">
        <v>97.226015769999989</v>
      </c>
      <c r="E1167" s="5">
        <f t="shared" si="274"/>
        <v>0.77418000896598171</v>
      </c>
      <c r="F1167" s="16">
        <v>5.5</v>
      </c>
      <c r="G1167" s="17">
        <v>35.5</v>
      </c>
      <c r="H1167" s="17">
        <v>14.845924910000001</v>
      </c>
      <c r="I1167" s="5">
        <f t="shared" si="275"/>
        <v>0.41819506788732397</v>
      </c>
    </row>
    <row r="1168" spans="1:9" x14ac:dyDescent="0.25">
      <c r="A1168" s="40" t="s">
        <v>32</v>
      </c>
      <c r="B1168" s="1">
        <v>122.86285700000001</v>
      </c>
      <c r="C1168" s="4">
        <v>117.86285700000001</v>
      </c>
      <c r="D1168" s="4">
        <v>79.844171569999986</v>
      </c>
      <c r="E1168" s="5">
        <f t="shared" si="274"/>
        <v>0.67743285376155427</v>
      </c>
      <c r="F1168" s="16">
        <v>3.2868170000000001</v>
      </c>
      <c r="G1168" s="17">
        <v>3.2868170000000001</v>
      </c>
      <c r="H1168" s="17">
        <v>2.11569312</v>
      </c>
      <c r="I1168" s="5">
        <f t="shared" si="275"/>
        <v>0.64369057358532589</v>
      </c>
    </row>
    <row r="1169" spans="1:9" x14ac:dyDescent="0.25">
      <c r="A1169" s="40" t="s">
        <v>117</v>
      </c>
      <c r="B1169" s="1">
        <v>1.5</v>
      </c>
      <c r="C1169" s="4">
        <v>1.5</v>
      </c>
      <c r="D1169" s="4">
        <v>0</v>
      </c>
      <c r="E1169" s="5">
        <f t="shared" si="274"/>
        <v>0</v>
      </c>
      <c r="F1169" s="31" t="s">
        <v>16</v>
      </c>
      <c r="G1169" s="32" t="s">
        <v>16</v>
      </c>
      <c r="H1169" s="32" t="s">
        <v>16</v>
      </c>
      <c r="I1169" s="5" t="s">
        <v>16</v>
      </c>
    </row>
    <row r="1170" spans="1:9" x14ac:dyDescent="0.25">
      <c r="A1170" s="40" t="s">
        <v>30</v>
      </c>
      <c r="B1170" s="1">
        <v>24.852982999999998</v>
      </c>
      <c r="C1170" s="4">
        <v>26.502983</v>
      </c>
      <c r="D1170" s="4">
        <v>17.205686719999999</v>
      </c>
      <c r="E1170" s="5">
        <f t="shared" si="274"/>
        <v>0.64919811932113447</v>
      </c>
      <c r="F1170" s="16">
        <v>11</v>
      </c>
      <c r="G1170" s="17">
        <v>11</v>
      </c>
      <c r="H1170" s="17">
        <v>4.5303392699999998</v>
      </c>
      <c r="I1170" s="5">
        <f t="shared" ref="I1170:I1171" si="276">H1170/G1170</f>
        <v>0.41184902454545452</v>
      </c>
    </row>
    <row r="1171" spans="1:9" x14ac:dyDescent="0.25">
      <c r="A1171" s="40" t="s">
        <v>90</v>
      </c>
      <c r="B1171" s="1">
        <v>4.8364979999999997</v>
      </c>
      <c r="C1171" s="4">
        <v>4.8364960000000004</v>
      </c>
      <c r="D1171" s="4">
        <v>3.9023132200000004</v>
      </c>
      <c r="E1171" s="5">
        <f t="shared" si="274"/>
        <v>0.80684719267833571</v>
      </c>
      <c r="F1171" s="16">
        <v>1.728362</v>
      </c>
      <c r="G1171" s="17">
        <v>1.728364</v>
      </c>
      <c r="H1171" s="17">
        <v>0.85895537</v>
      </c>
      <c r="I1171" s="5">
        <f t="shared" si="276"/>
        <v>0.49697596686809026</v>
      </c>
    </row>
    <row r="1172" spans="1:9" ht="15.75" thickBot="1" x14ac:dyDescent="0.3">
      <c r="A1172" s="40" t="s">
        <v>91</v>
      </c>
      <c r="B1172" s="22">
        <v>51.914546999999999</v>
      </c>
      <c r="C1172" s="23">
        <v>51.320649000000003</v>
      </c>
      <c r="D1172" s="23">
        <v>38.807656840000007</v>
      </c>
      <c r="E1172" s="51">
        <f>D1172/C1172</f>
        <v>0.75618016521965659</v>
      </c>
      <c r="F1172" s="58">
        <v>12.770110000000001</v>
      </c>
      <c r="G1172" s="59">
        <v>15.864008</v>
      </c>
      <c r="H1172" s="59">
        <v>11.970015500000001</v>
      </c>
      <c r="I1172" s="51">
        <f>H1172/G1172</f>
        <v>0.75453917446335128</v>
      </c>
    </row>
    <row r="1173" spans="1:9" ht="15.75" thickBot="1" x14ac:dyDescent="0.3">
      <c r="A1173" s="13" t="s">
        <v>107</v>
      </c>
      <c r="B1173" s="53">
        <f>SUM(B1174:B1179)</f>
        <v>92.004064999999997</v>
      </c>
      <c r="C1173" s="54">
        <f t="shared" ref="C1173:D1173" si="277">SUM(C1174:C1179)</f>
        <v>85.372272999999993</v>
      </c>
      <c r="D1173" s="54">
        <f t="shared" si="277"/>
        <v>56.152593610000004</v>
      </c>
      <c r="E1173" s="55">
        <f>D1173/C1173</f>
        <v>0.65773806455873574</v>
      </c>
      <c r="F1173" s="57">
        <f>SUM(F1174:F1179)</f>
        <v>85.441639000000009</v>
      </c>
      <c r="G1173" s="56">
        <f t="shared" ref="G1173:H1173" si="278">SUM(G1174:G1179)</f>
        <v>58.889190999999997</v>
      </c>
      <c r="H1173" s="56">
        <f t="shared" si="278"/>
        <v>36.55026032</v>
      </c>
      <c r="I1173" s="55">
        <f>H1173/G1173</f>
        <v>0.6206616137756078</v>
      </c>
    </row>
    <row r="1174" spans="1:9" x14ac:dyDescent="0.25">
      <c r="A1174" s="40" t="s">
        <v>92</v>
      </c>
      <c r="B1174" s="26">
        <v>24.682922000000001</v>
      </c>
      <c r="C1174" s="27">
        <v>24.308885</v>
      </c>
      <c r="D1174" s="27">
        <v>18.628097670000002</v>
      </c>
      <c r="E1174" s="52">
        <f>D1174/C1174</f>
        <v>0.76630819019465524</v>
      </c>
      <c r="F1174" s="60">
        <v>1.1927779999999999</v>
      </c>
      <c r="G1174" s="61">
        <v>1.5668150000000001</v>
      </c>
      <c r="H1174" s="61">
        <v>1.31824293</v>
      </c>
      <c r="I1174" s="52">
        <f>H1174/G1174</f>
        <v>0.84135199752363865</v>
      </c>
    </row>
    <row r="1175" spans="1:9" x14ac:dyDescent="0.25">
      <c r="A1175" s="40" t="s">
        <v>37</v>
      </c>
      <c r="B1175" s="1">
        <v>8.9362290000000009</v>
      </c>
      <c r="C1175" s="4">
        <v>8.9362290000000009</v>
      </c>
      <c r="D1175" s="4">
        <v>4.7114790300000005</v>
      </c>
      <c r="E1175" s="5">
        <f>D1175/C1175</f>
        <v>0.52723347062838255</v>
      </c>
      <c r="F1175" s="2">
        <v>1.345</v>
      </c>
      <c r="G1175" s="3">
        <v>1.345</v>
      </c>
      <c r="H1175" s="3">
        <v>0.39213724</v>
      </c>
      <c r="I1175" s="5">
        <f>H1175/G1175</f>
        <v>0.29155185130111527</v>
      </c>
    </row>
    <row r="1176" spans="1:9" x14ac:dyDescent="0.25">
      <c r="A1176" s="40" t="s">
        <v>93</v>
      </c>
      <c r="B1176" s="1">
        <v>31.589366999999999</v>
      </c>
      <c r="C1176" s="4">
        <v>25.677244999999999</v>
      </c>
      <c r="D1176" s="4">
        <v>15.74528052</v>
      </c>
      <c r="E1176" s="5">
        <f t="shared" ref="E1176:E1178" si="279">D1176/C1176</f>
        <v>0.61319976189034298</v>
      </c>
      <c r="F1176" s="2">
        <v>67.742575000000002</v>
      </c>
      <c r="G1176" s="3">
        <v>49.066977000000001</v>
      </c>
      <c r="H1176" s="3">
        <v>32.002103980000001</v>
      </c>
      <c r="I1176" s="5">
        <f t="shared" ref="I1176:I1184" si="280">H1176/G1176</f>
        <v>0.65221266800275879</v>
      </c>
    </row>
    <row r="1177" spans="1:9" x14ac:dyDescent="0.25">
      <c r="A1177" s="46" t="s">
        <v>94</v>
      </c>
      <c r="B1177" s="1">
        <v>12.42089</v>
      </c>
      <c r="C1177" s="4">
        <v>12.14589</v>
      </c>
      <c r="D1177" s="4">
        <v>6.9551080599999997</v>
      </c>
      <c r="E1177" s="5">
        <f t="shared" si="279"/>
        <v>0.5726305820322759</v>
      </c>
      <c r="F1177" s="2">
        <v>4.75</v>
      </c>
      <c r="G1177" s="3">
        <v>2.76</v>
      </c>
      <c r="H1177" s="3">
        <v>1.5365E-2</v>
      </c>
      <c r="I1177" s="5">
        <f t="shared" si="280"/>
        <v>5.5670289855072469E-3</v>
      </c>
    </row>
    <row r="1178" spans="1:9" x14ac:dyDescent="0.25">
      <c r="A1178" s="47" t="s">
        <v>95</v>
      </c>
      <c r="B1178" s="1">
        <v>7.9173999999999998</v>
      </c>
      <c r="C1178" s="4">
        <v>7.8467669999999998</v>
      </c>
      <c r="D1178" s="4">
        <v>5.1117114199999998</v>
      </c>
      <c r="E1178" s="5">
        <f t="shared" si="279"/>
        <v>0.65144172370608178</v>
      </c>
      <c r="F1178" s="2">
        <v>4.4600000000000001E-2</v>
      </c>
      <c r="G1178" s="3">
        <v>0.115233</v>
      </c>
      <c r="H1178" s="3">
        <v>7.9992770000000005E-2</v>
      </c>
      <c r="I1178" s="5">
        <f t="shared" si="280"/>
        <v>0.69418282957139021</v>
      </c>
    </row>
    <row r="1179" spans="1:9" ht="15.75" thickBot="1" x14ac:dyDescent="0.3">
      <c r="A1179" s="48" t="s">
        <v>96</v>
      </c>
      <c r="B1179" s="24">
        <v>6.4572570000000002</v>
      </c>
      <c r="C1179" s="25">
        <v>6.4572570000000002</v>
      </c>
      <c r="D1179" s="25">
        <v>5.0009169099999999</v>
      </c>
      <c r="E1179" s="8">
        <f>D1179/C1179</f>
        <v>0.77446459231837916</v>
      </c>
      <c r="F1179" s="18">
        <v>10.366686</v>
      </c>
      <c r="G1179" s="19">
        <v>4.0351660000000003</v>
      </c>
      <c r="H1179" s="19">
        <v>2.7424184</v>
      </c>
      <c r="I1179" s="10">
        <f t="shared" si="280"/>
        <v>0.67962963605462567</v>
      </c>
    </row>
    <row r="1180" spans="1:9" ht="15.75" thickBot="1" x14ac:dyDescent="0.3">
      <c r="A1180" s="13" t="s">
        <v>121</v>
      </c>
      <c r="B1180" s="86">
        <f>SUM(B1181:B1182)</f>
        <v>1193.7088880000001</v>
      </c>
      <c r="C1180" s="87">
        <f t="shared" ref="C1180:D1180" si="281">SUM(C1181:C1182)</f>
        <v>1193.7087879999999</v>
      </c>
      <c r="D1180" s="87">
        <f t="shared" si="281"/>
        <v>974.37674500000003</v>
      </c>
      <c r="E1180" s="88">
        <f t="shared" ref="E1180" si="282">D1180/C1180</f>
        <v>0.81626000813189969</v>
      </c>
      <c r="F1180" s="89">
        <f>SUM(F1181:F1182)</f>
        <v>1530.1302370000001</v>
      </c>
      <c r="G1180" s="89">
        <f t="shared" ref="G1180:H1180" si="283">SUM(G1181:G1182)</f>
        <v>1530.1302370000001</v>
      </c>
      <c r="H1180" s="89">
        <f t="shared" si="283"/>
        <v>1314.8106229999999</v>
      </c>
      <c r="I1180" s="88">
        <f t="shared" si="280"/>
        <v>0.85928020452549214</v>
      </c>
    </row>
    <row r="1181" spans="1:9" x14ac:dyDescent="0.25">
      <c r="A1181" s="46" t="s">
        <v>100</v>
      </c>
      <c r="B1181" s="20">
        <v>625.26120000000003</v>
      </c>
      <c r="C1181" s="21">
        <v>625.26120000000003</v>
      </c>
      <c r="D1181" s="21">
        <v>436.812321</v>
      </c>
      <c r="E1181" s="7">
        <f>D1181/C1181</f>
        <v>0.69860775144851461</v>
      </c>
      <c r="F1181" s="95">
        <v>1095.2597000000001</v>
      </c>
      <c r="G1181" s="96">
        <v>1095.2597000000001</v>
      </c>
      <c r="H1181" s="96">
        <v>879.94008599999995</v>
      </c>
      <c r="I1181" s="7">
        <f t="shared" si="280"/>
        <v>0.80340770869228539</v>
      </c>
    </row>
    <row r="1182" spans="1:9" ht="15.75" thickBot="1" x14ac:dyDescent="0.3">
      <c r="A1182" s="46" t="s">
        <v>101</v>
      </c>
      <c r="B1182" s="24">
        <v>568.44768799999997</v>
      </c>
      <c r="C1182" s="25">
        <v>568.447588</v>
      </c>
      <c r="D1182" s="25">
        <v>537.56442400000003</v>
      </c>
      <c r="E1182" s="8">
        <f>D1182/C1182</f>
        <v>0.94567104399429702</v>
      </c>
      <c r="F1182" s="79">
        <v>434.87053700000001</v>
      </c>
      <c r="G1182" s="80">
        <v>434.87053700000001</v>
      </c>
      <c r="H1182" s="80">
        <v>434.87053700000001</v>
      </c>
      <c r="I1182" s="8">
        <f t="shared" si="280"/>
        <v>1</v>
      </c>
    </row>
    <row r="1183" spans="1:9" ht="15.75" thickBot="1" x14ac:dyDescent="0.3">
      <c r="A1183" s="13" t="s">
        <v>122</v>
      </c>
      <c r="B1183" s="86">
        <f>SUM(B1184:B1186)</f>
        <v>381.65493500000002</v>
      </c>
      <c r="C1183" s="87">
        <f t="shared" ref="C1183:D1183" si="284">SUM(C1184:C1186)</f>
        <v>381.32489500000003</v>
      </c>
      <c r="D1183" s="87">
        <f t="shared" si="284"/>
        <v>266.83767025000003</v>
      </c>
      <c r="E1183" s="71">
        <f t="shared" ref="E1183" si="285">D1183/C1183</f>
        <v>0.69976462000992623</v>
      </c>
      <c r="F1183" s="70">
        <f>SUM(F1184:F1186)</f>
        <v>236.82457600000001</v>
      </c>
      <c r="G1183" s="33">
        <f t="shared" ref="G1183:H1183" si="286">SUM(G1184:G1186)</f>
        <v>237.15461599999998</v>
      </c>
      <c r="H1183" s="33">
        <f t="shared" si="286"/>
        <v>119.54867075999999</v>
      </c>
      <c r="I1183" s="88">
        <f t="shared" si="280"/>
        <v>0.50409590492642997</v>
      </c>
    </row>
    <row r="1184" spans="1:9" x14ac:dyDescent="0.25">
      <c r="A1184" s="45" t="s">
        <v>97</v>
      </c>
      <c r="B1184" s="20">
        <v>256.74533400000001</v>
      </c>
      <c r="C1184" s="21">
        <v>256.443422</v>
      </c>
      <c r="D1184" s="21">
        <v>191.41589922</v>
      </c>
      <c r="E1184" s="7">
        <f>D1184/C1184</f>
        <v>0.74642545995974119</v>
      </c>
      <c r="F1184" s="92">
        <v>69.178359999999998</v>
      </c>
      <c r="G1184" s="81">
        <v>69.480271999999999</v>
      </c>
      <c r="H1184" s="81">
        <v>28.1326994</v>
      </c>
      <c r="I1184" s="7">
        <f t="shared" si="280"/>
        <v>0.40490197562842012</v>
      </c>
    </row>
    <row r="1185" spans="1:9" x14ac:dyDescent="0.25">
      <c r="A1185" s="40" t="s">
        <v>98</v>
      </c>
      <c r="B1185" s="11">
        <v>2.8824429999999999</v>
      </c>
      <c r="C1185" s="12">
        <v>2.8824429999999999</v>
      </c>
      <c r="D1185" s="12">
        <v>1.6643843899999999</v>
      </c>
      <c r="E1185" s="5">
        <f>D1185/C1185</f>
        <v>0.57742144077090163</v>
      </c>
      <c r="F1185" s="37" t="s">
        <v>16</v>
      </c>
      <c r="G1185" s="38" t="s">
        <v>16</v>
      </c>
      <c r="H1185" s="38" t="s">
        <v>16</v>
      </c>
      <c r="I1185" s="5" t="s">
        <v>16</v>
      </c>
    </row>
    <row r="1186" spans="1:9" ht="15.75" thickBot="1" x14ac:dyDescent="0.3">
      <c r="A1186" s="48" t="s">
        <v>99</v>
      </c>
      <c r="B1186" s="90">
        <v>122.027158</v>
      </c>
      <c r="C1186" s="91">
        <v>121.99903</v>
      </c>
      <c r="D1186" s="91">
        <v>73.757386640000007</v>
      </c>
      <c r="E1186" s="8">
        <f>D1186/C653:C1186</f>
        <v>0.60457354980609279</v>
      </c>
      <c r="F1186" s="93">
        <v>167.64621600000001</v>
      </c>
      <c r="G1186" s="94">
        <v>167.67434399999999</v>
      </c>
      <c r="H1186" s="94">
        <v>91.41597136</v>
      </c>
      <c r="I1186" s="8">
        <f>H1186/G1186</f>
        <v>0.54519951698752434</v>
      </c>
    </row>
    <row r="1187" spans="1:9" x14ac:dyDescent="0.25">
      <c r="A1187" s="103" t="s">
        <v>123</v>
      </c>
      <c r="B1187" s="104"/>
      <c r="C1187" s="104"/>
      <c r="D1187" s="104"/>
      <c r="E1187" s="104"/>
      <c r="F1187" s="105" t="s">
        <v>128</v>
      </c>
      <c r="G1187" s="105"/>
      <c r="H1187" s="105"/>
      <c r="I1187" s="105"/>
    </row>
    <row r="1188" spans="1:9" x14ac:dyDescent="0.25">
      <c r="A1188" s="106" t="s">
        <v>40</v>
      </c>
      <c r="B1188" s="107"/>
      <c r="C1188" s="107"/>
      <c r="D1188" s="107"/>
      <c r="E1188" s="107"/>
      <c r="F1188" s="107"/>
      <c r="G1188" s="107"/>
      <c r="H1188" s="107"/>
      <c r="I1188" s="107"/>
    </row>
    <row r="1189" spans="1:9" x14ac:dyDescent="0.25">
      <c r="A1189" s="108" t="s">
        <v>0</v>
      </c>
      <c r="B1189" s="108"/>
      <c r="C1189" s="108"/>
      <c r="D1189" s="108"/>
      <c r="E1189" s="108"/>
      <c r="F1189" s="108"/>
      <c r="G1189" s="108"/>
      <c r="H1189" s="108"/>
      <c r="I1189" s="108"/>
    </row>
    <row r="1190" spans="1:9" x14ac:dyDescent="0.25">
      <c r="A1190" s="108" t="s">
        <v>1</v>
      </c>
      <c r="B1190" s="108"/>
      <c r="C1190" s="108"/>
      <c r="D1190" s="108"/>
      <c r="E1190" s="108"/>
      <c r="F1190" s="108"/>
      <c r="G1190" s="108"/>
      <c r="H1190" s="108"/>
      <c r="I1190" s="108"/>
    </row>
    <row r="1191" spans="1:9" x14ac:dyDescent="0.25">
      <c r="A1191" s="109" t="s">
        <v>39</v>
      </c>
      <c r="B1191" s="109"/>
      <c r="C1191" s="109"/>
      <c r="D1191" s="109"/>
      <c r="E1191" s="109"/>
      <c r="F1191" s="109"/>
      <c r="G1191" s="109"/>
      <c r="H1191" s="109"/>
      <c r="I1191" s="109"/>
    </row>
    <row r="1192" spans="1:9" x14ac:dyDescent="0.25">
      <c r="A1192" s="109" t="s">
        <v>102</v>
      </c>
      <c r="B1192" s="109"/>
      <c r="C1192" s="109"/>
      <c r="D1192" s="109"/>
      <c r="E1192" s="109"/>
      <c r="F1192" s="109"/>
      <c r="G1192" s="109"/>
      <c r="H1192" s="109"/>
      <c r="I1192" s="109"/>
    </row>
    <row r="1193" spans="1:9" x14ac:dyDescent="0.25">
      <c r="A1193" s="109" t="s">
        <v>134</v>
      </c>
      <c r="B1193" s="109"/>
      <c r="C1193" s="109"/>
      <c r="D1193" s="109"/>
      <c r="E1193" s="109"/>
      <c r="F1193" s="109"/>
      <c r="G1193" s="109"/>
      <c r="H1193" s="109"/>
      <c r="I1193" s="109"/>
    </row>
    <row r="1194" spans="1:9" x14ac:dyDescent="0.25">
      <c r="A1194" s="110" t="s">
        <v>2</v>
      </c>
      <c r="B1194" s="110"/>
      <c r="C1194" s="110"/>
      <c r="D1194" s="110"/>
      <c r="E1194" s="110"/>
      <c r="F1194" s="110"/>
      <c r="G1194" s="110"/>
      <c r="H1194" s="110"/>
      <c r="I1194" s="110"/>
    </row>
    <row r="1195" spans="1:9" ht="6" customHeight="1" thickBot="1" x14ac:dyDescent="0.3">
      <c r="A1195" s="111"/>
      <c r="B1195" s="111"/>
      <c r="C1195" s="111"/>
      <c r="D1195" s="111"/>
      <c r="E1195" s="111"/>
      <c r="F1195" s="111"/>
      <c r="G1195" s="111"/>
      <c r="H1195" s="111"/>
      <c r="I1195" s="111"/>
    </row>
    <row r="1196" spans="1:9" x14ac:dyDescent="0.25">
      <c r="A1196" s="112" t="s">
        <v>3</v>
      </c>
      <c r="B1196" s="114" t="s">
        <v>4</v>
      </c>
      <c r="C1196" s="115"/>
      <c r="D1196" s="115"/>
      <c r="E1196" s="116"/>
      <c r="F1196" s="114" t="s">
        <v>5</v>
      </c>
      <c r="G1196" s="115"/>
      <c r="H1196" s="115"/>
      <c r="I1196" s="117"/>
    </row>
    <row r="1197" spans="1:9" ht="30.75" thickBot="1" x14ac:dyDescent="0.3">
      <c r="A1197" s="113"/>
      <c r="B1197" s="62" t="s">
        <v>6</v>
      </c>
      <c r="C1197" s="63" t="s">
        <v>7</v>
      </c>
      <c r="D1197" s="63" t="s">
        <v>8</v>
      </c>
      <c r="E1197" s="64" t="s">
        <v>9</v>
      </c>
      <c r="F1197" s="65" t="s">
        <v>6</v>
      </c>
      <c r="G1197" s="63" t="s">
        <v>7</v>
      </c>
      <c r="H1197" s="63" t="s">
        <v>8</v>
      </c>
      <c r="I1197" s="66" t="s">
        <v>9</v>
      </c>
    </row>
    <row r="1198" spans="1:9" ht="15.75" thickBot="1" x14ac:dyDescent="0.3">
      <c r="A1198" s="35" t="s">
        <v>33</v>
      </c>
      <c r="B1198" s="67">
        <f>B1200+B1231+B1276+B1291+B1298+B1301</f>
        <v>21227.203786000002</v>
      </c>
      <c r="C1198" s="68">
        <f t="shared" ref="C1198:D1198" si="287">C1200+C1231+C1276+C1291+C1298+C1301</f>
        <v>21165.411105000003</v>
      </c>
      <c r="D1198" s="68">
        <f t="shared" si="287"/>
        <v>18062.401401160001</v>
      </c>
      <c r="E1198" s="100">
        <f>D1198/C1198</f>
        <v>0.85339241990404979</v>
      </c>
      <c r="F1198" s="67">
        <f>F1200+F1231+F1276+F1291+F1298+F1301</f>
        <v>8884.7835890000006</v>
      </c>
      <c r="G1198" s="68">
        <f t="shared" ref="G1198:H1198" si="288">G1200+G1231+G1276+G1291+G1298+G1301</f>
        <v>10699.449084999997</v>
      </c>
      <c r="H1198" s="68">
        <f t="shared" si="288"/>
        <v>7772.5801764599983</v>
      </c>
      <c r="I1198" s="69">
        <f>H1198/G1198</f>
        <v>0.72644676512893569</v>
      </c>
    </row>
    <row r="1199" spans="1:9" ht="15.75" thickBot="1" x14ac:dyDescent="0.3">
      <c r="A1199" s="50" t="s">
        <v>10</v>
      </c>
      <c r="B1199" s="72">
        <f>B1198-B1298-B1301</f>
        <v>19651.839963000002</v>
      </c>
      <c r="C1199" s="73">
        <f t="shared" ref="C1199:D1199" si="289">C1198-C1298-C1301</f>
        <v>19590.377422000001</v>
      </c>
      <c r="D1199" s="73">
        <f t="shared" si="289"/>
        <v>16756.752092160001</v>
      </c>
      <c r="E1199" s="101">
        <f>D1199/C1199</f>
        <v>0.8553562665588138</v>
      </c>
      <c r="F1199" s="72">
        <f>F1198-F1238-F1298-F1301</f>
        <v>5611.9437760000001</v>
      </c>
      <c r="G1199" s="73">
        <f t="shared" ref="G1199:H1199" si="290">G1198-G1238-G1298-G1301</f>
        <v>5926.2792319999962</v>
      </c>
      <c r="H1199" s="73">
        <f t="shared" si="290"/>
        <v>3434.3195954199978</v>
      </c>
      <c r="I1199" s="34">
        <f>H1199/G1199</f>
        <v>0.57950688129505945</v>
      </c>
    </row>
    <row r="1200" spans="1:9" ht="15.75" thickBot="1" x14ac:dyDescent="0.3">
      <c r="A1200" s="36" t="s">
        <v>11</v>
      </c>
      <c r="B1200" s="70">
        <f>SUM(B1201:B1230)</f>
        <v>12272.699759000001</v>
      </c>
      <c r="C1200" s="33">
        <f>SUM(C1201:C1230)</f>
        <v>12213.851168000001</v>
      </c>
      <c r="D1200" s="33">
        <f>SUM(D1201:D1230)</f>
        <v>10789.111530720002</v>
      </c>
      <c r="E1200" s="71">
        <f>D1200/C1200</f>
        <v>0.88335049955309897</v>
      </c>
      <c r="F1200" s="70">
        <f>SUM(F1201:F1230)</f>
        <v>3195.9699900000005</v>
      </c>
      <c r="G1200" s="33">
        <f>SUM(G1201:G1230)</f>
        <v>3310.6942689999983</v>
      </c>
      <c r="H1200" s="33">
        <f>SUM(H1201:H1230)</f>
        <v>1773.5918839799999</v>
      </c>
      <c r="I1200" s="88">
        <f>H1200/G1200</f>
        <v>0.53571599787609403</v>
      </c>
    </row>
    <row r="1201" spans="1:9" x14ac:dyDescent="0.25">
      <c r="A1201" s="99" t="s">
        <v>12</v>
      </c>
      <c r="B1201" s="20">
        <v>95.7</v>
      </c>
      <c r="C1201" s="21">
        <v>160.45363399999999</v>
      </c>
      <c r="D1201" s="21">
        <v>127.94831737999999</v>
      </c>
      <c r="E1201" s="7">
        <f>D1201/C1201</f>
        <v>0.79741613941881795</v>
      </c>
      <c r="F1201" s="14">
        <v>3</v>
      </c>
      <c r="G1201" s="15">
        <v>4.3360120000000002</v>
      </c>
      <c r="H1201" s="15">
        <v>4.2404408</v>
      </c>
      <c r="I1201" s="7">
        <f>H1201/G1201</f>
        <v>0.97795873258653343</v>
      </c>
    </row>
    <row r="1202" spans="1:9" x14ac:dyDescent="0.25">
      <c r="A1202" s="40" t="s">
        <v>13</v>
      </c>
      <c r="B1202" s="1">
        <v>127.975312</v>
      </c>
      <c r="C1202" s="4">
        <v>140.70718500000001</v>
      </c>
      <c r="D1202" s="4">
        <v>106.21826709</v>
      </c>
      <c r="E1202" s="5">
        <f>D1202/C1202</f>
        <v>0.75488872220704284</v>
      </c>
      <c r="F1202" s="31">
        <v>0</v>
      </c>
      <c r="G1202" s="32">
        <v>1.2835989999999999</v>
      </c>
      <c r="H1202" s="32">
        <v>0.83913020999999999</v>
      </c>
      <c r="I1202" s="5">
        <f>H1202/G1202</f>
        <v>0.65373236501430743</v>
      </c>
    </row>
    <row r="1203" spans="1:9" x14ac:dyDescent="0.25">
      <c r="A1203" s="40" t="s">
        <v>19</v>
      </c>
      <c r="B1203" s="1">
        <v>162.91787199999999</v>
      </c>
      <c r="C1203" s="4">
        <v>163.789829</v>
      </c>
      <c r="D1203" s="4">
        <v>143.01351606999998</v>
      </c>
      <c r="E1203" s="5">
        <f t="shared" ref="E1203:E1229" si="291">D1203/C1203</f>
        <v>0.87315260625859725</v>
      </c>
      <c r="F1203" s="16">
        <v>37.085140000000003</v>
      </c>
      <c r="G1203" s="17">
        <v>77.743270999999993</v>
      </c>
      <c r="H1203" s="17">
        <v>64.207440120000001</v>
      </c>
      <c r="I1203" s="5">
        <f t="shared" ref="I1203:I1215" si="292">H1203/G1203</f>
        <v>0.82589064357737152</v>
      </c>
    </row>
    <row r="1204" spans="1:9" x14ac:dyDescent="0.25">
      <c r="A1204" s="40" t="s">
        <v>41</v>
      </c>
      <c r="B1204" s="1">
        <v>69.841965999999999</v>
      </c>
      <c r="C1204" s="4">
        <v>79.254706999999996</v>
      </c>
      <c r="D1204" s="4">
        <v>73.672345530000001</v>
      </c>
      <c r="E1204" s="5">
        <f t="shared" si="291"/>
        <v>0.92956429111522687</v>
      </c>
      <c r="F1204" s="16">
        <v>2.5</v>
      </c>
      <c r="G1204" s="17">
        <v>3.0575100000000002</v>
      </c>
      <c r="H1204" s="17">
        <v>2.8675669300000002</v>
      </c>
      <c r="I1204" s="5">
        <f t="shared" si="292"/>
        <v>0.93787654987228175</v>
      </c>
    </row>
    <row r="1205" spans="1:9" x14ac:dyDescent="0.25">
      <c r="A1205" s="41" t="s">
        <v>42</v>
      </c>
      <c r="B1205" s="1">
        <v>2024.526149</v>
      </c>
      <c r="C1205" s="4">
        <v>1982.7262820000001</v>
      </c>
      <c r="D1205" s="4">
        <v>1605.97697128</v>
      </c>
      <c r="E1205" s="5">
        <f t="shared" si="291"/>
        <v>0.80998420501090629</v>
      </c>
      <c r="F1205" s="16">
        <v>1652.6549339999999</v>
      </c>
      <c r="G1205" s="17">
        <v>1247.3184819999999</v>
      </c>
      <c r="H1205" s="17">
        <v>199.63036819999999</v>
      </c>
      <c r="I1205" s="5">
        <f t="shared" si="292"/>
        <v>0.1600476310427989</v>
      </c>
    </row>
    <row r="1206" spans="1:9" x14ac:dyDescent="0.25">
      <c r="A1206" s="42" t="s">
        <v>43</v>
      </c>
      <c r="B1206" s="1">
        <v>27.853959</v>
      </c>
      <c r="C1206" s="4">
        <v>31.236346999999999</v>
      </c>
      <c r="D1206" s="4">
        <v>25.01540125</v>
      </c>
      <c r="E1206" s="5">
        <f t="shared" si="291"/>
        <v>0.80084272498317433</v>
      </c>
      <c r="F1206" s="16">
        <v>1.355</v>
      </c>
      <c r="G1206" s="17">
        <v>1.6276120000000001</v>
      </c>
      <c r="H1206" s="17">
        <v>1.0979711799999998</v>
      </c>
      <c r="I1206" s="5">
        <f t="shared" si="292"/>
        <v>0.67459024632406239</v>
      </c>
    </row>
    <row r="1207" spans="1:9" x14ac:dyDescent="0.25">
      <c r="A1207" s="42" t="s">
        <v>44</v>
      </c>
      <c r="B1207" s="1">
        <v>40.321375000000003</v>
      </c>
      <c r="C1207" s="4">
        <v>40.567374999999998</v>
      </c>
      <c r="D1207" s="4">
        <v>33.12230856</v>
      </c>
      <c r="E1207" s="5">
        <f t="shared" si="291"/>
        <v>0.81647650507335023</v>
      </c>
      <c r="F1207" s="16">
        <v>670</v>
      </c>
      <c r="G1207" s="17">
        <v>867.13679400000001</v>
      </c>
      <c r="H1207" s="17">
        <v>652.52937278000002</v>
      </c>
      <c r="I1207" s="5">
        <f t="shared" si="292"/>
        <v>0.75251030436611832</v>
      </c>
    </row>
    <row r="1208" spans="1:9" x14ac:dyDescent="0.25">
      <c r="A1208" s="40" t="s">
        <v>45</v>
      </c>
      <c r="B1208" s="1">
        <v>72.058311000000003</v>
      </c>
      <c r="C1208" s="4">
        <v>71.764928999999995</v>
      </c>
      <c r="D1208" s="4">
        <v>59.962951409999995</v>
      </c>
      <c r="E1208" s="5">
        <f t="shared" si="291"/>
        <v>0.83554672519776341</v>
      </c>
      <c r="F1208" s="16">
        <v>44.410527999999999</v>
      </c>
      <c r="G1208" s="17">
        <v>67.499527999999998</v>
      </c>
      <c r="H1208" s="17">
        <v>49.393807420000002</v>
      </c>
      <c r="I1208" s="5">
        <f t="shared" si="292"/>
        <v>0.73176522686203083</v>
      </c>
    </row>
    <row r="1209" spans="1:9" x14ac:dyDescent="0.25">
      <c r="A1209" s="42" t="s">
        <v>46</v>
      </c>
      <c r="B1209" s="1">
        <v>1501.586685</v>
      </c>
      <c r="C1209" s="4">
        <v>1547.417678</v>
      </c>
      <c r="D1209" s="4">
        <v>1327.51642406</v>
      </c>
      <c r="E1209" s="5">
        <f t="shared" si="291"/>
        <v>0.85789146843390263</v>
      </c>
      <c r="F1209" s="16">
        <v>165</v>
      </c>
      <c r="G1209" s="17">
        <v>357.12282199999999</v>
      </c>
      <c r="H1209" s="17">
        <v>277.62349279</v>
      </c>
      <c r="I1209" s="5">
        <f t="shared" si="292"/>
        <v>0.77738939011296238</v>
      </c>
    </row>
    <row r="1210" spans="1:9" x14ac:dyDescent="0.25">
      <c r="A1210" s="43" t="s">
        <v>47</v>
      </c>
      <c r="B1210" s="1">
        <v>36.658298000000002</v>
      </c>
      <c r="C1210" s="4">
        <v>36.454793000000002</v>
      </c>
      <c r="D1210" s="4">
        <v>30.308944230000002</v>
      </c>
      <c r="E1210" s="5">
        <f t="shared" si="291"/>
        <v>0.83141177704671099</v>
      </c>
      <c r="F1210" s="16">
        <v>4.7659909999999996</v>
      </c>
      <c r="G1210" s="17">
        <v>7.0394959999999998</v>
      </c>
      <c r="H1210" s="17">
        <v>2.3357381400000001</v>
      </c>
      <c r="I1210" s="5">
        <f t="shared" si="292"/>
        <v>0.33180473999843174</v>
      </c>
    </row>
    <row r="1211" spans="1:9" x14ac:dyDescent="0.25">
      <c r="A1211" s="43" t="s">
        <v>48</v>
      </c>
      <c r="B1211" s="1">
        <v>14.696876</v>
      </c>
      <c r="C1211" s="4">
        <v>14.696876</v>
      </c>
      <c r="D1211" s="4">
        <v>11.637775029999998</v>
      </c>
      <c r="E1211" s="5">
        <f t="shared" si="291"/>
        <v>0.79185365855981904</v>
      </c>
      <c r="F1211" s="16">
        <v>103.46250499999999</v>
      </c>
      <c r="G1211" s="17">
        <v>73.194952000000001</v>
      </c>
      <c r="H1211" s="17">
        <v>59.387960829999997</v>
      </c>
      <c r="I1211" s="5">
        <f t="shared" si="292"/>
        <v>0.81136689358031133</v>
      </c>
    </row>
    <row r="1212" spans="1:9" x14ac:dyDescent="0.25">
      <c r="A1212" s="43" t="s">
        <v>49</v>
      </c>
      <c r="B1212" s="1">
        <v>472.14316400000001</v>
      </c>
      <c r="C1212" s="4">
        <v>388.28710799999999</v>
      </c>
      <c r="D1212" s="4">
        <v>338.27095230000003</v>
      </c>
      <c r="E1212" s="5">
        <f t="shared" si="291"/>
        <v>0.87118769933510143</v>
      </c>
      <c r="F1212" s="16">
        <v>61.446103999999998</v>
      </c>
      <c r="G1212" s="17">
        <v>84.843147999999999</v>
      </c>
      <c r="H1212" s="17">
        <v>57.302408530000001</v>
      </c>
      <c r="I1212" s="5">
        <f t="shared" si="292"/>
        <v>0.6753922960284312</v>
      </c>
    </row>
    <row r="1213" spans="1:9" x14ac:dyDescent="0.25">
      <c r="A1213" s="43" t="s">
        <v>50</v>
      </c>
      <c r="B1213" s="1">
        <v>116.07855000000001</v>
      </c>
      <c r="C1213" s="4">
        <v>115.29798599999999</v>
      </c>
      <c r="D1213" s="4">
        <v>100.76806033</v>
      </c>
      <c r="E1213" s="5">
        <f t="shared" si="291"/>
        <v>0.87397936274446286</v>
      </c>
      <c r="F1213" s="16">
        <v>14.910017</v>
      </c>
      <c r="G1213" s="17">
        <v>33.014957000000003</v>
      </c>
      <c r="H1213" s="17">
        <v>19.223234390000002</v>
      </c>
      <c r="I1213" s="5">
        <f t="shared" si="292"/>
        <v>0.58225835005630933</v>
      </c>
    </row>
    <row r="1214" spans="1:9" x14ac:dyDescent="0.25">
      <c r="A1214" s="43" t="s">
        <v>51</v>
      </c>
      <c r="B1214" s="1">
        <v>971.58809499999995</v>
      </c>
      <c r="C1214" s="4">
        <v>946.31997200000001</v>
      </c>
      <c r="D1214" s="4">
        <v>824.64341495000008</v>
      </c>
      <c r="E1214" s="5">
        <f t="shared" si="291"/>
        <v>0.87142133670407207</v>
      </c>
      <c r="F1214" s="16">
        <v>61.074300000000001</v>
      </c>
      <c r="G1214" s="17">
        <v>79.548136999999997</v>
      </c>
      <c r="H1214" s="17">
        <v>59.998978530000002</v>
      </c>
      <c r="I1214" s="5">
        <f t="shared" si="292"/>
        <v>0.75424743800096794</v>
      </c>
    </row>
    <row r="1215" spans="1:9" x14ac:dyDescent="0.25">
      <c r="A1215" s="43" t="s">
        <v>52</v>
      </c>
      <c r="B1215" s="1">
        <v>30.278635000000001</v>
      </c>
      <c r="C1215" s="4">
        <v>28.879390000000001</v>
      </c>
      <c r="D1215" s="4">
        <v>23.47449791</v>
      </c>
      <c r="E1215" s="5">
        <f t="shared" si="291"/>
        <v>0.8128460438395686</v>
      </c>
      <c r="F1215" s="16">
        <v>220</v>
      </c>
      <c r="G1215" s="17">
        <v>248.986763</v>
      </c>
      <c r="H1215" s="17">
        <v>237.09350815000002</v>
      </c>
      <c r="I1215" s="5">
        <f t="shared" si="292"/>
        <v>0.95223338499324173</v>
      </c>
    </row>
    <row r="1216" spans="1:9" x14ac:dyDescent="0.25">
      <c r="A1216" s="43" t="s">
        <v>22</v>
      </c>
      <c r="B1216" s="1">
        <v>3.9103210000000002</v>
      </c>
      <c r="C1216" s="4">
        <v>3.9103210000000002</v>
      </c>
      <c r="D1216" s="4">
        <v>3.3779473900000001</v>
      </c>
      <c r="E1216" s="5">
        <f t="shared" si="291"/>
        <v>0.86385424367973884</v>
      </c>
      <c r="F1216" s="2" t="s">
        <v>16</v>
      </c>
      <c r="G1216" s="3" t="s">
        <v>16</v>
      </c>
      <c r="H1216" s="3" t="s">
        <v>16</v>
      </c>
      <c r="I1216" s="5" t="s">
        <v>16</v>
      </c>
    </row>
    <row r="1217" spans="1:9" x14ac:dyDescent="0.25">
      <c r="A1217" s="40" t="s">
        <v>53</v>
      </c>
      <c r="B1217" s="1">
        <v>38.447816000000003</v>
      </c>
      <c r="C1217" s="4">
        <v>38.952246000000002</v>
      </c>
      <c r="D1217" s="4">
        <v>34.150351010000001</v>
      </c>
      <c r="E1217" s="5">
        <f t="shared" si="291"/>
        <v>0.8767235401522161</v>
      </c>
      <c r="F1217" s="16">
        <v>62.660200000000003</v>
      </c>
      <c r="G1217" s="17">
        <v>64.632301999999996</v>
      </c>
      <c r="H1217" s="17">
        <v>33.93840393</v>
      </c>
      <c r="I1217" s="5">
        <f t="shared" ref="I1217:I1223" si="293">H1217/G1217</f>
        <v>0.52509972381921355</v>
      </c>
    </row>
    <row r="1218" spans="1:9" x14ac:dyDescent="0.25">
      <c r="A1218" s="40" t="s">
        <v>54</v>
      </c>
      <c r="B1218" s="1">
        <v>31.659424999999999</v>
      </c>
      <c r="C1218" s="4">
        <v>28.584959000000001</v>
      </c>
      <c r="D1218" s="4">
        <v>24.499560170000002</v>
      </c>
      <c r="E1218" s="5">
        <f t="shared" si="291"/>
        <v>0.85707872346432268</v>
      </c>
      <c r="F1218" s="16">
        <v>82.655411000000001</v>
      </c>
      <c r="G1218" s="17">
        <v>58.812739999999998</v>
      </c>
      <c r="H1218" s="17">
        <v>30.719396670000002</v>
      </c>
      <c r="I1218" s="5">
        <f t="shared" si="293"/>
        <v>0.52232554834207701</v>
      </c>
    </row>
    <row r="1219" spans="1:9" x14ac:dyDescent="0.25">
      <c r="A1219" s="40" t="s">
        <v>114</v>
      </c>
      <c r="B1219" s="1">
        <v>9.6427960000000006</v>
      </c>
      <c r="C1219" s="4">
        <v>7.93086</v>
      </c>
      <c r="D1219" s="4">
        <v>5.4585947599999995</v>
      </c>
      <c r="E1219" s="5">
        <f t="shared" si="291"/>
        <v>0.68827274217424084</v>
      </c>
      <c r="F1219" s="16">
        <v>1.8081149999999999</v>
      </c>
      <c r="G1219" s="17">
        <v>1.8947259999999999</v>
      </c>
      <c r="H1219" s="17">
        <v>0.97056869999999995</v>
      </c>
      <c r="I1219" s="5">
        <f t="shared" si="293"/>
        <v>0.51224752286082531</v>
      </c>
    </row>
    <row r="1220" spans="1:9" x14ac:dyDescent="0.25">
      <c r="A1220" s="43" t="s">
        <v>17</v>
      </c>
      <c r="B1220" s="1">
        <v>344.28504299999997</v>
      </c>
      <c r="C1220" s="4">
        <v>316.75521300000003</v>
      </c>
      <c r="D1220" s="4">
        <v>261.86378174999999</v>
      </c>
      <c r="E1220" s="5">
        <f t="shared" si="291"/>
        <v>0.82670709432018086</v>
      </c>
      <c r="F1220" s="16">
        <v>6.9494300000000004</v>
      </c>
      <c r="G1220" s="17">
        <v>25.304856999999998</v>
      </c>
      <c r="H1220" s="17">
        <v>15.05621125</v>
      </c>
      <c r="I1220" s="5">
        <f t="shared" si="293"/>
        <v>0.59499293949774157</v>
      </c>
    </row>
    <row r="1221" spans="1:9" x14ac:dyDescent="0.25">
      <c r="A1221" s="43" t="s">
        <v>21</v>
      </c>
      <c r="B1221" s="1">
        <v>276.57224000000002</v>
      </c>
      <c r="C1221" s="4">
        <v>269.87912499999999</v>
      </c>
      <c r="D1221" s="4">
        <v>229.38442130999999</v>
      </c>
      <c r="E1221" s="5">
        <f t="shared" si="291"/>
        <v>0.84995244189412578</v>
      </c>
      <c r="F1221" s="2">
        <v>0</v>
      </c>
      <c r="G1221" s="3">
        <v>4.1526870000000002</v>
      </c>
      <c r="H1221" s="3">
        <v>3.7769412200000003</v>
      </c>
      <c r="I1221" s="5">
        <f t="shared" si="293"/>
        <v>0.90951743292957066</v>
      </c>
    </row>
    <row r="1222" spans="1:9" x14ac:dyDescent="0.25">
      <c r="A1222" s="40" t="s">
        <v>20</v>
      </c>
      <c r="B1222" s="1">
        <v>13.366773999999999</v>
      </c>
      <c r="C1222" s="4">
        <v>12.477131</v>
      </c>
      <c r="D1222" s="4">
        <v>8.4620866299999999</v>
      </c>
      <c r="E1222" s="5">
        <f t="shared" si="291"/>
        <v>0.67820772499703652</v>
      </c>
      <c r="F1222" s="31">
        <v>0</v>
      </c>
      <c r="G1222" s="32">
        <v>0.40266200000000002</v>
      </c>
      <c r="H1222" s="32">
        <v>0.18794643999999999</v>
      </c>
      <c r="I1222" s="5">
        <f t="shared" si="293"/>
        <v>0.46675981344154649</v>
      </c>
    </row>
    <row r="1223" spans="1:9" x14ac:dyDescent="0.25">
      <c r="A1223" s="43" t="s">
        <v>24</v>
      </c>
      <c r="B1223" s="1">
        <v>112.648233</v>
      </c>
      <c r="C1223" s="4">
        <v>110.77865199999999</v>
      </c>
      <c r="D1223" s="4">
        <v>96.726058909999992</v>
      </c>
      <c r="E1223" s="5">
        <f t="shared" si="291"/>
        <v>0.87314710157332476</v>
      </c>
      <c r="F1223" s="2">
        <v>0</v>
      </c>
      <c r="G1223" s="3">
        <v>0.95229299999999995</v>
      </c>
      <c r="H1223" s="3">
        <v>0.73777201999999997</v>
      </c>
      <c r="I1223" s="5">
        <f t="shared" si="293"/>
        <v>0.77473216751567009</v>
      </c>
    </row>
    <row r="1224" spans="1:9" x14ac:dyDescent="0.25">
      <c r="A1224" s="43" t="s">
        <v>15</v>
      </c>
      <c r="B1224" s="1">
        <v>10.373492000000001</v>
      </c>
      <c r="C1224" s="4">
        <v>9.4930129999999995</v>
      </c>
      <c r="D1224" s="4">
        <v>8.37879167</v>
      </c>
      <c r="E1224" s="5">
        <f t="shared" si="291"/>
        <v>0.88262721961931379</v>
      </c>
      <c r="F1224" s="31" t="s">
        <v>16</v>
      </c>
      <c r="G1224" s="32" t="s">
        <v>16</v>
      </c>
      <c r="H1224" s="32" t="s">
        <v>16</v>
      </c>
      <c r="I1224" s="5" t="s">
        <v>16</v>
      </c>
    </row>
    <row r="1225" spans="1:9" x14ac:dyDescent="0.25">
      <c r="A1225" s="40" t="s">
        <v>55</v>
      </c>
      <c r="B1225" s="1">
        <v>3.2429999999999999</v>
      </c>
      <c r="C1225" s="4">
        <v>3.1465890000000001</v>
      </c>
      <c r="D1225" s="4">
        <v>2.6688823999999998</v>
      </c>
      <c r="E1225" s="5">
        <f t="shared" si="291"/>
        <v>0.84818271467929229</v>
      </c>
      <c r="F1225" s="31" t="s">
        <v>16</v>
      </c>
      <c r="G1225" s="32" t="s">
        <v>16</v>
      </c>
      <c r="H1225" s="32" t="s">
        <v>16</v>
      </c>
      <c r="I1225" s="5" t="s">
        <v>16</v>
      </c>
    </row>
    <row r="1226" spans="1:9" x14ac:dyDescent="0.25">
      <c r="A1226" s="40" t="s">
        <v>18</v>
      </c>
      <c r="B1226" s="1">
        <v>41.282142</v>
      </c>
      <c r="C1226" s="4">
        <v>41.002679000000001</v>
      </c>
      <c r="D1226" s="4">
        <v>36.491674680000003</v>
      </c>
      <c r="E1226" s="5">
        <f t="shared" si="291"/>
        <v>0.88998269308207889</v>
      </c>
      <c r="F1226" s="31" t="s">
        <v>16</v>
      </c>
      <c r="G1226" s="32" t="s">
        <v>16</v>
      </c>
      <c r="H1226" s="32" t="s">
        <v>16</v>
      </c>
      <c r="I1226" s="5" t="s">
        <v>16</v>
      </c>
    </row>
    <row r="1227" spans="1:9" x14ac:dyDescent="0.25">
      <c r="A1227" s="40" t="s">
        <v>23</v>
      </c>
      <c r="B1227" s="1">
        <v>4.9702279999999996</v>
      </c>
      <c r="C1227" s="4">
        <v>4.8062310000000004</v>
      </c>
      <c r="D1227" s="4">
        <v>4.19318276</v>
      </c>
      <c r="E1227" s="5">
        <f t="shared" si="291"/>
        <v>0.87244719615016419</v>
      </c>
      <c r="F1227" s="31">
        <v>0</v>
      </c>
      <c r="G1227" s="32">
        <v>0.13542000000000001</v>
      </c>
      <c r="H1227" s="32">
        <v>0.12325863000000001</v>
      </c>
      <c r="I1227" s="5">
        <f t="shared" ref="I1227:I1229" si="294">H1227/G1227</f>
        <v>0.91019517058041643</v>
      </c>
    </row>
    <row r="1228" spans="1:9" x14ac:dyDescent="0.25">
      <c r="A1228" s="42" t="s">
        <v>14</v>
      </c>
      <c r="B1228" s="1">
        <v>5.8384419999999997</v>
      </c>
      <c r="C1228" s="4">
        <v>5.3923500000000004</v>
      </c>
      <c r="D1228" s="4">
        <v>4.7397170800000001</v>
      </c>
      <c r="E1228" s="5">
        <f t="shared" si="291"/>
        <v>0.8789705935260137</v>
      </c>
      <c r="F1228" s="31">
        <v>0</v>
      </c>
      <c r="G1228" s="32">
        <v>0.42107600000000001</v>
      </c>
      <c r="H1228" s="32">
        <v>0.24673195000000001</v>
      </c>
      <c r="I1228" s="5">
        <f t="shared" si="294"/>
        <v>0.58595586069973116</v>
      </c>
    </row>
    <row r="1229" spans="1:9" x14ac:dyDescent="0.25">
      <c r="A1229" s="42" t="s">
        <v>31</v>
      </c>
      <c r="B1229" s="1">
        <v>7.0458920000000003</v>
      </c>
      <c r="C1229" s="4">
        <v>7.6990400000000001</v>
      </c>
      <c r="D1229" s="4">
        <v>6.7600520700000004</v>
      </c>
      <c r="E1229" s="5">
        <f t="shared" si="291"/>
        <v>0.87803830997111332</v>
      </c>
      <c r="F1229" s="31">
        <v>0.23231499999999999</v>
      </c>
      <c r="G1229" s="32">
        <v>0.23242299999999999</v>
      </c>
      <c r="H1229" s="32">
        <v>6.3234169999999992E-2</v>
      </c>
      <c r="I1229" s="5">
        <f t="shared" si="294"/>
        <v>0.27206502798776366</v>
      </c>
    </row>
    <row r="1230" spans="1:9" ht="15.75" thickBot="1" x14ac:dyDescent="0.3">
      <c r="A1230" s="44" t="s">
        <v>25</v>
      </c>
      <c r="B1230" s="24">
        <v>5605.1886679999998</v>
      </c>
      <c r="C1230" s="25">
        <v>5605.1886679999998</v>
      </c>
      <c r="D1230" s="25">
        <v>5230.4062807500004</v>
      </c>
      <c r="E1230" s="8">
        <f>D1230/C1230</f>
        <v>0.93313652591399276</v>
      </c>
      <c r="F1230" s="79" t="s">
        <v>16</v>
      </c>
      <c r="G1230" s="80" t="s">
        <v>16</v>
      </c>
      <c r="H1230" s="80" t="s">
        <v>16</v>
      </c>
      <c r="I1230" s="8" t="s">
        <v>16</v>
      </c>
    </row>
    <row r="1231" spans="1:9" ht="15.75" thickBot="1" x14ac:dyDescent="0.3">
      <c r="A1231" s="49" t="s">
        <v>34</v>
      </c>
      <c r="B1231" s="86">
        <f>SUM(B1232:B1275)</f>
        <v>6605.0458559999997</v>
      </c>
      <c r="C1231" s="87">
        <f>SUM(C1232:C1275)</f>
        <v>6611.474037</v>
      </c>
      <c r="D1231" s="87">
        <f>SUM(D1232:D1275)</f>
        <v>5394.7400149999994</v>
      </c>
      <c r="E1231" s="88">
        <f>D1231/C1231</f>
        <v>0.81596630113182722</v>
      </c>
      <c r="F1231" s="70">
        <f>SUM(F1232:F1275)</f>
        <v>3263.0961980000006</v>
      </c>
      <c r="G1231" s="33">
        <f>SUM(G1232:G1275)</f>
        <v>4835.7983529999992</v>
      </c>
      <c r="H1231" s="33">
        <f>SUM(H1232:H1275)</f>
        <v>3928.4164166199989</v>
      </c>
      <c r="I1231" s="88">
        <f>H1231/G1231</f>
        <v>0.81236150266334306</v>
      </c>
    </row>
    <row r="1232" spans="1:9" x14ac:dyDescent="0.25">
      <c r="A1232" s="83" t="s">
        <v>56</v>
      </c>
      <c r="B1232" s="20">
        <v>7.2418570000000004</v>
      </c>
      <c r="C1232" s="21">
        <v>7.3504269999999998</v>
      </c>
      <c r="D1232" s="21">
        <v>5.5527365099999999</v>
      </c>
      <c r="E1232" s="28">
        <f>D1232/C1232</f>
        <v>0.75543046818912696</v>
      </c>
      <c r="F1232" s="92">
        <v>0</v>
      </c>
      <c r="G1232" s="81">
        <v>0.64678800000000003</v>
      </c>
      <c r="H1232" s="81">
        <v>0.46154753999999998</v>
      </c>
      <c r="I1232" s="7">
        <f>H1232/G1232</f>
        <v>0.71359941742889477</v>
      </c>
    </row>
    <row r="1233" spans="1:9" x14ac:dyDescent="0.25">
      <c r="A1233" s="40" t="s">
        <v>57</v>
      </c>
      <c r="B1233" s="1">
        <v>56.318798000000001</v>
      </c>
      <c r="C1233" s="4">
        <v>56.467258000000001</v>
      </c>
      <c r="D1233" s="4">
        <v>28.8337583</v>
      </c>
      <c r="E1233" s="29">
        <f>D1233/C1233</f>
        <v>0.51062791644673089</v>
      </c>
      <c r="F1233" s="31">
        <v>14.691345</v>
      </c>
      <c r="G1233" s="32">
        <v>45.391739999999999</v>
      </c>
      <c r="H1233" s="32">
        <v>37.626680530000002</v>
      </c>
      <c r="I1233" s="5">
        <f>H1233/G1233</f>
        <v>0.82893232403075989</v>
      </c>
    </row>
    <row r="1234" spans="1:9" x14ac:dyDescent="0.25">
      <c r="A1234" s="40" t="s">
        <v>58</v>
      </c>
      <c r="B1234" s="1">
        <v>25.2</v>
      </c>
      <c r="C1234" s="4">
        <v>25.2</v>
      </c>
      <c r="D1234" s="4">
        <v>21.06855629</v>
      </c>
      <c r="E1234" s="29">
        <f t="shared" ref="E1234:E1237" si="295">D1234/C1234</f>
        <v>0.83605382103174608</v>
      </c>
      <c r="F1234" s="31">
        <v>3.3</v>
      </c>
      <c r="G1234" s="32">
        <v>3.3</v>
      </c>
      <c r="H1234" s="32">
        <v>1.9607139199999999</v>
      </c>
      <c r="I1234" s="5">
        <f t="shared" ref="I1234:I1241" si="296">H1234/G1234</f>
        <v>0.59415573333333338</v>
      </c>
    </row>
    <row r="1235" spans="1:9" x14ac:dyDescent="0.25">
      <c r="A1235" s="40" t="s">
        <v>59</v>
      </c>
      <c r="B1235" s="1">
        <v>14.820276</v>
      </c>
      <c r="C1235" s="4">
        <v>14.820276</v>
      </c>
      <c r="D1235" s="4">
        <v>11.43271536</v>
      </c>
      <c r="E1235" s="29">
        <f t="shared" si="295"/>
        <v>0.77142391680154943</v>
      </c>
      <c r="F1235" s="31">
        <v>3.57</v>
      </c>
      <c r="G1235" s="32">
        <v>3.77</v>
      </c>
      <c r="H1235" s="32">
        <v>1.7559225000000001</v>
      </c>
      <c r="I1235" s="5">
        <f t="shared" si="296"/>
        <v>0.46576193633952256</v>
      </c>
    </row>
    <row r="1236" spans="1:9" x14ac:dyDescent="0.25">
      <c r="A1236" s="40" t="s">
        <v>60</v>
      </c>
      <c r="B1236" s="1">
        <v>41.331200000000003</v>
      </c>
      <c r="C1236" s="4">
        <v>41.2562</v>
      </c>
      <c r="D1236" s="4">
        <v>35.561756129999999</v>
      </c>
      <c r="E1236" s="29">
        <f t="shared" si="295"/>
        <v>0.86197362166171387</v>
      </c>
      <c r="F1236" s="31">
        <v>6.1849999999999996</v>
      </c>
      <c r="G1236" s="32">
        <v>11.263</v>
      </c>
      <c r="H1236" s="32">
        <v>9.5113629600000014</v>
      </c>
      <c r="I1236" s="5">
        <f t="shared" si="296"/>
        <v>0.84447864334546763</v>
      </c>
    </row>
    <row r="1237" spans="1:9" x14ac:dyDescent="0.25">
      <c r="A1237" s="40" t="s">
        <v>38</v>
      </c>
      <c r="B1237" s="1">
        <v>5354.2089999999998</v>
      </c>
      <c r="C1237" s="4">
        <v>5353.426802</v>
      </c>
      <c r="D1237" s="4">
        <v>4421.1434698500007</v>
      </c>
      <c r="E1237" s="29">
        <f t="shared" si="295"/>
        <v>0.8258529785441906</v>
      </c>
      <c r="F1237" s="31">
        <v>461.483</v>
      </c>
      <c r="G1237" s="32">
        <v>462.265198</v>
      </c>
      <c r="H1237" s="32">
        <v>312.74333814000033</v>
      </c>
      <c r="I1237" s="5">
        <f t="shared" si="296"/>
        <v>0.67654528070270248</v>
      </c>
    </row>
    <row r="1238" spans="1:9" x14ac:dyDescent="0.25">
      <c r="A1238" s="40" t="s">
        <v>113</v>
      </c>
      <c r="B1238" s="2" t="s">
        <v>16</v>
      </c>
      <c r="C1238" s="3" t="s">
        <v>16</v>
      </c>
      <c r="D1238" s="3" t="s">
        <v>16</v>
      </c>
      <c r="E1238" s="29" t="s">
        <v>16</v>
      </c>
      <c r="F1238" s="31">
        <v>1505.885</v>
      </c>
      <c r="G1238" s="32">
        <v>3005.8850000000002</v>
      </c>
      <c r="H1238" s="32">
        <v>2763.9929249100001</v>
      </c>
      <c r="I1238" s="5">
        <f t="shared" si="296"/>
        <v>0.91952716917313859</v>
      </c>
    </row>
    <row r="1239" spans="1:9" x14ac:dyDescent="0.25">
      <c r="A1239" s="40" t="s">
        <v>61</v>
      </c>
      <c r="B1239" s="1">
        <v>15.709218999999999</v>
      </c>
      <c r="C1239" s="4">
        <v>17.247219000000001</v>
      </c>
      <c r="D1239" s="4">
        <v>13.59036257</v>
      </c>
      <c r="E1239" s="29">
        <f t="shared" ref="E1239:E1249" si="297">D1239/C1239</f>
        <v>0.78797414064261606</v>
      </c>
      <c r="F1239" s="31">
        <v>23.704000000000001</v>
      </c>
      <c r="G1239" s="32">
        <v>20.887768999999999</v>
      </c>
      <c r="H1239" s="32">
        <v>5.7338476100000006</v>
      </c>
      <c r="I1239" s="5">
        <f t="shared" si="296"/>
        <v>0.27450742154415825</v>
      </c>
    </row>
    <row r="1240" spans="1:9" ht="15" customHeight="1" x14ac:dyDescent="0.25">
      <c r="A1240" s="40" t="s">
        <v>104</v>
      </c>
      <c r="B1240" s="2">
        <v>7.1972500000000004</v>
      </c>
      <c r="C1240" s="4">
        <v>7.1972500000000004</v>
      </c>
      <c r="D1240" s="4">
        <v>4.6099124199999997</v>
      </c>
      <c r="E1240" s="29">
        <f t="shared" si="297"/>
        <v>0.64051025322171651</v>
      </c>
      <c r="F1240" s="31">
        <v>1.9810000000000001</v>
      </c>
      <c r="G1240" s="32">
        <v>1.9810000000000001</v>
      </c>
      <c r="H1240" s="32">
        <v>0.31465940999999997</v>
      </c>
      <c r="I1240" s="5">
        <f t="shared" si="296"/>
        <v>0.15883867238768296</v>
      </c>
    </row>
    <row r="1241" spans="1:9" x14ac:dyDescent="0.25">
      <c r="A1241" s="40" t="s">
        <v>62</v>
      </c>
      <c r="B1241" s="1">
        <v>9.6336790000000008</v>
      </c>
      <c r="C1241" s="4">
        <v>10.504104999999999</v>
      </c>
      <c r="D1241" s="4">
        <v>8.3641624599999993</v>
      </c>
      <c r="E1241" s="29">
        <f t="shared" si="297"/>
        <v>0.79627559511257739</v>
      </c>
      <c r="F1241" s="31">
        <v>0</v>
      </c>
      <c r="G1241" s="32">
        <v>3</v>
      </c>
      <c r="H1241" s="32">
        <v>0.82917257999999994</v>
      </c>
      <c r="I1241" s="5">
        <f t="shared" si="296"/>
        <v>0.27639085999999996</v>
      </c>
    </row>
    <row r="1242" spans="1:9" x14ac:dyDescent="0.25">
      <c r="A1242" s="40" t="s">
        <v>63</v>
      </c>
      <c r="B1242" s="1">
        <v>1.6757</v>
      </c>
      <c r="C1242" s="4">
        <v>1.6757</v>
      </c>
      <c r="D1242" s="4">
        <v>1.3707296</v>
      </c>
      <c r="E1242" s="29">
        <f t="shared" si="297"/>
        <v>0.81800417735871578</v>
      </c>
      <c r="F1242" s="31" t="s">
        <v>16</v>
      </c>
      <c r="G1242" s="32" t="s">
        <v>16</v>
      </c>
      <c r="H1242" s="32" t="s">
        <v>16</v>
      </c>
      <c r="I1242" s="5" t="s">
        <v>16</v>
      </c>
    </row>
    <row r="1243" spans="1:9" x14ac:dyDescent="0.25">
      <c r="A1243" s="40" t="s">
        <v>28</v>
      </c>
      <c r="B1243" s="1">
        <v>19.21</v>
      </c>
      <c r="C1243" s="4">
        <v>20.211417999999998</v>
      </c>
      <c r="D1243" s="4">
        <v>16.723035550000002</v>
      </c>
      <c r="E1243" s="29">
        <f t="shared" si="297"/>
        <v>0.82740535819901417</v>
      </c>
      <c r="F1243" s="31">
        <v>482.71570000000003</v>
      </c>
      <c r="G1243" s="32">
        <v>484.280485</v>
      </c>
      <c r="H1243" s="32">
        <v>330.91543111999999</v>
      </c>
      <c r="I1243" s="5">
        <f t="shared" ref="I1243:I1246" si="298">H1243/G1243</f>
        <v>0.68331357832847628</v>
      </c>
    </row>
    <row r="1244" spans="1:9" x14ac:dyDescent="0.25">
      <c r="A1244" s="40" t="s">
        <v>64</v>
      </c>
      <c r="B1244" s="1">
        <v>6.8670949999999999</v>
      </c>
      <c r="C1244" s="4">
        <v>6.6293829999999998</v>
      </c>
      <c r="D1244" s="4">
        <v>5.0786406600000005</v>
      </c>
      <c r="E1244" s="29">
        <f t="shared" si="297"/>
        <v>0.76608044217689653</v>
      </c>
      <c r="F1244" s="31">
        <v>5.2214020000000003</v>
      </c>
      <c r="G1244" s="32">
        <v>5.2232830000000003</v>
      </c>
      <c r="H1244" s="32">
        <v>0.88933593</v>
      </c>
      <c r="I1244" s="5">
        <f t="shared" si="298"/>
        <v>0.17026378429045486</v>
      </c>
    </row>
    <row r="1245" spans="1:9" x14ac:dyDescent="0.25">
      <c r="A1245" s="40" t="s">
        <v>108</v>
      </c>
      <c r="B1245" s="1">
        <v>14.573223</v>
      </c>
      <c r="C1245" s="4">
        <v>14.573223</v>
      </c>
      <c r="D1245" s="4">
        <v>12.169013359999999</v>
      </c>
      <c r="E1245" s="29">
        <f t="shared" si="297"/>
        <v>0.83502553690422487</v>
      </c>
      <c r="F1245" s="31">
        <v>9.4380000000000006</v>
      </c>
      <c r="G1245" s="32">
        <v>8.1016100000000009</v>
      </c>
      <c r="H1245" s="32">
        <v>4.5684814899999999</v>
      </c>
      <c r="I1245" s="5">
        <f t="shared" si="298"/>
        <v>0.56389797706875544</v>
      </c>
    </row>
    <row r="1246" spans="1:9" x14ac:dyDescent="0.25">
      <c r="A1246" s="40" t="s">
        <v>109</v>
      </c>
      <c r="B1246" s="1">
        <v>11.420019999999999</v>
      </c>
      <c r="C1246" s="4">
        <v>14.691857000000001</v>
      </c>
      <c r="D1246" s="4">
        <v>10.2215971</v>
      </c>
      <c r="E1246" s="29">
        <f t="shared" si="297"/>
        <v>0.69573213923876331</v>
      </c>
      <c r="F1246" s="31">
        <v>0</v>
      </c>
      <c r="G1246" s="32">
        <v>1.631</v>
      </c>
      <c r="H1246" s="32">
        <v>0.47345590999999998</v>
      </c>
      <c r="I1246" s="5">
        <f t="shared" si="298"/>
        <v>0.29028565910484366</v>
      </c>
    </row>
    <row r="1247" spans="1:9" x14ac:dyDescent="0.25">
      <c r="A1247" s="40" t="s">
        <v>65</v>
      </c>
      <c r="B1247" s="1">
        <v>4.6003030000000003</v>
      </c>
      <c r="C1247" s="4">
        <v>4.5904059999999998</v>
      </c>
      <c r="D1247" s="4">
        <v>3.7735937900000001</v>
      </c>
      <c r="E1247" s="29">
        <f t="shared" si="297"/>
        <v>0.82206100941833904</v>
      </c>
      <c r="F1247" s="2">
        <v>0</v>
      </c>
      <c r="G1247" s="3">
        <v>9.8969999999999995E-3</v>
      </c>
      <c r="H1247" s="3">
        <v>9.8964299999999995E-3</v>
      </c>
      <c r="I1247" s="5">
        <f>H1247/G1247</f>
        <v>0.99994240678993629</v>
      </c>
    </row>
    <row r="1248" spans="1:9" x14ac:dyDescent="0.25">
      <c r="A1248" s="40" t="s">
        <v>66</v>
      </c>
      <c r="B1248" s="1">
        <v>2.251979</v>
      </c>
      <c r="C1248" s="4">
        <v>2.251979</v>
      </c>
      <c r="D1248" s="4">
        <v>2.0365611100000001</v>
      </c>
      <c r="E1248" s="29">
        <f t="shared" si="297"/>
        <v>0.90434285133209502</v>
      </c>
      <c r="F1248" s="31" t="s">
        <v>16</v>
      </c>
      <c r="G1248" s="32" t="s">
        <v>16</v>
      </c>
      <c r="H1248" s="32" t="s">
        <v>16</v>
      </c>
      <c r="I1248" s="5" t="s">
        <v>16</v>
      </c>
    </row>
    <row r="1249" spans="1:9" x14ac:dyDescent="0.25">
      <c r="A1249" s="40" t="s">
        <v>36</v>
      </c>
      <c r="B1249" s="1">
        <v>4.2613219999999998</v>
      </c>
      <c r="C1249" s="4">
        <v>4.2613219999999998</v>
      </c>
      <c r="D1249" s="4">
        <v>3.5905322100000001</v>
      </c>
      <c r="E1249" s="29">
        <f t="shared" si="297"/>
        <v>0.84258645791141817</v>
      </c>
      <c r="F1249" s="31" t="s">
        <v>16</v>
      </c>
      <c r="G1249" s="32" t="s">
        <v>16</v>
      </c>
      <c r="H1249" s="32" t="s">
        <v>16</v>
      </c>
      <c r="I1249" s="5" t="s">
        <v>16</v>
      </c>
    </row>
    <row r="1250" spans="1:9" ht="15.75" thickBot="1" x14ac:dyDescent="0.3">
      <c r="A1250" s="48" t="s">
        <v>67</v>
      </c>
      <c r="B1250" s="24">
        <v>18.043901999999999</v>
      </c>
      <c r="C1250" s="25">
        <v>17.623560999999999</v>
      </c>
      <c r="D1250" s="25">
        <v>11.60320194</v>
      </c>
      <c r="E1250" s="30">
        <f>D1250/C1250</f>
        <v>0.65839145335043248</v>
      </c>
      <c r="F1250" s="98">
        <v>5.5846520000000002</v>
      </c>
      <c r="G1250" s="75">
        <v>6.0049929999999998</v>
      </c>
      <c r="H1250" s="75">
        <v>1.45118423</v>
      </c>
      <c r="I1250" s="8">
        <f>H1250/G1250</f>
        <v>0.24166293449467802</v>
      </c>
    </row>
    <row r="1251" spans="1:9" x14ac:dyDescent="0.25">
      <c r="A1251" s="83" t="s">
        <v>68</v>
      </c>
      <c r="B1251" s="20">
        <v>9.7409119999999998</v>
      </c>
      <c r="C1251" s="21">
        <v>9.7409119999999998</v>
      </c>
      <c r="D1251" s="21">
        <v>7.0893064599999995</v>
      </c>
      <c r="E1251" s="28">
        <f>D1251/C1251</f>
        <v>0.72778672674591449</v>
      </c>
      <c r="F1251" s="92">
        <v>73.559088000000003</v>
      </c>
      <c r="G1251" s="81">
        <v>73.559088000000003</v>
      </c>
      <c r="H1251" s="81">
        <v>45.483139469999998</v>
      </c>
      <c r="I1251" s="7">
        <f>H1251/G1251</f>
        <v>0.61832114435676522</v>
      </c>
    </row>
    <row r="1252" spans="1:9" x14ac:dyDescent="0.25">
      <c r="A1252" s="40" t="s">
        <v>69</v>
      </c>
      <c r="B1252" s="1">
        <v>8.1391380000000009</v>
      </c>
      <c r="C1252" s="4">
        <v>8.1391380000000009</v>
      </c>
      <c r="D1252" s="4">
        <v>6.9690734599999997</v>
      </c>
      <c r="E1252" s="29">
        <f>D1252/C1252</f>
        <v>0.85624220402701112</v>
      </c>
      <c r="F1252" s="2">
        <v>0</v>
      </c>
      <c r="G1252" s="3">
        <v>0.38069999999999998</v>
      </c>
      <c r="H1252" s="3">
        <v>0.37766371000000004</v>
      </c>
      <c r="I1252" s="5">
        <f>H1252/G1252</f>
        <v>0.99202445495140545</v>
      </c>
    </row>
    <row r="1253" spans="1:9" x14ac:dyDescent="0.25">
      <c r="A1253" s="40" t="s">
        <v>70</v>
      </c>
      <c r="B1253" s="1">
        <v>58.077136000000003</v>
      </c>
      <c r="C1253" s="4">
        <v>57.992136000000002</v>
      </c>
      <c r="D1253" s="4">
        <v>39.564218770000004</v>
      </c>
      <c r="E1253" s="29">
        <f t="shared" ref="E1253:E1274" si="299">D1253/C1253</f>
        <v>0.68223420447903493</v>
      </c>
      <c r="F1253" s="31">
        <v>149.922864</v>
      </c>
      <c r="G1253" s="32">
        <v>146.72286399999999</v>
      </c>
      <c r="H1253" s="32">
        <v>84.740650680000002</v>
      </c>
      <c r="I1253" s="5">
        <f t="shared" ref="I1253:I1264" si="300">H1253/G1253</f>
        <v>0.57755586532171299</v>
      </c>
    </row>
    <row r="1254" spans="1:9" x14ac:dyDescent="0.25">
      <c r="A1254" s="40" t="s">
        <v>103</v>
      </c>
      <c r="B1254" s="1">
        <v>22.237897</v>
      </c>
      <c r="C1254" s="4">
        <v>22.237897</v>
      </c>
      <c r="D1254" s="4">
        <v>15.389197210000001</v>
      </c>
      <c r="E1254" s="29">
        <f t="shared" si="299"/>
        <v>0.69202574371128711</v>
      </c>
      <c r="F1254" s="31">
        <v>100.162103</v>
      </c>
      <c r="G1254" s="32">
        <v>98.612103000000005</v>
      </c>
      <c r="H1254" s="32">
        <v>46.269610030000003</v>
      </c>
      <c r="I1254" s="5">
        <f t="shared" si="300"/>
        <v>0.46920822720918953</v>
      </c>
    </row>
    <row r="1255" spans="1:9" x14ac:dyDescent="0.25">
      <c r="A1255" s="40" t="s">
        <v>71</v>
      </c>
      <c r="B1255" s="1">
        <v>17.88</v>
      </c>
      <c r="C1255" s="4">
        <v>16.999554</v>
      </c>
      <c r="D1255" s="4">
        <v>12.7566542</v>
      </c>
      <c r="E1255" s="29">
        <f t="shared" si="299"/>
        <v>0.7504111107856124</v>
      </c>
      <c r="F1255" s="2">
        <v>51.12</v>
      </c>
      <c r="G1255" s="3">
        <v>52.458835999999998</v>
      </c>
      <c r="H1255" s="3">
        <v>6.9355607400000006</v>
      </c>
      <c r="I1255" s="5">
        <f t="shared" si="300"/>
        <v>0.13220958124194751</v>
      </c>
    </row>
    <row r="1256" spans="1:9" x14ac:dyDescent="0.25">
      <c r="A1256" s="40" t="s">
        <v>72</v>
      </c>
      <c r="B1256" s="1">
        <v>76.002077</v>
      </c>
      <c r="C1256" s="4">
        <v>75.691276999999999</v>
      </c>
      <c r="D1256" s="4">
        <v>63.244121310000004</v>
      </c>
      <c r="E1256" s="29">
        <f t="shared" si="299"/>
        <v>0.83555363070436772</v>
      </c>
      <c r="F1256" s="2">
        <v>3.4979230000000001</v>
      </c>
      <c r="G1256" s="3">
        <v>3.8087230000000001</v>
      </c>
      <c r="H1256" s="3">
        <v>1.7109896200000001</v>
      </c>
      <c r="I1256" s="5">
        <f t="shared" si="300"/>
        <v>0.44922920884506434</v>
      </c>
    </row>
    <row r="1257" spans="1:9" x14ac:dyDescent="0.25">
      <c r="A1257" s="40" t="s">
        <v>73</v>
      </c>
      <c r="B1257" s="1">
        <v>4.0511309999999998</v>
      </c>
      <c r="C1257" s="4">
        <v>4.3699050000000002</v>
      </c>
      <c r="D1257" s="4">
        <v>3.6627972099999999</v>
      </c>
      <c r="E1257" s="29">
        <f t="shared" si="299"/>
        <v>0.8381869193952729</v>
      </c>
      <c r="F1257" s="31">
        <v>0</v>
      </c>
      <c r="G1257" s="32">
        <v>4.9545630000000003</v>
      </c>
      <c r="H1257" s="32">
        <v>4.8359476199999998</v>
      </c>
      <c r="I1257" s="5">
        <f t="shared" si="300"/>
        <v>0.97605936588151154</v>
      </c>
    </row>
    <row r="1258" spans="1:9" x14ac:dyDescent="0.25">
      <c r="A1258" s="42" t="s">
        <v>74</v>
      </c>
      <c r="B1258" s="1">
        <v>16.346499999999999</v>
      </c>
      <c r="C1258" s="4">
        <v>15.737755999999999</v>
      </c>
      <c r="D1258" s="4">
        <v>11.773280269999999</v>
      </c>
      <c r="E1258" s="29">
        <f t="shared" si="299"/>
        <v>0.74809142230950842</v>
      </c>
      <c r="F1258" s="31">
        <v>0.35</v>
      </c>
      <c r="G1258" s="32">
        <v>0.95874400000000004</v>
      </c>
      <c r="H1258" s="32">
        <v>0.31299431</v>
      </c>
      <c r="I1258" s="5">
        <f t="shared" si="300"/>
        <v>0.32646286182755768</v>
      </c>
    </row>
    <row r="1259" spans="1:9" x14ac:dyDescent="0.25">
      <c r="A1259" s="40" t="s">
        <v>75</v>
      </c>
      <c r="B1259" s="1">
        <v>9.8686980000000002</v>
      </c>
      <c r="C1259" s="4">
        <v>10.101362</v>
      </c>
      <c r="D1259" s="4">
        <v>7.83706981</v>
      </c>
      <c r="E1259" s="29">
        <f t="shared" si="299"/>
        <v>0.77584288237566379</v>
      </c>
      <c r="F1259" s="2">
        <v>26.377255000000002</v>
      </c>
      <c r="G1259" s="3">
        <v>44.909427999999998</v>
      </c>
      <c r="H1259" s="3">
        <v>42.430883039999998</v>
      </c>
      <c r="I1259" s="5">
        <f t="shared" si="300"/>
        <v>0.94481014187043311</v>
      </c>
    </row>
    <row r="1260" spans="1:9" x14ac:dyDescent="0.25">
      <c r="A1260" s="84" t="s">
        <v>76</v>
      </c>
      <c r="B1260" s="1">
        <v>5.4049899999999997</v>
      </c>
      <c r="C1260" s="4">
        <v>5.4049899999999997</v>
      </c>
      <c r="D1260" s="4">
        <v>4.10815222</v>
      </c>
      <c r="E1260" s="29">
        <f t="shared" si="299"/>
        <v>0.76006657181604409</v>
      </c>
      <c r="F1260" s="31">
        <v>19.7</v>
      </c>
      <c r="G1260" s="32">
        <v>32.1</v>
      </c>
      <c r="H1260" s="32">
        <v>15.824872060000001</v>
      </c>
      <c r="I1260" s="5">
        <f t="shared" si="300"/>
        <v>0.49298666853582557</v>
      </c>
    </row>
    <row r="1261" spans="1:9" x14ac:dyDescent="0.25">
      <c r="A1261" s="84" t="s">
        <v>110</v>
      </c>
      <c r="B1261" s="1">
        <v>41.170299999999997</v>
      </c>
      <c r="C1261" s="4">
        <v>41.045299999999997</v>
      </c>
      <c r="D1261" s="4">
        <v>38.876092079999999</v>
      </c>
      <c r="E1261" s="29">
        <f t="shared" si="299"/>
        <v>0.94715088158692962</v>
      </c>
      <c r="F1261" s="31">
        <v>156.37062599999999</v>
      </c>
      <c r="G1261" s="32">
        <v>157.49562599999999</v>
      </c>
      <c r="H1261" s="32">
        <v>157.00847399</v>
      </c>
      <c r="I1261" s="5">
        <f t="shared" si="300"/>
        <v>0.99690688546487005</v>
      </c>
    </row>
    <row r="1262" spans="1:9" x14ac:dyDescent="0.25">
      <c r="A1262" s="40" t="s">
        <v>77</v>
      </c>
      <c r="B1262" s="1">
        <v>16.383656999999999</v>
      </c>
      <c r="C1262" s="4">
        <v>16.375703999999999</v>
      </c>
      <c r="D1262" s="4">
        <v>13.164738679999999</v>
      </c>
      <c r="E1262" s="29">
        <f t="shared" si="299"/>
        <v>0.80391894479773207</v>
      </c>
      <c r="F1262" s="31">
        <v>5.7987979999999997</v>
      </c>
      <c r="G1262" s="32">
        <v>5.8067510000000002</v>
      </c>
      <c r="H1262" s="32">
        <v>3.3874323799999999</v>
      </c>
      <c r="I1262" s="5">
        <f t="shared" si="300"/>
        <v>0.58336105336702049</v>
      </c>
    </row>
    <row r="1263" spans="1:9" x14ac:dyDescent="0.25">
      <c r="A1263" s="40" t="s">
        <v>78</v>
      </c>
      <c r="B1263" s="1">
        <v>3.5939589999999999</v>
      </c>
      <c r="C1263" s="4">
        <v>3.5837979999999998</v>
      </c>
      <c r="D1263" s="4">
        <v>2.2611252200000003</v>
      </c>
      <c r="E1263" s="29">
        <f t="shared" si="299"/>
        <v>0.63092987383775545</v>
      </c>
      <c r="F1263" s="31">
        <v>0</v>
      </c>
      <c r="G1263" s="32">
        <v>1.0161E-2</v>
      </c>
      <c r="H1263" s="32">
        <v>9.8440000000000003E-3</v>
      </c>
      <c r="I1263" s="5">
        <f t="shared" si="300"/>
        <v>0.96880228323983864</v>
      </c>
    </row>
    <row r="1264" spans="1:9" x14ac:dyDescent="0.25">
      <c r="A1264" s="40" t="s">
        <v>79</v>
      </c>
      <c r="B1264" s="1">
        <v>65.109558000000007</v>
      </c>
      <c r="C1264" s="4">
        <v>69.230258000000006</v>
      </c>
      <c r="D1264" s="4">
        <v>55.517608810000006</v>
      </c>
      <c r="E1264" s="29">
        <f t="shared" si="299"/>
        <v>0.80192693792936609</v>
      </c>
      <c r="F1264" s="31">
        <v>20.526796000000001</v>
      </c>
      <c r="G1264" s="32">
        <v>20.638695999999999</v>
      </c>
      <c r="H1264" s="32">
        <v>11.53920755</v>
      </c>
      <c r="I1264" s="5">
        <f t="shared" si="300"/>
        <v>0.55910545656566679</v>
      </c>
    </row>
    <row r="1265" spans="1:9" x14ac:dyDescent="0.25">
      <c r="A1265" s="40" t="s">
        <v>111</v>
      </c>
      <c r="B1265" s="2">
        <v>3.0048189999999999</v>
      </c>
      <c r="C1265" s="3">
        <v>3.0048189999999999</v>
      </c>
      <c r="D1265" s="3">
        <v>2.23119983</v>
      </c>
      <c r="E1265" s="29">
        <f t="shared" si="299"/>
        <v>0.74254050909555624</v>
      </c>
      <c r="F1265" s="31" t="s">
        <v>16</v>
      </c>
      <c r="G1265" s="32" t="s">
        <v>16</v>
      </c>
      <c r="H1265" s="32" t="s">
        <v>16</v>
      </c>
      <c r="I1265" s="5" t="s">
        <v>16</v>
      </c>
    </row>
    <row r="1266" spans="1:9" x14ac:dyDescent="0.25">
      <c r="A1266" s="40" t="s">
        <v>112</v>
      </c>
      <c r="B1266" s="2">
        <v>7.1764849999999996</v>
      </c>
      <c r="C1266" s="3">
        <v>6.9430800000000001</v>
      </c>
      <c r="D1266" s="3">
        <v>4.6294947199999994</v>
      </c>
      <c r="E1266" s="29">
        <f t="shared" si="299"/>
        <v>0.66677824827022003</v>
      </c>
      <c r="F1266" s="31">
        <v>0.44500000000000001</v>
      </c>
      <c r="G1266" s="32">
        <v>1.6784049999999999</v>
      </c>
      <c r="H1266" s="32">
        <v>1.17423078</v>
      </c>
      <c r="I1266" s="5">
        <f t="shared" ref="I1266:I1273" si="301">H1266/G1266</f>
        <v>0.69961110697358508</v>
      </c>
    </row>
    <row r="1267" spans="1:9" x14ac:dyDescent="0.25">
      <c r="A1267" s="40" t="s">
        <v>120</v>
      </c>
      <c r="B1267" s="2">
        <v>1.547005</v>
      </c>
      <c r="C1267" s="3">
        <v>1.547005</v>
      </c>
      <c r="D1267" s="3">
        <v>0</v>
      </c>
      <c r="E1267" s="29">
        <f t="shared" si="299"/>
        <v>0</v>
      </c>
      <c r="F1267" s="31">
        <v>0.125</v>
      </c>
      <c r="G1267" s="32">
        <v>0.125</v>
      </c>
      <c r="H1267" s="32">
        <v>0</v>
      </c>
      <c r="I1267" s="5">
        <f t="shared" si="301"/>
        <v>0</v>
      </c>
    </row>
    <row r="1268" spans="1:9" x14ac:dyDescent="0.25">
      <c r="A1268" s="40" t="s">
        <v>80</v>
      </c>
      <c r="B1268" s="1">
        <v>69.2</v>
      </c>
      <c r="C1268" s="4">
        <v>69.2</v>
      </c>
      <c r="D1268" s="4">
        <v>60.892236509999996</v>
      </c>
      <c r="E1268" s="29">
        <f t="shared" si="299"/>
        <v>0.87994561430635831</v>
      </c>
      <c r="F1268" s="31">
        <v>2.8</v>
      </c>
      <c r="G1268" s="32">
        <v>2.8</v>
      </c>
      <c r="H1268" s="32">
        <v>0.37275809999999998</v>
      </c>
      <c r="I1268" s="5">
        <f t="shared" si="301"/>
        <v>0.13312789285714285</v>
      </c>
    </row>
    <row r="1269" spans="1:9" x14ac:dyDescent="0.25">
      <c r="A1269" s="40" t="s">
        <v>81</v>
      </c>
      <c r="B1269" s="1">
        <v>345.27228500000001</v>
      </c>
      <c r="C1269" s="4">
        <v>344.82428499999997</v>
      </c>
      <c r="D1269" s="4">
        <v>279.12177598</v>
      </c>
      <c r="E1269" s="29">
        <f t="shared" si="299"/>
        <v>0.8094608997159235</v>
      </c>
      <c r="F1269" s="31">
        <v>50.027715000000001</v>
      </c>
      <c r="G1269" s="32">
        <v>46.227715000000003</v>
      </c>
      <c r="H1269" s="32">
        <v>7.4329658499999995</v>
      </c>
      <c r="I1269" s="5">
        <f t="shared" si="301"/>
        <v>0.16079024996152197</v>
      </c>
    </row>
    <row r="1270" spans="1:9" x14ac:dyDescent="0.25">
      <c r="A1270" s="40" t="s">
        <v>82</v>
      </c>
      <c r="B1270" s="1">
        <v>15.023680000000001</v>
      </c>
      <c r="C1270" s="4">
        <v>14.544403000000001</v>
      </c>
      <c r="D1270" s="4">
        <v>9.6260500800000006</v>
      </c>
      <c r="E1270" s="29">
        <f t="shared" si="299"/>
        <v>0.6618387898080107</v>
      </c>
      <c r="F1270" s="31">
        <v>8.2269369999999995</v>
      </c>
      <c r="G1270" s="32">
        <v>8.5806330000000006</v>
      </c>
      <c r="H1270" s="32">
        <v>1.4192459199999998</v>
      </c>
      <c r="I1270" s="5">
        <f t="shared" si="301"/>
        <v>0.16540107472257579</v>
      </c>
    </row>
    <row r="1271" spans="1:9" x14ac:dyDescent="0.25">
      <c r="A1271" s="40" t="s">
        <v>83</v>
      </c>
      <c r="B1271" s="1">
        <v>42.0822</v>
      </c>
      <c r="C1271" s="4">
        <v>41.615026</v>
      </c>
      <c r="D1271" s="4">
        <v>27.577371210000003</v>
      </c>
      <c r="E1271" s="29">
        <f t="shared" si="299"/>
        <v>0.66267821651727432</v>
      </c>
      <c r="F1271" s="31">
        <v>11.9178</v>
      </c>
      <c r="G1271" s="32">
        <v>11.9178</v>
      </c>
      <c r="H1271" s="32">
        <v>8.9696753699999991</v>
      </c>
      <c r="I1271" s="5">
        <f t="shared" si="301"/>
        <v>0.75262845239893261</v>
      </c>
    </row>
    <row r="1272" spans="1:9" x14ac:dyDescent="0.25">
      <c r="A1272" s="40" t="s">
        <v>115</v>
      </c>
      <c r="B1272" s="1">
        <v>2.8929999999999998</v>
      </c>
      <c r="C1272" s="4">
        <v>2.8914399999999998</v>
      </c>
      <c r="D1272" s="4">
        <v>0.1166609</v>
      </c>
      <c r="E1272" s="29">
        <f t="shared" si="299"/>
        <v>4.0346989735218441E-2</v>
      </c>
      <c r="F1272" s="31">
        <v>0.90700000000000003</v>
      </c>
      <c r="G1272" s="32">
        <v>0.90856000000000003</v>
      </c>
      <c r="H1272" s="32">
        <v>3.2000000000000001E-2</v>
      </c>
      <c r="I1272" s="5">
        <f t="shared" si="301"/>
        <v>3.5220568812186319E-2</v>
      </c>
    </row>
    <row r="1273" spans="1:9" x14ac:dyDescent="0.25">
      <c r="A1273" s="40" t="s">
        <v>84</v>
      </c>
      <c r="B1273" s="1">
        <v>141.09480600000001</v>
      </c>
      <c r="C1273" s="4">
        <v>141.09480600000001</v>
      </c>
      <c r="D1273" s="4">
        <v>110.40019495999999</v>
      </c>
      <c r="E1273" s="29">
        <f t="shared" si="299"/>
        <v>0.78245399734983856</v>
      </c>
      <c r="F1273" s="31">
        <v>56.905194000000002</v>
      </c>
      <c r="G1273" s="32">
        <v>56.905194000000002</v>
      </c>
      <c r="H1273" s="32">
        <v>14.91031619</v>
      </c>
      <c r="I1273" s="5">
        <f t="shared" si="301"/>
        <v>0.26202030327846698</v>
      </c>
    </row>
    <row r="1274" spans="1:9" x14ac:dyDescent="0.25">
      <c r="A1274" s="85" t="s">
        <v>29</v>
      </c>
      <c r="B1274" s="76">
        <v>0.57779999999999998</v>
      </c>
      <c r="C1274" s="77">
        <v>0.57779999999999998</v>
      </c>
      <c r="D1274" s="77">
        <v>0.25580968999999998</v>
      </c>
      <c r="E1274" s="29">
        <f t="shared" si="299"/>
        <v>0.44273051228798888</v>
      </c>
      <c r="F1274" s="97" t="s">
        <v>16</v>
      </c>
      <c r="G1274" s="82" t="s">
        <v>16</v>
      </c>
      <c r="H1274" s="82" t="s">
        <v>16</v>
      </c>
      <c r="I1274" s="5" t="s">
        <v>16</v>
      </c>
    </row>
    <row r="1275" spans="1:9" ht="15.75" thickBot="1" x14ac:dyDescent="0.3">
      <c r="A1275" s="48" t="s">
        <v>116</v>
      </c>
      <c r="B1275" s="24">
        <v>8.6029999999999998</v>
      </c>
      <c r="C1275" s="25">
        <v>8.6029999999999998</v>
      </c>
      <c r="D1275" s="25">
        <v>0.95145019999999991</v>
      </c>
      <c r="E1275" s="30">
        <f>D1275/C1275</f>
        <v>0.11059516447750783</v>
      </c>
      <c r="F1275" s="98">
        <v>0.59699999999999998</v>
      </c>
      <c r="G1275" s="75">
        <v>0.59699999999999998</v>
      </c>
      <c r="H1275" s="75">
        <v>0</v>
      </c>
      <c r="I1275" s="8">
        <f>H1275/G1275</f>
        <v>0</v>
      </c>
    </row>
    <row r="1276" spans="1:9" ht="15.75" thickBot="1" x14ac:dyDescent="0.3">
      <c r="A1276" s="74" t="s">
        <v>106</v>
      </c>
      <c r="B1276" s="86">
        <f>SUM(B1277:B1290)</f>
        <v>682.09028299999989</v>
      </c>
      <c r="C1276" s="87">
        <f>SUM(C1277:C1290)</f>
        <v>679.67994399999998</v>
      </c>
      <c r="D1276" s="87">
        <f>SUM(D1277:D1290)</f>
        <v>511.94282692999997</v>
      </c>
      <c r="E1276" s="88">
        <f>D1276/C1276</f>
        <v>0.75321161297941719</v>
      </c>
      <c r="F1276" s="70">
        <f>SUM(F1277:F1290)</f>
        <v>573.32094900000004</v>
      </c>
      <c r="G1276" s="33">
        <f>SUM(G1277:G1290)</f>
        <v>726.78241900000012</v>
      </c>
      <c r="H1276" s="33">
        <f>SUM(H1277:H1290)</f>
        <v>458.97999695999999</v>
      </c>
      <c r="I1276" s="88">
        <f>H1276/G1276</f>
        <v>0.63152325229815431</v>
      </c>
    </row>
    <row r="1277" spans="1:9" x14ac:dyDescent="0.25">
      <c r="A1277" s="45" t="s">
        <v>85</v>
      </c>
      <c r="B1277" s="20">
        <v>59.328006999999999</v>
      </c>
      <c r="C1277" s="21">
        <v>61.232494000000003</v>
      </c>
      <c r="D1277" s="21">
        <v>45.187784659999998</v>
      </c>
      <c r="E1277" s="7">
        <f>D1277/C1277</f>
        <v>0.73797067060505483</v>
      </c>
      <c r="F1277" s="92">
        <v>15.103662999999999</v>
      </c>
      <c r="G1277" s="81">
        <v>37.183238000000003</v>
      </c>
      <c r="H1277" s="81">
        <v>22.455035969999997</v>
      </c>
      <c r="I1277" s="7">
        <f>H1277/G1277</f>
        <v>0.60390211229048951</v>
      </c>
    </row>
    <row r="1278" spans="1:9" x14ac:dyDescent="0.25">
      <c r="A1278" s="40" t="s">
        <v>26</v>
      </c>
      <c r="B1278" s="1">
        <v>0.99055899999999997</v>
      </c>
      <c r="C1278" s="4">
        <v>1.5455589999999999</v>
      </c>
      <c r="D1278" s="4">
        <v>0.98996850999999997</v>
      </c>
      <c r="E1278" s="5">
        <f>D1278/C1278</f>
        <v>0.64052456748658582</v>
      </c>
      <c r="F1278" s="31" t="s">
        <v>16</v>
      </c>
      <c r="G1278" s="32" t="s">
        <v>16</v>
      </c>
      <c r="H1278" s="32" t="s">
        <v>16</v>
      </c>
      <c r="I1278" s="5" t="s">
        <v>16</v>
      </c>
    </row>
    <row r="1279" spans="1:9" x14ac:dyDescent="0.25">
      <c r="A1279" s="40" t="s">
        <v>86</v>
      </c>
      <c r="B1279" s="1">
        <v>41.065015000000002</v>
      </c>
      <c r="C1279" s="4">
        <v>40.924529</v>
      </c>
      <c r="D1279" s="4">
        <v>31.121253070000002</v>
      </c>
      <c r="E1279" s="5">
        <f t="shared" ref="E1279:E1289" si="302">D1279/C1279</f>
        <v>0.76045476467181827</v>
      </c>
      <c r="F1279" s="16">
        <v>17.104382000000001</v>
      </c>
      <c r="G1279" s="17">
        <v>26.033702000000002</v>
      </c>
      <c r="H1279" s="17">
        <v>12.99445925</v>
      </c>
      <c r="I1279" s="5">
        <f>H1279/G1279</f>
        <v>0.49913989374234979</v>
      </c>
    </row>
    <row r="1280" spans="1:9" x14ac:dyDescent="0.25">
      <c r="A1280" s="40" t="s">
        <v>27</v>
      </c>
      <c r="B1280" s="1">
        <v>157.37850299999999</v>
      </c>
      <c r="C1280" s="4">
        <v>156.92906300000001</v>
      </c>
      <c r="D1280" s="4">
        <v>106.77799405</v>
      </c>
      <c r="E1280" s="5">
        <f t="shared" si="302"/>
        <v>0.68042204553276397</v>
      </c>
      <c r="F1280" s="16">
        <v>257</v>
      </c>
      <c r="G1280" s="17">
        <v>247.44944000000001</v>
      </c>
      <c r="H1280" s="17">
        <v>66.454964560000008</v>
      </c>
      <c r="I1280" s="5">
        <f t="shared" ref="I1280:I1286" si="303">H1280/G1280</f>
        <v>0.26855976946240012</v>
      </c>
    </row>
    <row r="1281" spans="1:9" x14ac:dyDescent="0.25">
      <c r="A1281" s="40" t="s">
        <v>87</v>
      </c>
      <c r="B1281" s="1">
        <v>9.6599789999999999</v>
      </c>
      <c r="C1281" s="4">
        <v>9.0629790000000003</v>
      </c>
      <c r="D1281" s="4">
        <v>6.2835097699999993</v>
      </c>
      <c r="E1281" s="5">
        <f t="shared" si="302"/>
        <v>0.6933161568618883</v>
      </c>
      <c r="F1281" s="16">
        <v>37.388215000000002</v>
      </c>
      <c r="G1281" s="17">
        <v>94.613473999999997</v>
      </c>
      <c r="H1281" s="17">
        <v>91.269635919999999</v>
      </c>
      <c r="I1281" s="5">
        <f t="shared" si="303"/>
        <v>0.96465790823831288</v>
      </c>
    </row>
    <row r="1282" spans="1:9" x14ac:dyDescent="0.25">
      <c r="A1282" s="40" t="s">
        <v>88</v>
      </c>
      <c r="B1282" s="11">
        <v>1.3149999999999999</v>
      </c>
      <c r="C1282" s="12">
        <v>1.3149999999999999</v>
      </c>
      <c r="D1282" s="12">
        <v>0.97653516000000007</v>
      </c>
      <c r="E1282" s="5">
        <f t="shared" si="302"/>
        <v>0.74261228897338416</v>
      </c>
      <c r="F1282" s="11">
        <v>0.2394</v>
      </c>
      <c r="G1282" s="12">
        <v>0.2394</v>
      </c>
      <c r="H1282" s="12">
        <v>0.22132780999999999</v>
      </c>
      <c r="I1282" s="5">
        <f t="shared" si="303"/>
        <v>0.92451048454469498</v>
      </c>
    </row>
    <row r="1283" spans="1:9" x14ac:dyDescent="0.25">
      <c r="A1283" s="40" t="s">
        <v>89</v>
      </c>
      <c r="B1283" s="1">
        <v>10.597334999999999</v>
      </c>
      <c r="C1283" s="4">
        <v>10.597334999999999</v>
      </c>
      <c r="D1283" s="4">
        <v>9.3105979300000001</v>
      </c>
      <c r="E1283" s="5">
        <f t="shared" si="302"/>
        <v>0.87857918335128604</v>
      </c>
      <c r="F1283" s="16">
        <v>10</v>
      </c>
      <c r="G1283" s="17">
        <v>10</v>
      </c>
      <c r="H1283" s="17">
        <v>2.5781365899999997</v>
      </c>
      <c r="I1283" s="5">
        <f t="shared" si="303"/>
        <v>0.25781365899999997</v>
      </c>
    </row>
    <row r="1284" spans="1:9" x14ac:dyDescent="0.25">
      <c r="A1284" s="40" t="s">
        <v>105</v>
      </c>
      <c r="B1284" s="1">
        <v>70.203199999999995</v>
      </c>
      <c r="C1284" s="4">
        <v>74.448262</v>
      </c>
      <c r="D1284" s="4">
        <v>57.600948630000005</v>
      </c>
      <c r="E1284" s="5">
        <f t="shared" si="302"/>
        <v>0.77370441005056645</v>
      </c>
      <c r="F1284" s="16">
        <v>202.2</v>
      </c>
      <c r="G1284" s="17">
        <v>243.88397599999999</v>
      </c>
      <c r="H1284" s="17">
        <v>222.85035600999998</v>
      </c>
      <c r="I1284" s="5">
        <f t="shared" si="303"/>
        <v>0.91375562948014266</v>
      </c>
    </row>
    <row r="1285" spans="1:9" x14ac:dyDescent="0.25">
      <c r="A1285" s="40" t="s">
        <v>35</v>
      </c>
      <c r="B1285" s="1">
        <v>125.58580000000001</v>
      </c>
      <c r="C1285" s="4">
        <v>125.58580000000001</v>
      </c>
      <c r="D1285" s="4">
        <v>104.23230693000001</v>
      </c>
      <c r="E1285" s="5">
        <f t="shared" si="302"/>
        <v>0.82996888923747747</v>
      </c>
      <c r="F1285" s="16">
        <v>5.5</v>
      </c>
      <c r="G1285" s="17">
        <v>35.5</v>
      </c>
      <c r="H1285" s="17">
        <v>19.69487049</v>
      </c>
      <c r="I1285" s="5">
        <f t="shared" si="303"/>
        <v>0.55478508422535211</v>
      </c>
    </row>
    <row r="1286" spans="1:9" x14ac:dyDescent="0.25">
      <c r="A1286" s="40" t="s">
        <v>32</v>
      </c>
      <c r="B1286" s="1">
        <v>122.86285700000001</v>
      </c>
      <c r="C1286" s="4">
        <v>113.878795</v>
      </c>
      <c r="D1286" s="4">
        <v>83.468247760000011</v>
      </c>
      <c r="E1286" s="5">
        <f t="shared" si="302"/>
        <v>0.73295689298433486</v>
      </c>
      <c r="F1286" s="16">
        <v>3.2868170000000001</v>
      </c>
      <c r="G1286" s="17">
        <v>3.2868170000000001</v>
      </c>
      <c r="H1286" s="17">
        <v>2.1158643100000001</v>
      </c>
      <c r="I1286" s="5">
        <f t="shared" si="303"/>
        <v>0.64374265740988923</v>
      </c>
    </row>
    <row r="1287" spans="1:9" x14ac:dyDescent="0.25">
      <c r="A1287" s="40" t="s">
        <v>117</v>
      </c>
      <c r="B1287" s="1">
        <v>1.5</v>
      </c>
      <c r="C1287" s="4">
        <v>1.5</v>
      </c>
      <c r="D1287" s="4">
        <v>0</v>
      </c>
      <c r="E1287" s="5">
        <f t="shared" si="302"/>
        <v>0</v>
      </c>
      <c r="F1287" s="31" t="s">
        <v>16</v>
      </c>
      <c r="G1287" s="32" t="s">
        <v>16</v>
      </c>
      <c r="H1287" s="32" t="s">
        <v>16</v>
      </c>
      <c r="I1287" s="5" t="s">
        <v>16</v>
      </c>
    </row>
    <row r="1288" spans="1:9" x14ac:dyDescent="0.25">
      <c r="A1288" s="40" t="s">
        <v>30</v>
      </c>
      <c r="B1288" s="1">
        <v>24.852982999999998</v>
      </c>
      <c r="C1288" s="4">
        <v>26.502983</v>
      </c>
      <c r="D1288" s="4">
        <v>19.442486219999999</v>
      </c>
      <c r="E1288" s="5">
        <f t="shared" si="302"/>
        <v>0.73359614727142219</v>
      </c>
      <c r="F1288" s="16">
        <v>11</v>
      </c>
      <c r="G1288" s="17">
        <v>11</v>
      </c>
      <c r="H1288" s="17">
        <v>4.8546661900000005</v>
      </c>
      <c r="I1288" s="5">
        <f t="shared" ref="I1288:I1289" si="304">H1288/G1288</f>
        <v>0.44133329000000004</v>
      </c>
    </row>
    <row r="1289" spans="1:9" x14ac:dyDescent="0.25">
      <c r="A1289" s="40" t="s">
        <v>90</v>
      </c>
      <c r="B1289" s="1">
        <v>4.8364979999999997</v>
      </c>
      <c r="C1289" s="4">
        <v>4.8364960000000004</v>
      </c>
      <c r="D1289" s="4">
        <v>4.1851254999999998</v>
      </c>
      <c r="E1289" s="5">
        <f t="shared" si="302"/>
        <v>0.86532181562850452</v>
      </c>
      <c r="F1289" s="16">
        <v>1.728362</v>
      </c>
      <c r="G1289" s="17">
        <v>1.728364</v>
      </c>
      <c r="H1289" s="17">
        <v>1.163508</v>
      </c>
      <c r="I1289" s="5">
        <f t="shared" si="304"/>
        <v>0.67318458380294888</v>
      </c>
    </row>
    <row r="1290" spans="1:9" ht="15.75" thickBot="1" x14ac:dyDescent="0.3">
      <c r="A1290" s="40" t="s">
        <v>91</v>
      </c>
      <c r="B1290" s="22">
        <v>51.914546999999999</v>
      </c>
      <c r="C1290" s="23">
        <v>51.320649000000003</v>
      </c>
      <c r="D1290" s="23">
        <v>42.366068740000003</v>
      </c>
      <c r="E1290" s="51">
        <f>D1290/C1290</f>
        <v>0.82551701051169479</v>
      </c>
      <c r="F1290" s="58">
        <v>12.770110000000001</v>
      </c>
      <c r="G1290" s="59">
        <v>15.864008</v>
      </c>
      <c r="H1290" s="59">
        <v>12.32717186</v>
      </c>
      <c r="I1290" s="51">
        <f>H1290/G1290</f>
        <v>0.7770528015366609</v>
      </c>
    </row>
    <row r="1291" spans="1:9" ht="15.75" thickBot="1" x14ac:dyDescent="0.3">
      <c r="A1291" s="13" t="s">
        <v>107</v>
      </c>
      <c r="B1291" s="53">
        <f>SUM(B1292:B1297)</f>
        <v>92.004064999999997</v>
      </c>
      <c r="C1291" s="54">
        <f t="shared" ref="C1291:D1291" si="305">SUM(C1292:C1297)</f>
        <v>85.372272999999993</v>
      </c>
      <c r="D1291" s="54">
        <f t="shared" si="305"/>
        <v>60.957719510000011</v>
      </c>
      <c r="E1291" s="55">
        <f>D1291/C1291</f>
        <v>0.71402244977125084</v>
      </c>
      <c r="F1291" s="57">
        <f>SUM(F1292:F1297)</f>
        <v>85.441639000000009</v>
      </c>
      <c r="G1291" s="56">
        <f t="shared" ref="G1291:H1291" si="306">SUM(G1292:G1297)</f>
        <v>58.889190999999997</v>
      </c>
      <c r="H1291" s="56">
        <f t="shared" si="306"/>
        <v>37.324222770000006</v>
      </c>
      <c r="I1291" s="55">
        <f>H1291/G1291</f>
        <v>0.63380430493602824</v>
      </c>
    </row>
    <row r="1292" spans="1:9" x14ac:dyDescent="0.25">
      <c r="A1292" s="40" t="s">
        <v>92</v>
      </c>
      <c r="B1292" s="26">
        <v>24.682922000000001</v>
      </c>
      <c r="C1292" s="27">
        <v>24.308885</v>
      </c>
      <c r="D1292" s="27">
        <v>20.64363741</v>
      </c>
      <c r="E1292" s="52">
        <f>D1292/C1292</f>
        <v>0.84922189602690534</v>
      </c>
      <c r="F1292" s="60">
        <v>1.1927779999999999</v>
      </c>
      <c r="G1292" s="61">
        <v>1.5668150000000001</v>
      </c>
      <c r="H1292" s="61">
        <v>1.3950551499999999</v>
      </c>
      <c r="I1292" s="52">
        <f>H1292/G1292</f>
        <v>0.89037643244416209</v>
      </c>
    </row>
    <row r="1293" spans="1:9" x14ac:dyDescent="0.25">
      <c r="A1293" s="40" t="s">
        <v>37</v>
      </c>
      <c r="B1293" s="1">
        <v>8.9362290000000009</v>
      </c>
      <c r="C1293" s="4">
        <v>8.9362290000000009</v>
      </c>
      <c r="D1293" s="4">
        <v>4.9891487400000001</v>
      </c>
      <c r="E1293" s="5">
        <f>D1293/C1293</f>
        <v>0.55830582900236769</v>
      </c>
      <c r="F1293" s="2">
        <v>1.345</v>
      </c>
      <c r="G1293" s="3">
        <v>1.345</v>
      </c>
      <c r="H1293" s="3">
        <v>0.39213724</v>
      </c>
      <c r="I1293" s="5">
        <f>H1293/G1293</f>
        <v>0.29155185130111527</v>
      </c>
    </row>
    <row r="1294" spans="1:9" x14ac:dyDescent="0.25">
      <c r="A1294" s="40" t="s">
        <v>93</v>
      </c>
      <c r="B1294" s="1">
        <v>31.589366999999999</v>
      </c>
      <c r="C1294" s="4">
        <v>25.677244999999999</v>
      </c>
      <c r="D1294" s="4">
        <v>16.819477070000001</v>
      </c>
      <c r="E1294" s="5">
        <f t="shared" ref="E1294:E1296" si="307">D1294/C1294</f>
        <v>0.6550343337067509</v>
      </c>
      <c r="F1294" s="2">
        <v>67.742575000000002</v>
      </c>
      <c r="G1294" s="3">
        <v>49.066977000000001</v>
      </c>
      <c r="H1294" s="3">
        <v>32.691016140000002</v>
      </c>
      <c r="I1294" s="5">
        <f t="shared" ref="I1294:I1302" si="308">H1294/G1294</f>
        <v>0.66625290854987873</v>
      </c>
    </row>
    <row r="1295" spans="1:9" x14ac:dyDescent="0.25">
      <c r="A1295" s="46" t="s">
        <v>94</v>
      </c>
      <c r="B1295" s="1">
        <v>12.42089</v>
      </c>
      <c r="C1295" s="4">
        <v>12.14589</v>
      </c>
      <c r="D1295" s="4">
        <v>7.3991790000000002</v>
      </c>
      <c r="E1295" s="5">
        <f t="shared" si="307"/>
        <v>0.60919199828089998</v>
      </c>
      <c r="F1295" s="2">
        <v>4.75</v>
      </c>
      <c r="G1295" s="3">
        <v>2.76</v>
      </c>
      <c r="H1295" s="3">
        <v>1.5365E-2</v>
      </c>
      <c r="I1295" s="5">
        <f t="shared" si="308"/>
        <v>5.5670289855072469E-3</v>
      </c>
    </row>
    <row r="1296" spans="1:9" x14ac:dyDescent="0.25">
      <c r="A1296" s="47" t="s">
        <v>95</v>
      </c>
      <c r="B1296" s="1">
        <v>7.9173999999999998</v>
      </c>
      <c r="C1296" s="4">
        <v>7.8467669999999998</v>
      </c>
      <c r="D1296" s="4">
        <v>5.5922447300000009</v>
      </c>
      <c r="E1296" s="5">
        <f t="shared" si="307"/>
        <v>0.71268137947768817</v>
      </c>
      <c r="F1296" s="2">
        <v>4.4600000000000001E-2</v>
      </c>
      <c r="G1296" s="3">
        <v>0.115233</v>
      </c>
      <c r="H1296" s="3">
        <v>7.9992770000000005E-2</v>
      </c>
      <c r="I1296" s="5">
        <f t="shared" si="308"/>
        <v>0.69418282957139021</v>
      </c>
    </row>
    <row r="1297" spans="1:9" ht="15.75" thickBot="1" x14ac:dyDescent="0.3">
      <c r="A1297" s="48" t="s">
        <v>96</v>
      </c>
      <c r="B1297" s="24">
        <v>6.4572570000000002</v>
      </c>
      <c r="C1297" s="25">
        <v>6.4572570000000002</v>
      </c>
      <c r="D1297" s="25">
        <v>5.5140325599999995</v>
      </c>
      <c r="E1297" s="8">
        <f>D1297/C1297</f>
        <v>0.85392800069750974</v>
      </c>
      <c r="F1297" s="18">
        <v>10.366686</v>
      </c>
      <c r="G1297" s="19">
        <v>4.0351660000000003</v>
      </c>
      <c r="H1297" s="19">
        <v>2.75065647</v>
      </c>
      <c r="I1297" s="10">
        <f t="shared" si="308"/>
        <v>0.68167120510036017</v>
      </c>
    </row>
    <row r="1298" spans="1:9" ht="15.75" thickBot="1" x14ac:dyDescent="0.3">
      <c r="A1298" s="13" t="s">
        <v>121</v>
      </c>
      <c r="B1298" s="86">
        <f>SUM(B1299:B1300)</f>
        <v>1193.7088880000001</v>
      </c>
      <c r="C1298" s="87">
        <f t="shared" ref="C1298:D1298" si="309">SUM(C1299:C1300)</f>
        <v>1193.7087879999999</v>
      </c>
      <c r="D1298" s="87">
        <f t="shared" si="309"/>
        <v>1017.865888</v>
      </c>
      <c r="E1298" s="88">
        <f t="shared" ref="E1298" si="310">D1298/C1298</f>
        <v>0.85269196158418503</v>
      </c>
      <c r="F1298" s="89">
        <f>SUM(F1299:F1300)</f>
        <v>1530.1302370000001</v>
      </c>
      <c r="G1298" s="89">
        <f t="shared" ref="G1298:H1298" si="311">SUM(G1299:G1300)</f>
        <v>1530.1302370000001</v>
      </c>
      <c r="H1298" s="89">
        <f t="shared" si="311"/>
        <v>1442.5229509999999</v>
      </c>
      <c r="I1298" s="88">
        <f t="shared" si="308"/>
        <v>0.9427452096027038</v>
      </c>
    </row>
    <row r="1299" spans="1:9" x14ac:dyDescent="0.25">
      <c r="A1299" s="46" t="s">
        <v>100</v>
      </c>
      <c r="B1299" s="20">
        <v>625.26120000000003</v>
      </c>
      <c r="C1299" s="21">
        <v>625.26120000000003</v>
      </c>
      <c r="D1299" s="21">
        <v>473.67642899999998</v>
      </c>
      <c r="E1299" s="7">
        <f>D1299/C1299</f>
        <v>0.75756568454911322</v>
      </c>
      <c r="F1299" s="95">
        <v>1095.2597000000001</v>
      </c>
      <c r="G1299" s="96">
        <v>1095.2597000000001</v>
      </c>
      <c r="H1299" s="96">
        <v>1007.652414</v>
      </c>
      <c r="I1299" s="7">
        <f t="shared" si="308"/>
        <v>0.9200123167135611</v>
      </c>
    </row>
    <row r="1300" spans="1:9" ht="15.75" thickBot="1" x14ac:dyDescent="0.3">
      <c r="A1300" s="46" t="s">
        <v>101</v>
      </c>
      <c r="B1300" s="24">
        <v>568.44768799999997</v>
      </c>
      <c r="C1300" s="25">
        <v>568.447588</v>
      </c>
      <c r="D1300" s="25">
        <v>544.18945900000006</v>
      </c>
      <c r="E1300" s="8">
        <f>D1300/C1300</f>
        <v>0.95732565409354864</v>
      </c>
      <c r="F1300" s="79">
        <v>434.87053700000001</v>
      </c>
      <c r="G1300" s="80">
        <v>434.87053700000001</v>
      </c>
      <c r="H1300" s="80">
        <v>434.87053700000001</v>
      </c>
      <c r="I1300" s="8">
        <f t="shared" si="308"/>
        <v>1</v>
      </c>
    </row>
    <row r="1301" spans="1:9" ht="15.75" thickBot="1" x14ac:dyDescent="0.3">
      <c r="A1301" s="13" t="s">
        <v>122</v>
      </c>
      <c r="B1301" s="86">
        <f>SUM(B1302:B1304)</f>
        <v>381.65493500000002</v>
      </c>
      <c r="C1301" s="87">
        <f t="shared" ref="C1301:D1301" si="312">SUM(C1302:C1304)</f>
        <v>381.32489500000003</v>
      </c>
      <c r="D1301" s="87">
        <f t="shared" si="312"/>
        <v>287.78342100000003</v>
      </c>
      <c r="E1301" s="71">
        <f t="shared" ref="E1301" si="313">D1301/C1301</f>
        <v>0.75469350355423293</v>
      </c>
      <c r="F1301" s="70">
        <f>SUM(F1302:F1304)</f>
        <v>236.82457600000001</v>
      </c>
      <c r="G1301" s="33">
        <f t="shared" ref="G1301:H1301" si="314">SUM(G1302:G1304)</f>
        <v>237.15461599999998</v>
      </c>
      <c r="H1301" s="33">
        <f t="shared" si="314"/>
        <v>131.74470513</v>
      </c>
      <c r="I1301" s="88">
        <f t="shared" si="308"/>
        <v>0.55552241551140635</v>
      </c>
    </row>
    <row r="1302" spans="1:9" x14ac:dyDescent="0.25">
      <c r="A1302" s="45" t="s">
        <v>97</v>
      </c>
      <c r="B1302" s="20">
        <v>256.74533400000001</v>
      </c>
      <c r="C1302" s="21">
        <v>256.443422</v>
      </c>
      <c r="D1302" s="21">
        <v>208.02302084000002</v>
      </c>
      <c r="E1302" s="7">
        <f>D1302/C1302</f>
        <v>0.81118485792160433</v>
      </c>
      <c r="F1302" s="92">
        <v>69.178359999999998</v>
      </c>
      <c r="G1302" s="81">
        <v>69.480271999999999</v>
      </c>
      <c r="H1302" s="81">
        <v>39.078437969999996</v>
      </c>
      <c r="I1302" s="7">
        <f t="shared" si="308"/>
        <v>0.56243933486616171</v>
      </c>
    </row>
    <row r="1303" spans="1:9" x14ac:dyDescent="0.25">
      <c r="A1303" s="40" t="s">
        <v>98</v>
      </c>
      <c r="B1303" s="11">
        <v>2.8824429999999999</v>
      </c>
      <c r="C1303" s="12">
        <v>2.8824429999999999</v>
      </c>
      <c r="D1303" s="12">
        <v>1.9849208999999999</v>
      </c>
      <c r="E1303" s="5">
        <f>D1303/C1303</f>
        <v>0.68862451052804863</v>
      </c>
      <c r="F1303" s="37" t="s">
        <v>16</v>
      </c>
      <c r="G1303" s="38" t="s">
        <v>16</v>
      </c>
      <c r="H1303" s="38" t="s">
        <v>16</v>
      </c>
      <c r="I1303" s="5" t="s">
        <v>16</v>
      </c>
    </row>
    <row r="1304" spans="1:9" ht="15.75" thickBot="1" x14ac:dyDescent="0.3">
      <c r="A1304" s="48" t="s">
        <v>99</v>
      </c>
      <c r="B1304" s="90">
        <v>122.027158</v>
      </c>
      <c r="C1304" s="91">
        <v>121.99903</v>
      </c>
      <c r="D1304" s="91">
        <v>77.775479260000012</v>
      </c>
      <c r="E1304" s="8">
        <f>D1304/C771:C1304</f>
        <v>0.63750899707973097</v>
      </c>
      <c r="F1304" s="93">
        <v>167.64621600000001</v>
      </c>
      <c r="G1304" s="94">
        <v>167.67434399999999</v>
      </c>
      <c r="H1304" s="94">
        <v>92.66626715999999</v>
      </c>
      <c r="I1304" s="8">
        <f>H1304/G1304</f>
        <v>0.55265620815549454</v>
      </c>
    </row>
    <row r="1305" spans="1:9" x14ac:dyDescent="0.25">
      <c r="A1305" s="103" t="s">
        <v>123</v>
      </c>
      <c r="B1305" s="104"/>
      <c r="C1305" s="104"/>
      <c r="D1305" s="104"/>
      <c r="E1305" s="104"/>
      <c r="F1305" s="105" t="s">
        <v>128</v>
      </c>
      <c r="G1305" s="105"/>
      <c r="H1305" s="105"/>
      <c r="I1305" s="105"/>
    </row>
    <row r="1306" spans="1:9" x14ac:dyDescent="0.25">
      <c r="A1306" s="106" t="s">
        <v>40</v>
      </c>
      <c r="B1306" s="107"/>
      <c r="C1306" s="107"/>
      <c r="D1306" s="107"/>
      <c r="E1306" s="107"/>
      <c r="F1306" s="107"/>
      <c r="G1306" s="107"/>
      <c r="H1306" s="107"/>
      <c r="I1306" s="107"/>
    </row>
    <row r="1307" spans="1:9" x14ac:dyDescent="0.25">
      <c r="A1307" s="108" t="s">
        <v>0</v>
      </c>
      <c r="B1307" s="108"/>
      <c r="C1307" s="108"/>
      <c r="D1307" s="108"/>
      <c r="E1307" s="108"/>
      <c r="F1307" s="108"/>
      <c r="G1307" s="108"/>
      <c r="H1307" s="108"/>
      <c r="I1307" s="108"/>
    </row>
    <row r="1308" spans="1:9" x14ac:dyDescent="0.25">
      <c r="A1308" s="108" t="s">
        <v>1</v>
      </c>
      <c r="B1308" s="108"/>
      <c r="C1308" s="108"/>
      <c r="D1308" s="108"/>
      <c r="E1308" s="108"/>
      <c r="F1308" s="108"/>
      <c r="G1308" s="108"/>
      <c r="H1308" s="108"/>
      <c r="I1308" s="108"/>
    </row>
    <row r="1309" spans="1:9" x14ac:dyDescent="0.25">
      <c r="A1309" s="109" t="s">
        <v>39</v>
      </c>
      <c r="B1309" s="109"/>
      <c r="C1309" s="109"/>
      <c r="D1309" s="109"/>
      <c r="E1309" s="109"/>
      <c r="F1309" s="109"/>
      <c r="G1309" s="109"/>
      <c r="H1309" s="109"/>
      <c r="I1309" s="109"/>
    </row>
    <row r="1310" spans="1:9" x14ac:dyDescent="0.25">
      <c r="A1310" s="109" t="s">
        <v>102</v>
      </c>
      <c r="B1310" s="109"/>
      <c r="C1310" s="109"/>
      <c r="D1310" s="109"/>
      <c r="E1310" s="109"/>
      <c r="F1310" s="109"/>
      <c r="G1310" s="109"/>
      <c r="H1310" s="109"/>
      <c r="I1310" s="109"/>
    </row>
    <row r="1311" spans="1:9" x14ac:dyDescent="0.25">
      <c r="A1311" s="109" t="s">
        <v>135</v>
      </c>
      <c r="B1311" s="109"/>
      <c r="C1311" s="109"/>
      <c r="D1311" s="109"/>
      <c r="E1311" s="109"/>
      <c r="F1311" s="109"/>
      <c r="G1311" s="109"/>
      <c r="H1311" s="109"/>
      <c r="I1311" s="109"/>
    </row>
    <row r="1312" spans="1:9" x14ac:dyDescent="0.25">
      <c r="A1312" s="110" t="s">
        <v>2</v>
      </c>
      <c r="B1312" s="110"/>
      <c r="C1312" s="110"/>
      <c r="D1312" s="110"/>
      <c r="E1312" s="110"/>
      <c r="F1312" s="110"/>
      <c r="G1312" s="110"/>
      <c r="H1312" s="110"/>
      <c r="I1312" s="110"/>
    </row>
    <row r="1313" spans="1:15" ht="6" customHeight="1" thickBot="1" x14ac:dyDescent="0.3">
      <c r="A1313" s="111"/>
      <c r="B1313" s="111"/>
      <c r="C1313" s="111"/>
      <c r="D1313" s="111"/>
      <c r="E1313" s="111"/>
      <c r="F1313" s="111"/>
      <c r="G1313" s="111"/>
      <c r="H1313" s="111"/>
      <c r="I1313" s="111"/>
    </row>
    <row r="1314" spans="1:15" x14ac:dyDescent="0.25">
      <c r="A1314" s="112" t="s">
        <v>3</v>
      </c>
      <c r="B1314" s="114" t="s">
        <v>4</v>
      </c>
      <c r="C1314" s="115"/>
      <c r="D1314" s="115"/>
      <c r="E1314" s="116"/>
      <c r="F1314" s="114" t="s">
        <v>5</v>
      </c>
      <c r="G1314" s="115"/>
      <c r="H1314" s="115"/>
      <c r="I1314" s="117"/>
    </row>
    <row r="1315" spans="1:15" ht="30.75" thickBot="1" x14ac:dyDescent="0.3">
      <c r="A1315" s="113"/>
      <c r="B1315" s="62" t="s">
        <v>6</v>
      </c>
      <c r="C1315" s="63" t="s">
        <v>7</v>
      </c>
      <c r="D1315" s="63" t="s">
        <v>8</v>
      </c>
      <c r="E1315" s="64" t="s">
        <v>9</v>
      </c>
      <c r="F1315" s="65" t="s">
        <v>6</v>
      </c>
      <c r="G1315" s="63" t="s">
        <v>7</v>
      </c>
      <c r="H1315" s="63" t="s">
        <v>8</v>
      </c>
      <c r="I1315" s="66" t="s">
        <v>9</v>
      </c>
    </row>
    <row r="1316" spans="1:15" ht="15.75" thickBot="1" x14ac:dyDescent="0.3">
      <c r="A1316" s="35" t="s">
        <v>33</v>
      </c>
      <c r="B1316" s="67">
        <f>B1318+B1349+B1394+B1409+B1416+B1419</f>
        <v>21227.203786000002</v>
      </c>
      <c r="C1316" s="68">
        <f t="shared" ref="C1316:D1316" si="315">C1318+C1349+C1394+C1409+C1416+C1419</f>
        <v>21171.125867999999</v>
      </c>
      <c r="D1316" s="68">
        <f t="shared" si="315"/>
        <v>19454.794756420008</v>
      </c>
      <c r="E1316" s="100">
        <f>D1316/C1316</f>
        <v>0.9189305697636887</v>
      </c>
      <c r="F1316" s="67">
        <f>F1318+F1349+F1394+F1409+F1416+F1419</f>
        <v>8884.7835890000006</v>
      </c>
      <c r="G1316" s="68">
        <f t="shared" ref="G1316:H1316" si="316">G1318+G1349+G1394+G1409+G1416+G1419</f>
        <v>11668.290135999996</v>
      </c>
      <c r="H1316" s="68">
        <f t="shared" si="316"/>
        <v>8273.5078910000011</v>
      </c>
      <c r="I1316" s="69">
        <f>H1316/G1316</f>
        <v>0.7090591504468915</v>
      </c>
      <c r="L1316" s="119"/>
      <c r="M1316" s="119"/>
      <c r="N1316" s="119"/>
      <c r="O1316" s="102"/>
    </row>
    <row r="1317" spans="1:15" ht="15.75" thickBot="1" x14ac:dyDescent="0.3">
      <c r="A1317" s="50" t="s">
        <v>10</v>
      </c>
      <c r="B1317" s="72">
        <f>B1316-B1416-B1419</f>
        <v>19651.839963000002</v>
      </c>
      <c r="C1317" s="73">
        <f t="shared" ref="C1317:D1317" si="317">C1316-C1416-C1419</f>
        <v>19598.638000999999</v>
      </c>
      <c r="D1317" s="73">
        <f t="shared" si="317"/>
        <v>17947.509438020006</v>
      </c>
      <c r="E1317" s="101">
        <f>D1317/C1317</f>
        <v>0.91575289247672487</v>
      </c>
      <c r="F1317" s="72">
        <f>F1316-F1356-F1416-F1419</f>
        <v>5611.9437760000001</v>
      </c>
      <c r="G1317" s="73">
        <f t="shared" ref="G1317:H1317" si="318">G1316-G1356-G1416-G1419</f>
        <v>5926.5744669999958</v>
      </c>
      <c r="H1317" s="73">
        <f t="shared" si="318"/>
        <v>3739.3024798300012</v>
      </c>
      <c r="I1317" s="34">
        <f>H1317/G1317</f>
        <v>0.63093824276586175</v>
      </c>
    </row>
    <row r="1318" spans="1:15" ht="15.75" thickBot="1" x14ac:dyDescent="0.3">
      <c r="A1318" s="36" t="s">
        <v>11</v>
      </c>
      <c r="B1318" s="70">
        <f>SUM(B1319:B1348)</f>
        <v>12272.699759000001</v>
      </c>
      <c r="C1318" s="33">
        <f>SUM(C1319:C1348)</f>
        <v>12211.498852000001</v>
      </c>
      <c r="D1318" s="33">
        <f>SUM(D1319:D1348)</f>
        <v>11486.74772748</v>
      </c>
      <c r="E1318" s="71">
        <f>D1318/C1318</f>
        <v>0.94065010910586944</v>
      </c>
      <c r="F1318" s="70">
        <f>SUM(F1319:F1348)</f>
        <v>3195.9699900000005</v>
      </c>
      <c r="G1318" s="33">
        <f>SUM(G1319:G1348)</f>
        <v>3317.5203299999998</v>
      </c>
      <c r="H1318" s="33">
        <f>SUM(H1319:H1348)</f>
        <v>1933.92068509</v>
      </c>
      <c r="I1318" s="88">
        <f>H1318/G1318</f>
        <v>0.58294162287469697</v>
      </c>
    </row>
    <row r="1319" spans="1:15" x14ac:dyDescent="0.25">
      <c r="A1319" s="99" t="s">
        <v>12</v>
      </c>
      <c r="B1319" s="20">
        <v>95.7</v>
      </c>
      <c r="C1319" s="21">
        <v>160.45363399999999</v>
      </c>
      <c r="D1319" s="21">
        <v>148.57549030999999</v>
      </c>
      <c r="E1319" s="7">
        <f>D1319/C1319</f>
        <v>0.92597148849866495</v>
      </c>
      <c r="F1319" s="14">
        <v>3</v>
      </c>
      <c r="G1319" s="15">
        <v>4.3360120000000002</v>
      </c>
      <c r="H1319" s="15">
        <v>4.2547550999999997</v>
      </c>
      <c r="I1319" s="7">
        <f>H1319/G1319</f>
        <v>0.98125999190039126</v>
      </c>
    </row>
    <row r="1320" spans="1:15" x14ac:dyDescent="0.25">
      <c r="A1320" s="40" t="s">
        <v>13</v>
      </c>
      <c r="B1320" s="1">
        <v>127.975312</v>
      </c>
      <c r="C1320" s="4">
        <v>140.70718500000001</v>
      </c>
      <c r="D1320" s="4">
        <v>120.23013495000001</v>
      </c>
      <c r="E1320" s="5">
        <f>D1320/C1320</f>
        <v>0.85447047320291425</v>
      </c>
      <c r="F1320" s="31">
        <v>0</v>
      </c>
      <c r="G1320" s="32">
        <v>1.2835989999999999</v>
      </c>
      <c r="H1320" s="32">
        <v>0.83893021000000001</v>
      </c>
      <c r="I1320" s="5">
        <f>H1320/G1320</f>
        <v>0.65357655311355034</v>
      </c>
    </row>
    <row r="1321" spans="1:15" x14ac:dyDescent="0.25">
      <c r="A1321" s="40" t="s">
        <v>19</v>
      </c>
      <c r="B1321" s="1">
        <v>162.91787199999999</v>
      </c>
      <c r="C1321" s="4">
        <v>161.70493099999999</v>
      </c>
      <c r="D1321" s="4">
        <v>151.38782418</v>
      </c>
      <c r="E1321" s="5">
        <f t="shared" ref="E1321:E1347" si="319">D1321/C1321</f>
        <v>0.93619794550359137</v>
      </c>
      <c r="F1321" s="16">
        <v>37.085140000000003</v>
      </c>
      <c r="G1321" s="17">
        <v>79.828169000000003</v>
      </c>
      <c r="H1321" s="17">
        <v>70.563327450000003</v>
      </c>
      <c r="I1321" s="5">
        <f t="shared" ref="I1321:I1333" si="320">H1321/G1321</f>
        <v>0.88394019722536787</v>
      </c>
    </row>
    <row r="1322" spans="1:15" x14ac:dyDescent="0.25">
      <c r="A1322" s="40" t="s">
        <v>41</v>
      </c>
      <c r="B1322" s="1">
        <v>69.841965999999999</v>
      </c>
      <c r="C1322" s="4">
        <v>79.254706999999996</v>
      </c>
      <c r="D1322" s="4">
        <v>75.167546739999992</v>
      </c>
      <c r="E1322" s="5">
        <f t="shared" si="319"/>
        <v>0.94843006283525844</v>
      </c>
      <c r="F1322" s="16">
        <v>2.5</v>
      </c>
      <c r="G1322" s="17">
        <v>3.0575100000000002</v>
      </c>
      <c r="H1322" s="17">
        <v>2.99748357</v>
      </c>
      <c r="I1322" s="5">
        <f t="shared" si="320"/>
        <v>0.98036754417810568</v>
      </c>
    </row>
    <row r="1323" spans="1:15" x14ac:dyDescent="0.25">
      <c r="A1323" s="41" t="s">
        <v>42</v>
      </c>
      <c r="B1323" s="1">
        <v>2024.526149</v>
      </c>
      <c r="C1323" s="4">
        <v>1982.7262820000001</v>
      </c>
      <c r="D1323" s="4">
        <v>1739.1444471300001</v>
      </c>
      <c r="E1323" s="5">
        <f t="shared" si="319"/>
        <v>0.87714802739978004</v>
      </c>
      <c r="F1323" s="16">
        <v>1652.6549339999999</v>
      </c>
      <c r="G1323" s="17">
        <v>1215.9045920000001</v>
      </c>
      <c r="H1323" s="17">
        <v>208.98262593999999</v>
      </c>
      <c r="I1323" s="5">
        <f t="shared" si="320"/>
        <v>0.17187419746170346</v>
      </c>
    </row>
    <row r="1324" spans="1:15" x14ac:dyDescent="0.25">
      <c r="A1324" s="42" t="s">
        <v>43</v>
      </c>
      <c r="B1324" s="1">
        <v>27.853959</v>
      </c>
      <c r="C1324" s="4">
        <v>31.236346999999999</v>
      </c>
      <c r="D1324" s="4">
        <v>28.722753839999999</v>
      </c>
      <c r="E1324" s="5">
        <f t="shared" si="319"/>
        <v>0.91952986179850038</v>
      </c>
      <c r="F1324" s="16">
        <v>1.355</v>
      </c>
      <c r="G1324" s="17">
        <v>1.6276120000000001</v>
      </c>
      <c r="H1324" s="17">
        <v>1.1542991999999999</v>
      </c>
      <c r="I1324" s="5">
        <f t="shared" si="320"/>
        <v>0.70919801525179205</v>
      </c>
    </row>
    <row r="1325" spans="1:15" x14ac:dyDescent="0.25">
      <c r="A1325" s="42" t="s">
        <v>44</v>
      </c>
      <c r="B1325" s="1">
        <v>40.321375000000003</v>
      </c>
      <c r="C1325" s="4">
        <v>40.567374999999998</v>
      </c>
      <c r="D1325" s="4">
        <v>35.514788119999999</v>
      </c>
      <c r="E1325" s="5">
        <f t="shared" si="319"/>
        <v>0.87545196404746428</v>
      </c>
      <c r="F1325" s="16">
        <v>670</v>
      </c>
      <c r="G1325" s="17">
        <v>867.13679400000001</v>
      </c>
      <c r="H1325" s="17">
        <v>708.02855771000009</v>
      </c>
      <c r="I1325" s="5">
        <f t="shared" si="320"/>
        <v>0.81651310682360467</v>
      </c>
    </row>
    <row r="1326" spans="1:15" x14ac:dyDescent="0.25">
      <c r="A1326" s="40" t="s">
        <v>45</v>
      </c>
      <c r="B1326" s="1">
        <v>72.058311000000003</v>
      </c>
      <c r="C1326" s="4">
        <v>71.764928999999995</v>
      </c>
      <c r="D1326" s="4">
        <v>64.312023269999997</v>
      </c>
      <c r="E1326" s="5">
        <f t="shared" si="319"/>
        <v>0.8961483577862942</v>
      </c>
      <c r="F1326" s="16">
        <v>44.410527999999999</v>
      </c>
      <c r="G1326" s="17">
        <v>67.499527999999998</v>
      </c>
      <c r="H1326" s="17">
        <v>49.959239220000001</v>
      </c>
      <c r="I1326" s="5">
        <f t="shared" si="320"/>
        <v>0.74014205284516954</v>
      </c>
    </row>
    <row r="1327" spans="1:15" x14ac:dyDescent="0.25">
      <c r="A1327" s="42" t="s">
        <v>46</v>
      </c>
      <c r="B1327" s="1">
        <v>1501.586685</v>
      </c>
      <c r="C1327" s="4">
        <v>1547.179588</v>
      </c>
      <c r="D1327" s="4">
        <v>1437.5890002900001</v>
      </c>
      <c r="E1327" s="5">
        <f t="shared" si="319"/>
        <v>0.92916750675875648</v>
      </c>
      <c r="F1327" s="16">
        <v>165</v>
      </c>
      <c r="G1327" s="17">
        <v>374.82282199999997</v>
      </c>
      <c r="H1327" s="17">
        <v>305.73504157000002</v>
      </c>
      <c r="I1327" s="5">
        <f t="shared" si="320"/>
        <v>0.81567883177081479</v>
      </c>
    </row>
    <row r="1328" spans="1:15" x14ac:dyDescent="0.25">
      <c r="A1328" s="43" t="s">
        <v>47</v>
      </c>
      <c r="B1328" s="1">
        <v>36.658298000000002</v>
      </c>
      <c r="C1328" s="4">
        <v>36.454791999999998</v>
      </c>
      <c r="D1328" s="4">
        <v>32.091363360000003</v>
      </c>
      <c r="E1328" s="5">
        <f t="shared" si="319"/>
        <v>0.88030575952813017</v>
      </c>
      <c r="F1328" s="16">
        <v>4.7659909999999996</v>
      </c>
      <c r="G1328" s="17">
        <v>7.0394959999999998</v>
      </c>
      <c r="H1328" s="17">
        <v>3.4932609399999999</v>
      </c>
      <c r="I1328" s="5">
        <f t="shared" si="320"/>
        <v>0.49623736415220637</v>
      </c>
    </row>
    <row r="1329" spans="1:9" x14ac:dyDescent="0.25">
      <c r="A1329" s="43" t="s">
        <v>48</v>
      </c>
      <c r="B1329" s="1">
        <v>14.696876</v>
      </c>
      <c r="C1329" s="4">
        <v>14.696876</v>
      </c>
      <c r="D1329" s="4">
        <v>12.797320050000002</v>
      </c>
      <c r="E1329" s="5">
        <f t="shared" si="319"/>
        <v>0.87075103920043972</v>
      </c>
      <c r="F1329" s="16">
        <v>103.46250499999999</v>
      </c>
      <c r="G1329" s="17">
        <v>73.194952000000001</v>
      </c>
      <c r="H1329" s="17">
        <v>62.231713020000001</v>
      </c>
      <c r="I1329" s="5">
        <f t="shared" si="320"/>
        <v>0.85021864649900991</v>
      </c>
    </row>
    <row r="1330" spans="1:9" x14ac:dyDescent="0.25">
      <c r="A1330" s="43" t="s">
        <v>49</v>
      </c>
      <c r="B1330" s="1">
        <v>472.14316400000001</v>
      </c>
      <c r="C1330" s="4">
        <v>388.17424399999999</v>
      </c>
      <c r="D1330" s="4">
        <v>354.81046230999999</v>
      </c>
      <c r="E1330" s="5">
        <f t="shared" si="319"/>
        <v>0.91404947080929977</v>
      </c>
      <c r="F1330" s="16">
        <v>61.446103999999998</v>
      </c>
      <c r="G1330" s="17">
        <v>84.956012000000001</v>
      </c>
      <c r="H1330" s="17">
        <v>62.301209419999999</v>
      </c>
      <c r="I1330" s="5">
        <f t="shared" si="320"/>
        <v>0.73333491007087293</v>
      </c>
    </row>
    <row r="1331" spans="1:9" x14ac:dyDescent="0.25">
      <c r="A1331" s="43" t="s">
        <v>50</v>
      </c>
      <c r="B1331" s="1">
        <v>116.07855000000001</v>
      </c>
      <c r="C1331" s="4">
        <v>114.35373199999999</v>
      </c>
      <c r="D1331" s="4">
        <v>105.6454651</v>
      </c>
      <c r="E1331" s="5">
        <f t="shared" si="319"/>
        <v>0.9238479868763706</v>
      </c>
      <c r="F1331" s="16">
        <v>14.910017</v>
      </c>
      <c r="G1331" s="17">
        <v>33.294522000000001</v>
      </c>
      <c r="H1331" s="17">
        <v>24.409722219999999</v>
      </c>
      <c r="I1331" s="5">
        <f t="shared" si="320"/>
        <v>0.73314529699510322</v>
      </c>
    </row>
    <row r="1332" spans="1:9" x14ac:dyDescent="0.25">
      <c r="A1332" s="43" t="s">
        <v>51</v>
      </c>
      <c r="B1332" s="1">
        <v>971.58809499999995</v>
      </c>
      <c r="C1332" s="4">
        <v>946.06851900000004</v>
      </c>
      <c r="D1332" s="4">
        <v>880.66593060000002</v>
      </c>
      <c r="E1332" s="5">
        <f t="shared" si="319"/>
        <v>0.93086907862748569</v>
      </c>
      <c r="F1332" s="16">
        <v>61.074300000000001</v>
      </c>
      <c r="G1332" s="17">
        <v>98.500707000000006</v>
      </c>
      <c r="H1332" s="17">
        <v>87.741251969999993</v>
      </c>
      <c r="I1332" s="5">
        <f t="shared" si="320"/>
        <v>0.8907677380427329</v>
      </c>
    </row>
    <row r="1333" spans="1:9" x14ac:dyDescent="0.25">
      <c r="A1333" s="43" t="s">
        <v>52</v>
      </c>
      <c r="B1333" s="1">
        <v>30.278635000000001</v>
      </c>
      <c r="C1333" s="4">
        <v>28.782871</v>
      </c>
      <c r="D1333" s="4">
        <v>25.228860440000002</v>
      </c>
      <c r="E1333" s="5">
        <f t="shared" si="319"/>
        <v>0.87652341700034031</v>
      </c>
      <c r="F1333" s="16">
        <v>220</v>
      </c>
      <c r="G1333" s="17">
        <v>249.083282</v>
      </c>
      <c r="H1333" s="17">
        <v>238.77889508999999</v>
      </c>
      <c r="I1333" s="5">
        <f t="shared" si="320"/>
        <v>0.95863075663986153</v>
      </c>
    </row>
    <row r="1334" spans="1:9" x14ac:dyDescent="0.25">
      <c r="A1334" s="43" t="s">
        <v>22</v>
      </c>
      <c r="B1334" s="1">
        <v>3.9103210000000002</v>
      </c>
      <c r="C1334" s="4">
        <v>3.9103210000000002</v>
      </c>
      <c r="D1334" s="4">
        <v>3.6054857899999999</v>
      </c>
      <c r="E1334" s="5">
        <f t="shared" si="319"/>
        <v>0.92204343070556094</v>
      </c>
      <c r="F1334" s="2" t="s">
        <v>16</v>
      </c>
      <c r="G1334" s="3" t="s">
        <v>16</v>
      </c>
      <c r="H1334" s="3" t="s">
        <v>16</v>
      </c>
      <c r="I1334" s="5" t="s">
        <v>16</v>
      </c>
    </row>
    <row r="1335" spans="1:9" x14ac:dyDescent="0.25">
      <c r="A1335" s="40" t="s">
        <v>53</v>
      </c>
      <c r="B1335" s="1">
        <v>38.447816000000003</v>
      </c>
      <c r="C1335" s="4">
        <v>38.952246000000002</v>
      </c>
      <c r="D1335" s="4">
        <v>36.645613159999996</v>
      </c>
      <c r="E1335" s="5">
        <f t="shared" si="319"/>
        <v>0.94078305933886308</v>
      </c>
      <c r="F1335" s="16">
        <v>62.660200000000003</v>
      </c>
      <c r="G1335" s="17">
        <v>64.332302999999996</v>
      </c>
      <c r="H1335" s="17">
        <v>41.513939149999999</v>
      </c>
      <c r="I1335" s="5">
        <f t="shared" ref="I1335:I1341" si="321">H1335/G1335</f>
        <v>0.64530472583889931</v>
      </c>
    </row>
    <row r="1336" spans="1:9" x14ac:dyDescent="0.25">
      <c r="A1336" s="40" t="s">
        <v>54</v>
      </c>
      <c r="B1336" s="1">
        <v>31.659424999999999</v>
      </c>
      <c r="C1336" s="4">
        <v>28.584959000000001</v>
      </c>
      <c r="D1336" s="4">
        <v>25.726491530000001</v>
      </c>
      <c r="E1336" s="5">
        <f t="shared" si="319"/>
        <v>0.90000099457900218</v>
      </c>
      <c r="F1336" s="16">
        <v>82.655411000000001</v>
      </c>
      <c r="G1336" s="17">
        <v>58.533175</v>
      </c>
      <c r="H1336" s="17">
        <v>39.037593579999999</v>
      </c>
      <c r="I1336" s="5">
        <f t="shared" si="321"/>
        <v>0.66693107934090368</v>
      </c>
    </row>
    <row r="1337" spans="1:9" x14ac:dyDescent="0.25">
      <c r="A1337" s="40" t="s">
        <v>114</v>
      </c>
      <c r="B1337" s="1">
        <v>9.6427960000000006</v>
      </c>
      <c r="C1337" s="4">
        <v>7.93086</v>
      </c>
      <c r="D1337" s="4">
        <v>5.9353496900000007</v>
      </c>
      <c r="E1337" s="5">
        <f t="shared" si="319"/>
        <v>0.74838664281048972</v>
      </c>
      <c r="F1337" s="16">
        <v>1.8081149999999999</v>
      </c>
      <c r="G1337" s="17">
        <v>1.8947259999999999</v>
      </c>
      <c r="H1337" s="17">
        <v>1.00674507</v>
      </c>
      <c r="I1337" s="5">
        <f t="shared" si="321"/>
        <v>0.53134071628298762</v>
      </c>
    </row>
    <row r="1338" spans="1:9" x14ac:dyDescent="0.25">
      <c r="A1338" s="43" t="s">
        <v>17</v>
      </c>
      <c r="B1338" s="1">
        <v>344.28504299999997</v>
      </c>
      <c r="C1338" s="4">
        <v>316.71470599999998</v>
      </c>
      <c r="D1338" s="4">
        <v>280.11871249000001</v>
      </c>
      <c r="E1338" s="5">
        <f t="shared" si="319"/>
        <v>0.88445123381798385</v>
      </c>
      <c r="F1338" s="16">
        <v>6.9494300000000004</v>
      </c>
      <c r="G1338" s="17">
        <v>24.897956000000001</v>
      </c>
      <c r="H1338" s="17">
        <v>15.62384591</v>
      </c>
      <c r="I1338" s="5">
        <f t="shared" si="321"/>
        <v>0.62751520285440299</v>
      </c>
    </row>
    <row r="1339" spans="1:9" x14ac:dyDescent="0.25">
      <c r="A1339" s="43" t="s">
        <v>21</v>
      </c>
      <c r="B1339" s="1">
        <v>276.57224000000002</v>
      </c>
      <c r="C1339" s="4">
        <v>269.87912499999999</v>
      </c>
      <c r="D1339" s="4">
        <v>245.64894318</v>
      </c>
      <c r="E1339" s="5">
        <f t="shared" si="319"/>
        <v>0.91021839195602849</v>
      </c>
      <c r="F1339" s="2">
        <v>0</v>
      </c>
      <c r="G1339" s="3">
        <v>4.1526870000000002</v>
      </c>
      <c r="H1339" s="3">
        <v>3.8737762</v>
      </c>
      <c r="I1339" s="5">
        <f t="shared" si="321"/>
        <v>0.93283606493819538</v>
      </c>
    </row>
    <row r="1340" spans="1:9" x14ac:dyDescent="0.25">
      <c r="A1340" s="40" t="s">
        <v>20</v>
      </c>
      <c r="B1340" s="1">
        <v>13.366773999999999</v>
      </c>
      <c r="C1340" s="4">
        <v>12.477131</v>
      </c>
      <c r="D1340" s="4">
        <v>9.1142582899999987</v>
      </c>
      <c r="E1340" s="5">
        <f t="shared" si="319"/>
        <v>0.73047708563771585</v>
      </c>
      <c r="F1340" s="31">
        <v>0</v>
      </c>
      <c r="G1340" s="32">
        <v>0.40266200000000002</v>
      </c>
      <c r="H1340" s="32">
        <v>0.18794643999999999</v>
      </c>
      <c r="I1340" s="5">
        <f t="shared" si="321"/>
        <v>0.46675981344154649</v>
      </c>
    </row>
    <row r="1341" spans="1:9" x14ac:dyDescent="0.25">
      <c r="A1341" s="43" t="s">
        <v>24</v>
      </c>
      <c r="B1341" s="1">
        <v>112.648233</v>
      </c>
      <c r="C1341" s="4">
        <v>112.19492200000001</v>
      </c>
      <c r="D1341" s="4">
        <v>104.84179676000001</v>
      </c>
      <c r="E1341" s="5">
        <f t="shared" si="319"/>
        <v>0.93446115823316855</v>
      </c>
      <c r="F1341" s="2">
        <v>0</v>
      </c>
      <c r="G1341" s="3">
        <v>0.95229299999999995</v>
      </c>
      <c r="H1341" s="3">
        <v>0.75050446999999998</v>
      </c>
      <c r="I1341" s="5">
        <f t="shared" si="321"/>
        <v>0.78810247476354445</v>
      </c>
    </row>
    <row r="1342" spans="1:9" x14ac:dyDescent="0.25">
      <c r="A1342" s="43" t="s">
        <v>15</v>
      </c>
      <c r="B1342" s="1">
        <v>10.373492000000001</v>
      </c>
      <c r="C1342" s="4">
        <v>9.4930129999999995</v>
      </c>
      <c r="D1342" s="4">
        <v>8.9387852799999994</v>
      </c>
      <c r="E1342" s="5">
        <f t="shared" si="319"/>
        <v>0.94161730106131736</v>
      </c>
      <c r="F1342" s="31" t="s">
        <v>16</v>
      </c>
      <c r="G1342" s="32" t="s">
        <v>16</v>
      </c>
      <c r="H1342" s="32" t="s">
        <v>16</v>
      </c>
      <c r="I1342" s="5" t="s">
        <v>16</v>
      </c>
    </row>
    <row r="1343" spans="1:9" x14ac:dyDescent="0.25">
      <c r="A1343" s="40" t="s">
        <v>55</v>
      </c>
      <c r="B1343" s="1">
        <v>3.2429999999999999</v>
      </c>
      <c r="C1343" s="4">
        <v>3.1465890000000001</v>
      </c>
      <c r="D1343" s="4">
        <v>2.8418159199999997</v>
      </c>
      <c r="E1343" s="5">
        <f t="shared" si="319"/>
        <v>0.90314175763024651</v>
      </c>
      <c r="F1343" s="31" t="s">
        <v>16</v>
      </c>
      <c r="G1343" s="32" t="s">
        <v>16</v>
      </c>
      <c r="H1343" s="32" t="s">
        <v>16</v>
      </c>
      <c r="I1343" s="5" t="s">
        <v>16</v>
      </c>
    </row>
    <row r="1344" spans="1:9" x14ac:dyDescent="0.25">
      <c r="A1344" s="40" t="s">
        <v>18</v>
      </c>
      <c r="B1344" s="1">
        <v>41.282142</v>
      </c>
      <c r="C1344" s="4">
        <v>41.002679000000001</v>
      </c>
      <c r="D1344" s="4">
        <v>38.547104079999997</v>
      </c>
      <c r="E1344" s="5">
        <f t="shared" si="319"/>
        <v>0.94011184196037523</v>
      </c>
      <c r="F1344" s="31" t="s">
        <v>16</v>
      </c>
      <c r="G1344" s="32" t="s">
        <v>16</v>
      </c>
      <c r="H1344" s="32" t="s">
        <v>16</v>
      </c>
      <c r="I1344" s="5" t="s">
        <v>16</v>
      </c>
    </row>
    <row r="1345" spans="1:9" x14ac:dyDescent="0.25">
      <c r="A1345" s="40" t="s">
        <v>23</v>
      </c>
      <c r="B1345" s="1">
        <v>4.9702279999999996</v>
      </c>
      <c r="C1345" s="4">
        <v>4.8062310000000004</v>
      </c>
      <c r="D1345" s="4">
        <v>4.4535754800000005</v>
      </c>
      <c r="E1345" s="5">
        <f t="shared" si="319"/>
        <v>0.92662534946822162</v>
      </c>
      <c r="F1345" s="31">
        <v>0</v>
      </c>
      <c r="G1345" s="32">
        <v>0.13542000000000001</v>
      </c>
      <c r="H1345" s="32">
        <v>0.12197463</v>
      </c>
      <c r="I1345" s="5">
        <f t="shared" ref="I1345:I1347" si="322">H1345/G1345</f>
        <v>0.90071355782011508</v>
      </c>
    </row>
    <row r="1346" spans="1:9" x14ac:dyDescent="0.25">
      <c r="A1346" s="42" t="s">
        <v>14</v>
      </c>
      <c r="B1346" s="1">
        <v>5.8384419999999997</v>
      </c>
      <c r="C1346" s="4">
        <v>5.3923500000000004</v>
      </c>
      <c r="D1346" s="4">
        <v>5.0811156999999998</v>
      </c>
      <c r="E1346" s="5">
        <f t="shared" si="319"/>
        <v>0.94228225170843871</v>
      </c>
      <c r="F1346" s="31">
        <v>0</v>
      </c>
      <c r="G1346" s="32">
        <v>0.42107600000000001</v>
      </c>
      <c r="H1346" s="32">
        <v>0.27057303999999999</v>
      </c>
      <c r="I1346" s="5">
        <f t="shared" si="322"/>
        <v>0.64257530707045751</v>
      </c>
    </row>
    <row r="1347" spans="1:9" x14ac:dyDescent="0.25">
      <c r="A1347" s="42" t="s">
        <v>31</v>
      </c>
      <c r="B1347" s="1">
        <v>7.0458920000000003</v>
      </c>
      <c r="C1347" s="4">
        <v>7.6990400000000001</v>
      </c>
      <c r="D1347" s="4">
        <v>7.2198500000000001</v>
      </c>
      <c r="E1347" s="5">
        <f t="shared" si="319"/>
        <v>0.93775977264697941</v>
      </c>
      <c r="F1347" s="31">
        <v>0.23231499999999999</v>
      </c>
      <c r="G1347" s="32">
        <v>0.23242299999999999</v>
      </c>
      <c r="H1347" s="32">
        <v>6.3473970000000005E-2</v>
      </c>
      <c r="I1347" s="5">
        <f t="shared" si="322"/>
        <v>0.27309676753161266</v>
      </c>
    </row>
    <row r="1348" spans="1:9" ht="15.75" thickBot="1" x14ac:dyDescent="0.3">
      <c r="A1348" s="44" t="s">
        <v>25</v>
      </c>
      <c r="B1348" s="24">
        <v>5605.1886679999998</v>
      </c>
      <c r="C1348" s="25">
        <v>5605.1886679999998</v>
      </c>
      <c r="D1348" s="25">
        <v>5496.1454194399994</v>
      </c>
      <c r="E1348" s="8">
        <f>D1348/C1348</f>
        <v>0.98054601637541161</v>
      </c>
      <c r="F1348" s="79" t="s">
        <v>16</v>
      </c>
      <c r="G1348" s="80" t="s">
        <v>16</v>
      </c>
      <c r="H1348" s="80" t="s">
        <v>16</v>
      </c>
      <c r="I1348" s="8" t="s">
        <v>16</v>
      </c>
    </row>
    <row r="1349" spans="1:9" ht="15.75" thickBot="1" x14ac:dyDescent="0.3">
      <c r="A1349" s="49" t="s">
        <v>34</v>
      </c>
      <c r="B1349" s="86">
        <f>SUM(B1350:B1393)</f>
        <v>6605.0458559999997</v>
      </c>
      <c r="C1349" s="87">
        <f>SUM(C1350:C1393)</f>
        <v>6617.2973890000003</v>
      </c>
      <c r="D1349" s="87">
        <f>SUM(D1350:D1393)</f>
        <v>5859.9155485500032</v>
      </c>
      <c r="E1349" s="88">
        <f>D1349/C1349</f>
        <v>0.88554514087443004</v>
      </c>
      <c r="F1349" s="70">
        <f>SUM(F1350:F1393)</f>
        <v>3263.0961980000006</v>
      </c>
      <c r="G1349" s="33">
        <f>SUM(G1350:G1393)</f>
        <v>5793.0084999999972</v>
      </c>
      <c r="H1349" s="33">
        <f>SUM(H1350:H1393)</f>
        <v>4144.0179166799999</v>
      </c>
      <c r="I1349" s="88">
        <f>H1349/G1349</f>
        <v>0.71534815056459899</v>
      </c>
    </row>
    <row r="1350" spans="1:9" x14ac:dyDescent="0.25">
      <c r="A1350" s="83" t="s">
        <v>56</v>
      </c>
      <c r="B1350" s="20">
        <v>7.2418570000000004</v>
      </c>
      <c r="C1350" s="21">
        <v>7.3504269999999998</v>
      </c>
      <c r="D1350" s="21">
        <v>6.1625631399999996</v>
      </c>
      <c r="E1350" s="28">
        <f>D1350/C1350</f>
        <v>0.83839525785372737</v>
      </c>
      <c r="F1350" s="92">
        <v>0</v>
      </c>
      <c r="G1350" s="81">
        <v>0.64678800000000003</v>
      </c>
      <c r="H1350" s="81">
        <v>0.46154753999999998</v>
      </c>
      <c r="I1350" s="7">
        <f>H1350/G1350</f>
        <v>0.71359941742889477</v>
      </c>
    </row>
    <row r="1351" spans="1:9" x14ac:dyDescent="0.25">
      <c r="A1351" s="40" t="s">
        <v>57</v>
      </c>
      <c r="B1351" s="1">
        <v>56.318798000000001</v>
      </c>
      <c r="C1351" s="4">
        <v>66.120936999999998</v>
      </c>
      <c r="D1351" s="4">
        <v>54.194201640000003</v>
      </c>
      <c r="E1351" s="29">
        <f>D1351/C1351</f>
        <v>0.81962240855721702</v>
      </c>
      <c r="F1351" s="31">
        <v>14.691345</v>
      </c>
      <c r="G1351" s="32">
        <v>46.115696999999997</v>
      </c>
      <c r="H1351" s="32">
        <v>42.745929529999998</v>
      </c>
      <c r="I1351" s="5">
        <f>H1351/G1351</f>
        <v>0.92692797270309069</v>
      </c>
    </row>
    <row r="1352" spans="1:9" x14ac:dyDescent="0.25">
      <c r="A1352" s="40" t="s">
        <v>58</v>
      </c>
      <c r="B1352" s="1">
        <v>25.2</v>
      </c>
      <c r="C1352" s="4">
        <v>25.2</v>
      </c>
      <c r="D1352" s="4">
        <v>22.805388600000001</v>
      </c>
      <c r="E1352" s="29">
        <f t="shared" ref="E1352:E1355" si="323">D1352/C1352</f>
        <v>0.90497573809523812</v>
      </c>
      <c r="F1352" s="31">
        <v>3.3</v>
      </c>
      <c r="G1352" s="32">
        <v>3.3</v>
      </c>
      <c r="H1352" s="32">
        <v>1.96146292</v>
      </c>
      <c r="I1352" s="5">
        <f t="shared" ref="I1352:I1359" si="324">H1352/G1352</f>
        <v>0.59438270303030305</v>
      </c>
    </row>
    <row r="1353" spans="1:9" x14ac:dyDescent="0.25">
      <c r="A1353" s="40" t="s">
        <v>59</v>
      </c>
      <c r="B1353" s="1">
        <v>14.820276</v>
      </c>
      <c r="C1353" s="4">
        <v>14.820276</v>
      </c>
      <c r="D1353" s="4">
        <v>12.793006999999999</v>
      </c>
      <c r="E1353" s="29">
        <f t="shared" si="323"/>
        <v>0.8632097674834126</v>
      </c>
      <c r="F1353" s="31">
        <v>3.57</v>
      </c>
      <c r="G1353" s="32">
        <v>3.77</v>
      </c>
      <c r="H1353" s="32">
        <v>1.9618638899999998</v>
      </c>
      <c r="I1353" s="5">
        <f t="shared" si="324"/>
        <v>0.52038829973474798</v>
      </c>
    </row>
    <row r="1354" spans="1:9" x14ac:dyDescent="0.25">
      <c r="A1354" s="40" t="s">
        <v>60</v>
      </c>
      <c r="B1354" s="1">
        <v>41.331200000000003</v>
      </c>
      <c r="C1354" s="4">
        <v>41.2562</v>
      </c>
      <c r="D1354" s="4">
        <v>40.042349170000001</v>
      </c>
      <c r="E1354" s="29">
        <f t="shared" si="323"/>
        <v>0.97057773546763881</v>
      </c>
      <c r="F1354" s="31">
        <v>6.1849999999999996</v>
      </c>
      <c r="G1354" s="32">
        <v>11.263</v>
      </c>
      <c r="H1354" s="32">
        <v>9.9674241500000011</v>
      </c>
      <c r="I1354" s="5">
        <f t="shared" si="324"/>
        <v>0.88497062505549151</v>
      </c>
    </row>
    <row r="1355" spans="1:9" x14ac:dyDescent="0.25">
      <c r="A1355" s="40" t="s">
        <v>38</v>
      </c>
      <c r="B1355" s="1">
        <v>5354.2089999999998</v>
      </c>
      <c r="C1355" s="4">
        <v>5353.3268019999996</v>
      </c>
      <c r="D1355" s="4">
        <v>4754.1430879600002</v>
      </c>
      <c r="E1355" s="29">
        <f t="shared" si="323"/>
        <v>0.88807264413296327</v>
      </c>
      <c r="F1355" s="31">
        <v>461.483</v>
      </c>
      <c r="G1355" s="32">
        <v>462.36519800000002</v>
      </c>
      <c r="H1355" s="32">
        <v>322.52480505999995</v>
      </c>
      <c r="I1355" s="5">
        <f t="shared" si="324"/>
        <v>0.69755424165812741</v>
      </c>
    </row>
    <row r="1356" spans="1:9" x14ac:dyDescent="0.25">
      <c r="A1356" s="40" t="s">
        <v>113</v>
      </c>
      <c r="B1356" s="2" t="s">
        <v>16</v>
      </c>
      <c r="C1356" s="3" t="s">
        <v>16</v>
      </c>
      <c r="D1356" s="3" t="s">
        <v>16</v>
      </c>
      <c r="E1356" s="29" t="s">
        <v>16</v>
      </c>
      <c r="F1356" s="31">
        <v>1505.885</v>
      </c>
      <c r="G1356" s="32">
        <v>3971.8850000000002</v>
      </c>
      <c r="H1356" s="32">
        <v>2847.4166387600003</v>
      </c>
      <c r="I1356" s="5">
        <f t="shared" si="324"/>
        <v>0.71689302151497336</v>
      </c>
    </row>
    <row r="1357" spans="1:9" x14ac:dyDescent="0.25">
      <c r="A1357" s="40" t="s">
        <v>61</v>
      </c>
      <c r="B1357" s="1">
        <v>15.709218999999999</v>
      </c>
      <c r="C1357" s="4">
        <v>17.247219000000001</v>
      </c>
      <c r="D1357" s="4">
        <v>15.07129269</v>
      </c>
      <c r="E1357" s="29">
        <f t="shared" ref="E1357:E1367" si="325">D1357/C1357</f>
        <v>0.87383900500132794</v>
      </c>
      <c r="F1357" s="31">
        <v>23.704000000000001</v>
      </c>
      <c r="G1357" s="32">
        <v>20.887768999999999</v>
      </c>
      <c r="H1357" s="32">
        <v>6.1157807899999996</v>
      </c>
      <c r="I1357" s="5">
        <f t="shared" si="324"/>
        <v>0.29279243704772873</v>
      </c>
    </row>
    <row r="1358" spans="1:9" ht="15" customHeight="1" x14ac:dyDescent="0.25">
      <c r="A1358" s="40" t="s">
        <v>104</v>
      </c>
      <c r="B1358" s="2">
        <v>7.1972500000000004</v>
      </c>
      <c r="C1358" s="4">
        <v>6.6542640000000004</v>
      </c>
      <c r="D1358" s="4">
        <v>5.0548311900000007</v>
      </c>
      <c r="E1358" s="29">
        <f t="shared" si="325"/>
        <v>0.75963790886565374</v>
      </c>
      <c r="F1358" s="31">
        <v>1.9810000000000001</v>
      </c>
      <c r="G1358" s="32">
        <v>1.5848</v>
      </c>
      <c r="H1358" s="32">
        <v>0.31465940999999997</v>
      </c>
      <c r="I1358" s="5">
        <f t="shared" si="324"/>
        <v>0.19854834048460371</v>
      </c>
    </row>
    <row r="1359" spans="1:9" x14ac:dyDescent="0.25">
      <c r="A1359" s="40" t="s">
        <v>62</v>
      </c>
      <c r="B1359" s="1">
        <v>9.6336790000000008</v>
      </c>
      <c r="C1359" s="4">
        <v>10.504104999999999</v>
      </c>
      <c r="D1359" s="4">
        <v>9.5731498300000002</v>
      </c>
      <c r="E1359" s="29">
        <f t="shared" si="325"/>
        <v>0.91137225208620831</v>
      </c>
      <c r="F1359" s="31">
        <v>0</v>
      </c>
      <c r="G1359" s="32">
        <v>3</v>
      </c>
      <c r="H1359" s="32">
        <v>0.82917257999999994</v>
      </c>
      <c r="I1359" s="5">
        <f t="shared" si="324"/>
        <v>0.27639085999999996</v>
      </c>
    </row>
    <row r="1360" spans="1:9" x14ac:dyDescent="0.25">
      <c r="A1360" s="40" t="s">
        <v>63</v>
      </c>
      <c r="B1360" s="1">
        <v>1.6757</v>
      </c>
      <c r="C1360" s="4">
        <v>1.6757</v>
      </c>
      <c r="D1360" s="4">
        <v>1.48297569</v>
      </c>
      <c r="E1360" s="29">
        <f t="shared" si="325"/>
        <v>0.8849887748403652</v>
      </c>
      <c r="F1360" s="31" t="s">
        <v>16</v>
      </c>
      <c r="G1360" s="32" t="s">
        <v>16</v>
      </c>
      <c r="H1360" s="32" t="s">
        <v>16</v>
      </c>
      <c r="I1360" s="5" t="s">
        <v>16</v>
      </c>
    </row>
    <row r="1361" spans="1:9" x14ac:dyDescent="0.25">
      <c r="A1361" s="40" t="s">
        <v>28</v>
      </c>
      <c r="B1361" s="1">
        <v>19.21</v>
      </c>
      <c r="C1361" s="4">
        <v>20.211417999999998</v>
      </c>
      <c r="D1361" s="4">
        <v>17.91209812</v>
      </c>
      <c r="E1361" s="29">
        <f t="shared" si="325"/>
        <v>0.88623658765555202</v>
      </c>
      <c r="F1361" s="31">
        <v>482.71570000000003</v>
      </c>
      <c r="G1361" s="32">
        <v>484.38548500000002</v>
      </c>
      <c r="H1361" s="32">
        <v>401.29717569000002</v>
      </c>
      <c r="I1361" s="5">
        <f t="shared" ref="I1361:I1364" si="326">H1361/G1361</f>
        <v>0.82846655838582772</v>
      </c>
    </row>
    <row r="1362" spans="1:9" x14ac:dyDescent="0.25">
      <c r="A1362" s="40" t="s">
        <v>64</v>
      </c>
      <c r="B1362" s="1">
        <v>6.8670949999999999</v>
      </c>
      <c r="C1362" s="4">
        <v>6.6293829999999998</v>
      </c>
      <c r="D1362" s="4">
        <v>5.6836826600000006</v>
      </c>
      <c r="E1362" s="29">
        <f t="shared" si="325"/>
        <v>0.85734715583637278</v>
      </c>
      <c r="F1362" s="31">
        <v>5.2214020000000003</v>
      </c>
      <c r="G1362" s="32">
        <v>5.2232830000000003</v>
      </c>
      <c r="H1362" s="32">
        <v>1.6116534199999999</v>
      </c>
      <c r="I1362" s="5">
        <f t="shared" si="326"/>
        <v>0.30855180927397574</v>
      </c>
    </row>
    <row r="1363" spans="1:9" x14ac:dyDescent="0.25">
      <c r="A1363" s="40" t="s">
        <v>108</v>
      </c>
      <c r="B1363" s="1">
        <v>14.573223</v>
      </c>
      <c r="C1363" s="4">
        <v>14.573223</v>
      </c>
      <c r="D1363" s="4">
        <v>13.787246319999999</v>
      </c>
      <c r="E1363" s="29">
        <f t="shared" si="325"/>
        <v>0.94606706560381315</v>
      </c>
      <c r="F1363" s="31">
        <v>9.4380000000000006</v>
      </c>
      <c r="G1363" s="32">
        <v>8.1016100000000009</v>
      </c>
      <c r="H1363" s="32">
        <v>4.7056104000000003</v>
      </c>
      <c r="I1363" s="5">
        <f t="shared" si="326"/>
        <v>0.58082410780079508</v>
      </c>
    </row>
    <row r="1364" spans="1:9" x14ac:dyDescent="0.25">
      <c r="A1364" s="40" t="s">
        <v>109</v>
      </c>
      <c r="B1364" s="1">
        <v>11.420019999999999</v>
      </c>
      <c r="C1364" s="4">
        <v>14.402157000000001</v>
      </c>
      <c r="D1364" s="4">
        <v>13.079196130000001</v>
      </c>
      <c r="E1364" s="29">
        <f t="shared" si="325"/>
        <v>0.90814147700236847</v>
      </c>
      <c r="F1364" s="31">
        <v>0</v>
      </c>
      <c r="G1364" s="32">
        <v>1.9207000000000001</v>
      </c>
      <c r="H1364" s="32">
        <v>1.64377606</v>
      </c>
      <c r="I1364" s="5">
        <f t="shared" si="326"/>
        <v>0.85582134638413077</v>
      </c>
    </row>
    <row r="1365" spans="1:9" x14ac:dyDescent="0.25">
      <c r="A1365" s="40" t="s">
        <v>65</v>
      </c>
      <c r="B1365" s="1">
        <v>4.6003030000000003</v>
      </c>
      <c r="C1365" s="4">
        <v>4.5904059999999998</v>
      </c>
      <c r="D1365" s="4">
        <v>4.4149178400000002</v>
      </c>
      <c r="E1365" s="29">
        <f t="shared" si="325"/>
        <v>0.96177066690833024</v>
      </c>
      <c r="F1365" s="2">
        <v>0</v>
      </c>
      <c r="G1365" s="3">
        <v>9.8969999999999995E-3</v>
      </c>
      <c r="H1365" s="3">
        <v>9.8964299999999995E-3</v>
      </c>
      <c r="I1365" s="5">
        <f>H1365/G1365</f>
        <v>0.99994240678993629</v>
      </c>
    </row>
    <row r="1366" spans="1:9" x14ac:dyDescent="0.25">
      <c r="A1366" s="40" t="s">
        <v>66</v>
      </c>
      <c r="B1366" s="1">
        <v>2.251979</v>
      </c>
      <c r="C1366" s="4">
        <v>2.251979</v>
      </c>
      <c r="D1366" s="4">
        <v>2.2432294800000001</v>
      </c>
      <c r="E1366" s="29">
        <f t="shared" si="325"/>
        <v>0.99611474174492753</v>
      </c>
      <c r="F1366" s="31" t="s">
        <v>16</v>
      </c>
      <c r="G1366" s="32" t="s">
        <v>16</v>
      </c>
      <c r="H1366" s="32" t="s">
        <v>16</v>
      </c>
      <c r="I1366" s="5" t="s">
        <v>16</v>
      </c>
    </row>
    <row r="1367" spans="1:9" x14ac:dyDescent="0.25">
      <c r="A1367" s="40" t="s">
        <v>36</v>
      </c>
      <c r="B1367" s="1">
        <v>4.2613219999999998</v>
      </c>
      <c r="C1367" s="4">
        <v>4.2613219999999998</v>
      </c>
      <c r="D1367" s="4">
        <v>3.9404738099999999</v>
      </c>
      <c r="E1367" s="29">
        <f t="shared" si="325"/>
        <v>0.92470688908277765</v>
      </c>
      <c r="F1367" s="31" t="s">
        <v>16</v>
      </c>
      <c r="G1367" s="32" t="s">
        <v>16</v>
      </c>
      <c r="H1367" s="32" t="s">
        <v>16</v>
      </c>
      <c r="I1367" s="5" t="s">
        <v>16</v>
      </c>
    </row>
    <row r="1368" spans="1:9" ht="15.75" thickBot="1" x14ac:dyDescent="0.3">
      <c r="A1368" s="48" t="s">
        <v>67</v>
      </c>
      <c r="B1368" s="24">
        <v>18.043901999999999</v>
      </c>
      <c r="C1368" s="25">
        <v>17.623560999999999</v>
      </c>
      <c r="D1368" s="25">
        <v>12.3754594</v>
      </c>
      <c r="E1368" s="30">
        <f>D1368/C1368</f>
        <v>0.70221105711836562</v>
      </c>
      <c r="F1368" s="98">
        <v>5.5846520000000002</v>
      </c>
      <c r="G1368" s="75">
        <v>6.0049929999999998</v>
      </c>
      <c r="H1368" s="75">
        <v>1.45118423</v>
      </c>
      <c r="I1368" s="8">
        <f>H1368/G1368</f>
        <v>0.24166293449467802</v>
      </c>
    </row>
    <row r="1369" spans="1:9" x14ac:dyDescent="0.25">
      <c r="A1369" s="83" t="s">
        <v>68</v>
      </c>
      <c r="B1369" s="20">
        <v>9.7409119999999998</v>
      </c>
      <c r="C1369" s="21">
        <v>9.7409119999999998</v>
      </c>
      <c r="D1369" s="21">
        <v>7.82983663</v>
      </c>
      <c r="E1369" s="28">
        <f>D1369/C1369</f>
        <v>0.80380939998226042</v>
      </c>
      <c r="F1369" s="92">
        <v>73.559088000000003</v>
      </c>
      <c r="G1369" s="81">
        <v>72.244587999999993</v>
      </c>
      <c r="H1369" s="81">
        <v>46.024449670000003</v>
      </c>
      <c r="I1369" s="7">
        <f>H1369/G1369</f>
        <v>0.63706432473530072</v>
      </c>
    </row>
    <row r="1370" spans="1:9" x14ac:dyDescent="0.25">
      <c r="A1370" s="40" t="s">
        <v>69</v>
      </c>
      <c r="B1370" s="1">
        <v>8.1391380000000009</v>
      </c>
      <c r="C1370" s="4">
        <v>8.1391380000000009</v>
      </c>
      <c r="D1370" s="4">
        <v>7.77228707</v>
      </c>
      <c r="E1370" s="29">
        <f>D1370/C1370</f>
        <v>0.95492754515281586</v>
      </c>
      <c r="F1370" s="2">
        <v>0</v>
      </c>
      <c r="G1370" s="3">
        <v>0.38069999999999998</v>
      </c>
      <c r="H1370" s="3">
        <v>0.37767971</v>
      </c>
      <c r="I1370" s="5">
        <f>H1370/G1370</f>
        <v>0.99206648279485166</v>
      </c>
    </row>
    <row r="1371" spans="1:9" x14ac:dyDescent="0.25">
      <c r="A1371" s="40" t="s">
        <v>70</v>
      </c>
      <c r="B1371" s="1">
        <v>58.077136000000003</v>
      </c>
      <c r="C1371" s="4">
        <v>57.992136000000002</v>
      </c>
      <c r="D1371" s="4">
        <v>42.614924880000004</v>
      </c>
      <c r="E1371" s="29">
        <f t="shared" ref="E1371:E1392" si="327">D1371/C1371</f>
        <v>0.73483971826800798</v>
      </c>
      <c r="F1371" s="31">
        <v>149.922864</v>
      </c>
      <c r="G1371" s="32">
        <v>124.022864</v>
      </c>
      <c r="H1371" s="32">
        <v>92.481357010000011</v>
      </c>
      <c r="I1371" s="5">
        <f t="shared" ref="I1371:I1382" si="328">H1371/G1371</f>
        <v>0.74567990148977703</v>
      </c>
    </row>
    <row r="1372" spans="1:9" x14ac:dyDescent="0.25">
      <c r="A1372" s="40" t="s">
        <v>103</v>
      </c>
      <c r="B1372" s="1">
        <v>22.237897</v>
      </c>
      <c r="C1372" s="4">
        <v>22.237897</v>
      </c>
      <c r="D1372" s="4">
        <v>16.799221690000003</v>
      </c>
      <c r="E1372" s="29">
        <f t="shared" si="327"/>
        <v>0.75543212067220222</v>
      </c>
      <c r="F1372" s="31">
        <v>100.162103</v>
      </c>
      <c r="G1372" s="32">
        <v>98.612103000000005</v>
      </c>
      <c r="H1372" s="32">
        <v>49.677848179999998</v>
      </c>
      <c r="I1372" s="5">
        <f t="shared" si="328"/>
        <v>0.50377029460572398</v>
      </c>
    </row>
    <row r="1373" spans="1:9" x14ac:dyDescent="0.25">
      <c r="A1373" s="40" t="s">
        <v>71</v>
      </c>
      <c r="B1373" s="1">
        <v>17.88</v>
      </c>
      <c r="C1373" s="4">
        <v>16.996912999999999</v>
      </c>
      <c r="D1373" s="4">
        <v>14.0892783</v>
      </c>
      <c r="E1373" s="29">
        <f t="shared" si="327"/>
        <v>0.82893160069713845</v>
      </c>
      <c r="F1373" s="2">
        <v>51.12</v>
      </c>
      <c r="G1373" s="3">
        <v>52.461477000000002</v>
      </c>
      <c r="H1373" s="3">
        <v>7.43559576</v>
      </c>
      <c r="I1373" s="5">
        <f t="shared" si="328"/>
        <v>0.1417343960788599</v>
      </c>
    </row>
    <row r="1374" spans="1:9" x14ac:dyDescent="0.25">
      <c r="A1374" s="40" t="s">
        <v>72</v>
      </c>
      <c r="B1374" s="1">
        <v>76.002077</v>
      </c>
      <c r="C1374" s="4">
        <v>75.691276999999999</v>
      </c>
      <c r="D1374" s="4">
        <v>70.568939150000006</v>
      </c>
      <c r="E1374" s="29">
        <f t="shared" si="327"/>
        <v>0.93232591583836011</v>
      </c>
      <c r="F1374" s="2">
        <v>3.4979230000000001</v>
      </c>
      <c r="G1374" s="3">
        <v>3.8087230000000001</v>
      </c>
      <c r="H1374" s="3">
        <v>2.2727722799999999</v>
      </c>
      <c r="I1374" s="5">
        <f t="shared" si="328"/>
        <v>0.59672816321901068</v>
      </c>
    </row>
    <row r="1375" spans="1:9" x14ac:dyDescent="0.25">
      <c r="A1375" s="40" t="s">
        <v>73</v>
      </c>
      <c r="B1375" s="1">
        <v>4.0511309999999998</v>
      </c>
      <c r="C1375" s="4">
        <v>4.4749049999999997</v>
      </c>
      <c r="D1375" s="4">
        <v>4.2317558600000007</v>
      </c>
      <c r="E1375" s="29">
        <f t="shared" si="327"/>
        <v>0.94566384314303897</v>
      </c>
      <c r="F1375" s="31">
        <v>0</v>
      </c>
      <c r="G1375" s="32">
        <v>4.8495629999999998</v>
      </c>
      <c r="H1375" s="32">
        <v>4.8359476199999998</v>
      </c>
      <c r="I1375" s="5">
        <f t="shared" si="328"/>
        <v>0.99719245218589803</v>
      </c>
    </row>
    <row r="1376" spans="1:9" x14ac:dyDescent="0.25">
      <c r="A1376" s="42" t="s">
        <v>74</v>
      </c>
      <c r="B1376" s="1">
        <v>16.346499999999999</v>
      </c>
      <c r="C1376" s="4">
        <v>15.737755999999999</v>
      </c>
      <c r="D1376" s="4">
        <v>13.11723177</v>
      </c>
      <c r="E1376" s="29">
        <f t="shared" si="327"/>
        <v>0.83348806335541104</v>
      </c>
      <c r="F1376" s="31">
        <v>0.35</v>
      </c>
      <c r="G1376" s="32">
        <v>0.95874400000000004</v>
      </c>
      <c r="H1376" s="32">
        <v>0.75497892</v>
      </c>
      <c r="I1376" s="5">
        <f t="shared" si="328"/>
        <v>0.78746664385904885</v>
      </c>
    </row>
    <row r="1377" spans="1:9" x14ac:dyDescent="0.25">
      <c r="A1377" s="40" t="s">
        <v>75</v>
      </c>
      <c r="B1377" s="1">
        <v>9.8686980000000002</v>
      </c>
      <c r="C1377" s="4">
        <v>10.101362</v>
      </c>
      <c r="D1377" s="4">
        <v>8.5296949200000007</v>
      </c>
      <c r="E1377" s="29">
        <f t="shared" si="327"/>
        <v>0.84441037951119868</v>
      </c>
      <c r="F1377" s="2">
        <v>26.377255000000002</v>
      </c>
      <c r="G1377" s="3">
        <v>59.413977000000003</v>
      </c>
      <c r="H1377" s="3">
        <v>58.237308280000001</v>
      </c>
      <c r="I1377" s="5">
        <f t="shared" si="328"/>
        <v>0.98019542236669321</v>
      </c>
    </row>
    <row r="1378" spans="1:9" x14ac:dyDescent="0.25">
      <c r="A1378" s="84" t="s">
        <v>76</v>
      </c>
      <c r="B1378" s="1">
        <v>5.4049899999999997</v>
      </c>
      <c r="C1378" s="4">
        <v>5.4049899999999997</v>
      </c>
      <c r="D1378" s="4">
        <v>4.3902106500000002</v>
      </c>
      <c r="E1378" s="29">
        <f t="shared" si="327"/>
        <v>0.8122513917694576</v>
      </c>
      <c r="F1378" s="31">
        <v>19.7</v>
      </c>
      <c r="G1378" s="32">
        <v>32.1</v>
      </c>
      <c r="H1378" s="32">
        <v>15.871841710000002</v>
      </c>
      <c r="I1378" s="5">
        <f t="shared" si="328"/>
        <v>0.49444989750778817</v>
      </c>
    </row>
    <row r="1379" spans="1:9" x14ac:dyDescent="0.25">
      <c r="A1379" s="84" t="s">
        <v>110</v>
      </c>
      <c r="B1379" s="1">
        <v>41.170299999999997</v>
      </c>
      <c r="C1379" s="4">
        <v>41.045299999999997</v>
      </c>
      <c r="D1379" s="4">
        <v>40.015912350000001</v>
      </c>
      <c r="E1379" s="29">
        <f t="shared" si="327"/>
        <v>0.9749206937213275</v>
      </c>
      <c r="F1379" s="31">
        <v>156.37062599999999</v>
      </c>
      <c r="G1379" s="32">
        <v>157.49562599999999</v>
      </c>
      <c r="H1379" s="32">
        <v>157.00847399</v>
      </c>
      <c r="I1379" s="5">
        <f t="shared" si="328"/>
        <v>0.99690688546487005</v>
      </c>
    </row>
    <row r="1380" spans="1:9" x14ac:dyDescent="0.25">
      <c r="A1380" s="40" t="s">
        <v>77</v>
      </c>
      <c r="B1380" s="1">
        <v>16.383656999999999</v>
      </c>
      <c r="C1380" s="4">
        <v>16.375703999999999</v>
      </c>
      <c r="D1380" s="4">
        <v>14.872962019999999</v>
      </c>
      <c r="E1380" s="29">
        <f t="shared" si="327"/>
        <v>0.90823344266603745</v>
      </c>
      <c r="F1380" s="31">
        <v>5.7987979999999997</v>
      </c>
      <c r="G1380" s="32">
        <v>5.8067510000000002</v>
      </c>
      <c r="H1380" s="32">
        <v>3.40482738</v>
      </c>
      <c r="I1380" s="5">
        <f t="shared" si="328"/>
        <v>0.5863567044634771</v>
      </c>
    </row>
    <row r="1381" spans="1:9" x14ac:dyDescent="0.25">
      <c r="A1381" s="40" t="s">
        <v>78</v>
      </c>
      <c r="B1381" s="1">
        <v>3.5939589999999999</v>
      </c>
      <c r="C1381" s="4">
        <v>3.5837979999999998</v>
      </c>
      <c r="D1381" s="4">
        <v>2.5304891299999999</v>
      </c>
      <c r="E1381" s="29">
        <f t="shared" si="327"/>
        <v>0.70609145102486248</v>
      </c>
      <c r="F1381" s="31">
        <v>0</v>
      </c>
      <c r="G1381" s="32">
        <v>1.0161E-2</v>
      </c>
      <c r="H1381" s="32">
        <v>9.8440000000000003E-3</v>
      </c>
      <c r="I1381" s="5">
        <f t="shared" si="328"/>
        <v>0.96880228323983864</v>
      </c>
    </row>
    <row r="1382" spans="1:9" x14ac:dyDescent="0.25">
      <c r="A1382" s="40" t="s">
        <v>79</v>
      </c>
      <c r="B1382" s="1">
        <v>65.109558000000007</v>
      </c>
      <c r="C1382" s="4">
        <v>69.230258000000006</v>
      </c>
      <c r="D1382" s="4">
        <v>64.429848100000001</v>
      </c>
      <c r="E1382" s="29">
        <f t="shared" si="327"/>
        <v>0.93066023385323793</v>
      </c>
      <c r="F1382" s="31">
        <v>20.526796000000001</v>
      </c>
      <c r="G1382" s="32">
        <v>20.638695999999999</v>
      </c>
      <c r="H1382" s="32">
        <v>11.91421643</v>
      </c>
      <c r="I1382" s="5">
        <f t="shared" si="328"/>
        <v>0.57727563941055193</v>
      </c>
    </row>
    <row r="1383" spans="1:9" x14ac:dyDescent="0.25">
      <c r="A1383" s="40" t="s">
        <v>111</v>
      </c>
      <c r="B1383" s="2">
        <v>3.0048189999999999</v>
      </c>
      <c r="C1383" s="3">
        <v>3.0048189999999999</v>
      </c>
      <c r="D1383" s="3">
        <v>2.4142950099999996</v>
      </c>
      <c r="E1383" s="29">
        <f t="shared" si="327"/>
        <v>0.8034743556933045</v>
      </c>
      <c r="F1383" s="31" t="s">
        <v>16</v>
      </c>
      <c r="G1383" s="32" t="s">
        <v>16</v>
      </c>
      <c r="H1383" s="32" t="s">
        <v>16</v>
      </c>
      <c r="I1383" s="5" t="s">
        <v>16</v>
      </c>
    </row>
    <row r="1384" spans="1:9" x14ac:dyDescent="0.25">
      <c r="A1384" s="40" t="s">
        <v>112</v>
      </c>
      <c r="B1384" s="2">
        <v>7.1764849999999996</v>
      </c>
      <c r="C1384" s="3">
        <v>6.9430800000000001</v>
      </c>
      <c r="D1384" s="3">
        <v>5.0627957199999996</v>
      </c>
      <c r="E1384" s="29">
        <f t="shared" si="327"/>
        <v>0.72918585411661674</v>
      </c>
      <c r="F1384" s="31">
        <v>0.44500000000000001</v>
      </c>
      <c r="G1384" s="32">
        <v>1.6784049999999999</v>
      </c>
      <c r="H1384" s="32">
        <v>1.28100185</v>
      </c>
      <c r="I1384" s="5">
        <f t="shared" ref="I1384:I1391" si="329">H1384/G1384</f>
        <v>0.763225711315207</v>
      </c>
    </row>
    <row r="1385" spans="1:9" x14ac:dyDescent="0.25">
      <c r="A1385" s="40" t="s">
        <v>120</v>
      </c>
      <c r="B1385" s="2">
        <v>1.547005</v>
      </c>
      <c r="C1385" s="3">
        <v>1.547005</v>
      </c>
      <c r="D1385" s="3">
        <v>0.15720845999999999</v>
      </c>
      <c r="E1385" s="29">
        <f t="shared" si="327"/>
        <v>0.10162117123086221</v>
      </c>
      <c r="F1385" s="31">
        <v>0.125</v>
      </c>
      <c r="G1385" s="32">
        <v>0.125</v>
      </c>
      <c r="H1385" s="32">
        <v>0</v>
      </c>
      <c r="I1385" s="5">
        <f t="shared" si="329"/>
        <v>0</v>
      </c>
    </row>
    <row r="1386" spans="1:9" x14ac:dyDescent="0.25">
      <c r="A1386" s="40" t="s">
        <v>80</v>
      </c>
      <c r="B1386" s="1">
        <v>69.2</v>
      </c>
      <c r="C1386" s="4">
        <v>69.2</v>
      </c>
      <c r="D1386" s="4">
        <v>61.874219880000005</v>
      </c>
      <c r="E1386" s="29">
        <f t="shared" si="327"/>
        <v>0.89413612543352605</v>
      </c>
      <c r="F1386" s="31">
        <v>2.8</v>
      </c>
      <c r="G1386" s="32">
        <v>2.8</v>
      </c>
      <c r="H1386" s="32">
        <v>0.56217759999999994</v>
      </c>
      <c r="I1386" s="5">
        <f t="shared" si="329"/>
        <v>0.20077771428571428</v>
      </c>
    </row>
    <row r="1387" spans="1:9" x14ac:dyDescent="0.25">
      <c r="A1387" s="40" t="s">
        <v>81</v>
      </c>
      <c r="B1387" s="1">
        <v>345.27228500000001</v>
      </c>
      <c r="C1387" s="4">
        <v>344.82428499999997</v>
      </c>
      <c r="D1387" s="4">
        <v>311.28923068</v>
      </c>
      <c r="E1387" s="29">
        <f t="shared" si="327"/>
        <v>0.90274741142434334</v>
      </c>
      <c r="F1387" s="31">
        <v>50.027715000000001</v>
      </c>
      <c r="G1387" s="32">
        <v>46.227715000000003</v>
      </c>
      <c r="H1387" s="32">
        <v>18.149912929999999</v>
      </c>
      <c r="I1387" s="5">
        <f t="shared" si="329"/>
        <v>0.39261972887909335</v>
      </c>
    </row>
    <row r="1388" spans="1:9" x14ac:dyDescent="0.25">
      <c r="A1388" s="40" t="s">
        <v>82</v>
      </c>
      <c r="B1388" s="1">
        <v>15.023680000000001</v>
      </c>
      <c r="C1388" s="4">
        <v>14.544403000000001</v>
      </c>
      <c r="D1388" s="4">
        <v>10.845939470000001</v>
      </c>
      <c r="E1388" s="29">
        <f t="shared" si="327"/>
        <v>0.74571224889739374</v>
      </c>
      <c r="F1388" s="31">
        <v>8.2269369999999995</v>
      </c>
      <c r="G1388" s="32">
        <v>8.5806330000000006</v>
      </c>
      <c r="H1388" s="32">
        <v>1.2430667200000001</v>
      </c>
      <c r="I1388" s="5">
        <f t="shared" si="329"/>
        <v>0.14486888321642472</v>
      </c>
    </row>
    <row r="1389" spans="1:9" x14ac:dyDescent="0.25">
      <c r="A1389" s="40" t="s">
        <v>83</v>
      </c>
      <c r="B1389" s="1">
        <v>42.0822</v>
      </c>
      <c r="C1389" s="4">
        <v>41.615026</v>
      </c>
      <c r="D1389" s="4">
        <v>36.21761798</v>
      </c>
      <c r="E1389" s="29">
        <f t="shared" si="327"/>
        <v>0.8703014622650963</v>
      </c>
      <c r="F1389" s="31">
        <v>11.9178</v>
      </c>
      <c r="G1389" s="32">
        <v>11.9178</v>
      </c>
      <c r="H1389" s="32">
        <v>10.47731184</v>
      </c>
      <c r="I1389" s="5">
        <f t="shared" si="329"/>
        <v>0.87913136988370344</v>
      </c>
    </row>
    <row r="1390" spans="1:9" x14ac:dyDescent="0.25">
      <c r="A1390" s="40" t="s">
        <v>115</v>
      </c>
      <c r="B1390" s="1">
        <v>2.8929999999999998</v>
      </c>
      <c r="C1390" s="4">
        <v>2.8914399999999998</v>
      </c>
      <c r="D1390" s="4">
        <v>0.42354717999999997</v>
      </c>
      <c r="E1390" s="29">
        <f t="shared" si="327"/>
        <v>0.14648312951332207</v>
      </c>
      <c r="F1390" s="31">
        <v>0.90700000000000003</v>
      </c>
      <c r="G1390" s="32">
        <v>0.90856000000000003</v>
      </c>
      <c r="H1390" s="32">
        <v>3.3558190000000002E-2</v>
      </c>
      <c r="I1390" s="5">
        <f t="shared" si="329"/>
        <v>3.693557937835696E-2</v>
      </c>
    </row>
    <row r="1391" spans="1:9" x14ac:dyDescent="0.25">
      <c r="A1391" s="40" t="s">
        <v>84</v>
      </c>
      <c r="B1391" s="1">
        <v>141.09480600000001</v>
      </c>
      <c r="C1391" s="4">
        <v>138.09480600000001</v>
      </c>
      <c r="D1391" s="4">
        <v>123.840345</v>
      </c>
      <c r="E1391" s="29">
        <f t="shared" si="327"/>
        <v>0.89677771805552187</v>
      </c>
      <c r="F1391" s="31">
        <v>56.905194000000002</v>
      </c>
      <c r="G1391" s="32">
        <v>56.905194000000002</v>
      </c>
      <c r="H1391" s="32">
        <v>16.945165750000001</v>
      </c>
      <c r="I1391" s="5">
        <f t="shared" si="329"/>
        <v>0.29777889431323262</v>
      </c>
    </row>
    <row r="1392" spans="1:9" x14ac:dyDescent="0.25">
      <c r="A1392" s="85" t="s">
        <v>29</v>
      </c>
      <c r="B1392" s="76">
        <v>0.57779999999999998</v>
      </c>
      <c r="C1392" s="77">
        <v>0.57779999999999998</v>
      </c>
      <c r="D1392" s="77">
        <v>0.28493043000000001</v>
      </c>
      <c r="E1392" s="29">
        <f t="shared" si="327"/>
        <v>0.49312985462097614</v>
      </c>
      <c r="F1392" s="97" t="s">
        <v>16</v>
      </c>
      <c r="G1392" s="82" t="s">
        <v>16</v>
      </c>
      <c r="H1392" s="82" t="s">
        <v>16</v>
      </c>
      <c r="I1392" s="5" t="s">
        <v>16</v>
      </c>
    </row>
    <row r="1393" spans="1:9" ht="15.75" thickBot="1" x14ac:dyDescent="0.3">
      <c r="A1393" s="48" t="s">
        <v>116</v>
      </c>
      <c r="B1393" s="24">
        <v>8.6029999999999998</v>
      </c>
      <c r="C1393" s="25">
        <v>8.6029999999999998</v>
      </c>
      <c r="D1393" s="25">
        <v>0.95367555000000004</v>
      </c>
      <c r="E1393" s="30">
        <f>D1393/C1393</f>
        <v>0.11085383587120773</v>
      </c>
      <c r="F1393" s="98">
        <v>0.59699999999999998</v>
      </c>
      <c r="G1393" s="75">
        <v>0.59699999999999998</v>
      </c>
      <c r="H1393" s="75">
        <v>0</v>
      </c>
      <c r="I1393" s="8">
        <f>H1393/G1393</f>
        <v>0</v>
      </c>
    </row>
    <row r="1394" spans="1:9" ht="15.75" thickBot="1" x14ac:dyDescent="0.3">
      <c r="A1394" s="74" t="s">
        <v>106</v>
      </c>
      <c r="B1394" s="86">
        <f>SUM(B1395:B1408)</f>
        <v>682.09028299999989</v>
      </c>
      <c r="C1394" s="87">
        <f>SUM(C1395:C1408)</f>
        <v>684.46948699999996</v>
      </c>
      <c r="D1394" s="87">
        <f>SUM(D1395:D1408)</f>
        <v>534.93315041999995</v>
      </c>
      <c r="E1394" s="88">
        <f>D1394/C1394</f>
        <v>0.78152957959395486</v>
      </c>
      <c r="F1394" s="70">
        <f>SUM(F1395:F1408)</f>
        <v>573.32094900000004</v>
      </c>
      <c r="G1394" s="33">
        <f>SUM(G1395:G1408)</f>
        <v>729.04144600000006</v>
      </c>
      <c r="H1394" s="33">
        <f>SUM(H1395:H1408)</f>
        <v>468.44089986000006</v>
      </c>
      <c r="I1394" s="88">
        <f>H1394/G1394</f>
        <v>0.64254357887356661</v>
      </c>
    </row>
    <row r="1395" spans="1:9" x14ac:dyDescent="0.25">
      <c r="A1395" s="45" t="s">
        <v>85</v>
      </c>
      <c r="B1395" s="20">
        <v>59.328006999999999</v>
      </c>
      <c r="C1395" s="21">
        <v>61.232494000000003</v>
      </c>
      <c r="D1395" s="21">
        <v>50.499206919999999</v>
      </c>
      <c r="E1395" s="7">
        <f>D1395/C1395</f>
        <v>0.82471256062181619</v>
      </c>
      <c r="F1395" s="92">
        <v>15.103662999999999</v>
      </c>
      <c r="G1395" s="81">
        <v>37.183238000000003</v>
      </c>
      <c r="H1395" s="81">
        <v>26.14365776</v>
      </c>
      <c r="I1395" s="7">
        <f>H1395/G1395</f>
        <v>0.70310331122857017</v>
      </c>
    </row>
    <row r="1396" spans="1:9" x14ac:dyDescent="0.25">
      <c r="A1396" s="40" t="s">
        <v>26</v>
      </c>
      <c r="B1396" s="1">
        <v>0.99055899999999997</v>
      </c>
      <c r="C1396" s="4">
        <v>1.5455589999999999</v>
      </c>
      <c r="D1396" s="4">
        <v>1.1940247800000001</v>
      </c>
      <c r="E1396" s="5">
        <f>D1396/C1396</f>
        <v>0.77255205398176341</v>
      </c>
      <c r="F1396" s="31" t="s">
        <v>16</v>
      </c>
      <c r="G1396" s="32" t="s">
        <v>16</v>
      </c>
      <c r="H1396" s="32" t="s">
        <v>16</v>
      </c>
      <c r="I1396" s="5" t="s">
        <v>16</v>
      </c>
    </row>
    <row r="1397" spans="1:9" x14ac:dyDescent="0.25">
      <c r="A1397" s="40" t="s">
        <v>86</v>
      </c>
      <c r="B1397" s="1">
        <v>41.065015000000002</v>
      </c>
      <c r="C1397" s="4">
        <v>40.924529</v>
      </c>
      <c r="D1397" s="4">
        <v>33.796375020000006</v>
      </c>
      <c r="E1397" s="5">
        <f t="shared" ref="E1397:E1407" si="330">D1397/C1397</f>
        <v>0.82582196657657336</v>
      </c>
      <c r="F1397" s="16">
        <v>17.104382000000001</v>
      </c>
      <c r="G1397" s="17">
        <v>26.033702000000002</v>
      </c>
      <c r="H1397" s="17">
        <v>13.3696956</v>
      </c>
      <c r="I1397" s="5">
        <f>H1397/G1397</f>
        <v>0.5135533778484519</v>
      </c>
    </row>
    <row r="1398" spans="1:9" x14ac:dyDescent="0.25">
      <c r="A1398" s="40" t="s">
        <v>27</v>
      </c>
      <c r="B1398" s="1">
        <v>157.37850299999999</v>
      </c>
      <c r="C1398" s="4">
        <v>156.92906300000001</v>
      </c>
      <c r="D1398" s="4">
        <v>106.06178504</v>
      </c>
      <c r="E1398" s="5">
        <f t="shared" si="330"/>
        <v>0.67585814260549049</v>
      </c>
      <c r="F1398" s="16">
        <v>257</v>
      </c>
      <c r="G1398" s="17">
        <v>247.44944000000001</v>
      </c>
      <c r="H1398" s="17">
        <v>66.454964560000008</v>
      </c>
      <c r="I1398" s="5">
        <f t="shared" ref="I1398:I1404" si="331">H1398/G1398</f>
        <v>0.26855976946240012</v>
      </c>
    </row>
    <row r="1399" spans="1:9" x14ac:dyDescent="0.25">
      <c r="A1399" s="40" t="s">
        <v>87</v>
      </c>
      <c r="B1399" s="1">
        <v>9.6599789999999999</v>
      </c>
      <c r="C1399" s="4">
        <v>9.0629790000000003</v>
      </c>
      <c r="D1399" s="4">
        <v>6.5725759999999998</v>
      </c>
      <c r="E1399" s="5">
        <f t="shared" si="330"/>
        <v>0.72521143434184276</v>
      </c>
      <c r="F1399" s="16">
        <v>37.388215000000002</v>
      </c>
      <c r="G1399" s="17">
        <v>94.613473999999997</v>
      </c>
      <c r="H1399" s="17">
        <v>92.205419250000006</v>
      </c>
      <c r="I1399" s="5">
        <f t="shared" si="331"/>
        <v>0.97454850088265454</v>
      </c>
    </row>
    <row r="1400" spans="1:9" x14ac:dyDescent="0.25">
      <c r="A1400" s="40" t="s">
        <v>88</v>
      </c>
      <c r="B1400" s="11">
        <v>1.3149999999999999</v>
      </c>
      <c r="C1400" s="12">
        <v>1.3149999999999999</v>
      </c>
      <c r="D1400" s="12">
        <v>1.2132483999999999</v>
      </c>
      <c r="E1400" s="5">
        <f t="shared" si="330"/>
        <v>0.92262235741444865</v>
      </c>
      <c r="F1400" s="11">
        <v>0.2394</v>
      </c>
      <c r="G1400" s="12">
        <v>0.2394</v>
      </c>
      <c r="H1400" s="12">
        <v>0.22132780999999999</v>
      </c>
      <c r="I1400" s="5">
        <f t="shared" si="331"/>
        <v>0.92451048454469498</v>
      </c>
    </row>
    <row r="1401" spans="1:9" x14ac:dyDescent="0.25">
      <c r="A1401" s="40" t="s">
        <v>89</v>
      </c>
      <c r="B1401" s="1">
        <v>10.597334999999999</v>
      </c>
      <c r="C1401" s="4">
        <v>10.597334999999999</v>
      </c>
      <c r="D1401" s="4">
        <v>10.106642170000001</v>
      </c>
      <c r="E1401" s="5">
        <f t="shared" si="330"/>
        <v>0.95369658220675302</v>
      </c>
      <c r="F1401" s="16">
        <v>10</v>
      </c>
      <c r="G1401" s="17">
        <v>10.348571</v>
      </c>
      <c r="H1401" s="17">
        <v>3.4594202799999998</v>
      </c>
      <c r="I1401" s="5">
        <f t="shared" si="331"/>
        <v>0.33428965989603782</v>
      </c>
    </row>
    <row r="1402" spans="1:9" x14ac:dyDescent="0.25">
      <c r="A1402" s="40" t="s">
        <v>105</v>
      </c>
      <c r="B1402" s="1">
        <v>70.203199999999995</v>
      </c>
      <c r="C1402" s="4">
        <v>79.448262</v>
      </c>
      <c r="D1402" s="4">
        <v>38.255463599999999</v>
      </c>
      <c r="E1402" s="5">
        <f t="shared" si="330"/>
        <v>0.48151416578502371</v>
      </c>
      <c r="F1402" s="16">
        <v>202.2</v>
      </c>
      <c r="G1402" s="17">
        <v>243.88397599999999</v>
      </c>
      <c r="H1402" s="17">
        <v>217.59203768</v>
      </c>
      <c r="I1402" s="5">
        <f t="shared" si="331"/>
        <v>0.89219489221382886</v>
      </c>
    </row>
    <row r="1403" spans="1:9" x14ac:dyDescent="0.25">
      <c r="A1403" s="40" t="s">
        <v>35</v>
      </c>
      <c r="B1403" s="1">
        <v>125.58580000000001</v>
      </c>
      <c r="C1403" s="4">
        <v>125.58580000000001</v>
      </c>
      <c r="D1403" s="4">
        <v>116.15031437</v>
      </c>
      <c r="E1403" s="5">
        <f t="shared" si="330"/>
        <v>0.9248682125686184</v>
      </c>
      <c r="F1403" s="16">
        <v>5.5</v>
      </c>
      <c r="G1403" s="17">
        <v>35.5</v>
      </c>
      <c r="H1403" s="17">
        <v>26.97568802</v>
      </c>
      <c r="I1403" s="5">
        <f t="shared" si="331"/>
        <v>0.75987853577464792</v>
      </c>
    </row>
    <row r="1404" spans="1:9" x14ac:dyDescent="0.25">
      <c r="A1404" s="40" t="s">
        <v>32</v>
      </c>
      <c r="B1404" s="1">
        <v>122.86285700000001</v>
      </c>
      <c r="C1404" s="4">
        <v>113.878794</v>
      </c>
      <c r="D1404" s="4">
        <v>97.362864909999999</v>
      </c>
      <c r="E1404" s="5">
        <f t="shared" si="330"/>
        <v>0.85496923079462894</v>
      </c>
      <c r="F1404" s="16">
        <v>3.2868170000000001</v>
      </c>
      <c r="G1404" s="17">
        <v>3.2868170000000001</v>
      </c>
      <c r="H1404" s="17">
        <v>2.1162628799999998</v>
      </c>
      <c r="I1404" s="5">
        <f t="shared" si="331"/>
        <v>0.64386392062594289</v>
      </c>
    </row>
    <row r="1405" spans="1:9" x14ac:dyDescent="0.25">
      <c r="A1405" s="40" t="s">
        <v>117</v>
      </c>
      <c r="B1405" s="1">
        <v>1.5</v>
      </c>
      <c r="C1405" s="4">
        <v>1.5</v>
      </c>
      <c r="D1405" s="4">
        <v>0</v>
      </c>
      <c r="E1405" s="5">
        <f t="shared" si="330"/>
        <v>0</v>
      </c>
      <c r="F1405" s="31" t="s">
        <v>16</v>
      </c>
      <c r="G1405" s="32" t="s">
        <v>16</v>
      </c>
      <c r="H1405" s="32" t="s">
        <v>16</v>
      </c>
      <c r="I1405" s="5" t="s">
        <v>16</v>
      </c>
    </row>
    <row r="1406" spans="1:9" x14ac:dyDescent="0.25">
      <c r="A1406" s="40" t="s">
        <v>30</v>
      </c>
      <c r="B1406" s="1">
        <v>24.852982999999998</v>
      </c>
      <c r="C1406" s="4">
        <v>26.502983</v>
      </c>
      <c r="D1406" s="4">
        <v>21.93103339</v>
      </c>
      <c r="E1406" s="5">
        <f t="shared" si="330"/>
        <v>0.82749301805008135</v>
      </c>
      <c r="F1406" s="16">
        <v>11</v>
      </c>
      <c r="G1406" s="17">
        <v>11</v>
      </c>
      <c r="H1406" s="17">
        <v>5.0273248700000002</v>
      </c>
      <c r="I1406" s="5">
        <f t="shared" ref="I1406:I1407" si="332">H1406/G1406</f>
        <v>0.45702953363636367</v>
      </c>
    </row>
    <row r="1407" spans="1:9" x14ac:dyDescent="0.25">
      <c r="A1407" s="40" t="s">
        <v>90</v>
      </c>
      <c r="B1407" s="1">
        <v>4.8364979999999997</v>
      </c>
      <c r="C1407" s="4">
        <v>4.8364960000000004</v>
      </c>
      <c r="D1407" s="4">
        <v>4.4477200899999998</v>
      </c>
      <c r="E1407" s="5">
        <f t="shared" si="330"/>
        <v>0.91961620354901552</v>
      </c>
      <c r="F1407" s="16">
        <v>1.728362</v>
      </c>
      <c r="G1407" s="17">
        <v>1.728364</v>
      </c>
      <c r="H1407" s="17">
        <v>1.19513877</v>
      </c>
      <c r="I1407" s="5">
        <f t="shared" si="332"/>
        <v>0.69148557248357412</v>
      </c>
    </row>
    <row r="1408" spans="1:9" ht="15.75" thickBot="1" x14ac:dyDescent="0.3">
      <c r="A1408" s="40" t="s">
        <v>91</v>
      </c>
      <c r="B1408" s="22">
        <v>51.914546999999999</v>
      </c>
      <c r="C1408" s="23">
        <v>51.110193000000002</v>
      </c>
      <c r="D1408" s="23">
        <v>47.341895729999997</v>
      </c>
      <c r="E1408" s="51">
        <f>D1408/C1408</f>
        <v>0.92627112032231995</v>
      </c>
      <c r="F1408" s="58">
        <v>12.770110000000001</v>
      </c>
      <c r="G1408" s="59">
        <v>17.774463999999998</v>
      </c>
      <c r="H1408" s="59">
        <v>13.679962380000001</v>
      </c>
      <c r="I1408" s="51">
        <f>H1408/G1408</f>
        <v>0.76964134502171222</v>
      </c>
    </row>
    <row r="1409" spans="1:9" ht="15.75" thickBot="1" x14ac:dyDescent="0.3">
      <c r="A1409" s="13" t="s">
        <v>107</v>
      </c>
      <c r="B1409" s="53">
        <f>SUM(B1410:B1415)</f>
        <v>92.004064999999997</v>
      </c>
      <c r="C1409" s="54">
        <f t="shared" ref="C1409:D1409" si="333">SUM(C1410:C1415)</f>
        <v>85.372272999999993</v>
      </c>
      <c r="D1409" s="54">
        <f t="shared" si="333"/>
        <v>65.913011569999995</v>
      </c>
      <c r="E1409" s="55">
        <f>D1409/C1409</f>
        <v>0.77206579201657199</v>
      </c>
      <c r="F1409" s="57">
        <f>SUM(F1410:F1415)</f>
        <v>85.441639000000009</v>
      </c>
      <c r="G1409" s="56">
        <f t="shared" ref="G1409:H1409" si="334">SUM(G1410:G1415)</f>
        <v>58.889190999999997</v>
      </c>
      <c r="H1409" s="56">
        <f t="shared" si="334"/>
        <v>40.339616960000001</v>
      </c>
      <c r="I1409" s="55">
        <f>H1409/G1409</f>
        <v>0.68500884924705452</v>
      </c>
    </row>
    <row r="1410" spans="1:9" x14ac:dyDescent="0.25">
      <c r="A1410" s="40" t="s">
        <v>92</v>
      </c>
      <c r="B1410" s="26">
        <v>24.682922000000001</v>
      </c>
      <c r="C1410" s="27">
        <v>24.308885</v>
      </c>
      <c r="D1410" s="27">
        <v>22.317440640000001</v>
      </c>
      <c r="E1410" s="52">
        <f>D1410/C1410</f>
        <v>0.91807751116515635</v>
      </c>
      <c r="F1410" s="60">
        <v>1.1927779999999999</v>
      </c>
      <c r="G1410" s="61">
        <v>1.5668150000000001</v>
      </c>
      <c r="H1410" s="61">
        <v>1.50000515</v>
      </c>
      <c r="I1410" s="52">
        <f>H1410/G1410</f>
        <v>0.95735945213697848</v>
      </c>
    </row>
    <row r="1411" spans="1:9" x14ac:dyDescent="0.25">
      <c r="A1411" s="40" t="s">
        <v>37</v>
      </c>
      <c r="B1411" s="1">
        <v>8.9362290000000009</v>
      </c>
      <c r="C1411" s="4">
        <v>8.9362290000000009</v>
      </c>
      <c r="D1411" s="4">
        <v>5.3280108899999998</v>
      </c>
      <c r="E1411" s="5">
        <f>D1411/C1411</f>
        <v>0.59622586775696984</v>
      </c>
      <c r="F1411" s="2">
        <v>1.345</v>
      </c>
      <c r="G1411" s="3">
        <v>1.345</v>
      </c>
      <c r="H1411" s="3">
        <v>0.39213724</v>
      </c>
      <c r="I1411" s="5">
        <f>H1411/G1411</f>
        <v>0.29155185130111527</v>
      </c>
    </row>
    <row r="1412" spans="1:9" x14ac:dyDescent="0.25">
      <c r="A1412" s="40" t="s">
        <v>93</v>
      </c>
      <c r="B1412" s="1">
        <v>31.589366999999999</v>
      </c>
      <c r="C1412" s="4">
        <v>25.677244999999999</v>
      </c>
      <c r="D1412" s="4">
        <v>18.36268879</v>
      </c>
      <c r="E1412" s="5">
        <f t="shared" ref="E1412:E1414" si="335">D1412/C1412</f>
        <v>0.71513469571988741</v>
      </c>
      <c r="F1412" s="2">
        <v>67.742575000000002</v>
      </c>
      <c r="G1412" s="3">
        <v>49.066977000000001</v>
      </c>
      <c r="H1412" s="3">
        <v>33.554116710000002</v>
      </c>
      <c r="I1412" s="5">
        <f t="shared" ref="I1412:I1420" si="336">H1412/G1412</f>
        <v>0.68384316217402186</v>
      </c>
    </row>
    <row r="1413" spans="1:9" x14ac:dyDescent="0.25">
      <c r="A1413" s="46" t="s">
        <v>94</v>
      </c>
      <c r="B1413" s="1">
        <v>12.42089</v>
      </c>
      <c r="C1413" s="4">
        <v>12.14589</v>
      </c>
      <c r="D1413" s="4">
        <v>7.8702143399999995</v>
      </c>
      <c r="E1413" s="5">
        <f t="shared" si="335"/>
        <v>0.64797345768815617</v>
      </c>
      <c r="F1413" s="2">
        <v>4.75</v>
      </c>
      <c r="G1413" s="3">
        <v>2.76</v>
      </c>
      <c r="H1413" s="3">
        <v>1.07266353</v>
      </c>
      <c r="I1413" s="5">
        <f t="shared" si="336"/>
        <v>0.38864620652173915</v>
      </c>
    </row>
    <row r="1414" spans="1:9" x14ac:dyDescent="0.25">
      <c r="A1414" s="47" t="s">
        <v>95</v>
      </c>
      <c r="B1414" s="1">
        <v>7.9173999999999998</v>
      </c>
      <c r="C1414" s="4">
        <v>7.8467669999999998</v>
      </c>
      <c r="D1414" s="4">
        <v>5.9995673600000003</v>
      </c>
      <c r="E1414" s="5">
        <f t="shared" si="335"/>
        <v>0.76459099142360165</v>
      </c>
      <c r="F1414" s="2">
        <v>4.4600000000000001E-2</v>
      </c>
      <c r="G1414" s="3">
        <v>0.115233</v>
      </c>
      <c r="H1414" s="3">
        <v>7.9992770000000005E-2</v>
      </c>
      <c r="I1414" s="5">
        <f t="shared" si="336"/>
        <v>0.69418282957139021</v>
      </c>
    </row>
    <row r="1415" spans="1:9" ht="15.75" thickBot="1" x14ac:dyDescent="0.3">
      <c r="A1415" s="48" t="s">
        <v>96</v>
      </c>
      <c r="B1415" s="24">
        <v>6.4572570000000002</v>
      </c>
      <c r="C1415" s="25">
        <v>6.4572570000000002</v>
      </c>
      <c r="D1415" s="25">
        <v>6.0350895499999995</v>
      </c>
      <c r="E1415" s="8">
        <f>D1415/C1415</f>
        <v>0.93462124087673748</v>
      </c>
      <c r="F1415" s="18">
        <v>10.366686</v>
      </c>
      <c r="G1415" s="19">
        <v>4.0351660000000003</v>
      </c>
      <c r="H1415" s="19">
        <v>3.7407015600000002</v>
      </c>
      <c r="I1415" s="10">
        <f t="shared" si="336"/>
        <v>0.92702544579330814</v>
      </c>
    </row>
    <row r="1416" spans="1:9" ht="15.75" thickBot="1" x14ac:dyDescent="0.3">
      <c r="A1416" s="13" t="s">
        <v>121</v>
      </c>
      <c r="B1416" s="86">
        <f>SUM(B1417:B1418)</f>
        <v>1193.7088880000001</v>
      </c>
      <c r="C1416" s="87">
        <f t="shared" ref="C1416:D1416" si="337">SUM(C1417:C1418)</f>
        <v>1193.7087879999999</v>
      </c>
      <c r="D1416" s="87">
        <f t="shared" si="337"/>
        <v>1193.7087879999999</v>
      </c>
      <c r="E1416" s="88">
        <f t="shared" ref="E1416" si="338">D1416/C1416</f>
        <v>1</v>
      </c>
      <c r="F1416" s="89">
        <f>SUM(F1417:F1418)</f>
        <v>1530.1302370000001</v>
      </c>
      <c r="G1416" s="89">
        <f t="shared" ref="G1416:H1416" si="339">SUM(G1417:G1418)</f>
        <v>1530.1302370000001</v>
      </c>
      <c r="H1416" s="89">
        <f t="shared" si="339"/>
        <v>1530.1302370000001</v>
      </c>
      <c r="I1416" s="88">
        <f t="shared" si="336"/>
        <v>1</v>
      </c>
    </row>
    <row r="1417" spans="1:9" x14ac:dyDescent="0.25">
      <c r="A1417" s="46" t="s">
        <v>100</v>
      </c>
      <c r="B1417" s="20">
        <v>625.26120000000003</v>
      </c>
      <c r="C1417" s="21">
        <v>625.26120000000003</v>
      </c>
      <c r="D1417" s="21">
        <v>625.26120000000003</v>
      </c>
      <c r="E1417" s="7">
        <f>D1417/C1417</f>
        <v>1</v>
      </c>
      <c r="F1417" s="95">
        <v>1095.2597000000001</v>
      </c>
      <c r="G1417" s="96">
        <v>1095.2597000000001</v>
      </c>
      <c r="H1417" s="96">
        <v>1095.2597000000001</v>
      </c>
      <c r="I1417" s="7">
        <f t="shared" si="336"/>
        <v>1</v>
      </c>
    </row>
    <row r="1418" spans="1:9" ht="15.75" thickBot="1" x14ac:dyDescent="0.3">
      <c r="A1418" s="46" t="s">
        <v>101</v>
      </c>
      <c r="B1418" s="24">
        <v>568.44768799999997</v>
      </c>
      <c r="C1418" s="25">
        <v>568.447588</v>
      </c>
      <c r="D1418" s="25">
        <v>568.447588</v>
      </c>
      <c r="E1418" s="8">
        <f>D1418/C1418</f>
        <v>1</v>
      </c>
      <c r="F1418" s="79">
        <v>434.87053700000001</v>
      </c>
      <c r="G1418" s="80">
        <v>434.87053700000001</v>
      </c>
      <c r="H1418" s="80">
        <v>434.87053700000001</v>
      </c>
      <c r="I1418" s="8">
        <f t="shared" si="336"/>
        <v>1</v>
      </c>
    </row>
    <row r="1419" spans="1:9" ht="15.75" thickBot="1" x14ac:dyDescent="0.3">
      <c r="A1419" s="13" t="s">
        <v>122</v>
      </c>
      <c r="B1419" s="86">
        <f>SUM(B1420:B1422)</f>
        <v>381.65493500000002</v>
      </c>
      <c r="C1419" s="87">
        <f t="shared" ref="C1419:D1419" si="340">SUM(C1420:C1422)</f>
        <v>378.77907900000002</v>
      </c>
      <c r="D1419" s="87">
        <f t="shared" si="340"/>
        <v>313.57653040000002</v>
      </c>
      <c r="E1419" s="71">
        <f t="shared" ref="E1419" si="341">D1419/C1419</f>
        <v>0.82786127266548426</v>
      </c>
      <c r="F1419" s="70">
        <f>SUM(F1420:F1422)</f>
        <v>236.82457600000001</v>
      </c>
      <c r="G1419" s="33">
        <f t="shared" ref="G1419:H1419" si="342">SUM(G1420:G1422)</f>
        <v>239.70043199999998</v>
      </c>
      <c r="H1419" s="33">
        <f t="shared" si="342"/>
        <v>156.65853540999998</v>
      </c>
      <c r="I1419" s="88">
        <f t="shared" si="336"/>
        <v>0.65355967072266274</v>
      </c>
    </row>
    <row r="1420" spans="1:9" x14ac:dyDescent="0.25">
      <c r="A1420" s="45" t="s">
        <v>97</v>
      </c>
      <c r="B1420" s="20">
        <v>256.74533400000001</v>
      </c>
      <c r="C1420" s="21">
        <v>256.443422</v>
      </c>
      <c r="D1420" s="21">
        <v>225.45473483000001</v>
      </c>
      <c r="E1420" s="7">
        <f>D1420/C1420</f>
        <v>0.87915975021578052</v>
      </c>
      <c r="F1420" s="92">
        <v>69.178359999999998</v>
      </c>
      <c r="G1420" s="81">
        <v>69.480271999999999</v>
      </c>
      <c r="H1420" s="81">
        <v>44.793100689999996</v>
      </c>
      <c r="I1420" s="7">
        <f t="shared" si="336"/>
        <v>0.64468804454306106</v>
      </c>
    </row>
    <row r="1421" spans="1:9" x14ac:dyDescent="0.25">
      <c r="A1421" s="40" t="s">
        <v>98</v>
      </c>
      <c r="B1421" s="11">
        <v>2.8824429999999999</v>
      </c>
      <c r="C1421" s="12">
        <v>2.8824429999999999</v>
      </c>
      <c r="D1421" s="12">
        <v>2.07506645</v>
      </c>
      <c r="E1421" s="5">
        <f>D1421/C1421</f>
        <v>0.71989852010950439</v>
      </c>
      <c r="F1421" s="37" t="s">
        <v>16</v>
      </c>
      <c r="G1421" s="38" t="s">
        <v>16</v>
      </c>
      <c r="H1421" s="38" t="s">
        <v>16</v>
      </c>
      <c r="I1421" s="5" t="s">
        <v>16</v>
      </c>
    </row>
    <row r="1422" spans="1:9" ht="15.75" thickBot="1" x14ac:dyDescent="0.3">
      <c r="A1422" s="48" t="s">
        <v>99</v>
      </c>
      <c r="B1422" s="90">
        <v>122.027158</v>
      </c>
      <c r="C1422" s="91">
        <v>119.453214</v>
      </c>
      <c r="D1422" s="91">
        <v>86.046729120000009</v>
      </c>
      <c r="E1422" s="8">
        <f>D1422/C890:C1422</f>
        <v>0.72033833363412059</v>
      </c>
      <c r="F1422" s="93">
        <v>167.64621600000001</v>
      </c>
      <c r="G1422" s="94">
        <v>170.22015999999999</v>
      </c>
      <c r="H1422" s="94">
        <v>111.86543472</v>
      </c>
      <c r="I1422" s="8">
        <f>H1422/G1422</f>
        <v>0.65718088104252748</v>
      </c>
    </row>
    <row r="1423" spans="1:9" x14ac:dyDescent="0.25">
      <c r="A1423" s="103" t="s">
        <v>123</v>
      </c>
      <c r="B1423" s="104"/>
      <c r="C1423" s="104"/>
      <c r="D1423" s="104"/>
      <c r="E1423" s="104"/>
      <c r="F1423" s="105" t="s">
        <v>128</v>
      </c>
      <c r="G1423" s="105"/>
      <c r="H1423" s="105"/>
      <c r="I1423" s="105"/>
    </row>
    <row r="1424" spans="1:9" x14ac:dyDescent="0.25">
      <c r="A1424" s="106" t="s">
        <v>40</v>
      </c>
      <c r="B1424" s="107"/>
      <c r="C1424" s="107"/>
      <c r="D1424" s="107"/>
      <c r="E1424" s="107"/>
      <c r="F1424" s="107"/>
      <c r="G1424" s="107"/>
      <c r="H1424" s="107"/>
      <c r="I1424" s="107"/>
    </row>
  </sheetData>
  <mergeCells count="164">
    <mergeCell ref="A1423:E1423"/>
    <mergeCell ref="F1423:I1423"/>
    <mergeCell ref="A1424:I1424"/>
    <mergeCell ref="A1307:I1307"/>
    <mergeCell ref="A1308:I1308"/>
    <mergeCell ref="A1309:I1309"/>
    <mergeCell ref="A1310:I1310"/>
    <mergeCell ref="A1311:I1311"/>
    <mergeCell ref="A1312:I1312"/>
    <mergeCell ref="A1313:I1313"/>
    <mergeCell ref="A1314:A1315"/>
    <mergeCell ref="B1314:E1314"/>
    <mergeCell ref="F1314:I1314"/>
    <mergeCell ref="A1069:E1069"/>
    <mergeCell ref="F1069:I1069"/>
    <mergeCell ref="A1070:I1070"/>
    <mergeCell ref="A952:I952"/>
    <mergeCell ref="A953:I953"/>
    <mergeCell ref="A954:I954"/>
    <mergeCell ref="A955:I955"/>
    <mergeCell ref="A956:I956"/>
    <mergeCell ref="A957:I957"/>
    <mergeCell ref="A958:I958"/>
    <mergeCell ref="A959:I959"/>
    <mergeCell ref="A960:A961"/>
    <mergeCell ref="B960:E960"/>
    <mergeCell ref="F960:I960"/>
    <mergeCell ref="A950:E950"/>
    <mergeCell ref="F950:I950"/>
    <mergeCell ref="A951:I951"/>
    <mergeCell ref="A833:I833"/>
    <mergeCell ref="A839:I839"/>
    <mergeCell ref="A840:I840"/>
    <mergeCell ref="A841:A842"/>
    <mergeCell ref="B841:E841"/>
    <mergeCell ref="F841:I841"/>
    <mergeCell ref="A834:I834"/>
    <mergeCell ref="A835:I835"/>
    <mergeCell ref="A836:I836"/>
    <mergeCell ref="A837:I837"/>
    <mergeCell ref="A838:I838"/>
    <mergeCell ref="A831:E831"/>
    <mergeCell ref="F831:I831"/>
    <mergeCell ref="A832:I832"/>
    <mergeCell ref="A714:I714"/>
    <mergeCell ref="A720:I720"/>
    <mergeCell ref="A721:I721"/>
    <mergeCell ref="A722:A723"/>
    <mergeCell ref="B722:E722"/>
    <mergeCell ref="F722:I722"/>
    <mergeCell ref="A715:I715"/>
    <mergeCell ref="A716:I716"/>
    <mergeCell ref="A717:I717"/>
    <mergeCell ref="A718:I718"/>
    <mergeCell ref="A719:I719"/>
    <mergeCell ref="A474:E474"/>
    <mergeCell ref="F474:I474"/>
    <mergeCell ref="A475:I475"/>
    <mergeCell ref="A357:I357"/>
    <mergeCell ref="A363:I363"/>
    <mergeCell ref="A364:I364"/>
    <mergeCell ref="A365:A366"/>
    <mergeCell ref="B365:E365"/>
    <mergeCell ref="F365:I365"/>
    <mergeCell ref="A358:I358"/>
    <mergeCell ref="A359:I359"/>
    <mergeCell ref="A360:I360"/>
    <mergeCell ref="A361:I361"/>
    <mergeCell ref="A362:I362"/>
    <mergeCell ref="A236:E236"/>
    <mergeCell ref="F236:I236"/>
    <mergeCell ref="A237:I237"/>
    <mergeCell ref="A119:I119"/>
    <mergeCell ref="A125:I125"/>
    <mergeCell ref="A126:I126"/>
    <mergeCell ref="A127:A128"/>
    <mergeCell ref="B127:E127"/>
    <mergeCell ref="F127:I127"/>
    <mergeCell ref="A120:I120"/>
    <mergeCell ref="A121:I121"/>
    <mergeCell ref="A122:I122"/>
    <mergeCell ref="A123:I123"/>
    <mergeCell ref="A124:I124"/>
    <mergeCell ref="A117:E117"/>
    <mergeCell ref="F117:I117"/>
    <mergeCell ref="A118:I118"/>
    <mergeCell ref="A1:I1"/>
    <mergeCell ref="A2:I2"/>
    <mergeCell ref="A3:I3"/>
    <mergeCell ref="A4:I4"/>
    <mergeCell ref="A5:I5"/>
    <mergeCell ref="A6:I6"/>
    <mergeCell ref="A7:I7"/>
    <mergeCell ref="A8:A9"/>
    <mergeCell ref="B8:E8"/>
    <mergeCell ref="F8:I8"/>
    <mergeCell ref="A355:E355"/>
    <mergeCell ref="F355:I355"/>
    <mergeCell ref="A356:I356"/>
    <mergeCell ref="A238:I238"/>
    <mergeCell ref="A244:I244"/>
    <mergeCell ref="A245:I245"/>
    <mergeCell ref="A246:A247"/>
    <mergeCell ref="B246:E246"/>
    <mergeCell ref="F246:I246"/>
    <mergeCell ref="A239:I239"/>
    <mergeCell ref="A240:I240"/>
    <mergeCell ref="A241:I241"/>
    <mergeCell ref="A242:I242"/>
    <mergeCell ref="A243:I243"/>
    <mergeCell ref="A593:E593"/>
    <mergeCell ref="F593:I593"/>
    <mergeCell ref="A594:I594"/>
    <mergeCell ref="A476:I476"/>
    <mergeCell ref="A482:I482"/>
    <mergeCell ref="A483:I483"/>
    <mergeCell ref="A484:A485"/>
    <mergeCell ref="B484:E484"/>
    <mergeCell ref="F484:I484"/>
    <mergeCell ref="A477:I477"/>
    <mergeCell ref="A478:I478"/>
    <mergeCell ref="A479:I479"/>
    <mergeCell ref="A480:I480"/>
    <mergeCell ref="A481:I481"/>
    <mergeCell ref="A712:E712"/>
    <mergeCell ref="F712:I712"/>
    <mergeCell ref="A713:I713"/>
    <mergeCell ref="A595:I595"/>
    <mergeCell ref="A601:I601"/>
    <mergeCell ref="A602:I602"/>
    <mergeCell ref="A603:A604"/>
    <mergeCell ref="B603:E603"/>
    <mergeCell ref="F603:I603"/>
    <mergeCell ref="A596:I596"/>
    <mergeCell ref="A597:I597"/>
    <mergeCell ref="A598:I598"/>
    <mergeCell ref="A599:I599"/>
    <mergeCell ref="A600:I600"/>
    <mergeCell ref="A1187:E1187"/>
    <mergeCell ref="F1187:I1187"/>
    <mergeCell ref="A1188:I1188"/>
    <mergeCell ref="A1071:I1071"/>
    <mergeCell ref="A1072:I1072"/>
    <mergeCell ref="A1073:I1073"/>
    <mergeCell ref="A1074:I1074"/>
    <mergeCell ref="A1075:I1075"/>
    <mergeCell ref="A1076:I1076"/>
    <mergeCell ref="A1077:I1077"/>
    <mergeCell ref="A1078:A1079"/>
    <mergeCell ref="B1078:E1078"/>
    <mergeCell ref="F1078:I1078"/>
    <mergeCell ref="A1305:E1305"/>
    <mergeCell ref="F1305:I1305"/>
    <mergeCell ref="A1306:I1306"/>
    <mergeCell ref="A1189:I1189"/>
    <mergeCell ref="A1190:I1190"/>
    <mergeCell ref="A1191:I1191"/>
    <mergeCell ref="A1192:I1192"/>
    <mergeCell ref="A1193:I1193"/>
    <mergeCell ref="A1194:I1194"/>
    <mergeCell ref="A1195:I1195"/>
    <mergeCell ref="A1196:A1197"/>
    <mergeCell ref="B1196:E1196"/>
    <mergeCell ref="F1196:I1196"/>
  </mergeCells>
  <printOptions horizontalCentered="1"/>
  <pageMargins left="0.19685039370078741" right="0.19685039370078741" top="0.35433070866141736" bottom="0.35433070866141736" header="0" footer="0"/>
  <pageSetup scale="80" orientation="portrait" r:id="rId1"/>
  <rowBreaks count="11" manualBreakCount="11">
    <brk id="119" max="16383" man="1"/>
    <brk id="238" max="16383" man="1"/>
    <brk id="357" max="16383" man="1"/>
    <brk id="476" max="16383" man="1"/>
    <brk id="595" max="16383" man="1"/>
    <brk id="714" max="16383" man="1"/>
    <brk id="833" max="16383" man="1"/>
    <brk id="952" max="16383" man="1"/>
    <brk id="1070" max="16383" man="1"/>
    <brk id="1188" max="16383" man="1"/>
    <brk id="1306" max="16383" man="1"/>
  </rowBreaks>
  <ignoredErrors>
    <ignoredError sqref="E103 E10:E12 E43 E110 E88 E113 E222:E232 E207 E162 E129:E131 E248:E250 E281 E341 E348 E351 E326 E367:E369 E400 E445 E460 E467 E470 E486:E488 E519 E564 E579 E586 E589 E605:E607 E683 E698 E705 E708 E638 E724 E726 E757 E802 E817 E824 E827 E843:E845 E876 E921 E936:E946 E962:E964 E995 E1040 E1055 E1062:E1065 E1080:E1082 E1158:E1173 E1180:E1183 E1113 E1198:E1200 E1231 E1276 E1291:E1301 E1316:E1318 E1349 E1394 E1409 E1416 E1419" formula="1"/>
    <ignoredError sqref="E157 I436:I444 I1109:I1111 E1104:E1112 I1104:I1105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Diciembre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Melquiades Gonzalez</dc:creator>
  <cp:lastModifiedBy>Melquiades Gonzalez</cp:lastModifiedBy>
  <cp:lastPrinted>2025-05-05T20:41:47Z</cp:lastPrinted>
  <dcterms:created xsi:type="dcterms:W3CDTF">2016-04-07T16:05:41Z</dcterms:created>
  <dcterms:modified xsi:type="dcterms:W3CDTF">2026-01-02T16:27:45Z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