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TRANSPARENCIA 2025\Actualización de la página web\Misiones al Exterior\Agosto\"/>
    </mc:Choice>
  </mc:AlternateContent>
  <bookViews>
    <workbookView xWindow="0" yWindow="0" windowWidth="24000" windowHeight="9600"/>
  </bookViews>
  <sheets>
    <sheet name="Misiones - Enero 2025" sheetId="1" r:id="rId1"/>
    <sheet name="Total por Dirección" sheetId="2" r:id="rId2"/>
  </sheets>
  <definedNames>
    <definedName name="_xlnm._FilterDatabase" localSheetId="0" hidden="1">'Misiones - Enero 2025'!$A$4:$N$6</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123" i="1" l="1"/>
  <c r="J123" i="1"/>
  <c r="M123" i="1" s="1"/>
  <c r="M122" i="1"/>
  <c r="M120" i="1"/>
  <c r="M119" i="1"/>
  <c r="M118" i="1"/>
  <c r="K111" i="1"/>
  <c r="J111" i="1"/>
  <c r="M111" i="1" s="1"/>
  <c r="M110" i="1"/>
  <c r="M109" i="1"/>
  <c r="M108" i="1"/>
  <c r="M107" i="1"/>
  <c r="M106" i="1"/>
  <c r="M105" i="1"/>
  <c r="M104" i="1"/>
  <c r="M103" i="1"/>
  <c r="M102" i="1"/>
  <c r="M101" i="1"/>
  <c r="M100" i="1"/>
  <c r="M99" i="1"/>
  <c r="M98" i="1"/>
  <c r="K69" i="1" l="1"/>
  <c r="J69" i="1"/>
  <c r="M68" i="1"/>
  <c r="M67" i="1"/>
  <c r="M66" i="1"/>
  <c r="M65" i="1"/>
  <c r="M64" i="1"/>
  <c r="M63" i="1"/>
  <c r="M62" i="1"/>
  <c r="M61" i="1"/>
  <c r="M60" i="1"/>
  <c r="M59" i="1"/>
  <c r="M58" i="1"/>
  <c r="M57" i="1"/>
  <c r="M56" i="1"/>
  <c r="M69" i="1" l="1"/>
  <c r="K48" i="1"/>
  <c r="J48" i="1"/>
  <c r="M47" i="1"/>
  <c r="M46" i="1"/>
  <c r="M45" i="1"/>
  <c r="M44" i="1"/>
  <c r="M43" i="1"/>
  <c r="M48" i="1" l="1"/>
  <c r="K36" i="1"/>
  <c r="J36" i="1"/>
  <c r="M35" i="1"/>
  <c r="M34" i="1"/>
  <c r="M33" i="1"/>
  <c r="M32" i="1"/>
  <c r="M31" i="1"/>
  <c r="M30" i="1"/>
  <c r="M29" i="1"/>
  <c r="M28" i="1"/>
  <c r="M27" i="1"/>
  <c r="M26" i="1"/>
  <c r="M36" i="1" l="1"/>
  <c r="K19" i="1"/>
  <c r="J19" i="1"/>
  <c r="M18" i="1"/>
  <c r="M17" i="1"/>
  <c r="M16" i="1"/>
  <c r="M15" i="1"/>
  <c r="M14" i="1"/>
  <c r="M13" i="1"/>
  <c r="M5" i="1" l="1"/>
  <c r="J6" i="1" l="1"/>
  <c r="M6" i="1" l="1"/>
  <c r="K6" i="1" l="1"/>
  <c r="B70" i="2" l="1"/>
</calcChain>
</file>

<file path=xl/comments1.xml><?xml version="1.0" encoding="utf-8"?>
<comments xmlns="http://schemas.openxmlformats.org/spreadsheetml/2006/main">
  <authors>
    <author>Kenia Cunanpio</author>
  </authors>
  <commentList>
    <comment ref="B15" authorId="0" shapeId="0">
      <text>
        <r>
          <rPr>
            <b/>
            <sz val="9"/>
            <color indexed="81"/>
            <rFont val="Tahoma"/>
            <family val="2"/>
          </rPr>
          <t>Kenia Cunanpio:</t>
        </r>
        <r>
          <rPr>
            <sz val="9"/>
            <color indexed="81"/>
            <rFont val="Tahoma"/>
            <family val="2"/>
          </rPr>
          <t xml:space="preserve">
</t>
        </r>
      </text>
    </comment>
  </commentList>
</comments>
</file>

<file path=xl/sharedStrings.xml><?xml version="1.0" encoding="utf-8"?>
<sst xmlns="http://schemas.openxmlformats.org/spreadsheetml/2006/main" count="665" uniqueCount="287">
  <si>
    <t>Dirección de Administración y Finanzas</t>
  </si>
  <si>
    <t xml:space="preserve"> Informe de Misiones al Exterior </t>
  </si>
  <si>
    <t>No.</t>
  </si>
  <si>
    <t>FECHA DE INICIO</t>
  </si>
  <si>
    <t>FECHA DE RETORNO</t>
  </si>
  <si>
    <t>NOMBRE DEL COLABORADOR</t>
  </si>
  <si>
    <t xml:space="preserve">CÉDULA </t>
  </si>
  <si>
    <t>CARGO</t>
  </si>
  <si>
    <t>DIRECCIÓN</t>
  </si>
  <si>
    <t>DESTINO DE LA MISIÓN</t>
  </si>
  <si>
    <t>OBJETIVO DE LA MISIÓN</t>
  </si>
  <si>
    <t>PASAJE</t>
  </si>
  <si>
    <t>VIÁTICOS</t>
  </si>
  <si>
    <t>CUOTA DE INSCRIPCIÓN</t>
  </si>
  <si>
    <t>TOTAL</t>
  </si>
  <si>
    <t>MISIÓN OFICIAL</t>
  </si>
  <si>
    <t>Dirección de Estrategia Financiera y Fiscal Internacional</t>
  </si>
  <si>
    <t>Unidad Administrativa de Bienes Revertidos</t>
  </si>
  <si>
    <t xml:space="preserve">Gran Total </t>
  </si>
  <si>
    <t>Informe de viajes  al exterior por Dirección</t>
  </si>
  <si>
    <t>TOTAL  B/.</t>
  </si>
  <si>
    <t>Despacho del Ministro</t>
  </si>
  <si>
    <t>Despacho de la Viceministra de Economía</t>
  </si>
  <si>
    <t>Despacho del Viceministro de Finanzas</t>
  </si>
  <si>
    <t xml:space="preserve">Secretaría General </t>
  </si>
  <si>
    <t>Oficina Institucional de Recursos Humanos</t>
  </si>
  <si>
    <t>Despacho de los Asesores</t>
  </si>
  <si>
    <t xml:space="preserve">Dirección de Administración de Proyectos </t>
  </si>
  <si>
    <t xml:space="preserve">Dirección de Información y Relaciones Públicas </t>
  </si>
  <si>
    <t>Dirección de Políticas Públicas</t>
  </si>
  <si>
    <t>Dirección de Financiamiento Público</t>
  </si>
  <si>
    <t>Comisión  Arancelaria</t>
  </si>
  <si>
    <t>Dirección de Administración de Bienes Aprehendidos</t>
  </si>
  <si>
    <t>Dirección de Presupuesto de la Nación</t>
  </si>
  <si>
    <t xml:space="preserve">Dirección Nacional de Contabilidad </t>
  </si>
  <si>
    <t>Dirección de Bienes Patrimoniales del Estado</t>
  </si>
  <si>
    <t>Unidad Coordinadora para Centroamérica</t>
  </si>
  <si>
    <t>Unidad de Adquisiciones y Contrataciones del Estado</t>
  </si>
  <si>
    <t>Dirección de Planificación y Coordinación Regional</t>
  </si>
  <si>
    <t>Junta de Control de Juegos</t>
  </si>
  <si>
    <t>Dirección de Análisis Económico y Social</t>
  </si>
  <si>
    <t>Dirección de Programación de Inversiones</t>
  </si>
  <si>
    <t>Dirección General de Tesorería</t>
  </si>
  <si>
    <t>Dirección General de Ingresos</t>
  </si>
  <si>
    <t>Dirección de Inversiones, Concesiones y Riesgos del Estado</t>
  </si>
  <si>
    <t>Oficina de Auditoría  Interna</t>
  </si>
  <si>
    <t xml:space="preserve">Contraloría General de la República </t>
  </si>
  <si>
    <t xml:space="preserve">Intendencia de Supervisión y Regulación de Sujetos No Financieros </t>
  </si>
  <si>
    <t>Total en B/.</t>
  </si>
  <si>
    <t>Oficina de Asesoria Legal - Oficina de Arbitraje de Inversiones</t>
  </si>
  <si>
    <t xml:space="preserve">Oficina de Arbitraje de Inversiones </t>
  </si>
  <si>
    <r>
      <rPr>
        <u/>
        <sz val="10"/>
        <color rgb="FF0070C0"/>
        <rFont val="Arial"/>
        <family val="2"/>
      </rPr>
      <t>Ver Informe</t>
    </r>
    <r>
      <rPr>
        <sz val="10"/>
        <rFont val="Arial"/>
        <family val="2"/>
      </rPr>
      <t xml:space="preserve">
</t>
    </r>
  </si>
  <si>
    <t>Período: Del 1 al 31 de enero de 2025</t>
  </si>
  <si>
    <t>Representar a la República de Panamá en el 50° periodo de sesiones del Grupo de Trabajo III de la Comisión de las Naciones Unidas para el Derecho Mercantil Internacional (CNUDMI) sobre las Reformas al Sistema de Solición de controversias entre Inversionistas y Estados (SCIE).</t>
  </si>
  <si>
    <t>Margie Lys Jaime</t>
  </si>
  <si>
    <t xml:space="preserve">Jefa </t>
  </si>
  <si>
    <t>N-19-542</t>
  </si>
  <si>
    <t>Viena, Austria</t>
  </si>
  <si>
    <t>Período: Del 1 al 28 de febrero de 2025</t>
  </si>
  <si>
    <t>Felipe E. Chapman A.</t>
  </si>
  <si>
    <t>8-291-172</t>
  </si>
  <si>
    <t>Ministro</t>
  </si>
  <si>
    <t>Tela, Honduras</t>
  </si>
  <si>
    <t>Participó en la 38ª Reunión Anual de las Asambleas de Gobernadores del Banco Interamericano de Desarrollo (BID) y de BID Invest, como Jefe de la Delegación/Gobernador Titular en representación de la República de Panamá.</t>
  </si>
  <si>
    <t>Julio Guillermo Marquínez</t>
  </si>
  <si>
    <t>4-710-1683</t>
  </si>
  <si>
    <t xml:space="preserve">Director  </t>
  </si>
  <si>
    <t>Participó como parte de la delegación que acompañó al señor Ministro como Gobernador suplente temporal en representación de la República de Panamá, en la 38ª Reunión Anual de las Asambleas de Gobernadores del Banco Interamericano de Desarrollo (BID) y de BID Invest.</t>
  </si>
  <si>
    <t>Margie Lys, Jaime Ramirez</t>
  </si>
  <si>
    <t xml:space="preserve">Jefa de la Oficina de Arbitraje de Inversiones </t>
  </si>
  <si>
    <t>Oficina de Arbitraje de Inversiones</t>
  </si>
  <si>
    <t>Washington D.C., Estados Unidos</t>
  </si>
  <si>
    <t xml:space="preserve">Participó en representación de la República de Panamá y el Ministerio de Economía y Finanzas, en la reunión de trabajo presencial en el caso Webuild S.P.A., C (Caso CIADI No. ARB/20/10), llevada a cabo del 13 al 15 de febrero de 2025. Adicional atendió la primera parte del 51º período de sesiones del grupo de trabajo III, sobre reformas al Sistema de Solución de Controversias entre inversiones y Estados (SCIE), que tuvo lugar en ciudad de Nueva York, del 17 al 19 de febrero de 2025. </t>
  </si>
  <si>
    <t>Camilo Valdés</t>
  </si>
  <si>
    <t>8-305-574</t>
  </si>
  <si>
    <t xml:space="preserve">Director </t>
  </si>
  <si>
    <t>Bruselas, Bélgica</t>
  </si>
  <si>
    <t xml:space="preserve">Participó en visita de trabajo para tratar temas de interés contenidos en Agenda Bilateral, para aprovechar espacios estratégicos para que el país de Panamá pueda salir de las listas que nos marginan mundialmente. </t>
  </si>
  <si>
    <t>Lilibeth Enseñat</t>
  </si>
  <si>
    <t>8-822-1262</t>
  </si>
  <si>
    <t>Jefa</t>
  </si>
  <si>
    <t xml:space="preserve">Dirección General de Ingresos </t>
  </si>
  <si>
    <t>Aracelys Méndez</t>
  </si>
  <si>
    <t>8-164-383</t>
  </si>
  <si>
    <t>Directora</t>
  </si>
  <si>
    <t>Dirección Nacional de Contabilidad</t>
  </si>
  <si>
    <t>Sao Paulo, Brasil</t>
  </si>
  <si>
    <t xml:space="preserve">Participó en el Symposium in Latin América con el objetivo de fomentar la colaboración entre profesionales académicos y facilitar el intercambio de conocimiento y experiencias sobre la contabilidad aplicada al sector público en los países de América Latina.  </t>
  </si>
  <si>
    <t xml:space="preserve">  Marzo</t>
  </si>
  <si>
    <t>Período: Del 1 al 31 de marzo de 2025</t>
  </si>
  <si>
    <t xml:space="preserve">Galileo Solís </t>
  </si>
  <si>
    <t>8-764-2384</t>
  </si>
  <si>
    <t xml:space="preserve">Jefe  </t>
  </si>
  <si>
    <t>París, Francia</t>
  </si>
  <si>
    <t xml:space="preserve">Participó en la reunión presencial del Grupo de Trabajo 6.  </t>
  </si>
  <si>
    <t>José Almengor</t>
  </si>
  <si>
    <t>8-953-366</t>
  </si>
  <si>
    <t xml:space="preserve">Subjefe </t>
  </si>
  <si>
    <t>Participó en la 17va. Reunión del Grupo de Pares para Intercambio Automático de Información (APRG), del cual, Panamá es miembro.</t>
  </si>
  <si>
    <t xml:space="preserve">Fernando Bucayan </t>
  </si>
  <si>
    <t>8-753-941</t>
  </si>
  <si>
    <t>Oficial de Intercambio de Información</t>
  </si>
  <si>
    <t>Martín Barciela</t>
  </si>
  <si>
    <t>8-387-995</t>
  </si>
  <si>
    <t>Lima, Perú</t>
  </si>
  <si>
    <t>Visita en situ sobre la evaluación de confidencialidad y salvaguarda de datos del AEOI, para participar como miembro del “Panel de Expertos CDS del Foro Global”.</t>
  </si>
  <si>
    <t xml:space="preserve">Miami, Estados Unidos de América </t>
  </si>
  <si>
    <t>Participó representando a la República de Panamá en la mediación, relacionada con el proceso de reconocimiento de laudo arbitral de 14 de octubre de 2022 a favor de la República de Panamá contra Omega Engineering LLC y Oscar Rivera, que se ventila ante Juez del Distrito Sur de la Florida (No.24-CV-21097).</t>
  </si>
  <si>
    <t>Carlos Ledezma</t>
  </si>
  <si>
    <t>PE-8-463</t>
  </si>
  <si>
    <t>Suiza, Ginebra</t>
  </si>
  <si>
    <t>Designado para participar en la conferencia de Gestión de Deuda a fin de intercambiar opiniones entre los Gobiernos y Organizaciones Internacionales, ámbito académico y la sociedad civil sobre los desarrollos actuales en el panorama de la deuda en los países de desarrollo sobre la deuda en contexto macroeconómico.</t>
  </si>
  <si>
    <t>Eida Gabriela Sáiz</t>
  </si>
  <si>
    <t>8-280-626</t>
  </si>
  <si>
    <t>Viceministra de Economía</t>
  </si>
  <si>
    <t>Despacho de la Viceminitra de Economía</t>
  </si>
  <si>
    <t>Santiago, Chile</t>
  </si>
  <si>
    <t xml:space="preserve">Participó en las reuniones anuales de Gobernadores del BID-BID Invest, como también en la reunión de Asamblea de Accionistas del Banco de Desarrollo de América Latina (CAF), como parte de la Delegación que representó a la República de Panamá. </t>
  </si>
  <si>
    <t>Julio Marquínez</t>
  </si>
  <si>
    <t>Director</t>
  </si>
  <si>
    <t>Participó en las reuniones anuales de las asambleas de Gobernadores del Banco Interamericano de Desarrollo (BID) y de la Corporación Interamericana de Inversiones (CII o BID invest).</t>
  </si>
  <si>
    <t>Ver Informe</t>
  </si>
  <si>
    <t>Ivette Martinez</t>
  </si>
  <si>
    <t>8-307-323</t>
  </si>
  <si>
    <t xml:space="preserve">Secretaria General </t>
  </si>
  <si>
    <t>Participo en la Delegación de Panamá, en la reuniones anuales de la Asambleas de gobernadores del Banco Interamericano de Desarrollo (BID).</t>
  </si>
  <si>
    <t>Judith Hernández</t>
  </si>
  <si>
    <t>8-581-1054</t>
  </si>
  <si>
    <t xml:space="preserve">Abogada </t>
  </si>
  <si>
    <t>Participó en el Taller Regional sobre "Norma Anti-Elusiva General:Regulación y Experiencias en su aplicación".</t>
  </si>
  <si>
    <t xml:space="preserve">Abril </t>
  </si>
  <si>
    <t>Período: Del 1 al 30 de abril de 2025</t>
  </si>
  <si>
    <t>Jefa del Departamento de Convenio Tributarios</t>
  </si>
  <si>
    <t>Ciudad del Cabo, Sudáfrica</t>
  </si>
  <si>
    <t xml:space="preserve">Participó en la 17° Reunión del marco inclusivo de BEPS del Centre for Tax Policy &amp; Adminnistration de la OCDE. </t>
  </si>
  <si>
    <t>Eida Saíz</t>
  </si>
  <si>
    <t>Despacho Superior</t>
  </si>
  <si>
    <t xml:space="preserve">Washington, D.C., Estados Unidos </t>
  </si>
  <si>
    <t>Participó en las Reuniones de Primavera del Fondo Monetario Internacional y Banco Mundial.</t>
  </si>
  <si>
    <t>Felipe Chapman</t>
  </si>
  <si>
    <t>Participó en las Reuniones de Primavera del Fondo Monetario y Banco Mundial.</t>
  </si>
  <si>
    <t>María Cristina Vila</t>
  </si>
  <si>
    <t>8-434-599</t>
  </si>
  <si>
    <t>Jefa de Gabinete</t>
  </si>
  <si>
    <t>Participó en las Reuniones Anuales de Primavera del  FM/ Banco Mundial.</t>
  </si>
  <si>
    <t>Participó en las Reuniones de Primavera del Banco Mundial(BM) y el Fondo Monetario Internacional (FMI)</t>
  </si>
  <si>
    <t>Mayo</t>
  </si>
  <si>
    <t>Período: Del 1 al 31 de mayo de 2025</t>
  </si>
  <si>
    <t>Margie-Lys Jaime R.</t>
  </si>
  <si>
    <t>Reino Unido, Londres</t>
  </si>
  <si>
    <t>Representando al Ministerio de Economía y Finanzas en la reunión de trabajo presencial en el caso Webuid S.P.A. (caso CIADI No. ARB/20210).</t>
  </si>
  <si>
    <r>
      <rPr>
        <u/>
        <sz val="10"/>
        <color rgb="FF0000FF"/>
        <rFont val="Arial"/>
        <family val="2"/>
      </rPr>
      <t>Ver Informe</t>
    </r>
    <r>
      <rPr>
        <sz val="10"/>
        <rFont val="Arial"/>
        <family val="2"/>
      </rPr>
      <t xml:space="preserve"> </t>
    </r>
  </si>
  <si>
    <t>Camilo A. Valdés</t>
  </si>
  <si>
    <t>Participo en la 59a. Asamblea General del CIAT con el tema central el rol de la Administración Tributaria en la lucha contra la evasión y los delitos tributarios.</t>
  </si>
  <si>
    <t>Daniela Amado</t>
  </si>
  <si>
    <t>8-922-2059</t>
  </si>
  <si>
    <t>Abogada</t>
  </si>
  <si>
    <t>Diva Pinzón</t>
  </si>
  <si>
    <t>8-874-2127</t>
  </si>
  <si>
    <t>Isabel Vecchio</t>
  </si>
  <si>
    <t>8-725-363</t>
  </si>
  <si>
    <t>Participo en la reunión del Vigésimo Quinto periodo de reuniones del Comité Interamericano contra el Terrorismo (CICTE).</t>
  </si>
  <si>
    <t>José A. Almengor O.</t>
  </si>
  <si>
    <t>Subjefe</t>
  </si>
  <si>
    <t>Represento a nuestro País, en la 18va reunión del grupo de revisión de pares para Intercambio Automático de Información del cual Panamá es miembro.</t>
  </si>
  <si>
    <t>Fernando Bucayan</t>
  </si>
  <si>
    <t>Aracelly  Mendez</t>
  </si>
  <si>
    <t xml:space="preserve">Participó en la conferencia crecer 2025 "Acelerando la Sostenibilidad y la Innovación para el Crecimiento Económico en América 
Latina y  el Caribe"
</t>
  </si>
  <si>
    <t xml:space="preserve"> Subjefe de la  Oficial de Intercambio de Información</t>
  </si>
  <si>
    <t>Trinidad y Tobago</t>
  </si>
  <si>
    <t>Participo en la revisión por pares sobre confidencialidad y seguridad de datos ( para obtener la autorización para el AEOI recíproco).</t>
  </si>
  <si>
    <t>Elisa Castillo</t>
  </si>
  <si>
    <t>9-720-2367</t>
  </si>
  <si>
    <t xml:space="preserve">Dirección de General Tesorería </t>
  </si>
  <si>
    <t>Miami, Estados Unidos</t>
  </si>
  <si>
    <t>Participo en el Annual Latin América Treasury and Finance Conference.</t>
  </si>
  <si>
    <t>Vladimir Sáenz</t>
  </si>
  <si>
    <t>8-746-266</t>
  </si>
  <si>
    <t>Enielka Rodríguez de Petrocelli</t>
  </si>
  <si>
    <t>9-714-694</t>
  </si>
  <si>
    <t>Abogada II</t>
  </si>
  <si>
    <t xml:space="preserve">Dirección de Estrategia Financiera y Fiscal Internacional </t>
  </si>
  <si>
    <t>Río de Janeiro, Brasil</t>
  </si>
  <si>
    <t>Este seminario estuvo orientado a capacitar a futuros evaluadores en la Metodología de Evaluación del GAFI para la 5° Ronda tanto en aspectos de cumplimiento técnico.</t>
  </si>
  <si>
    <t>Dilka Escobar</t>
  </si>
  <si>
    <t>8-769-64</t>
  </si>
  <si>
    <t>Subdirectora</t>
  </si>
  <si>
    <t>Dirección de Inversiones, Conseciones y Riesgos del Estado</t>
  </si>
  <si>
    <t>Ginebra, Suiza</t>
  </si>
  <si>
    <t>Participo en la Octava sesión de la Plataforma Global para la Reducción del Riesgo de Desastre (GP2025).</t>
  </si>
  <si>
    <t xml:space="preserve">Junio </t>
  </si>
  <si>
    <t>Tatiana Alemán</t>
  </si>
  <si>
    <t>8-765-1830</t>
  </si>
  <si>
    <t>Yasmín González</t>
  </si>
  <si>
    <t>8-749-769</t>
  </si>
  <si>
    <t>Período: Del 1 al 30 de junio de 2025</t>
  </si>
  <si>
    <t xml:space="preserve">Linda Pérez </t>
  </si>
  <si>
    <t>8-831-2106</t>
  </si>
  <si>
    <t xml:space="preserve">Analista Financiero </t>
  </si>
  <si>
    <t xml:space="preserve">México </t>
  </si>
  <si>
    <t xml:space="preserve">Participó en entrenamiento avanzado de Precios de Transferencia, impartido por el Centro Multilateral de Impuestos de la OCDE. </t>
  </si>
  <si>
    <t>Yamileth Castillo</t>
  </si>
  <si>
    <t>8-755-2033</t>
  </si>
  <si>
    <t xml:space="preserve">Jefe del Departamento de Análisis Social </t>
  </si>
  <si>
    <t>Participó en entrenamiento avanzado de Precios de Transferencia, impartido por el Centro Multilateral de Impuestos de la OCDE.</t>
  </si>
  <si>
    <t>Verónica Espinoza</t>
  </si>
  <si>
    <t>PE-13-25</t>
  </si>
  <si>
    <t>Analista Financiero II</t>
  </si>
  <si>
    <t>México</t>
  </si>
  <si>
    <t>Niza, Francia</t>
  </si>
  <si>
    <t>Participó en Reuniones que se desarrollen como parte de la Tercera Conferencia de las Naciones Unidas sobre Océanos (UNOC3) y reuniones adicionales que formen parte de la agenda de la Comitiva Oficial asistente, incluyendo reunión en la Cooperación y el Desarrollo Económico (OCDE).</t>
  </si>
  <si>
    <t>Lesly Salmeron</t>
  </si>
  <si>
    <t>8-788-846</t>
  </si>
  <si>
    <t>Analista de Presupuesto</t>
  </si>
  <si>
    <t>Zaragoza, España</t>
  </si>
  <si>
    <t>Participó en una pasantía académica, la cual es requerimiento para culminar los estudios de Maestría en Ciencias de Datos en Inteligencia Artificial con énfasis en Presupuesto Público y participar del Acto de Graduación de la misma.</t>
  </si>
  <si>
    <t>Manuel Flores</t>
  </si>
  <si>
    <t>8-403-377</t>
  </si>
  <si>
    <t>Programador de Computadora I</t>
  </si>
  <si>
    <t>Adaris Diaz</t>
  </si>
  <si>
    <t>8-475-698</t>
  </si>
  <si>
    <t xml:space="preserve">Analista Programador de Sistemas </t>
  </si>
  <si>
    <t>Jonathan Sanchez</t>
  </si>
  <si>
    <t>2-744-554</t>
  </si>
  <si>
    <t xml:space="preserve">Técnico de Soporte de Sistemas de Información </t>
  </si>
  <si>
    <t>Leonel Linares</t>
  </si>
  <si>
    <t>8-774-1415</t>
  </si>
  <si>
    <t>Participó en la 58 ͣ  reunión del grupo de Expertos para el control del Lavado de Activos (GELAVEX) y reunión preparatoria.</t>
  </si>
  <si>
    <t>Enielka Rodríguez</t>
  </si>
  <si>
    <t>República de Singapure</t>
  </si>
  <si>
    <t>Participó en el Taller sobre el Proceso de Compromiso y la Implementación del Marco de Información Sobre Criptoactivos, Organizado conjuntamente por la Autoridad de Singapur (IRAS) y el Foro Global.</t>
  </si>
  <si>
    <t>Sevilla, España</t>
  </si>
  <si>
    <t>Participó del Decimoquinto Foro de Partes Interesadas del Mecanismo de Gestión de Deuda (DMF), titulo " Ampliando Soluciones para una Gestión de Deuda Resiliente."</t>
  </si>
  <si>
    <t xml:space="preserve">Viceministra de Economía </t>
  </si>
  <si>
    <t>Despacho Viceministra de Economía</t>
  </si>
  <si>
    <t>Paris, Francia - Madrid España</t>
  </si>
  <si>
    <t>Participó en la 15 ͣ  Foro del Fondo de la Gestión de la Deuda (DMF), en Paris, Francia y en la IV Conferencia Internacional sobre la Financiación para el Desarrollo (FfD4), Sevilla España.</t>
  </si>
  <si>
    <t>Julio</t>
  </si>
  <si>
    <t xml:space="preserve"> Febrero</t>
  </si>
  <si>
    <t>Período: Del 1 al 31 de julio de 2025</t>
  </si>
  <si>
    <t xml:space="preserve">Atlanta, Estados Unidos </t>
  </si>
  <si>
    <t>Participó en Reuniones de Alto Nivel para Atender Temas de Arbitrajes Internacionales.</t>
  </si>
  <si>
    <t>Participó en la Reunión del FTA MAP Forum del Marco Inclusivo sobre BEPS, Coordinado por la Organización para la Cooperación y el Desarrollo Económico (OCDE).</t>
  </si>
  <si>
    <t>Participo de la 19 ͣ Reunión del Grupo de Revisión por Pares (APRG), del Estándar Internacional de Intercambio Automático de Información (AEOI), Organizada por el Foro Global sobre Transparencia e Intercambio de Información con fines Fiscales de la Organización para la Cooperación y el Desarrollo Económico (OCDE).</t>
  </si>
  <si>
    <t>Participó representando a nuestro país, en la 19na Reunión del Grupo de Revisión de Pares de la AEOI para Intercambio Automático de información del cual Panamá es miembro.</t>
  </si>
  <si>
    <t>Oficial de Intercambio</t>
  </si>
  <si>
    <t>Asistencia representando a nuestro país, en la 19na Reunión del Grupo de Revisión de Pares de la AEOI para Intercambio Automático de información del cual Panamá es miembro.</t>
  </si>
  <si>
    <t>Sandra Siu</t>
  </si>
  <si>
    <t>8-804-1694</t>
  </si>
  <si>
    <t>Despacho Viceministro de Finanzas</t>
  </si>
  <si>
    <t>Guadalajara, México</t>
  </si>
  <si>
    <t>Participó en el Fortalecimiento de la Estrategia Nacional para el Desarrollo de la Industria de Semiconductores en Panamá.</t>
  </si>
  <si>
    <t xml:space="preserve">Margie Lys Jaime </t>
  </si>
  <si>
    <t>Madrid, España</t>
  </si>
  <si>
    <t>Participó representando al Ministerio de Economía y Finanzas en la Audiencia de Fondo Programada en el Casco de Arbitraje de Inversiones Interpuesto por Banesco Holding Latinoamérica, S.A., y Banesco (Panamá), S.A., (parte demandante), así como en las sesiones preparatoria previas a la Audiencia (caso CIADI No. ARB/23/41).</t>
  </si>
  <si>
    <t>Michelle Mastellari</t>
  </si>
  <si>
    <t>8-413-223</t>
  </si>
  <si>
    <t>Subjefa</t>
  </si>
  <si>
    <t xml:space="preserve">San Salvador, el Salvador </t>
  </si>
  <si>
    <t>Participó en las Reuniones de los Grupos de Trabajo y el Pleno de Representantes del Grupo de Acción Financiera de Latinoamérica (GAFILAT).</t>
  </si>
  <si>
    <t>Enielka de Petrocelli</t>
  </si>
  <si>
    <t>Asistente Administrativo II</t>
  </si>
  <si>
    <t>Francisco Álvarez</t>
  </si>
  <si>
    <t>8-760-1361</t>
  </si>
  <si>
    <t>Antigua, Guatemala</t>
  </si>
  <si>
    <t>Participó en la LVI Reunión Ordinaria de COSEFIN.</t>
  </si>
  <si>
    <t>Rubilu Rodríguez</t>
  </si>
  <si>
    <t>8-770-782</t>
  </si>
  <si>
    <t>Asesora</t>
  </si>
  <si>
    <t>Despacho Viceministro de Economía</t>
  </si>
  <si>
    <t>Participó en las Reuniones XVII del Comité de Dirección del FMI- CAPTAC-DR, en conjunto con CMCA y COSEFIN; Reunión Intersectorial entre el Consejo Monetario Centroamericano, COSEFIN Y CAPTAC-DR; LVI Reunión Ordinaria COSEFIN (Consejo de Ministros de Hacienda o Finanzas de Centroamérica, Panamá y República Dominicana).</t>
  </si>
  <si>
    <t>Agosto</t>
  </si>
  <si>
    <t>Período: Del 1 al 31 de agosto de 2025</t>
  </si>
  <si>
    <t>New York, Estados Unidos</t>
  </si>
  <si>
    <t>Participó en reuniones con inversionistas en el Sector Logístico.</t>
  </si>
  <si>
    <t>Participó en la Segunda Sesión del ComitéIntergubernamental de Negocios Sobre la convensión Marco de las Naciones unidad sobre Cooperación Internacional en Materia.</t>
  </si>
  <si>
    <t>Guadalupe Morales</t>
  </si>
  <si>
    <t>8-713-743</t>
  </si>
  <si>
    <t>Participo en la Segunda Sesión del Comité Intergubernamental de Negociación sobre la Convención Marco de las Naciones Unidas sobre Cooperación Internacional en Materia Fiscal.</t>
  </si>
  <si>
    <t>Yenis Vásquez</t>
  </si>
  <si>
    <t>7-701-3</t>
  </si>
  <si>
    <t>Evaluador de Proyectos</t>
  </si>
  <si>
    <t xml:space="preserve">Análisis de Proyectos </t>
  </si>
  <si>
    <t>Buenos Aires, Argentina</t>
  </si>
  <si>
    <t>El Fondo de las Naciones Unidas para la Infancia (UNICEF), en su condición de apoyar a los Estados en sus reformas sociales, especialmente en la promoción del bienestar de la infancia, invitó a servidores públicos del Ministerio de Desarrollo Social (MIDES) y del Ministerio de Economía y Finanzas (MEF).</t>
  </si>
  <si>
    <t>Tokyo, Japón</t>
  </si>
  <si>
    <t>Misión Oficial en Tokio Japón del 31 de agosto al 06 de septiembre de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</si>
</sst>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quot;B/.&quot;#,##0.00"/>
    <numFmt numFmtId="165" formatCode="#,##0.00\ _€"/>
    <numFmt numFmtId="166" formatCode="[$-1540A]dd\-mmm\-yy;@"/>
  </numFmts>
  <fonts count="27" x14ac:knownFonts="1">
    <font>
      <sz val="11"/>
      <color theme="1"/>
      <name val="Calibri"/>
      <family val="2"/>
      <scheme val="minor"/>
    </font>
    <font>
      <b/>
      <sz val="12"/>
      <name val="Arial"/>
      <family val="2"/>
    </font>
    <font>
      <sz val="10"/>
      <name val="Book Antiqua"/>
      <family val="1"/>
    </font>
    <font>
      <b/>
      <sz val="11"/>
      <color indexed="9"/>
      <name val="Arial"/>
      <family val="2"/>
    </font>
    <font>
      <b/>
      <sz val="10"/>
      <color indexed="9"/>
      <name val="Arial"/>
      <family val="2"/>
    </font>
    <font>
      <sz val="9"/>
      <name val="Arial"/>
      <family val="2"/>
    </font>
    <font>
      <sz val="10"/>
      <name val="Arial"/>
      <family val="2"/>
    </font>
    <font>
      <b/>
      <sz val="10"/>
      <color theme="0"/>
      <name val="Arial"/>
      <family val="2"/>
    </font>
    <font>
      <sz val="10"/>
      <color theme="0"/>
      <name val="Arial"/>
      <family val="2"/>
    </font>
    <font>
      <b/>
      <sz val="11"/>
      <name val="Arial"/>
      <family val="2"/>
    </font>
    <font>
      <b/>
      <sz val="12"/>
      <color indexed="9"/>
      <name val="Arial"/>
      <family val="2"/>
    </font>
    <font>
      <sz val="12"/>
      <name val="Arial"/>
      <family val="2"/>
    </font>
    <font>
      <sz val="9"/>
      <name val="Book Antiqua"/>
      <family val="1"/>
    </font>
    <font>
      <sz val="11"/>
      <name val="Arial"/>
      <family val="2"/>
    </font>
    <font>
      <b/>
      <sz val="9"/>
      <color indexed="9"/>
      <name val="Arial"/>
      <family val="2"/>
    </font>
    <font>
      <sz val="11"/>
      <color theme="0"/>
      <name val="Calibri"/>
      <family val="2"/>
      <scheme val="minor"/>
    </font>
    <font>
      <u/>
      <sz val="10"/>
      <color rgb="FF0070C0"/>
      <name val="Arial"/>
      <family val="2"/>
    </font>
    <font>
      <sz val="11"/>
      <name val="Calibri"/>
      <family val="2"/>
      <scheme val="minor"/>
    </font>
    <font>
      <b/>
      <sz val="9"/>
      <color indexed="81"/>
      <name val="Tahoma"/>
      <family val="2"/>
    </font>
    <font>
      <sz val="9"/>
      <color indexed="81"/>
      <name val="Tahoma"/>
      <family val="2"/>
    </font>
    <font>
      <u/>
      <sz val="10"/>
      <color rgb="FF0000FF"/>
      <name val="Arial"/>
      <family val="2"/>
    </font>
    <font>
      <sz val="12"/>
      <name val="Arial Black"/>
      <family val="2"/>
    </font>
    <font>
      <sz val="10"/>
      <color rgb="FF000000"/>
      <name val="Arial"/>
      <family val="2"/>
    </font>
    <font>
      <sz val="10"/>
      <color theme="1"/>
      <name val="Arial"/>
      <family val="2"/>
    </font>
    <font>
      <sz val="14"/>
      <name val="Arial Black"/>
      <family val="2"/>
    </font>
    <font>
      <b/>
      <sz val="14"/>
      <name val="Arial Black"/>
      <family val="2"/>
    </font>
    <font>
      <b/>
      <sz val="12"/>
      <color theme="1"/>
      <name val="Arial Black"/>
      <family val="2"/>
    </font>
  </fonts>
  <fills count="5">
    <fill>
      <patternFill patternType="none"/>
    </fill>
    <fill>
      <patternFill patternType="gray125"/>
    </fill>
    <fill>
      <patternFill patternType="solid">
        <fgColor indexed="12"/>
        <bgColor indexed="64"/>
      </patternFill>
    </fill>
    <fill>
      <patternFill patternType="solid">
        <fgColor rgb="FF3333FF"/>
        <bgColor indexed="64"/>
      </patternFill>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right/>
      <top/>
      <bottom style="thin">
        <color indexed="64"/>
      </bottom>
      <diagonal/>
    </border>
    <border>
      <left style="double">
        <color indexed="64"/>
      </left>
      <right style="thin">
        <color indexed="64"/>
      </right>
      <top style="thin">
        <color indexed="64"/>
      </top>
      <bottom/>
      <diagonal/>
    </border>
    <border>
      <left style="thin">
        <color indexed="64"/>
      </left>
      <right style="double">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102">
    <xf numFmtId="0" fontId="0" fillId="0" borderId="0" xfId="0"/>
    <xf numFmtId="15" fontId="3" fillId="2" borderId="1" xfId="0" applyNumberFormat="1" applyFont="1" applyFill="1" applyBorder="1" applyAlignment="1">
      <alignment horizontal="center" vertical="center" wrapText="1"/>
    </xf>
    <xf numFmtId="15" fontId="4"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4" fontId="4" fillId="2" borderId="1" xfId="0" applyNumberFormat="1" applyFont="1" applyFill="1" applyBorder="1" applyAlignment="1">
      <alignment horizontal="center" vertical="center" wrapText="1"/>
    </xf>
    <xf numFmtId="4" fontId="8" fillId="3" borderId="1" xfId="0" applyNumberFormat="1" applyFont="1" applyFill="1" applyBorder="1" applyAlignment="1">
      <alignment horizontal="center" vertical="center"/>
    </xf>
    <xf numFmtId="0" fontId="6" fillId="0" borderId="0" xfId="0" applyFont="1" applyFill="1" applyBorder="1" applyAlignment="1">
      <alignment horizontal="center" vertical="center"/>
    </xf>
    <xf numFmtId="0" fontId="6" fillId="0" borderId="0" xfId="0" applyFont="1" applyFill="1" applyBorder="1" applyAlignment="1">
      <alignment horizontal="center" vertical="center" wrapText="1"/>
    </xf>
    <xf numFmtId="4" fontId="6" fillId="0" borderId="0" xfId="0" applyNumberFormat="1" applyFont="1" applyFill="1" applyBorder="1" applyAlignment="1">
      <alignment horizontal="center" vertical="center" wrapText="1"/>
    </xf>
    <xf numFmtId="4" fontId="2" fillId="0" borderId="0" xfId="0" applyNumberFormat="1" applyFont="1"/>
    <xf numFmtId="0" fontId="2" fillId="0" borderId="0" xfId="0" applyFont="1"/>
    <xf numFmtId="164" fontId="2" fillId="0" borderId="0" xfId="0" applyNumberFormat="1" applyFont="1"/>
    <xf numFmtId="0" fontId="1" fillId="0" borderId="0" xfId="0" applyFont="1" applyAlignment="1">
      <alignment horizontal="center"/>
    </xf>
    <xf numFmtId="0" fontId="10" fillId="2" borderId="2" xfId="0" applyFont="1" applyFill="1" applyBorder="1" applyAlignment="1">
      <alignment horizontal="center"/>
    </xf>
    <xf numFmtId="4" fontId="10" fillId="2" borderId="3" xfId="0" applyNumberFormat="1" applyFont="1" applyFill="1" applyBorder="1" applyAlignment="1">
      <alignment horizontal="right"/>
    </xf>
    <xf numFmtId="0" fontId="11" fillId="0" borderId="4" xfId="0" applyFont="1" applyFill="1" applyBorder="1" applyAlignment="1">
      <alignment horizontal="left" vertical="center" wrapText="1"/>
    </xf>
    <xf numFmtId="165" fontId="11" fillId="0" borderId="5" xfId="0" applyNumberFormat="1" applyFont="1" applyFill="1" applyBorder="1" applyAlignment="1">
      <alignment horizontal="right"/>
    </xf>
    <xf numFmtId="0" fontId="11" fillId="0" borderId="4" xfId="0" applyFont="1" applyFill="1" applyBorder="1" applyAlignment="1">
      <alignment horizontal="left"/>
    </xf>
    <xf numFmtId="0" fontId="11" fillId="0" borderId="4" xfId="0" applyFont="1" applyFill="1" applyBorder="1"/>
    <xf numFmtId="0" fontId="11" fillId="0" borderId="4" xfId="0" applyFont="1" applyFill="1" applyBorder="1" applyAlignment="1">
      <alignment vertical="center" wrapText="1"/>
    </xf>
    <xf numFmtId="165" fontId="11" fillId="0" borderId="5" xfId="0" applyNumberFormat="1" applyFont="1" applyFill="1" applyBorder="1" applyAlignment="1"/>
    <xf numFmtId="0" fontId="11" fillId="0" borderId="4" xfId="0" applyFont="1" applyFill="1" applyBorder="1" applyAlignment="1"/>
    <xf numFmtId="0" fontId="11" fillId="0" borderId="4" xfId="0" applyFont="1" applyFill="1" applyBorder="1" applyAlignment="1">
      <alignment wrapText="1"/>
    </xf>
    <xf numFmtId="0" fontId="10" fillId="2" borderId="6" xfId="0" applyFont="1" applyFill="1" applyBorder="1" applyAlignment="1">
      <alignment horizontal="left"/>
    </xf>
    <xf numFmtId="165" fontId="10" fillId="2" borderId="7" xfId="0" applyNumberFormat="1" applyFont="1" applyFill="1" applyBorder="1" applyAlignment="1">
      <alignment horizontal="right"/>
    </xf>
    <xf numFmtId="0" fontId="12" fillId="0" borderId="0" xfId="0" applyFont="1"/>
    <xf numFmtId="15"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4" fontId="14" fillId="2" borderId="1" xfId="0" applyNumberFormat="1" applyFont="1" applyFill="1" applyBorder="1" applyAlignment="1">
      <alignment horizontal="center" vertical="center" wrapText="1"/>
    </xf>
    <xf numFmtId="0" fontId="13" fillId="4" borderId="1" xfId="0" applyNumberFormat="1" applyFont="1" applyFill="1" applyBorder="1" applyAlignment="1">
      <alignment horizontal="center" vertical="center" wrapText="1"/>
    </xf>
    <xf numFmtId="0" fontId="6" fillId="4" borderId="1" xfId="0" applyFont="1" applyFill="1" applyBorder="1" applyAlignment="1">
      <alignment horizontal="center" vertical="center" wrapText="1"/>
    </xf>
    <xf numFmtId="4" fontId="6" fillId="4" borderId="1" xfId="0" applyNumberFormat="1" applyFont="1" applyFill="1" applyBorder="1" applyAlignment="1">
      <alignment horizontal="center" vertical="center" wrapText="1"/>
    </xf>
    <xf numFmtId="4" fontId="5" fillId="4" borderId="1" xfId="0" applyNumberFormat="1" applyFont="1" applyFill="1" applyBorder="1" applyAlignment="1">
      <alignment horizontal="center" vertical="center" wrapText="1"/>
    </xf>
    <xf numFmtId="0" fontId="11" fillId="0" borderId="9" xfId="0" applyFont="1" applyFill="1" applyBorder="1" applyAlignment="1">
      <alignment wrapText="1"/>
    </xf>
    <xf numFmtId="165" fontId="11" fillId="0" borderId="10" xfId="0" applyNumberFormat="1" applyFont="1" applyFill="1" applyBorder="1" applyAlignment="1">
      <alignment horizontal="right"/>
    </xf>
    <xf numFmtId="0" fontId="2" fillId="0" borderId="0" xfId="0" applyFont="1" applyAlignment="1">
      <alignment wrapText="1"/>
    </xf>
    <xf numFmtId="0" fontId="0" fillId="0" borderId="0" xfId="0" applyAlignment="1">
      <alignment vertical="center"/>
    </xf>
    <xf numFmtId="4" fontId="15" fillId="3" borderId="1" xfId="0" applyNumberFormat="1" applyFont="1" applyFill="1" applyBorder="1" applyAlignment="1">
      <alignment horizontal="center" vertical="center" wrapText="1"/>
    </xf>
    <xf numFmtId="0" fontId="0" fillId="0" borderId="0" xfId="0" applyAlignment="1">
      <alignment wrapText="1"/>
    </xf>
    <xf numFmtId="4" fontId="4" fillId="2" borderId="11" xfId="0" applyNumberFormat="1" applyFont="1" applyFill="1" applyBorder="1" applyAlignment="1">
      <alignment horizontal="center" vertical="center" wrapText="1"/>
    </xf>
    <xf numFmtId="0" fontId="0" fillId="0" borderId="0" xfId="0" applyBorder="1"/>
    <xf numFmtId="0" fontId="6" fillId="4" borderId="1" xfId="0" applyFont="1" applyFill="1" applyBorder="1" applyAlignment="1">
      <alignment vertical="center" wrapText="1"/>
    </xf>
    <xf numFmtId="0" fontId="0" fillId="4" borderId="0" xfId="0" applyFont="1" applyFill="1" applyBorder="1"/>
    <xf numFmtId="15" fontId="6" fillId="4" borderId="1" xfId="0" applyNumberFormat="1" applyFont="1" applyFill="1" applyBorder="1" applyAlignment="1">
      <alignment horizontal="center" vertical="center" wrapText="1"/>
    </xf>
    <xf numFmtId="4" fontId="6" fillId="0" borderId="1" xfId="0" applyNumberFormat="1" applyFont="1" applyFill="1" applyBorder="1" applyAlignment="1">
      <alignment horizontal="center" vertical="center" wrapText="1"/>
    </xf>
    <xf numFmtId="4" fontId="5" fillId="0" borderId="1" xfId="0" applyNumberFormat="1" applyFont="1" applyFill="1" applyBorder="1" applyAlignment="1">
      <alignment horizontal="center" vertical="center" wrapText="1"/>
    </xf>
    <xf numFmtId="0" fontId="17" fillId="0" borderId="0" xfId="0" applyFont="1" applyBorder="1" applyAlignment="1"/>
    <xf numFmtId="0" fontId="17" fillId="0" borderId="0" xfId="0" applyFont="1" applyBorder="1"/>
    <xf numFmtId="0" fontId="6" fillId="0" borderId="1" xfId="0" applyFont="1" applyFill="1" applyBorder="1" applyAlignment="1">
      <alignment horizontal="left" vertical="center" wrapText="1"/>
    </xf>
    <xf numFmtId="0" fontId="17" fillId="0" borderId="0" xfId="0" applyFont="1"/>
    <xf numFmtId="4" fontId="8" fillId="3" borderId="1" xfId="0" applyNumberFormat="1" applyFont="1" applyFill="1" applyBorder="1" applyAlignment="1">
      <alignment horizontal="center" vertical="center" wrapText="1"/>
    </xf>
    <xf numFmtId="166" fontId="6" fillId="0" borderId="1" xfId="0" applyNumberFormat="1" applyFont="1" applyFill="1" applyBorder="1" applyAlignment="1">
      <alignment horizontal="center" vertical="center" wrapText="1"/>
    </xf>
    <xf numFmtId="4" fontId="7" fillId="3" borderId="1" xfId="0" applyNumberFormat="1" applyFont="1" applyFill="1" applyBorder="1" applyAlignment="1">
      <alignment horizontal="center" vertical="center" wrapText="1"/>
    </xf>
    <xf numFmtId="4" fontId="7" fillId="3" borderId="1" xfId="0" applyNumberFormat="1" applyFont="1" applyFill="1" applyBorder="1" applyAlignment="1">
      <alignment horizontal="center" vertical="center"/>
    </xf>
    <xf numFmtId="4" fontId="8" fillId="3" borderId="1" xfId="0" applyNumberFormat="1" applyFont="1" applyFill="1" applyBorder="1" applyAlignment="1">
      <alignment horizontal="center"/>
    </xf>
    <xf numFmtId="4" fontId="20" fillId="4" borderId="1" xfId="0" applyNumberFormat="1" applyFont="1" applyFill="1" applyBorder="1" applyAlignment="1">
      <alignment horizontal="center" vertical="center" wrapText="1"/>
    </xf>
    <xf numFmtId="0" fontId="6" fillId="4" borderId="1" xfId="0" applyFont="1" applyFill="1" applyBorder="1" applyAlignment="1">
      <alignment horizontal="left" vertical="center" wrapText="1"/>
    </xf>
    <xf numFmtId="15" fontId="3" fillId="2" borderId="1" xfId="0" applyNumberFormat="1" applyFont="1" applyFill="1" applyBorder="1" applyAlignment="1">
      <alignment horizontal="center" vertical="center" wrapText="1"/>
    </xf>
    <xf numFmtId="15" fontId="4"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4" fontId="4" fillId="2" borderId="1" xfId="0" applyNumberFormat="1" applyFont="1" applyFill="1" applyBorder="1" applyAlignment="1">
      <alignment horizontal="center" vertical="center" wrapText="1"/>
    </xf>
    <xf numFmtId="4" fontId="5" fillId="0" borderId="1" xfId="0" applyNumberFormat="1" applyFont="1" applyFill="1" applyBorder="1" applyAlignment="1">
      <alignment horizontal="center" vertical="center" wrapText="1"/>
    </xf>
    <xf numFmtId="4" fontId="8" fillId="3" borderId="1" xfId="0" applyNumberFormat="1" applyFont="1" applyFill="1" applyBorder="1" applyAlignment="1">
      <alignment horizontal="center" vertical="center"/>
    </xf>
    <xf numFmtId="15"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4" fontId="6" fillId="0" borderId="1" xfId="0" applyNumberFormat="1" applyFont="1" applyFill="1" applyBorder="1" applyAlignment="1">
      <alignment horizontal="center" vertical="center" wrapText="1"/>
    </xf>
    <xf numFmtId="4" fontId="14" fillId="2" borderId="1" xfId="0" applyNumberFormat="1" applyFont="1" applyFill="1" applyBorder="1" applyAlignment="1">
      <alignment horizontal="center" vertical="center" wrapText="1"/>
    </xf>
    <xf numFmtId="0" fontId="13" fillId="4" borderId="1" xfId="0" applyNumberFormat="1" applyFont="1" applyFill="1" applyBorder="1" applyAlignment="1">
      <alignment horizontal="center" vertical="center" wrapText="1"/>
    </xf>
    <xf numFmtId="0" fontId="6" fillId="4" borderId="1" xfId="0" applyFont="1" applyFill="1" applyBorder="1" applyAlignment="1">
      <alignment horizontal="center" vertical="center" wrapText="1"/>
    </xf>
    <xf numFmtId="4" fontId="6" fillId="4" borderId="1" xfId="0" applyNumberFormat="1" applyFont="1" applyFill="1" applyBorder="1" applyAlignment="1">
      <alignment horizontal="center" vertical="center" wrapText="1"/>
    </xf>
    <xf numFmtId="4" fontId="5" fillId="4" borderId="1" xfId="0" applyNumberFormat="1" applyFont="1" applyFill="1" applyBorder="1" applyAlignment="1">
      <alignment horizontal="center" vertical="center" wrapText="1"/>
    </xf>
    <xf numFmtId="0" fontId="6" fillId="4" borderId="1" xfId="0" applyFont="1" applyFill="1" applyBorder="1" applyAlignment="1">
      <alignment horizontal="left" vertical="center" wrapText="1"/>
    </xf>
    <xf numFmtId="0" fontId="23" fillId="0" borderId="1" xfId="0" applyFont="1" applyBorder="1" applyAlignment="1">
      <alignment vertical="center" wrapText="1"/>
    </xf>
    <xf numFmtId="0" fontId="6" fillId="4" borderId="11" xfId="0" applyFont="1" applyFill="1" applyBorder="1" applyAlignment="1">
      <alignment horizontal="center" vertical="center" wrapText="1"/>
    </xf>
    <xf numFmtId="0" fontId="6" fillId="4" borderId="13"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6" fillId="4" borderId="14" xfId="0" applyFont="1" applyFill="1" applyBorder="1" applyAlignment="1">
      <alignment horizontal="center" vertical="center" wrapText="1"/>
    </xf>
    <xf numFmtId="0" fontId="22" fillId="0" borderId="1" xfId="0" applyFont="1" applyBorder="1" applyAlignment="1">
      <alignment vertical="center" wrapText="1"/>
    </xf>
    <xf numFmtId="4" fontId="8" fillId="3" borderId="1" xfId="0" applyNumberFormat="1" applyFont="1" applyFill="1" applyBorder="1" applyAlignment="1">
      <alignment horizontal="center" vertical="center" wrapText="1"/>
    </xf>
    <xf numFmtId="0" fontId="21" fillId="0" borderId="0" xfId="0" applyFont="1" applyBorder="1"/>
    <xf numFmtId="0" fontId="2" fillId="0" borderId="0" xfId="0" applyFont="1" applyBorder="1"/>
    <xf numFmtId="0" fontId="2" fillId="0" borderId="0" xfId="0" applyFont="1" applyBorder="1" applyAlignment="1">
      <alignment wrapText="1"/>
    </xf>
    <xf numFmtId="164" fontId="2" fillId="0" borderId="0" xfId="0" applyNumberFormat="1" applyFont="1" applyBorder="1"/>
    <xf numFmtId="4" fontId="2" fillId="0" borderId="0" xfId="0" applyNumberFormat="1" applyFont="1" applyBorder="1"/>
    <xf numFmtId="0" fontId="7" fillId="3" borderId="1" xfId="0" applyFont="1" applyFill="1" applyBorder="1" applyAlignment="1">
      <alignment horizontal="left" wrapText="1"/>
    </xf>
    <xf numFmtId="0" fontId="1" fillId="0" borderId="0" xfId="0" applyFont="1" applyBorder="1" applyAlignment="1">
      <alignment horizontal="center" vertical="center" wrapText="1"/>
    </xf>
    <xf numFmtId="0" fontId="1" fillId="0" borderId="8" xfId="0" applyFont="1" applyBorder="1" applyAlignment="1">
      <alignment horizontal="center" vertical="center"/>
    </xf>
    <xf numFmtId="0" fontId="1" fillId="0" borderId="8" xfId="0" applyFont="1" applyBorder="1" applyAlignment="1">
      <alignment horizontal="center"/>
    </xf>
    <xf numFmtId="0" fontId="7" fillId="3" borderId="1" xfId="0" applyFont="1" applyFill="1" applyBorder="1" applyAlignment="1">
      <alignment horizontal="left" vertical="center" wrapText="1"/>
    </xf>
    <xf numFmtId="0" fontId="1" fillId="0" borderId="0" xfId="0" applyFont="1" applyBorder="1" applyAlignment="1">
      <alignment horizontal="center" wrapText="1"/>
    </xf>
    <xf numFmtId="0" fontId="9" fillId="0" borderId="0" xfId="0" applyFont="1" applyAlignment="1">
      <alignment horizontal="center"/>
    </xf>
    <xf numFmtId="0" fontId="24" fillId="0" borderId="0" xfId="0" applyFont="1"/>
    <xf numFmtId="0" fontId="25" fillId="0" borderId="0" xfId="0" applyFont="1"/>
    <xf numFmtId="0" fontId="26" fillId="0" borderId="0" xfId="0" applyFont="1"/>
    <xf numFmtId="0" fontId="6" fillId="4" borderId="12"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13" xfId="0" applyFont="1" applyFill="1" applyBorder="1" applyAlignment="1">
      <alignment horizontal="center" wrapText="1"/>
    </xf>
    <xf numFmtId="0" fontId="0" fillId="0" borderId="1" xfId="0" applyBorder="1" applyAlignment="1">
      <alignment horizontal="center" vertical="center"/>
    </xf>
    <xf numFmtId="0" fontId="6" fillId="0" borderId="14" xfId="0" applyFont="1" applyFill="1" applyBorder="1" applyAlignment="1">
      <alignment horizontal="center" vertical="center" wrapText="1"/>
    </xf>
    <xf numFmtId="0" fontId="23" fillId="0"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cid:image001.png@01DAD13D.9EC96560" TargetMode="Externa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cid:image001.png@01DAD13D.9EC96560"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95249</xdr:colOff>
      <xdr:row>0</xdr:row>
      <xdr:rowOff>314325</xdr:rowOff>
    </xdr:from>
    <xdr:to>
      <xdr:col>2</xdr:col>
      <xdr:colOff>609600</xdr:colOff>
      <xdr:row>2</xdr:row>
      <xdr:rowOff>152401</xdr:rowOff>
    </xdr:to>
    <xdr:pic>
      <xdr:nvPicPr>
        <xdr:cNvPr id="4" name="Imagen 3" descr="cid:image001.png@01DAD13D.9EC96560"/>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95249" y="314325"/>
          <a:ext cx="1714501" cy="523876"/>
        </a:xfrm>
        <a:prstGeom prst="rect">
          <a:avLst/>
        </a:prstGeom>
        <a:noFill/>
        <a:ln>
          <a:noFill/>
        </a:ln>
      </xdr:spPr>
    </xdr:pic>
    <xdr:clientData/>
  </xdr:twoCellAnchor>
  <xdr:twoCellAnchor editAs="oneCell">
    <xdr:from>
      <xdr:col>0</xdr:col>
      <xdr:colOff>66675</xdr:colOff>
      <xdr:row>8</xdr:row>
      <xdr:rowOff>152400</xdr:rowOff>
    </xdr:from>
    <xdr:to>
      <xdr:col>2</xdr:col>
      <xdr:colOff>447675</xdr:colOff>
      <xdr:row>10</xdr:row>
      <xdr:rowOff>114300</xdr:rowOff>
    </xdr:to>
    <xdr:pic>
      <xdr:nvPicPr>
        <xdr:cNvPr id="3" name="Imagen 2" descr="cid:image001.png@01DAD13D.9EC96560"/>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66675" y="3209925"/>
          <a:ext cx="1581150" cy="590550"/>
        </a:xfrm>
        <a:prstGeom prst="rect">
          <a:avLst/>
        </a:prstGeom>
        <a:noFill/>
        <a:ln>
          <a:noFill/>
        </a:ln>
      </xdr:spPr>
    </xdr:pic>
    <xdr:clientData/>
  </xdr:twoCellAnchor>
  <xdr:twoCellAnchor editAs="oneCell">
    <xdr:from>
      <xdr:col>0</xdr:col>
      <xdr:colOff>66674</xdr:colOff>
      <xdr:row>21</xdr:row>
      <xdr:rowOff>190500</xdr:rowOff>
    </xdr:from>
    <xdr:to>
      <xdr:col>3</xdr:col>
      <xdr:colOff>38100</xdr:colOff>
      <xdr:row>23</xdr:row>
      <xdr:rowOff>228600</xdr:rowOff>
    </xdr:to>
    <xdr:pic>
      <xdr:nvPicPr>
        <xdr:cNvPr id="6" name="Imagen 5" descr="cid:image001.png@01DAD13D.9EC96560"/>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66674" y="10191750"/>
          <a:ext cx="1981201" cy="647700"/>
        </a:xfrm>
        <a:prstGeom prst="rect">
          <a:avLst/>
        </a:prstGeom>
        <a:noFill/>
        <a:ln>
          <a:noFill/>
        </a:ln>
      </xdr:spPr>
    </xdr:pic>
    <xdr:clientData/>
  </xdr:twoCellAnchor>
  <xdr:twoCellAnchor editAs="oneCell">
    <xdr:from>
      <xdr:col>0</xdr:col>
      <xdr:colOff>76199</xdr:colOff>
      <xdr:row>38</xdr:row>
      <xdr:rowOff>171450</xdr:rowOff>
    </xdr:from>
    <xdr:to>
      <xdr:col>2</xdr:col>
      <xdr:colOff>666750</xdr:colOff>
      <xdr:row>40</xdr:row>
      <xdr:rowOff>190501</xdr:rowOff>
    </xdr:to>
    <xdr:pic>
      <xdr:nvPicPr>
        <xdr:cNvPr id="5" name="Imagen 4" descr="cid:image001.png@01DAD13D.9EC96560"/>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76199" y="17964150"/>
          <a:ext cx="1790701" cy="676276"/>
        </a:xfrm>
        <a:prstGeom prst="rect">
          <a:avLst/>
        </a:prstGeom>
        <a:noFill/>
        <a:ln>
          <a:noFill/>
        </a:ln>
      </xdr:spPr>
    </xdr:pic>
    <xdr:clientData/>
  </xdr:twoCellAnchor>
  <xdr:twoCellAnchor editAs="oneCell">
    <xdr:from>
      <xdr:col>0</xdr:col>
      <xdr:colOff>152399</xdr:colOff>
      <xdr:row>51</xdr:row>
      <xdr:rowOff>19050</xdr:rowOff>
    </xdr:from>
    <xdr:to>
      <xdr:col>3</xdr:col>
      <xdr:colOff>28575</xdr:colOff>
      <xdr:row>53</xdr:row>
      <xdr:rowOff>200024</xdr:rowOff>
    </xdr:to>
    <xdr:pic>
      <xdr:nvPicPr>
        <xdr:cNvPr id="8" name="Imagen 7" descr="cid:image001.png@01DAD13D.9EC96560"/>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152399" y="22450425"/>
          <a:ext cx="1885951" cy="714374"/>
        </a:xfrm>
        <a:prstGeom prst="rect">
          <a:avLst/>
        </a:prstGeom>
        <a:noFill/>
        <a:ln>
          <a:noFill/>
        </a:ln>
      </xdr:spPr>
    </xdr:pic>
    <xdr:clientData/>
  </xdr:twoCellAnchor>
  <xdr:twoCellAnchor editAs="oneCell">
    <xdr:from>
      <xdr:col>0</xdr:col>
      <xdr:colOff>95250</xdr:colOff>
      <xdr:row>71</xdr:row>
      <xdr:rowOff>28574</xdr:rowOff>
    </xdr:from>
    <xdr:to>
      <xdr:col>2</xdr:col>
      <xdr:colOff>723900</xdr:colOff>
      <xdr:row>73</xdr:row>
      <xdr:rowOff>113591</xdr:rowOff>
    </xdr:to>
    <xdr:pic>
      <xdr:nvPicPr>
        <xdr:cNvPr id="2" name="Imagen 1"/>
        <xdr:cNvPicPr>
          <a:picLocks noChangeAspect="1"/>
        </xdr:cNvPicPr>
      </xdr:nvPicPr>
      <xdr:blipFill>
        <a:blip xmlns:r="http://schemas.openxmlformats.org/officeDocument/2006/relationships" r:embed="rId3"/>
        <a:stretch>
          <a:fillRect/>
        </a:stretch>
      </xdr:blipFill>
      <xdr:spPr>
        <a:xfrm>
          <a:off x="95250" y="29937074"/>
          <a:ext cx="1828800" cy="599367"/>
        </a:xfrm>
        <a:prstGeom prst="rect">
          <a:avLst/>
        </a:prstGeom>
      </xdr:spPr>
    </xdr:pic>
    <xdr:clientData/>
  </xdr:twoCellAnchor>
  <xdr:twoCellAnchor editAs="oneCell">
    <xdr:from>
      <xdr:col>0</xdr:col>
      <xdr:colOff>66675</xdr:colOff>
      <xdr:row>93</xdr:row>
      <xdr:rowOff>114301</xdr:rowOff>
    </xdr:from>
    <xdr:to>
      <xdr:col>2</xdr:col>
      <xdr:colOff>781051</xdr:colOff>
      <xdr:row>95</xdr:row>
      <xdr:rowOff>228600</xdr:rowOff>
    </xdr:to>
    <xdr:pic>
      <xdr:nvPicPr>
        <xdr:cNvPr id="9" name="Imagen 8" descr="cid:image001.png@01DAD13D.9EC96560"/>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66675" y="40024051"/>
          <a:ext cx="1914526" cy="723899"/>
        </a:xfrm>
        <a:prstGeom prst="rect">
          <a:avLst/>
        </a:prstGeom>
        <a:noFill/>
        <a:ln>
          <a:noFill/>
        </a:ln>
      </xdr:spPr>
    </xdr:pic>
    <xdr:clientData/>
  </xdr:twoCellAnchor>
  <xdr:twoCellAnchor editAs="oneCell">
    <xdr:from>
      <xdr:col>0</xdr:col>
      <xdr:colOff>180974</xdr:colOff>
      <xdr:row>113</xdr:row>
      <xdr:rowOff>47625</xdr:rowOff>
    </xdr:from>
    <xdr:to>
      <xdr:col>3</xdr:col>
      <xdr:colOff>323850</xdr:colOff>
      <xdr:row>115</xdr:row>
      <xdr:rowOff>161925</xdr:rowOff>
    </xdr:to>
    <xdr:pic>
      <xdr:nvPicPr>
        <xdr:cNvPr id="10" name="Imagen 9" descr="cid:image001.png@01DAD13D.9EC96560"/>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180974" y="49663350"/>
          <a:ext cx="2152651" cy="64770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114301</xdr:colOff>
      <xdr:row>0</xdr:row>
      <xdr:rowOff>0</xdr:rowOff>
    </xdr:from>
    <xdr:to>
      <xdr:col>0</xdr:col>
      <xdr:colOff>1352551</xdr:colOff>
      <xdr:row>3</xdr:row>
      <xdr:rowOff>85725</xdr:rowOff>
    </xdr:to>
    <xdr:pic>
      <xdr:nvPicPr>
        <xdr:cNvPr id="3" name="Imagen 2" descr="cid:image001.png@01DAD13D.9EC96560"/>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114301" y="0"/>
          <a:ext cx="1238250" cy="65722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123"/>
  <sheetViews>
    <sheetView tabSelected="1" topLeftCell="A115" workbookViewId="0">
      <selection activeCell="N18" sqref="N18"/>
    </sheetView>
  </sheetViews>
  <sheetFormatPr baseColWidth="10" defaultRowHeight="15" x14ac:dyDescent="0.25"/>
  <cols>
    <col min="1" max="1" width="5.85546875" style="11" customWidth="1"/>
    <col min="2" max="3" width="12.140625" style="11" customWidth="1"/>
    <col min="4" max="4" width="23.140625" style="11" customWidth="1"/>
    <col min="5" max="5" width="14.28515625" style="11" customWidth="1"/>
    <col min="6" max="6" width="21.42578125" style="11" customWidth="1"/>
    <col min="7" max="7" width="29" style="36" customWidth="1"/>
    <col min="8" max="8" width="26.7109375" style="11" customWidth="1"/>
    <col min="9" max="9" width="67" style="12" customWidth="1"/>
    <col min="10" max="10" width="10.85546875" style="10" customWidth="1"/>
    <col min="11" max="11" width="10" style="10" customWidth="1"/>
    <col min="12" max="12" width="12.28515625" style="10" customWidth="1"/>
    <col min="13" max="13" width="11.5703125" style="10" customWidth="1"/>
    <col min="14" max="14" width="10.7109375" style="10" customWidth="1"/>
  </cols>
  <sheetData>
    <row r="1" spans="1:15" ht="27" customHeight="1" x14ac:dyDescent="0.25">
      <c r="A1" s="87" t="s">
        <v>0</v>
      </c>
      <c r="B1" s="87"/>
      <c r="C1" s="87"/>
      <c r="D1" s="87"/>
      <c r="E1" s="87"/>
      <c r="F1" s="87"/>
      <c r="G1" s="87"/>
      <c r="H1" s="87"/>
      <c r="I1" s="87"/>
      <c r="J1" s="87"/>
      <c r="K1" s="87"/>
      <c r="L1" s="87"/>
      <c r="M1" s="87"/>
      <c r="N1" s="87"/>
    </row>
    <row r="2" spans="1:15" ht="27" customHeight="1" x14ac:dyDescent="0.25">
      <c r="A2" s="87" t="s">
        <v>1</v>
      </c>
      <c r="B2" s="87"/>
      <c r="C2" s="87"/>
      <c r="D2" s="87"/>
      <c r="E2" s="87"/>
      <c r="F2" s="87"/>
      <c r="G2" s="87"/>
      <c r="H2" s="87"/>
      <c r="I2" s="87"/>
      <c r="J2" s="87"/>
      <c r="K2" s="87"/>
      <c r="L2" s="87"/>
      <c r="M2" s="87"/>
      <c r="N2" s="87"/>
    </row>
    <row r="3" spans="1:15" s="37" customFormat="1" ht="25.5" customHeight="1" x14ac:dyDescent="0.25">
      <c r="A3" s="88" t="s">
        <v>52</v>
      </c>
      <c r="B3" s="88"/>
      <c r="C3" s="88"/>
      <c r="D3" s="88"/>
      <c r="E3" s="88"/>
      <c r="F3" s="88"/>
      <c r="G3" s="88"/>
      <c r="H3" s="88"/>
      <c r="I3" s="88"/>
      <c r="J3" s="88"/>
      <c r="K3" s="88"/>
      <c r="L3" s="88"/>
      <c r="M3" s="88"/>
      <c r="N3" s="88"/>
    </row>
    <row r="4" spans="1:15" ht="34.5" customHeight="1" x14ac:dyDescent="0.25">
      <c r="A4" s="1" t="s">
        <v>2</v>
      </c>
      <c r="B4" s="2" t="s">
        <v>3</v>
      </c>
      <c r="C4" s="2" t="s">
        <v>4</v>
      </c>
      <c r="D4" s="3" t="s">
        <v>5</v>
      </c>
      <c r="E4" s="3" t="s">
        <v>6</v>
      </c>
      <c r="F4" s="3" t="s">
        <v>7</v>
      </c>
      <c r="G4" s="3" t="s">
        <v>8</v>
      </c>
      <c r="H4" s="3" t="s">
        <v>9</v>
      </c>
      <c r="I4" s="4" t="s">
        <v>10</v>
      </c>
      <c r="J4" s="5" t="s">
        <v>11</v>
      </c>
      <c r="K4" s="5" t="s">
        <v>12</v>
      </c>
      <c r="L4" s="29" t="s">
        <v>13</v>
      </c>
      <c r="M4" s="5" t="s">
        <v>14</v>
      </c>
      <c r="N4" s="5" t="s">
        <v>15</v>
      </c>
    </row>
    <row r="5" spans="1:15" ht="60.75" customHeight="1" x14ac:dyDescent="0.25">
      <c r="A5" s="30">
        <v>1</v>
      </c>
      <c r="B5" s="27">
        <v>45309</v>
      </c>
      <c r="C5" s="27">
        <v>45316</v>
      </c>
      <c r="D5" s="28" t="s">
        <v>54</v>
      </c>
      <c r="E5" s="28" t="s">
        <v>56</v>
      </c>
      <c r="F5" s="28" t="s">
        <v>55</v>
      </c>
      <c r="G5" s="28" t="s">
        <v>50</v>
      </c>
      <c r="H5" s="31" t="s">
        <v>57</v>
      </c>
      <c r="I5" s="39" t="s">
        <v>53</v>
      </c>
      <c r="J5" s="32">
        <v>1405</v>
      </c>
      <c r="K5" s="32">
        <v>1750</v>
      </c>
      <c r="L5" s="33">
        <v>0</v>
      </c>
      <c r="M5" s="32">
        <f t="shared" ref="M5" si="0">SUM(J5:L5)</f>
        <v>3155</v>
      </c>
      <c r="N5" s="32" t="s">
        <v>51</v>
      </c>
    </row>
    <row r="6" spans="1:15" ht="27" customHeight="1" x14ac:dyDescent="0.25">
      <c r="A6" s="86" t="s">
        <v>18</v>
      </c>
      <c r="B6" s="86"/>
      <c r="C6" s="86"/>
      <c r="D6" s="86"/>
      <c r="E6" s="86"/>
      <c r="F6" s="86"/>
      <c r="G6" s="86"/>
      <c r="H6" s="86"/>
      <c r="I6" s="86"/>
      <c r="J6" s="38">
        <f>SUM(J5:J5)</f>
        <v>1405</v>
      </c>
      <c r="K6" s="6">
        <f>SUM(K5:K5)</f>
        <v>1750</v>
      </c>
      <c r="L6" s="6">
        <v>0</v>
      </c>
      <c r="M6" s="6">
        <f>SUM(M5:M5)</f>
        <v>3155</v>
      </c>
      <c r="N6" s="6"/>
    </row>
    <row r="7" spans="1:15" x14ac:dyDescent="0.25">
      <c r="A7" s="7"/>
      <c r="B7" s="7"/>
      <c r="C7" s="7"/>
      <c r="D7" s="7"/>
      <c r="E7" s="7"/>
      <c r="F7" s="7"/>
      <c r="G7" s="8"/>
      <c r="H7" s="8"/>
      <c r="I7" s="8"/>
      <c r="J7" s="9"/>
    </row>
    <row r="8" spans="1:15" ht="24" customHeight="1" x14ac:dyDescent="0.4">
      <c r="A8" s="95" t="s">
        <v>238</v>
      </c>
    </row>
    <row r="9" spans="1:15" ht="26.25" customHeight="1" x14ac:dyDescent="0.25">
      <c r="A9" s="87" t="s">
        <v>0</v>
      </c>
      <c r="B9" s="87"/>
      <c r="C9" s="87"/>
      <c r="D9" s="87"/>
      <c r="E9" s="87"/>
      <c r="F9" s="87"/>
      <c r="G9" s="87"/>
      <c r="H9" s="87"/>
      <c r="I9" s="87"/>
      <c r="J9" s="87"/>
      <c r="K9" s="87"/>
      <c r="L9" s="87"/>
      <c r="M9" s="87"/>
      <c r="N9" s="87"/>
    </row>
    <row r="10" spans="1:15" ht="23.25" customHeight="1" x14ac:dyDescent="0.25">
      <c r="A10" s="91" t="s">
        <v>1</v>
      </c>
      <c r="B10" s="91"/>
      <c r="C10" s="91"/>
      <c r="D10" s="91"/>
      <c r="E10" s="91"/>
      <c r="F10" s="91"/>
      <c r="G10" s="91"/>
      <c r="H10" s="91"/>
      <c r="I10" s="91"/>
      <c r="J10" s="91"/>
      <c r="K10" s="91"/>
      <c r="L10" s="91"/>
      <c r="M10" s="91"/>
      <c r="N10" s="91"/>
    </row>
    <row r="11" spans="1:15" ht="26.25" customHeight="1" x14ac:dyDescent="0.25">
      <c r="A11" s="89" t="s">
        <v>58</v>
      </c>
      <c r="B11" s="89"/>
      <c r="C11" s="89"/>
      <c r="D11" s="89"/>
      <c r="E11" s="89"/>
      <c r="F11" s="89"/>
      <c r="G11" s="89"/>
      <c r="H11" s="89"/>
      <c r="I11" s="89"/>
      <c r="J11" s="89"/>
      <c r="K11" s="89"/>
      <c r="L11" s="89"/>
      <c r="M11" s="89"/>
      <c r="N11" s="89"/>
    </row>
    <row r="12" spans="1:15" ht="30.75" customHeight="1" x14ac:dyDescent="0.25">
      <c r="A12" s="1" t="s">
        <v>2</v>
      </c>
      <c r="B12" s="2" t="s">
        <v>3</v>
      </c>
      <c r="C12" s="2" t="s">
        <v>4</v>
      </c>
      <c r="D12" s="3" t="s">
        <v>5</v>
      </c>
      <c r="E12" s="3" t="s">
        <v>6</v>
      </c>
      <c r="F12" s="3" t="s">
        <v>7</v>
      </c>
      <c r="G12" s="3" t="s">
        <v>8</v>
      </c>
      <c r="H12" s="3" t="s">
        <v>9</v>
      </c>
      <c r="I12" s="4" t="s">
        <v>10</v>
      </c>
      <c r="J12" s="5" t="s">
        <v>11</v>
      </c>
      <c r="K12" s="5" t="s">
        <v>12</v>
      </c>
      <c r="L12" s="29" t="s">
        <v>13</v>
      </c>
      <c r="M12" s="5" t="s">
        <v>14</v>
      </c>
      <c r="N12" s="40" t="s">
        <v>15</v>
      </c>
      <c r="O12" s="41"/>
    </row>
    <row r="13" spans="1:15" ht="55.5" customHeight="1" x14ac:dyDescent="0.25">
      <c r="A13" s="30">
        <v>1</v>
      </c>
      <c r="B13" s="27">
        <v>45697</v>
      </c>
      <c r="C13" s="27">
        <v>45699</v>
      </c>
      <c r="D13" s="28" t="s">
        <v>59</v>
      </c>
      <c r="E13" s="28" t="s">
        <v>60</v>
      </c>
      <c r="F13" s="28" t="s">
        <v>61</v>
      </c>
      <c r="G13" s="28" t="s">
        <v>21</v>
      </c>
      <c r="H13" s="31" t="s">
        <v>62</v>
      </c>
      <c r="I13" s="42" t="s">
        <v>63</v>
      </c>
      <c r="J13" s="32">
        <v>968</v>
      </c>
      <c r="K13" s="32">
        <v>800</v>
      </c>
      <c r="L13" s="33">
        <v>0</v>
      </c>
      <c r="M13" s="32">
        <f t="shared" ref="M13:M18" si="1">SUM(J13:L13)</f>
        <v>1768</v>
      </c>
      <c r="N13" s="71" t="s">
        <v>151</v>
      </c>
      <c r="O13" s="43"/>
    </row>
    <row r="14" spans="1:15" ht="63" customHeight="1" x14ac:dyDescent="0.25">
      <c r="A14" s="30">
        <v>2</v>
      </c>
      <c r="B14" s="27">
        <v>45696</v>
      </c>
      <c r="C14" s="27">
        <v>45699</v>
      </c>
      <c r="D14" s="28" t="s">
        <v>64</v>
      </c>
      <c r="E14" s="28" t="s">
        <v>65</v>
      </c>
      <c r="F14" s="28" t="s">
        <v>66</v>
      </c>
      <c r="G14" s="28" t="s">
        <v>30</v>
      </c>
      <c r="H14" s="31" t="s">
        <v>62</v>
      </c>
      <c r="I14" s="42" t="s">
        <v>67</v>
      </c>
      <c r="J14" s="32">
        <v>588.04</v>
      </c>
      <c r="K14" s="32">
        <v>900</v>
      </c>
      <c r="L14" s="33">
        <v>0</v>
      </c>
      <c r="M14" s="32">
        <f t="shared" si="1"/>
        <v>1488.04</v>
      </c>
      <c r="N14" s="71" t="s">
        <v>151</v>
      </c>
      <c r="O14" s="43"/>
    </row>
    <row r="15" spans="1:15" ht="96" customHeight="1" x14ac:dyDescent="0.25">
      <c r="A15" s="30">
        <v>3</v>
      </c>
      <c r="B15" s="44">
        <v>45700</v>
      </c>
      <c r="C15" s="44">
        <v>45708</v>
      </c>
      <c r="D15" s="31" t="s">
        <v>68</v>
      </c>
      <c r="E15" s="31" t="s">
        <v>56</v>
      </c>
      <c r="F15" s="31" t="s">
        <v>69</v>
      </c>
      <c r="G15" s="31" t="s">
        <v>70</v>
      </c>
      <c r="H15" s="31" t="s">
        <v>71</v>
      </c>
      <c r="I15" s="42" t="s">
        <v>72</v>
      </c>
      <c r="J15" s="32">
        <v>1286.81</v>
      </c>
      <c r="K15" s="45">
        <v>3200</v>
      </c>
      <c r="L15" s="46">
        <v>0</v>
      </c>
      <c r="M15" s="32">
        <f t="shared" si="1"/>
        <v>4486.8099999999995</v>
      </c>
      <c r="N15" s="71" t="s">
        <v>151</v>
      </c>
      <c r="O15" s="47"/>
    </row>
    <row r="16" spans="1:15" ht="55.5" customHeight="1" x14ac:dyDescent="0.25">
      <c r="A16" s="30">
        <v>4</v>
      </c>
      <c r="B16" s="44">
        <v>45704</v>
      </c>
      <c r="C16" s="44">
        <v>45707</v>
      </c>
      <c r="D16" s="31" t="s">
        <v>73</v>
      </c>
      <c r="E16" s="31" t="s">
        <v>74</v>
      </c>
      <c r="F16" s="31" t="s">
        <v>75</v>
      </c>
      <c r="G16" s="31" t="s">
        <v>43</v>
      </c>
      <c r="H16" s="31" t="s">
        <v>76</v>
      </c>
      <c r="I16" s="42" t="s">
        <v>77</v>
      </c>
      <c r="J16" s="32">
        <v>7715.6</v>
      </c>
      <c r="K16" s="32">
        <v>7300</v>
      </c>
      <c r="L16" s="33">
        <v>0</v>
      </c>
      <c r="M16" s="32">
        <f t="shared" si="1"/>
        <v>15015.6</v>
      </c>
      <c r="N16" s="71" t="s">
        <v>151</v>
      </c>
      <c r="O16" s="47"/>
    </row>
    <row r="17" spans="1:15" ht="55.5" customHeight="1" x14ac:dyDescent="0.25">
      <c r="A17" s="30">
        <v>5</v>
      </c>
      <c r="B17" s="44">
        <v>45704</v>
      </c>
      <c r="C17" s="44">
        <v>45707</v>
      </c>
      <c r="D17" s="28" t="s">
        <v>78</v>
      </c>
      <c r="E17" s="28" t="s">
        <v>79</v>
      </c>
      <c r="F17" s="28" t="s">
        <v>80</v>
      </c>
      <c r="G17" s="28" t="s">
        <v>81</v>
      </c>
      <c r="H17" s="31" t="s">
        <v>76</v>
      </c>
      <c r="I17" s="42" t="s">
        <v>77</v>
      </c>
      <c r="J17" s="32">
        <v>1995.4</v>
      </c>
      <c r="K17" s="45">
        <v>3000</v>
      </c>
      <c r="L17" s="45">
        <v>0</v>
      </c>
      <c r="M17" s="32">
        <f t="shared" si="1"/>
        <v>4995.3999999999996</v>
      </c>
      <c r="N17" s="71" t="s">
        <v>151</v>
      </c>
      <c r="O17" s="48"/>
    </row>
    <row r="18" spans="1:15" ht="62.25" customHeight="1" x14ac:dyDescent="0.25">
      <c r="A18" s="30">
        <v>6</v>
      </c>
      <c r="B18" s="27">
        <v>45712</v>
      </c>
      <c r="C18" s="27">
        <v>45715</v>
      </c>
      <c r="D18" s="28" t="s">
        <v>82</v>
      </c>
      <c r="E18" s="28" t="s">
        <v>83</v>
      </c>
      <c r="F18" s="28" t="s">
        <v>84</v>
      </c>
      <c r="G18" s="31" t="s">
        <v>85</v>
      </c>
      <c r="H18" s="28" t="s">
        <v>86</v>
      </c>
      <c r="I18" s="49" t="s">
        <v>87</v>
      </c>
      <c r="J18" s="32">
        <v>977</v>
      </c>
      <c r="K18" s="45">
        <v>1200</v>
      </c>
      <c r="L18" s="45">
        <v>0</v>
      </c>
      <c r="M18" s="32">
        <f t="shared" si="1"/>
        <v>2177</v>
      </c>
      <c r="N18" s="71" t="s">
        <v>151</v>
      </c>
      <c r="O18" s="50"/>
    </row>
    <row r="19" spans="1:15" x14ac:dyDescent="0.25">
      <c r="A19" s="86" t="s">
        <v>18</v>
      </c>
      <c r="B19" s="86"/>
      <c r="C19" s="86"/>
      <c r="D19" s="86"/>
      <c r="E19" s="86"/>
      <c r="F19" s="86"/>
      <c r="G19" s="86"/>
      <c r="H19" s="86"/>
      <c r="I19" s="86"/>
      <c r="J19" s="51">
        <f>J13+J14+J15+J16+J17+J18</f>
        <v>13530.85</v>
      </c>
      <c r="K19" s="6">
        <f>SUM(K13:K18)</f>
        <v>16400</v>
      </c>
      <c r="L19" s="6">
        <v>0</v>
      </c>
      <c r="M19" s="6">
        <v>29930.85</v>
      </c>
      <c r="N19" s="6"/>
    </row>
    <row r="21" spans="1:15" ht="22.5" x14ac:dyDescent="0.45">
      <c r="A21" s="94" t="s">
        <v>88</v>
      </c>
    </row>
    <row r="22" spans="1:15" ht="24" customHeight="1" x14ac:dyDescent="0.25">
      <c r="A22" s="87" t="s">
        <v>0</v>
      </c>
      <c r="B22" s="87"/>
      <c r="C22" s="87"/>
      <c r="D22" s="87"/>
      <c r="E22" s="87"/>
      <c r="F22" s="87"/>
      <c r="G22" s="87"/>
      <c r="H22" s="87"/>
      <c r="I22" s="87"/>
      <c r="J22" s="87"/>
      <c r="K22" s="87"/>
      <c r="L22" s="87"/>
      <c r="M22" s="87"/>
      <c r="N22" s="87"/>
    </row>
    <row r="23" spans="1:15" ht="24" customHeight="1" x14ac:dyDescent="0.25">
      <c r="A23" s="91" t="s">
        <v>1</v>
      </c>
      <c r="B23" s="91"/>
      <c r="C23" s="91"/>
      <c r="D23" s="91"/>
      <c r="E23" s="91"/>
      <c r="F23" s="91"/>
      <c r="G23" s="91"/>
      <c r="H23" s="91"/>
      <c r="I23" s="91"/>
      <c r="J23" s="91"/>
      <c r="K23" s="91"/>
      <c r="L23" s="91"/>
      <c r="M23" s="91"/>
      <c r="N23" s="91"/>
    </row>
    <row r="24" spans="1:15" ht="24" customHeight="1" x14ac:dyDescent="0.25">
      <c r="A24" s="89" t="s">
        <v>89</v>
      </c>
      <c r="B24" s="89"/>
      <c r="C24" s="89"/>
      <c r="D24" s="89"/>
      <c r="E24" s="89"/>
      <c r="F24" s="89"/>
      <c r="G24" s="89"/>
      <c r="H24" s="89"/>
      <c r="I24" s="89"/>
      <c r="J24" s="89"/>
      <c r="K24" s="89"/>
      <c r="L24" s="89"/>
      <c r="M24" s="89"/>
      <c r="N24" s="89"/>
    </row>
    <row r="25" spans="1:15" ht="25.5" x14ac:dyDescent="0.25">
      <c r="A25" s="1" t="s">
        <v>2</v>
      </c>
      <c r="B25" s="2" t="s">
        <v>3</v>
      </c>
      <c r="C25" s="2" t="s">
        <v>4</v>
      </c>
      <c r="D25" s="3" t="s">
        <v>5</v>
      </c>
      <c r="E25" s="3" t="s">
        <v>6</v>
      </c>
      <c r="F25" s="3" t="s">
        <v>7</v>
      </c>
      <c r="G25" s="3" t="s">
        <v>8</v>
      </c>
      <c r="H25" s="3" t="s">
        <v>9</v>
      </c>
      <c r="I25" s="4" t="s">
        <v>10</v>
      </c>
      <c r="J25" s="5" t="s">
        <v>11</v>
      </c>
      <c r="K25" s="5" t="s">
        <v>12</v>
      </c>
      <c r="L25" s="29" t="s">
        <v>13</v>
      </c>
      <c r="M25" s="5" t="s">
        <v>14</v>
      </c>
      <c r="N25" s="40" t="s">
        <v>15</v>
      </c>
    </row>
    <row r="26" spans="1:15" ht="35.25" customHeight="1" x14ac:dyDescent="0.25">
      <c r="A26" s="30">
        <v>1</v>
      </c>
      <c r="B26" s="52">
        <v>45717</v>
      </c>
      <c r="C26" s="52">
        <v>45722</v>
      </c>
      <c r="D26" s="28" t="s">
        <v>90</v>
      </c>
      <c r="E26" s="28" t="s">
        <v>91</v>
      </c>
      <c r="F26" s="28" t="s">
        <v>92</v>
      </c>
      <c r="G26" s="31" t="s">
        <v>81</v>
      </c>
      <c r="H26" s="31" t="s">
        <v>93</v>
      </c>
      <c r="I26" s="42" t="s">
        <v>94</v>
      </c>
      <c r="J26" s="32">
        <v>2312</v>
      </c>
      <c r="K26" s="32">
        <v>2500</v>
      </c>
      <c r="L26" s="33">
        <v>0</v>
      </c>
      <c r="M26" s="32">
        <f t="shared" ref="M26:M35" si="2">SUM(J26:L26)</f>
        <v>4812</v>
      </c>
      <c r="N26" s="56" t="s">
        <v>121</v>
      </c>
    </row>
    <row r="27" spans="1:15" ht="35.25" customHeight="1" x14ac:dyDescent="0.25">
      <c r="A27" s="30">
        <v>2</v>
      </c>
      <c r="B27" s="52">
        <v>45717</v>
      </c>
      <c r="C27" s="52">
        <v>45723</v>
      </c>
      <c r="D27" s="28" t="s">
        <v>95</v>
      </c>
      <c r="E27" s="28" t="s">
        <v>96</v>
      </c>
      <c r="F27" s="28" t="s">
        <v>97</v>
      </c>
      <c r="G27" s="28" t="s">
        <v>81</v>
      </c>
      <c r="H27" s="31" t="s">
        <v>93</v>
      </c>
      <c r="I27" s="42" t="s">
        <v>98</v>
      </c>
      <c r="J27" s="32">
        <v>1998</v>
      </c>
      <c r="K27" s="32">
        <v>3000</v>
      </c>
      <c r="L27" s="33">
        <v>0</v>
      </c>
      <c r="M27" s="32">
        <f t="shared" si="2"/>
        <v>4998</v>
      </c>
      <c r="N27" s="56" t="s">
        <v>121</v>
      </c>
    </row>
    <row r="28" spans="1:15" ht="35.25" customHeight="1" x14ac:dyDescent="0.25">
      <c r="A28" s="30">
        <v>3</v>
      </c>
      <c r="B28" s="52">
        <v>45717</v>
      </c>
      <c r="C28" s="52">
        <v>45723</v>
      </c>
      <c r="D28" s="31" t="s">
        <v>99</v>
      </c>
      <c r="E28" s="31" t="s">
        <v>100</v>
      </c>
      <c r="F28" s="31" t="s">
        <v>101</v>
      </c>
      <c r="G28" s="31" t="s">
        <v>81</v>
      </c>
      <c r="H28" s="31" t="s">
        <v>93</v>
      </c>
      <c r="I28" s="42" t="s">
        <v>98</v>
      </c>
      <c r="J28" s="32">
        <v>1998</v>
      </c>
      <c r="K28" s="32">
        <v>3000</v>
      </c>
      <c r="L28" s="33">
        <v>0</v>
      </c>
      <c r="M28" s="32">
        <f t="shared" si="2"/>
        <v>4998</v>
      </c>
      <c r="N28" s="56" t="s">
        <v>121</v>
      </c>
    </row>
    <row r="29" spans="1:15" ht="35.25" customHeight="1" x14ac:dyDescent="0.25">
      <c r="A29" s="30">
        <v>4</v>
      </c>
      <c r="B29" s="52">
        <v>45726</v>
      </c>
      <c r="C29" s="52">
        <v>45730</v>
      </c>
      <c r="D29" s="31" t="s">
        <v>102</v>
      </c>
      <c r="E29" s="31" t="s">
        <v>103</v>
      </c>
      <c r="F29" s="31" t="s">
        <v>92</v>
      </c>
      <c r="G29" s="31" t="s">
        <v>43</v>
      </c>
      <c r="H29" s="31" t="s">
        <v>104</v>
      </c>
      <c r="I29" s="42" t="s">
        <v>105</v>
      </c>
      <c r="J29" s="32">
        <v>655.36</v>
      </c>
      <c r="K29" s="32">
        <v>1200</v>
      </c>
      <c r="L29" s="33">
        <v>0</v>
      </c>
      <c r="M29" s="32">
        <f t="shared" si="2"/>
        <v>1855.3600000000001</v>
      </c>
      <c r="N29" s="56" t="s">
        <v>121</v>
      </c>
    </row>
    <row r="30" spans="1:15" ht="63.75" x14ac:dyDescent="0.25">
      <c r="A30" s="30">
        <v>5</v>
      </c>
      <c r="B30" s="52">
        <v>45727</v>
      </c>
      <c r="C30" s="52">
        <v>45729</v>
      </c>
      <c r="D30" s="28" t="s">
        <v>54</v>
      </c>
      <c r="E30" s="31" t="s">
        <v>56</v>
      </c>
      <c r="F30" s="31" t="s">
        <v>80</v>
      </c>
      <c r="G30" s="31" t="s">
        <v>70</v>
      </c>
      <c r="H30" s="31" t="s">
        <v>106</v>
      </c>
      <c r="I30" s="42" t="s">
        <v>107</v>
      </c>
      <c r="J30" s="32">
        <v>852</v>
      </c>
      <c r="K30" s="32">
        <v>2500</v>
      </c>
      <c r="L30" s="33">
        <v>0</v>
      </c>
      <c r="M30" s="32">
        <f t="shared" si="2"/>
        <v>3352</v>
      </c>
      <c r="N30" s="56" t="s">
        <v>121</v>
      </c>
    </row>
    <row r="31" spans="1:15" ht="69.75" customHeight="1" x14ac:dyDescent="0.25">
      <c r="A31" s="30">
        <v>6</v>
      </c>
      <c r="B31" s="52">
        <v>45731</v>
      </c>
      <c r="C31" s="52">
        <v>45738</v>
      </c>
      <c r="D31" s="28" t="s">
        <v>108</v>
      </c>
      <c r="E31" s="28" t="s">
        <v>109</v>
      </c>
      <c r="F31" s="28" t="s">
        <v>92</v>
      </c>
      <c r="G31" s="28" t="s">
        <v>30</v>
      </c>
      <c r="H31" s="31" t="s">
        <v>110</v>
      </c>
      <c r="I31" s="42" t="s">
        <v>111</v>
      </c>
      <c r="J31" s="32">
        <v>2098</v>
      </c>
      <c r="K31" s="45">
        <v>6000</v>
      </c>
      <c r="L31" s="45">
        <v>0</v>
      </c>
      <c r="M31" s="32">
        <f t="shared" si="2"/>
        <v>8098</v>
      </c>
      <c r="N31" s="56" t="s">
        <v>121</v>
      </c>
    </row>
    <row r="32" spans="1:15" ht="56.25" customHeight="1" x14ac:dyDescent="0.25">
      <c r="A32" s="30">
        <v>7</v>
      </c>
      <c r="B32" s="52">
        <v>45741</v>
      </c>
      <c r="C32" s="52">
        <v>45747</v>
      </c>
      <c r="D32" s="28" t="s">
        <v>112</v>
      </c>
      <c r="E32" s="28" t="s">
        <v>113</v>
      </c>
      <c r="F32" s="28" t="s">
        <v>114</v>
      </c>
      <c r="G32" s="31" t="s">
        <v>115</v>
      </c>
      <c r="H32" s="28" t="s">
        <v>116</v>
      </c>
      <c r="I32" s="49" t="s">
        <v>117</v>
      </c>
      <c r="J32" s="32">
        <v>4696</v>
      </c>
      <c r="K32" s="45">
        <v>2400</v>
      </c>
      <c r="L32" s="45">
        <v>0</v>
      </c>
      <c r="M32" s="32">
        <f t="shared" si="2"/>
        <v>7096</v>
      </c>
      <c r="N32" s="56" t="s">
        <v>121</v>
      </c>
    </row>
    <row r="33" spans="1:14" ht="44.25" customHeight="1" x14ac:dyDescent="0.25">
      <c r="A33" s="30">
        <v>8</v>
      </c>
      <c r="B33" s="52">
        <v>45741</v>
      </c>
      <c r="C33" s="52">
        <v>45747</v>
      </c>
      <c r="D33" s="28" t="s">
        <v>118</v>
      </c>
      <c r="E33" s="28" t="s">
        <v>65</v>
      </c>
      <c r="F33" s="28" t="s">
        <v>119</v>
      </c>
      <c r="G33" s="31" t="s">
        <v>30</v>
      </c>
      <c r="H33" s="28" t="s">
        <v>116</v>
      </c>
      <c r="I33" s="49" t="s">
        <v>120</v>
      </c>
      <c r="J33" s="32">
        <v>996.42</v>
      </c>
      <c r="K33" s="45">
        <v>800</v>
      </c>
      <c r="L33" s="45">
        <v>0</v>
      </c>
      <c r="M33" s="32">
        <f t="shared" si="2"/>
        <v>1796.42</v>
      </c>
      <c r="N33" s="56" t="s">
        <v>121</v>
      </c>
    </row>
    <row r="34" spans="1:14" ht="44.25" customHeight="1" x14ac:dyDescent="0.25">
      <c r="A34" s="30">
        <v>9</v>
      </c>
      <c r="B34" s="52">
        <v>45741</v>
      </c>
      <c r="C34" s="52">
        <v>45747</v>
      </c>
      <c r="D34" s="28" t="s">
        <v>122</v>
      </c>
      <c r="E34" s="28" t="s">
        <v>123</v>
      </c>
      <c r="F34" s="28" t="s">
        <v>124</v>
      </c>
      <c r="G34" s="31" t="s">
        <v>124</v>
      </c>
      <c r="H34" s="28" t="s">
        <v>116</v>
      </c>
      <c r="I34" s="49" t="s">
        <v>125</v>
      </c>
      <c r="J34" s="32">
        <v>0</v>
      </c>
      <c r="K34" s="45">
        <v>3200</v>
      </c>
      <c r="L34" s="45">
        <v>0</v>
      </c>
      <c r="M34" s="32">
        <f t="shared" si="2"/>
        <v>3200</v>
      </c>
      <c r="N34" s="56" t="s">
        <v>121</v>
      </c>
    </row>
    <row r="35" spans="1:14" ht="44.25" customHeight="1" x14ac:dyDescent="0.25">
      <c r="A35" s="30">
        <v>10</v>
      </c>
      <c r="B35" s="52">
        <v>45719</v>
      </c>
      <c r="C35" s="52">
        <v>45722</v>
      </c>
      <c r="D35" s="28" t="s">
        <v>126</v>
      </c>
      <c r="E35" s="28" t="s">
        <v>127</v>
      </c>
      <c r="F35" s="28" t="s">
        <v>128</v>
      </c>
      <c r="G35" s="31" t="s">
        <v>43</v>
      </c>
      <c r="H35" s="28" t="s">
        <v>104</v>
      </c>
      <c r="I35" s="49" t="s">
        <v>129</v>
      </c>
      <c r="J35" s="32">
        <v>0</v>
      </c>
      <c r="K35" s="45">
        <v>450</v>
      </c>
      <c r="L35" s="45">
        <v>0</v>
      </c>
      <c r="M35" s="32">
        <f t="shared" si="2"/>
        <v>450</v>
      </c>
      <c r="N35" s="56" t="s">
        <v>121</v>
      </c>
    </row>
    <row r="36" spans="1:14" x14ac:dyDescent="0.25">
      <c r="A36" s="90" t="s">
        <v>18</v>
      </c>
      <c r="B36" s="90"/>
      <c r="C36" s="90"/>
      <c r="D36" s="90"/>
      <c r="E36" s="90"/>
      <c r="F36" s="90"/>
      <c r="G36" s="90"/>
      <c r="H36" s="90"/>
      <c r="I36" s="90"/>
      <c r="J36" s="53">
        <f>J26+J27+J28+J29+J30+J31+J32+J33+J35</f>
        <v>15605.78</v>
      </c>
      <c r="K36" s="54">
        <f>SUM(K26:K35)</f>
        <v>25050</v>
      </c>
      <c r="L36" s="54">
        <v>0</v>
      </c>
      <c r="M36" s="54">
        <f>M26+M27+M28+M29+M30+M31+M32+M33+M35</f>
        <v>37455.78</v>
      </c>
      <c r="N36" s="55"/>
    </row>
    <row r="38" spans="1:14" ht="22.5" x14ac:dyDescent="0.45">
      <c r="A38" s="93" t="s">
        <v>130</v>
      </c>
    </row>
    <row r="39" spans="1:14" ht="27.75" customHeight="1" x14ac:dyDescent="0.25">
      <c r="A39" s="87" t="s">
        <v>0</v>
      </c>
      <c r="B39" s="87"/>
      <c r="C39" s="87"/>
      <c r="D39" s="87"/>
      <c r="E39" s="87"/>
      <c r="F39" s="87"/>
      <c r="G39" s="87"/>
      <c r="H39" s="87"/>
      <c r="I39" s="87"/>
      <c r="J39" s="87"/>
      <c r="K39" s="87"/>
      <c r="L39" s="87"/>
      <c r="M39" s="87"/>
      <c r="N39" s="87"/>
    </row>
    <row r="40" spans="1:14" ht="24" customHeight="1" x14ac:dyDescent="0.25">
      <c r="A40" s="91" t="s">
        <v>1</v>
      </c>
      <c r="B40" s="91"/>
      <c r="C40" s="91"/>
      <c r="D40" s="91"/>
      <c r="E40" s="91"/>
      <c r="F40" s="91"/>
      <c r="G40" s="91"/>
      <c r="H40" s="91"/>
      <c r="I40" s="91"/>
      <c r="J40" s="91"/>
      <c r="K40" s="91"/>
      <c r="L40" s="91"/>
      <c r="M40" s="91"/>
      <c r="N40" s="91"/>
    </row>
    <row r="41" spans="1:14" ht="28.5" customHeight="1" x14ac:dyDescent="0.25">
      <c r="A41" s="89" t="s">
        <v>131</v>
      </c>
      <c r="B41" s="89"/>
      <c r="C41" s="89"/>
      <c r="D41" s="89"/>
      <c r="E41" s="89"/>
      <c r="F41" s="89"/>
      <c r="G41" s="89"/>
      <c r="H41" s="89"/>
      <c r="I41" s="89"/>
      <c r="J41" s="89"/>
      <c r="K41" s="89"/>
      <c r="L41" s="89"/>
      <c r="M41" s="89"/>
      <c r="N41" s="89"/>
    </row>
    <row r="42" spans="1:14" ht="28.5" customHeight="1" x14ac:dyDescent="0.25">
      <c r="A42" s="1" t="s">
        <v>2</v>
      </c>
      <c r="B42" s="2" t="s">
        <v>3</v>
      </c>
      <c r="C42" s="2" t="s">
        <v>4</v>
      </c>
      <c r="D42" s="3" t="s">
        <v>5</v>
      </c>
      <c r="E42" s="3" t="s">
        <v>6</v>
      </c>
      <c r="F42" s="3" t="s">
        <v>7</v>
      </c>
      <c r="G42" s="3" t="s">
        <v>8</v>
      </c>
      <c r="H42" s="3" t="s">
        <v>9</v>
      </c>
      <c r="I42" s="4" t="s">
        <v>10</v>
      </c>
      <c r="J42" s="5" t="s">
        <v>11</v>
      </c>
      <c r="K42" s="5" t="s">
        <v>12</v>
      </c>
      <c r="L42" s="29" t="s">
        <v>13</v>
      </c>
      <c r="M42" s="5" t="s">
        <v>14</v>
      </c>
      <c r="N42" s="5" t="s">
        <v>15</v>
      </c>
    </row>
    <row r="43" spans="1:14" ht="33.75" customHeight="1" x14ac:dyDescent="0.25">
      <c r="A43" s="30">
        <v>1</v>
      </c>
      <c r="B43" s="27">
        <v>45751</v>
      </c>
      <c r="C43" s="27">
        <v>45758</v>
      </c>
      <c r="D43" s="28" t="s">
        <v>78</v>
      </c>
      <c r="E43" s="28" t="s">
        <v>79</v>
      </c>
      <c r="F43" s="28" t="s">
        <v>132</v>
      </c>
      <c r="G43" s="28" t="s">
        <v>43</v>
      </c>
      <c r="H43" s="31" t="s">
        <v>133</v>
      </c>
      <c r="I43" s="57" t="s">
        <v>134</v>
      </c>
      <c r="J43" s="32">
        <v>3822</v>
      </c>
      <c r="K43" s="32">
        <v>3500</v>
      </c>
      <c r="L43" s="33">
        <v>0</v>
      </c>
      <c r="M43" s="32">
        <f t="shared" ref="M43:M48" si="3">SUM(J43:L43)</f>
        <v>7322</v>
      </c>
      <c r="N43" s="32" t="s">
        <v>51</v>
      </c>
    </row>
    <row r="44" spans="1:14" ht="33.75" customHeight="1" x14ac:dyDescent="0.25">
      <c r="A44" s="30">
        <v>2</v>
      </c>
      <c r="B44" s="44">
        <v>45767</v>
      </c>
      <c r="C44" s="44">
        <v>45773</v>
      </c>
      <c r="D44" s="31" t="s">
        <v>135</v>
      </c>
      <c r="E44" s="31" t="s">
        <v>113</v>
      </c>
      <c r="F44" s="31" t="s">
        <v>114</v>
      </c>
      <c r="G44" s="31" t="s">
        <v>136</v>
      </c>
      <c r="H44" s="31" t="s">
        <v>137</v>
      </c>
      <c r="I44" s="57" t="s">
        <v>138</v>
      </c>
      <c r="J44" s="45">
        <v>3600</v>
      </c>
      <c r="K44" s="45">
        <v>3000</v>
      </c>
      <c r="L44" s="46">
        <v>0</v>
      </c>
      <c r="M44" s="45">
        <f t="shared" si="3"/>
        <v>6600</v>
      </c>
      <c r="N44" s="32" t="s">
        <v>51</v>
      </c>
    </row>
    <row r="45" spans="1:14" ht="33.75" customHeight="1" x14ac:dyDescent="0.25">
      <c r="A45" s="30">
        <v>3</v>
      </c>
      <c r="B45" s="44">
        <v>45767</v>
      </c>
      <c r="C45" s="44">
        <v>45773</v>
      </c>
      <c r="D45" s="31" t="s">
        <v>139</v>
      </c>
      <c r="E45" s="31" t="s">
        <v>60</v>
      </c>
      <c r="F45" s="31" t="s">
        <v>61</v>
      </c>
      <c r="G45" s="31" t="s">
        <v>21</v>
      </c>
      <c r="H45" s="31" t="s">
        <v>137</v>
      </c>
      <c r="I45" s="57" t="s">
        <v>140</v>
      </c>
      <c r="J45" s="45">
        <v>1792</v>
      </c>
      <c r="K45" s="45">
        <v>3000</v>
      </c>
      <c r="L45" s="46">
        <v>0</v>
      </c>
      <c r="M45" s="45">
        <f t="shared" si="3"/>
        <v>4792</v>
      </c>
      <c r="N45" s="32" t="s">
        <v>51</v>
      </c>
    </row>
    <row r="46" spans="1:14" ht="33.75" customHeight="1" x14ac:dyDescent="0.25">
      <c r="A46" s="30">
        <v>4</v>
      </c>
      <c r="B46" s="44">
        <v>45767</v>
      </c>
      <c r="C46" s="44">
        <v>45773</v>
      </c>
      <c r="D46" s="31" t="s">
        <v>141</v>
      </c>
      <c r="E46" s="31" t="s">
        <v>142</v>
      </c>
      <c r="F46" s="31" t="s">
        <v>143</v>
      </c>
      <c r="G46" s="31" t="s">
        <v>21</v>
      </c>
      <c r="H46" s="31" t="s">
        <v>137</v>
      </c>
      <c r="I46" s="57" t="s">
        <v>144</v>
      </c>
      <c r="J46" s="45">
        <v>998</v>
      </c>
      <c r="K46" s="45">
        <v>2400</v>
      </c>
      <c r="L46" s="46">
        <v>0</v>
      </c>
      <c r="M46" s="45">
        <f t="shared" si="3"/>
        <v>3398</v>
      </c>
      <c r="N46" s="32" t="s">
        <v>51</v>
      </c>
    </row>
    <row r="47" spans="1:14" ht="33.75" customHeight="1" x14ac:dyDescent="0.25">
      <c r="A47" s="30">
        <v>5</v>
      </c>
      <c r="B47" s="44">
        <v>45767</v>
      </c>
      <c r="C47" s="44">
        <v>45773</v>
      </c>
      <c r="D47" s="31" t="s">
        <v>64</v>
      </c>
      <c r="E47" s="31" t="s">
        <v>65</v>
      </c>
      <c r="F47" s="31" t="s">
        <v>75</v>
      </c>
      <c r="G47" s="31" t="s">
        <v>30</v>
      </c>
      <c r="H47" s="31" t="s">
        <v>137</v>
      </c>
      <c r="I47" s="57" t="s">
        <v>145</v>
      </c>
      <c r="J47" s="45">
        <v>1389</v>
      </c>
      <c r="K47" s="45">
        <v>2400</v>
      </c>
      <c r="L47" s="46">
        <v>0</v>
      </c>
      <c r="M47" s="45">
        <f t="shared" si="3"/>
        <v>3789</v>
      </c>
      <c r="N47" s="32" t="s">
        <v>51</v>
      </c>
    </row>
    <row r="48" spans="1:14" ht="28.5" customHeight="1" x14ac:dyDescent="0.25">
      <c r="A48" s="86" t="s">
        <v>18</v>
      </c>
      <c r="B48" s="86"/>
      <c r="C48" s="86"/>
      <c r="D48" s="86"/>
      <c r="E48" s="86"/>
      <c r="F48" s="86"/>
      <c r="G48" s="86"/>
      <c r="H48" s="86"/>
      <c r="I48" s="86"/>
      <c r="J48" s="51">
        <f>SUM(J43:J47)</f>
        <v>11601</v>
      </c>
      <c r="K48" s="6">
        <f>SUM(K43:K47)</f>
        <v>14300</v>
      </c>
      <c r="L48" s="6"/>
      <c r="M48" s="38">
        <f t="shared" si="3"/>
        <v>25901</v>
      </c>
      <c r="N48" s="6"/>
    </row>
    <row r="51" spans="1:14" ht="29.25" customHeight="1" x14ac:dyDescent="0.45">
      <c r="A51" s="93" t="s">
        <v>146</v>
      </c>
    </row>
    <row r="52" spans="1:14" ht="21" customHeight="1" x14ac:dyDescent="0.25">
      <c r="A52" s="87" t="s">
        <v>0</v>
      </c>
      <c r="B52" s="87"/>
      <c r="C52" s="87"/>
      <c r="D52" s="87"/>
      <c r="E52" s="87"/>
      <c r="F52" s="87"/>
      <c r="G52" s="87"/>
      <c r="H52" s="87"/>
      <c r="I52" s="87"/>
      <c r="J52" s="87"/>
      <c r="K52" s="87"/>
      <c r="L52" s="87"/>
      <c r="M52" s="87"/>
      <c r="N52" s="87"/>
    </row>
    <row r="53" spans="1:14" ht="21" customHeight="1" x14ac:dyDescent="0.25">
      <c r="A53" s="87" t="s">
        <v>1</v>
      </c>
      <c r="B53" s="87"/>
      <c r="C53" s="87"/>
      <c r="D53" s="87"/>
      <c r="E53" s="87"/>
      <c r="F53" s="87"/>
      <c r="G53" s="87"/>
      <c r="H53" s="87"/>
      <c r="I53" s="87"/>
      <c r="J53" s="87"/>
      <c r="K53" s="87"/>
      <c r="L53" s="87"/>
      <c r="M53" s="87"/>
      <c r="N53" s="87"/>
    </row>
    <row r="54" spans="1:14" ht="21" customHeight="1" x14ac:dyDescent="0.25">
      <c r="A54" s="88" t="s">
        <v>147</v>
      </c>
      <c r="B54" s="88"/>
      <c r="C54" s="88"/>
      <c r="D54" s="88"/>
      <c r="E54" s="88"/>
      <c r="F54" s="88"/>
      <c r="G54" s="88"/>
      <c r="H54" s="88"/>
      <c r="I54" s="88"/>
      <c r="J54" s="88"/>
      <c r="K54" s="88"/>
      <c r="L54" s="88"/>
      <c r="M54" s="88"/>
      <c r="N54" s="88"/>
    </row>
    <row r="55" spans="1:14" ht="25.5" x14ac:dyDescent="0.25">
      <c r="A55" s="1" t="s">
        <v>2</v>
      </c>
      <c r="B55" s="2" t="s">
        <v>3</v>
      </c>
      <c r="C55" s="2" t="s">
        <v>4</v>
      </c>
      <c r="D55" s="3" t="s">
        <v>5</v>
      </c>
      <c r="E55" s="3" t="s">
        <v>6</v>
      </c>
      <c r="F55" s="3" t="s">
        <v>7</v>
      </c>
      <c r="G55" s="3" t="s">
        <v>8</v>
      </c>
      <c r="H55" s="3" t="s">
        <v>9</v>
      </c>
      <c r="I55" s="4" t="s">
        <v>10</v>
      </c>
      <c r="J55" s="5" t="s">
        <v>11</v>
      </c>
      <c r="K55" s="5" t="s">
        <v>12</v>
      </c>
      <c r="L55" s="29" t="s">
        <v>13</v>
      </c>
      <c r="M55" s="5" t="s">
        <v>14</v>
      </c>
      <c r="N55" s="5" t="s">
        <v>15</v>
      </c>
    </row>
    <row r="56" spans="1:14" ht="25.5" x14ac:dyDescent="0.25">
      <c r="A56" s="30">
        <v>1</v>
      </c>
      <c r="B56" s="27">
        <v>45781</v>
      </c>
      <c r="C56" s="27">
        <v>45785</v>
      </c>
      <c r="D56" s="28" t="s">
        <v>148</v>
      </c>
      <c r="E56" s="28" t="s">
        <v>56</v>
      </c>
      <c r="F56" s="28" t="s">
        <v>55</v>
      </c>
      <c r="G56" s="28" t="s">
        <v>70</v>
      </c>
      <c r="H56" s="28" t="s">
        <v>149</v>
      </c>
      <c r="I56" s="57" t="s">
        <v>150</v>
      </c>
      <c r="J56" s="32">
        <v>1689</v>
      </c>
      <c r="K56" s="32">
        <v>2000</v>
      </c>
      <c r="L56" s="33">
        <v>0</v>
      </c>
      <c r="M56" s="32">
        <f t="shared" ref="M56:M69" si="4">SUM(J56:L56)</f>
        <v>3689</v>
      </c>
      <c r="N56" s="32" t="s">
        <v>151</v>
      </c>
    </row>
    <row r="57" spans="1:14" ht="38.25" x14ac:dyDescent="0.25">
      <c r="A57" s="30">
        <v>2</v>
      </c>
      <c r="B57" s="27">
        <v>45781</v>
      </c>
      <c r="C57" s="27">
        <v>45787</v>
      </c>
      <c r="D57" s="28" t="s">
        <v>152</v>
      </c>
      <c r="E57" s="28" t="s">
        <v>74</v>
      </c>
      <c r="F57" s="28" t="s">
        <v>119</v>
      </c>
      <c r="G57" s="28" t="s">
        <v>43</v>
      </c>
      <c r="H57" s="28" t="s">
        <v>116</v>
      </c>
      <c r="I57" s="57" t="s">
        <v>153</v>
      </c>
      <c r="J57" s="32">
        <v>3292</v>
      </c>
      <c r="K57" s="32">
        <v>2400</v>
      </c>
      <c r="L57" s="33">
        <v>0</v>
      </c>
      <c r="M57" s="32">
        <f t="shared" si="4"/>
        <v>5692</v>
      </c>
      <c r="N57" s="32" t="s">
        <v>151</v>
      </c>
    </row>
    <row r="58" spans="1:14" ht="38.25" x14ac:dyDescent="0.25">
      <c r="A58" s="30">
        <v>3</v>
      </c>
      <c r="B58" s="27">
        <v>45781</v>
      </c>
      <c r="C58" s="27">
        <v>45787</v>
      </c>
      <c r="D58" s="28" t="s">
        <v>154</v>
      </c>
      <c r="E58" s="28" t="s">
        <v>155</v>
      </c>
      <c r="F58" s="28" t="s">
        <v>156</v>
      </c>
      <c r="G58" s="28" t="s">
        <v>43</v>
      </c>
      <c r="H58" s="28" t="s">
        <v>116</v>
      </c>
      <c r="I58" s="57" t="s">
        <v>153</v>
      </c>
      <c r="J58" s="32">
        <v>1065</v>
      </c>
      <c r="K58" s="32">
        <v>2400</v>
      </c>
      <c r="L58" s="33">
        <v>0</v>
      </c>
      <c r="M58" s="32">
        <f t="shared" si="4"/>
        <v>3465</v>
      </c>
      <c r="N58" s="32" t="s">
        <v>151</v>
      </c>
    </row>
    <row r="59" spans="1:14" ht="38.25" x14ac:dyDescent="0.25">
      <c r="A59" s="30">
        <v>4</v>
      </c>
      <c r="B59" s="27">
        <v>45781</v>
      </c>
      <c r="C59" s="27">
        <v>45787</v>
      </c>
      <c r="D59" s="28" t="s">
        <v>157</v>
      </c>
      <c r="E59" s="28" t="s">
        <v>158</v>
      </c>
      <c r="F59" s="28" t="s">
        <v>55</v>
      </c>
      <c r="G59" s="28" t="s">
        <v>43</v>
      </c>
      <c r="H59" s="28" t="s">
        <v>116</v>
      </c>
      <c r="I59" s="57" t="s">
        <v>153</v>
      </c>
      <c r="J59" s="32">
        <v>1065</v>
      </c>
      <c r="K59" s="32">
        <v>2400</v>
      </c>
      <c r="L59" s="33">
        <v>0</v>
      </c>
      <c r="M59" s="32">
        <f t="shared" si="4"/>
        <v>3465</v>
      </c>
      <c r="N59" s="32" t="s">
        <v>151</v>
      </c>
    </row>
    <row r="60" spans="1:14" ht="25.5" x14ac:dyDescent="0.25">
      <c r="A60" s="30">
        <v>5</v>
      </c>
      <c r="B60" s="27">
        <v>45783</v>
      </c>
      <c r="C60" s="27">
        <v>45786</v>
      </c>
      <c r="D60" s="28" t="s">
        <v>159</v>
      </c>
      <c r="E60" s="28" t="s">
        <v>160</v>
      </c>
      <c r="F60" s="28" t="s">
        <v>84</v>
      </c>
      <c r="G60" s="28" t="s">
        <v>16</v>
      </c>
      <c r="H60" s="31" t="s">
        <v>71</v>
      </c>
      <c r="I60" s="57" t="s">
        <v>161</v>
      </c>
      <c r="J60" s="32">
        <v>1382</v>
      </c>
      <c r="K60" s="32">
        <v>1200</v>
      </c>
      <c r="L60" s="33">
        <v>0</v>
      </c>
      <c r="M60" s="32">
        <f t="shared" si="4"/>
        <v>2582</v>
      </c>
      <c r="N60" s="32" t="s">
        <v>151</v>
      </c>
    </row>
    <row r="61" spans="1:14" ht="25.5" x14ac:dyDescent="0.25">
      <c r="A61" s="30">
        <v>6</v>
      </c>
      <c r="B61" s="27">
        <v>45788</v>
      </c>
      <c r="C61" s="27">
        <v>45793</v>
      </c>
      <c r="D61" s="28" t="s">
        <v>162</v>
      </c>
      <c r="E61" s="28" t="s">
        <v>96</v>
      </c>
      <c r="F61" s="28" t="s">
        <v>163</v>
      </c>
      <c r="G61" s="28" t="s">
        <v>43</v>
      </c>
      <c r="H61" s="31" t="s">
        <v>93</v>
      </c>
      <c r="I61" s="57" t="s">
        <v>164</v>
      </c>
      <c r="J61" s="32">
        <v>1227</v>
      </c>
      <c r="K61" s="32">
        <v>2500</v>
      </c>
      <c r="L61" s="33">
        <v>0</v>
      </c>
      <c r="M61" s="32">
        <f t="shared" si="4"/>
        <v>3727</v>
      </c>
      <c r="N61" s="32" t="s">
        <v>151</v>
      </c>
    </row>
    <row r="62" spans="1:14" ht="25.5" x14ac:dyDescent="0.25">
      <c r="A62" s="30">
        <v>7</v>
      </c>
      <c r="B62" s="44">
        <v>45788</v>
      </c>
      <c r="C62" s="44">
        <v>45793</v>
      </c>
      <c r="D62" s="31" t="s">
        <v>165</v>
      </c>
      <c r="E62" s="31" t="s">
        <v>100</v>
      </c>
      <c r="F62" s="31" t="s">
        <v>101</v>
      </c>
      <c r="G62" s="28" t="s">
        <v>43</v>
      </c>
      <c r="H62" s="31" t="s">
        <v>93</v>
      </c>
      <c r="I62" s="57" t="s">
        <v>164</v>
      </c>
      <c r="J62" s="45">
        <v>1227</v>
      </c>
      <c r="K62" s="45">
        <v>2500</v>
      </c>
      <c r="L62" s="46">
        <v>0</v>
      </c>
      <c r="M62" s="45">
        <f t="shared" si="4"/>
        <v>3727</v>
      </c>
      <c r="N62" s="32" t="s">
        <v>151</v>
      </c>
    </row>
    <row r="63" spans="1:14" ht="51" x14ac:dyDescent="0.25">
      <c r="A63" s="30">
        <v>8</v>
      </c>
      <c r="B63" s="44">
        <v>45789</v>
      </c>
      <c r="C63" s="44">
        <v>45792</v>
      </c>
      <c r="D63" s="31" t="s">
        <v>166</v>
      </c>
      <c r="E63" s="31" t="s">
        <v>83</v>
      </c>
      <c r="F63" s="28" t="s">
        <v>84</v>
      </c>
      <c r="G63" s="28" t="s">
        <v>85</v>
      </c>
      <c r="H63" s="31" t="s">
        <v>104</v>
      </c>
      <c r="I63" s="57" t="s">
        <v>167</v>
      </c>
      <c r="J63" s="45">
        <v>0</v>
      </c>
      <c r="K63" s="45">
        <v>450</v>
      </c>
      <c r="L63" s="46">
        <v>0</v>
      </c>
      <c r="M63" s="45">
        <f t="shared" si="4"/>
        <v>450</v>
      </c>
      <c r="N63" s="32" t="s">
        <v>151</v>
      </c>
    </row>
    <row r="64" spans="1:14" ht="38.25" x14ac:dyDescent="0.25">
      <c r="A64" s="30">
        <v>9</v>
      </c>
      <c r="B64" s="44">
        <v>45789</v>
      </c>
      <c r="C64" s="44">
        <v>45793</v>
      </c>
      <c r="D64" s="31" t="s">
        <v>102</v>
      </c>
      <c r="E64" s="31" t="s">
        <v>103</v>
      </c>
      <c r="F64" s="31" t="s">
        <v>168</v>
      </c>
      <c r="G64" s="28" t="s">
        <v>43</v>
      </c>
      <c r="H64" s="31" t="s">
        <v>169</v>
      </c>
      <c r="I64" s="57" t="s">
        <v>170</v>
      </c>
      <c r="J64" s="45">
        <v>739.6</v>
      </c>
      <c r="K64" s="45">
        <v>1200</v>
      </c>
      <c r="L64" s="46">
        <v>0</v>
      </c>
      <c r="M64" s="45">
        <f t="shared" si="4"/>
        <v>1939.6</v>
      </c>
      <c r="N64" s="32" t="s">
        <v>151</v>
      </c>
    </row>
    <row r="65" spans="1:14" ht="28.5" customHeight="1" x14ac:dyDescent="0.25">
      <c r="A65" s="30">
        <v>10</v>
      </c>
      <c r="B65" s="44">
        <v>45790</v>
      </c>
      <c r="C65" s="44">
        <v>45793</v>
      </c>
      <c r="D65" s="31" t="s">
        <v>171</v>
      </c>
      <c r="E65" s="31" t="s">
        <v>172</v>
      </c>
      <c r="F65" s="31" t="s">
        <v>55</v>
      </c>
      <c r="G65" s="31" t="s">
        <v>173</v>
      </c>
      <c r="H65" s="31" t="s">
        <v>174</v>
      </c>
      <c r="I65" s="57" t="s">
        <v>175</v>
      </c>
      <c r="J65" s="45">
        <v>574.91</v>
      </c>
      <c r="K65" s="45">
        <v>600</v>
      </c>
      <c r="L65" s="46">
        <v>0</v>
      </c>
      <c r="M65" s="45">
        <f t="shared" si="4"/>
        <v>1174.9099999999999</v>
      </c>
      <c r="N65" s="32" t="s">
        <v>151</v>
      </c>
    </row>
    <row r="66" spans="1:14" ht="28.5" customHeight="1" x14ac:dyDescent="0.25">
      <c r="A66" s="30">
        <v>11</v>
      </c>
      <c r="B66" s="44">
        <v>45790</v>
      </c>
      <c r="C66" s="44">
        <v>45796</v>
      </c>
      <c r="D66" s="31" t="s">
        <v>176</v>
      </c>
      <c r="E66" s="31" t="s">
        <v>177</v>
      </c>
      <c r="F66" s="31" t="s">
        <v>119</v>
      </c>
      <c r="G66" s="31" t="s">
        <v>173</v>
      </c>
      <c r="H66" s="31" t="s">
        <v>174</v>
      </c>
      <c r="I66" s="57" t="s">
        <v>175</v>
      </c>
      <c r="J66" s="45">
        <v>2998</v>
      </c>
      <c r="K66" s="45">
        <v>600</v>
      </c>
      <c r="L66" s="46">
        <v>0</v>
      </c>
      <c r="M66" s="45">
        <f t="shared" si="4"/>
        <v>3598</v>
      </c>
      <c r="N66" s="32" t="s">
        <v>151</v>
      </c>
    </row>
    <row r="67" spans="1:14" ht="38.25" x14ac:dyDescent="0.25">
      <c r="A67" s="30">
        <v>12</v>
      </c>
      <c r="B67" s="44">
        <v>45802</v>
      </c>
      <c r="C67" s="44">
        <v>45808</v>
      </c>
      <c r="D67" s="31" t="s">
        <v>178</v>
      </c>
      <c r="E67" s="31" t="s">
        <v>179</v>
      </c>
      <c r="F67" s="31" t="s">
        <v>180</v>
      </c>
      <c r="G67" s="31" t="s">
        <v>181</v>
      </c>
      <c r="H67" s="31" t="s">
        <v>182</v>
      </c>
      <c r="I67" s="57" t="s">
        <v>183</v>
      </c>
      <c r="J67" s="45">
        <v>0</v>
      </c>
      <c r="K67" s="45">
        <v>0</v>
      </c>
      <c r="L67" s="46">
        <v>0</v>
      </c>
      <c r="M67" s="45">
        <f t="shared" si="4"/>
        <v>0</v>
      </c>
      <c r="N67" s="32" t="s">
        <v>151</v>
      </c>
    </row>
    <row r="68" spans="1:14" ht="38.25" x14ac:dyDescent="0.25">
      <c r="A68" s="30">
        <v>13</v>
      </c>
      <c r="B68" s="44">
        <v>45808</v>
      </c>
      <c r="C68" s="44">
        <v>45815</v>
      </c>
      <c r="D68" s="31" t="s">
        <v>184</v>
      </c>
      <c r="E68" s="31" t="s">
        <v>185</v>
      </c>
      <c r="F68" s="31" t="s">
        <v>186</v>
      </c>
      <c r="G68" s="31" t="s">
        <v>187</v>
      </c>
      <c r="H68" s="31" t="s">
        <v>188</v>
      </c>
      <c r="I68" s="57" t="s">
        <v>189</v>
      </c>
      <c r="J68" s="45">
        <v>3898</v>
      </c>
      <c r="K68" s="45">
        <v>3500</v>
      </c>
      <c r="L68" s="46">
        <v>0</v>
      </c>
      <c r="M68" s="45">
        <f t="shared" si="4"/>
        <v>7398</v>
      </c>
      <c r="N68" s="32" t="s">
        <v>151</v>
      </c>
    </row>
    <row r="69" spans="1:14" x14ac:dyDescent="0.25">
      <c r="A69" s="86" t="s">
        <v>18</v>
      </c>
      <c r="B69" s="86"/>
      <c r="C69" s="86"/>
      <c r="D69" s="86"/>
      <c r="E69" s="86"/>
      <c r="F69" s="86"/>
      <c r="G69" s="86"/>
      <c r="H69" s="86"/>
      <c r="I69" s="86"/>
      <c r="J69" s="51">
        <f>SUM(J56:J68)</f>
        <v>19157.510000000002</v>
      </c>
      <c r="K69" s="6">
        <f>SUM(K56:K68)</f>
        <v>21750</v>
      </c>
      <c r="L69" s="6"/>
      <c r="M69" s="51">
        <f t="shared" si="4"/>
        <v>40907.51</v>
      </c>
      <c r="N69" s="6"/>
    </row>
    <row r="71" spans="1:14" ht="30.75" customHeight="1" x14ac:dyDescent="0.45">
      <c r="A71" s="93" t="s">
        <v>190</v>
      </c>
    </row>
    <row r="72" spans="1:14" ht="20.25" customHeight="1" x14ac:dyDescent="0.25">
      <c r="A72" s="87" t="s">
        <v>0</v>
      </c>
      <c r="B72" s="87"/>
      <c r="C72" s="87"/>
      <c r="D72" s="87"/>
      <c r="E72" s="87"/>
      <c r="F72" s="87"/>
      <c r="G72" s="87"/>
      <c r="H72" s="87"/>
      <c r="I72" s="87"/>
      <c r="J72" s="87"/>
      <c r="K72" s="87"/>
      <c r="L72" s="87"/>
      <c r="M72" s="87"/>
      <c r="N72" s="87"/>
    </row>
    <row r="73" spans="1:14" ht="20.25" customHeight="1" x14ac:dyDescent="0.25">
      <c r="A73" s="91" t="s">
        <v>1</v>
      </c>
      <c r="B73" s="91"/>
      <c r="C73" s="91"/>
      <c r="D73" s="91"/>
      <c r="E73" s="91"/>
      <c r="F73" s="91"/>
      <c r="G73" s="91"/>
      <c r="H73" s="91"/>
      <c r="I73" s="91"/>
      <c r="J73" s="91"/>
      <c r="K73" s="91"/>
      <c r="L73" s="91"/>
      <c r="M73" s="91"/>
      <c r="N73" s="91"/>
    </row>
    <row r="74" spans="1:14" ht="20.25" customHeight="1" x14ac:dyDescent="0.25">
      <c r="A74" s="89" t="s">
        <v>195</v>
      </c>
      <c r="B74" s="89"/>
      <c r="C74" s="89"/>
      <c r="D74" s="89"/>
      <c r="E74" s="89"/>
      <c r="F74" s="89"/>
      <c r="G74" s="89"/>
      <c r="H74" s="89"/>
      <c r="I74" s="89"/>
      <c r="J74" s="89"/>
      <c r="K74" s="89"/>
      <c r="L74" s="89"/>
      <c r="M74" s="89"/>
      <c r="N74" s="89"/>
    </row>
    <row r="75" spans="1:14" ht="27.75" customHeight="1" x14ac:dyDescent="0.25">
      <c r="A75" s="58" t="s">
        <v>2</v>
      </c>
      <c r="B75" s="59" t="s">
        <v>3</v>
      </c>
      <c r="C75" s="59" t="s">
        <v>4</v>
      </c>
      <c r="D75" s="60" t="s">
        <v>5</v>
      </c>
      <c r="E75" s="60" t="s">
        <v>6</v>
      </c>
      <c r="F75" s="60" t="s">
        <v>7</v>
      </c>
      <c r="G75" s="60" t="s">
        <v>8</v>
      </c>
      <c r="H75" s="60" t="s">
        <v>9</v>
      </c>
      <c r="I75" s="61" t="s">
        <v>10</v>
      </c>
      <c r="J75" s="62" t="s">
        <v>11</v>
      </c>
      <c r="K75" s="62" t="s">
        <v>12</v>
      </c>
      <c r="L75" s="68" t="s">
        <v>13</v>
      </c>
      <c r="M75" s="62" t="s">
        <v>14</v>
      </c>
      <c r="N75" s="62" t="s">
        <v>15</v>
      </c>
    </row>
    <row r="76" spans="1:14" ht="36" customHeight="1" x14ac:dyDescent="0.25">
      <c r="A76" s="69">
        <v>1</v>
      </c>
      <c r="B76" s="65">
        <v>45809</v>
      </c>
      <c r="C76" s="65">
        <v>45815</v>
      </c>
      <c r="D76" s="70" t="s">
        <v>196</v>
      </c>
      <c r="E76" s="70" t="s">
        <v>197</v>
      </c>
      <c r="F76" s="70" t="s">
        <v>198</v>
      </c>
      <c r="G76" s="70" t="s">
        <v>81</v>
      </c>
      <c r="H76" s="70" t="s">
        <v>199</v>
      </c>
      <c r="I76" s="79" t="s">
        <v>200</v>
      </c>
      <c r="J76" s="71">
        <v>539.45000000000005</v>
      </c>
      <c r="K76" s="71">
        <v>1800</v>
      </c>
      <c r="L76" s="72">
        <v>0</v>
      </c>
      <c r="M76" s="71">
        <v>2339.4499999999998</v>
      </c>
      <c r="N76" s="71" t="s">
        <v>151</v>
      </c>
    </row>
    <row r="77" spans="1:14" ht="36" customHeight="1" x14ac:dyDescent="0.25">
      <c r="A77" s="69">
        <v>2</v>
      </c>
      <c r="B77" s="65">
        <v>45809</v>
      </c>
      <c r="C77" s="65">
        <v>45815</v>
      </c>
      <c r="D77" s="70" t="s">
        <v>201</v>
      </c>
      <c r="E77" s="70" t="s">
        <v>202</v>
      </c>
      <c r="F77" s="70" t="s">
        <v>203</v>
      </c>
      <c r="G77" s="70" t="s">
        <v>81</v>
      </c>
      <c r="H77" s="70" t="s">
        <v>199</v>
      </c>
      <c r="I77" s="74" t="s">
        <v>204</v>
      </c>
      <c r="J77" s="71">
        <v>539.45000000000005</v>
      </c>
      <c r="K77" s="71">
        <v>1800</v>
      </c>
      <c r="L77" s="72">
        <v>0</v>
      </c>
      <c r="M77" s="71">
        <v>2339.4499999999998</v>
      </c>
      <c r="N77" s="71" t="s">
        <v>151</v>
      </c>
    </row>
    <row r="78" spans="1:14" ht="36" customHeight="1" x14ac:dyDescent="0.25">
      <c r="A78" s="69">
        <v>3</v>
      </c>
      <c r="B78" s="65">
        <v>45809</v>
      </c>
      <c r="C78" s="65">
        <v>45815</v>
      </c>
      <c r="D78" s="70" t="s">
        <v>205</v>
      </c>
      <c r="E78" s="70" t="s">
        <v>206</v>
      </c>
      <c r="F78" s="70" t="s">
        <v>207</v>
      </c>
      <c r="G78" s="70" t="s">
        <v>81</v>
      </c>
      <c r="H78" s="70" t="s">
        <v>208</v>
      </c>
      <c r="I78" s="74" t="s">
        <v>204</v>
      </c>
      <c r="J78" s="71">
        <v>0</v>
      </c>
      <c r="K78" s="71">
        <v>900</v>
      </c>
      <c r="L78" s="72">
        <v>0</v>
      </c>
      <c r="M78" s="71">
        <v>900</v>
      </c>
      <c r="N78" s="71" t="s">
        <v>151</v>
      </c>
    </row>
    <row r="79" spans="1:14" ht="51" x14ac:dyDescent="0.25">
      <c r="A79" s="69">
        <v>4</v>
      </c>
      <c r="B79" s="65">
        <v>45814</v>
      </c>
      <c r="C79" s="65">
        <v>45820</v>
      </c>
      <c r="D79" s="66" t="s">
        <v>159</v>
      </c>
      <c r="E79" s="66" t="s">
        <v>160</v>
      </c>
      <c r="F79" s="77" t="s">
        <v>84</v>
      </c>
      <c r="G79" s="77" t="s">
        <v>16</v>
      </c>
      <c r="H79" s="66" t="s">
        <v>209</v>
      </c>
      <c r="I79" s="73" t="s">
        <v>210</v>
      </c>
      <c r="J79" s="71">
        <v>3090</v>
      </c>
      <c r="K79" s="71">
        <v>3000</v>
      </c>
      <c r="L79" s="72">
        <v>0</v>
      </c>
      <c r="M79" s="71">
        <v>6090</v>
      </c>
      <c r="N79" s="71" t="s">
        <v>151</v>
      </c>
    </row>
    <row r="80" spans="1:14" ht="51" x14ac:dyDescent="0.25">
      <c r="A80" s="69">
        <v>5</v>
      </c>
      <c r="B80" s="65">
        <v>45815</v>
      </c>
      <c r="C80" s="65">
        <v>45830</v>
      </c>
      <c r="D80" s="70" t="s">
        <v>211</v>
      </c>
      <c r="E80" s="75" t="s">
        <v>212</v>
      </c>
      <c r="F80" s="70" t="s">
        <v>213</v>
      </c>
      <c r="G80" s="66" t="s">
        <v>33</v>
      </c>
      <c r="H80" s="76" t="s">
        <v>214</v>
      </c>
      <c r="I80" s="74" t="s">
        <v>215</v>
      </c>
      <c r="J80" s="71">
        <v>0</v>
      </c>
      <c r="K80" s="71">
        <v>3750</v>
      </c>
      <c r="L80" s="72">
        <v>0</v>
      </c>
      <c r="M80" s="71">
        <v>3750</v>
      </c>
      <c r="N80" s="71" t="s">
        <v>151</v>
      </c>
    </row>
    <row r="81" spans="1:14" ht="51" x14ac:dyDescent="0.25">
      <c r="A81" s="69">
        <v>6</v>
      </c>
      <c r="B81" s="65">
        <v>45815</v>
      </c>
      <c r="C81" s="65">
        <v>45830</v>
      </c>
      <c r="D81" s="70" t="s">
        <v>216</v>
      </c>
      <c r="E81" s="75" t="s">
        <v>217</v>
      </c>
      <c r="F81" s="70" t="s">
        <v>218</v>
      </c>
      <c r="G81" s="66" t="s">
        <v>33</v>
      </c>
      <c r="H81" s="76" t="s">
        <v>214</v>
      </c>
      <c r="I81" s="74" t="s">
        <v>215</v>
      </c>
      <c r="J81" s="71">
        <v>0</v>
      </c>
      <c r="K81" s="71">
        <v>3750</v>
      </c>
      <c r="L81" s="72">
        <v>0</v>
      </c>
      <c r="M81" s="71">
        <v>3750</v>
      </c>
      <c r="N81" s="71" t="s">
        <v>151</v>
      </c>
    </row>
    <row r="82" spans="1:14" ht="51" x14ac:dyDescent="0.25">
      <c r="A82" s="69">
        <v>7</v>
      </c>
      <c r="B82" s="65">
        <v>45815</v>
      </c>
      <c r="C82" s="65">
        <v>45830</v>
      </c>
      <c r="D82" s="70" t="s">
        <v>219</v>
      </c>
      <c r="E82" s="75" t="s">
        <v>220</v>
      </c>
      <c r="F82" s="70" t="s">
        <v>221</v>
      </c>
      <c r="G82" s="66" t="s">
        <v>33</v>
      </c>
      <c r="H82" s="76" t="s">
        <v>214</v>
      </c>
      <c r="I82" s="74" t="s">
        <v>215</v>
      </c>
      <c r="J82" s="71">
        <v>0</v>
      </c>
      <c r="K82" s="71">
        <v>3750</v>
      </c>
      <c r="L82" s="72">
        <v>0</v>
      </c>
      <c r="M82" s="71">
        <v>3750</v>
      </c>
      <c r="N82" s="71" t="s">
        <v>151</v>
      </c>
    </row>
    <row r="83" spans="1:14" ht="51" x14ac:dyDescent="0.25">
      <c r="A83" s="69">
        <v>8</v>
      </c>
      <c r="B83" s="65">
        <v>45815</v>
      </c>
      <c r="C83" s="65">
        <v>45830</v>
      </c>
      <c r="D83" s="70" t="s">
        <v>222</v>
      </c>
      <c r="E83" s="70" t="s">
        <v>223</v>
      </c>
      <c r="F83" s="78" t="s">
        <v>224</v>
      </c>
      <c r="G83" s="66" t="s">
        <v>33</v>
      </c>
      <c r="H83" s="76" t="s">
        <v>214</v>
      </c>
      <c r="I83" s="74" t="s">
        <v>215</v>
      </c>
      <c r="J83" s="71">
        <v>0</v>
      </c>
      <c r="K83" s="71">
        <v>3750</v>
      </c>
      <c r="L83" s="72">
        <v>0</v>
      </c>
      <c r="M83" s="71">
        <v>3750</v>
      </c>
      <c r="N83" s="71" t="s">
        <v>151</v>
      </c>
    </row>
    <row r="84" spans="1:14" ht="51" x14ac:dyDescent="0.25">
      <c r="A84" s="69">
        <v>9</v>
      </c>
      <c r="B84" s="65">
        <v>45815</v>
      </c>
      <c r="C84" s="65">
        <v>45830</v>
      </c>
      <c r="D84" s="70" t="s">
        <v>225</v>
      </c>
      <c r="E84" s="70" t="s">
        <v>226</v>
      </c>
      <c r="F84" s="70" t="s">
        <v>218</v>
      </c>
      <c r="G84" s="66" t="s">
        <v>33</v>
      </c>
      <c r="H84" s="76" t="s">
        <v>214</v>
      </c>
      <c r="I84" s="74" t="s">
        <v>215</v>
      </c>
      <c r="J84" s="71">
        <v>0</v>
      </c>
      <c r="K84" s="71">
        <v>3750</v>
      </c>
      <c r="L84" s="72">
        <v>0</v>
      </c>
      <c r="M84" s="71">
        <v>3750</v>
      </c>
      <c r="N84" s="71" t="s">
        <v>151</v>
      </c>
    </row>
    <row r="85" spans="1:14" ht="33" customHeight="1" x14ac:dyDescent="0.25">
      <c r="A85" s="69">
        <v>10</v>
      </c>
      <c r="B85" s="65">
        <v>45823</v>
      </c>
      <c r="C85" s="65">
        <v>45827</v>
      </c>
      <c r="D85" s="66" t="s">
        <v>159</v>
      </c>
      <c r="E85" s="66" t="s">
        <v>160</v>
      </c>
      <c r="F85" s="66" t="s">
        <v>84</v>
      </c>
      <c r="G85" s="66" t="s">
        <v>16</v>
      </c>
      <c r="H85" s="66" t="s">
        <v>71</v>
      </c>
      <c r="I85" s="73" t="s">
        <v>227</v>
      </c>
      <c r="J85" s="71">
        <v>959.71</v>
      </c>
      <c r="K85" s="71">
        <v>1600</v>
      </c>
      <c r="L85" s="72">
        <v>0</v>
      </c>
      <c r="M85" s="71">
        <v>2559.71</v>
      </c>
      <c r="N85" s="71" t="s">
        <v>151</v>
      </c>
    </row>
    <row r="86" spans="1:14" ht="33" customHeight="1" x14ac:dyDescent="0.25">
      <c r="A86" s="69">
        <v>11</v>
      </c>
      <c r="B86" s="65">
        <v>45824</v>
      </c>
      <c r="C86" s="65">
        <v>45827</v>
      </c>
      <c r="D86" s="66" t="s">
        <v>228</v>
      </c>
      <c r="E86" s="66" t="s">
        <v>179</v>
      </c>
      <c r="F86" s="66" t="s">
        <v>156</v>
      </c>
      <c r="G86" s="66" t="s">
        <v>16</v>
      </c>
      <c r="H86" s="66" t="s">
        <v>71</v>
      </c>
      <c r="I86" s="73" t="s">
        <v>227</v>
      </c>
      <c r="J86" s="71">
        <v>1385.91</v>
      </c>
      <c r="K86" s="71">
        <v>1200</v>
      </c>
      <c r="L86" s="72">
        <v>0</v>
      </c>
      <c r="M86" s="71">
        <v>2585.91</v>
      </c>
      <c r="N86" s="71" t="s">
        <v>151</v>
      </c>
    </row>
    <row r="87" spans="1:14" ht="38.25" x14ac:dyDescent="0.25">
      <c r="A87" s="69">
        <v>12</v>
      </c>
      <c r="B87" s="65">
        <v>45830</v>
      </c>
      <c r="C87" s="65">
        <v>45835</v>
      </c>
      <c r="D87" s="66" t="s">
        <v>191</v>
      </c>
      <c r="E87" s="66" t="s">
        <v>192</v>
      </c>
      <c r="F87" s="66" t="s">
        <v>186</v>
      </c>
      <c r="G87" s="66" t="s">
        <v>16</v>
      </c>
      <c r="H87" s="70" t="s">
        <v>229</v>
      </c>
      <c r="I87" s="73" t="s">
        <v>230</v>
      </c>
      <c r="J87" s="71">
        <v>2511.9</v>
      </c>
      <c r="K87" s="71">
        <v>2500</v>
      </c>
      <c r="L87" s="72">
        <v>0</v>
      </c>
      <c r="M87" s="71">
        <v>5011.8999999999996</v>
      </c>
      <c r="N87" s="71" t="s">
        <v>151</v>
      </c>
    </row>
    <row r="88" spans="1:14" ht="38.25" x14ac:dyDescent="0.25">
      <c r="A88" s="69">
        <v>13</v>
      </c>
      <c r="B88" s="65">
        <v>45830</v>
      </c>
      <c r="C88" s="65">
        <v>45835</v>
      </c>
      <c r="D88" s="70" t="s">
        <v>193</v>
      </c>
      <c r="E88" s="70" t="s">
        <v>194</v>
      </c>
      <c r="F88" s="70" t="s">
        <v>156</v>
      </c>
      <c r="G88" s="66" t="s">
        <v>16</v>
      </c>
      <c r="H88" s="70" t="s">
        <v>229</v>
      </c>
      <c r="I88" s="73" t="s">
        <v>230</v>
      </c>
      <c r="J88" s="67">
        <v>2511.9</v>
      </c>
      <c r="K88" s="67">
        <v>2500</v>
      </c>
      <c r="L88" s="63">
        <v>0</v>
      </c>
      <c r="M88" s="67">
        <v>5011.8999999999996</v>
      </c>
      <c r="N88" s="71" t="s">
        <v>151</v>
      </c>
    </row>
    <row r="89" spans="1:14" ht="38.25" x14ac:dyDescent="0.25">
      <c r="A89" s="69">
        <v>14</v>
      </c>
      <c r="B89" s="65">
        <v>45832</v>
      </c>
      <c r="C89" s="65">
        <v>45835</v>
      </c>
      <c r="D89" s="70" t="s">
        <v>118</v>
      </c>
      <c r="E89" s="70" t="s">
        <v>65</v>
      </c>
      <c r="F89" s="70" t="s">
        <v>119</v>
      </c>
      <c r="G89" s="66" t="s">
        <v>30</v>
      </c>
      <c r="H89" s="70" t="s">
        <v>231</v>
      </c>
      <c r="I89" s="73" t="s">
        <v>232</v>
      </c>
      <c r="J89" s="67">
        <v>3484</v>
      </c>
      <c r="K89" s="67">
        <v>5000</v>
      </c>
      <c r="L89" s="63">
        <v>0</v>
      </c>
      <c r="M89" s="67">
        <v>8484</v>
      </c>
      <c r="N89" s="71" t="s">
        <v>151</v>
      </c>
    </row>
    <row r="90" spans="1:14" ht="38.25" x14ac:dyDescent="0.25">
      <c r="A90" s="69">
        <v>15</v>
      </c>
      <c r="B90" s="65">
        <v>45832</v>
      </c>
      <c r="C90" s="65">
        <v>45842</v>
      </c>
      <c r="D90" s="66" t="s">
        <v>135</v>
      </c>
      <c r="E90" s="66" t="s">
        <v>113</v>
      </c>
      <c r="F90" s="66" t="s">
        <v>233</v>
      </c>
      <c r="G90" s="66" t="s">
        <v>234</v>
      </c>
      <c r="H90" s="70" t="s">
        <v>235</v>
      </c>
      <c r="I90" s="73" t="s">
        <v>236</v>
      </c>
      <c r="J90" s="71">
        <v>6998</v>
      </c>
      <c r="K90" s="71">
        <v>6000</v>
      </c>
      <c r="L90" s="72">
        <v>0</v>
      </c>
      <c r="M90" s="71">
        <v>12998</v>
      </c>
      <c r="N90" s="71" t="s">
        <v>151</v>
      </c>
    </row>
    <row r="91" spans="1:14" ht="22.5" customHeight="1" x14ac:dyDescent="0.25">
      <c r="A91" s="86" t="s">
        <v>18</v>
      </c>
      <c r="B91" s="86"/>
      <c r="C91" s="86"/>
      <c r="D91" s="86"/>
      <c r="E91" s="86"/>
      <c r="F91" s="86"/>
      <c r="G91" s="86"/>
      <c r="H91" s="86"/>
      <c r="I91" s="86"/>
      <c r="J91" s="80">
        <v>22020.32</v>
      </c>
      <c r="K91" s="64">
        <v>45050</v>
      </c>
      <c r="L91" s="64">
        <v>0</v>
      </c>
      <c r="M91" s="80">
        <v>67070.320000000007</v>
      </c>
      <c r="N91" s="64"/>
    </row>
    <row r="92" spans="1:14" ht="24" customHeight="1" x14ac:dyDescent="0.25"/>
    <row r="93" spans="1:14" ht="19.5" x14ac:dyDescent="0.4">
      <c r="A93" s="81" t="s">
        <v>237</v>
      </c>
      <c r="B93" s="82"/>
      <c r="C93" s="82"/>
      <c r="D93" s="82"/>
      <c r="E93" s="82"/>
      <c r="F93" s="82"/>
      <c r="G93" s="83"/>
      <c r="H93" s="82"/>
      <c r="I93" s="84"/>
      <c r="J93" s="85"/>
      <c r="K93" s="85"/>
      <c r="L93" s="85"/>
      <c r="M93" s="85"/>
      <c r="N93" s="85"/>
    </row>
    <row r="94" spans="1:14" ht="24" customHeight="1" x14ac:dyDescent="0.25">
      <c r="A94" s="87" t="s">
        <v>0</v>
      </c>
      <c r="B94" s="87"/>
      <c r="C94" s="87"/>
      <c r="D94" s="87"/>
      <c r="E94" s="87"/>
      <c r="F94" s="87"/>
      <c r="G94" s="87"/>
      <c r="H94" s="87"/>
      <c r="I94" s="87"/>
      <c r="J94" s="87"/>
      <c r="K94" s="87"/>
      <c r="L94" s="87"/>
      <c r="M94" s="87"/>
      <c r="N94" s="87"/>
    </row>
    <row r="95" spans="1:14" ht="24" customHeight="1" x14ac:dyDescent="0.25">
      <c r="A95" s="87" t="s">
        <v>1</v>
      </c>
      <c r="B95" s="87"/>
      <c r="C95" s="87"/>
      <c r="D95" s="87"/>
      <c r="E95" s="87"/>
      <c r="F95" s="87"/>
      <c r="G95" s="87"/>
      <c r="H95" s="87"/>
      <c r="I95" s="87"/>
      <c r="J95" s="87"/>
      <c r="K95" s="87"/>
      <c r="L95" s="87"/>
      <c r="M95" s="87"/>
      <c r="N95" s="87"/>
    </row>
    <row r="96" spans="1:14" s="37" customFormat="1" ht="24" customHeight="1" x14ac:dyDescent="0.25">
      <c r="A96" s="88" t="s">
        <v>239</v>
      </c>
      <c r="B96" s="88"/>
      <c r="C96" s="88"/>
      <c r="D96" s="88"/>
      <c r="E96" s="88"/>
      <c r="F96" s="88"/>
      <c r="G96" s="88"/>
      <c r="H96" s="88"/>
      <c r="I96" s="88"/>
      <c r="J96" s="88"/>
      <c r="K96" s="88"/>
      <c r="L96" s="88"/>
      <c r="M96" s="88"/>
      <c r="N96" s="88"/>
    </row>
    <row r="97" spans="1:14" ht="30.75" customHeight="1" x14ac:dyDescent="0.25">
      <c r="A97" s="58" t="s">
        <v>2</v>
      </c>
      <c r="B97" s="59" t="s">
        <v>3</v>
      </c>
      <c r="C97" s="59" t="s">
        <v>4</v>
      </c>
      <c r="D97" s="60" t="s">
        <v>5</v>
      </c>
      <c r="E97" s="60" t="s">
        <v>6</v>
      </c>
      <c r="F97" s="60" t="s">
        <v>7</v>
      </c>
      <c r="G97" s="60" t="s">
        <v>8</v>
      </c>
      <c r="H97" s="60" t="s">
        <v>9</v>
      </c>
      <c r="I97" s="61" t="s">
        <v>10</v>
      </c>
      <c r="J97" s="62" t="s">
        <v>11</v>
      </c>
      <c r="K97" s="62" t="s">
        <v>12</v>
      </c>
      <c r="L97" s="68" t="s">
        <v>13</v>
      </c>
      <c r="M97" s="62" t="s">
        <v>14</v>
      </c>
      <c r="N97" s="62" t="s">
        <v>15</v>
      </c>
    </row>
    <row r="98" spans="1:14" ht="25.5" x14ac:dyDescent="0.25">
      <c r="A98" s="69">
        <v>1</v>
      </c>
      <c r="B98" s="65">
        <v>45840</v>
      </c>
      <c r="C98" s="65">
        <v>45842</v>
      </c>
      <c r="D98" s="70" t="s">
        <v>139</v>
      </c>
      <c r="E98" s="70" t="s">
        <v>60</v>
      </c>
      <c r="F98" s="70" t="s">
        <v>61</v>
      </c>
      <c r="G98" s="70" t="s">
        <v>21</v>
      </c>
      <c r="H98" s="70" t="s">
        <v>240</v>
      </c>
      <c r="I98" s="73" t="s">
        <v>241</v>
      </c>
      <c r="J98" s="71">
        <v>3081</v>
      </c>
      <c r="K98" s="71">
        <v>1000</v>
      </c>
      <c r="L98" s="72">
        <v>0</v>
      </c>
      <c r="M98" s="71">
        <f t="shared" ref="M98:M110" si="5">SUM(J98:L98)</f>
        <v>4081</v>
      </c>
      <c r="N98" s="71" t="s">
        <v>151</v>
      </c>
    </row>
    <row r="99" spans="1:14" ht="42.75" customHeight="1" x14ac:dyDescent="0.25">
      <c r="A99" s="69">
        <v>2</v>
      </c>
      <c r="B99" s="65">
        <v>45843</v>
      </c>
      <c r="C99" s="65">
        <v>45849</v>
      </c>
      <c r="D99" s="66" t="s">
        <v>191</v>
      </c>
      <c r="E99" s="66" t="s">
        <v>192</v>
      </c>
      <c r="F99" s="66" t="s">
        <v>186</v>
      </c>
      <c r="G99" s="66" t="s">
        <v>16</v>
      </c>
      <c r="H99" s="70" t="s">
        <v>93</v>
      </c>
      <c r="I99" s="73" t="s">
        <v>242</v>
      </c>
      <c r="J99" s="71">
        <v>1711</v>
      </c>
      <c r="K99" s="71">
        <v>3000</v>
      </c>
      <c r="L99" s="72">
        <v>0</v>
      </c>
      <c r="M99" s="71">
        <f t="shared" si="5"/>
        <v>4711</v>
      </c>
      <c r="N99" s="71" t="s">
        <v>151</v>
      </c>
    </row>
    <row r="100" spans="1:14" ht="67.5" customHeight="1" x14ac:dyDescent="0.25">
      <c r="A100" s="69">
        <v>3</v>
      </c>
      <c r="B100" s="65">
        <v>45843</v>
      </c>
      <c r="C100" s="65">
        <v>45849</v>
      </c>
      <c r="D100" s="70" t="s">
        <v>193</v>
      </c>
      <c r="E100" s="70" t="s">
        <v>194</v>
      </c>
      <c r="F100" s="70" t="s">
        <v>156</v>
      </c>
      <c r="G100" s="66" t="s">
        <v>16</v>
      </c>
      <c r="H100" s="70" t="s">
        <v>93</v>
      </c>
      <c r="I100" s="73" t="s">
        <v>243</v>
      </c>
      <c r="J100" s="71">
        <v>1689</v>
      </c>
      <c r="K100" s="71">
        <v>3000</v>
      </c>
      <c r="L100" s="72">
        <v>0</v>
      </c>
      <c r="M100" s="71">
        <f t="shared" si="5"/>
        <v>4689</v>
      </c>
      <c r="N100" s="71" t="s">
        <v>151</v>
      </c>
    </row>
    <row r="101" spans="1:14" ht="40.5" customHeight="1" x14ac:dyDescent="0.25">
      <c r="A101" s="69">
        <v>4</v>
      </c>
      <c r="B101" s="65">
        <v>45843</v>
      </c>
      <c r="C101" s="65">
        <v>45849</v>
      </c>
      <c r="D101" s="70" t="s">
        <v>95</v>
      </c>
      <c r="E101" s="70" t="s">
        <v>96</v>
      </c>
      <c r="F101" s="70" t="s">
        <v>163</v>
      </c>
      <c r="G101" s="70" t="s">
        <v>43</v>
      </c>
      <c r="H101" s="70" t="s">
        <v>93</v>
      </c>
      <c r="I101" s="73" t="s">
        <v>244</v>
      </c>
      <c r="J101" s="67">
        <v>1536</v>
      </c>
      <c r="K101" s="67">
        <v>3000</v>
      </c>
      <c r="L101" s="63">
        <v>0</v>
      </c>
      <c r="M101" s="67">
        <f t="shared" si="5"/>
        <v>4536</v>
      </c>
      <c r="N101" s="71" t="s">
        <v>151</v>
      </c>
    </row>
    <row r="102" spans="1:14" ht="42" customHeight="1" x14ac:dyDescent="0.25">
      <c r="A102" s="69">
        <v>5</v>
      </c>
      <c r="B102" s="65">
        <v>45843</v>
      </c>
      <c r="C102" s="65">
        <v>45849</v>
      </c>
      <c r="D102" s="70" t="s">
        <v>165</v>
      </c>
      <c r="E102" s="70" t="s">
        <v>100</v>
      </c>
      <c r="F102" s="70" t="s">
        <v>245</v>
      </c>
      <c r="G102" s="70" t="s">
        <v>43</v>
      </c>
      <c r="H102" s="70" t="s">
        <v>93</v>
      </c>
      <c r="I102" s="73" t="s">
        <v>246</v>
      </c>
      <c r="J102" s="67">
        <v>1536</v>
      </c>
      <c r="K102" s="67">
        <v>3000</v>
      </c>
      <c r="L102" s="63">
        <v>0</v>
      </c>
      <c r="M102" s="67">
        <f t="shared" si="5"/>
        <v>4536</v>
      </c>
      <c r="N102" s="71" t="s">
        <v>151</v>
      </c>
    </row>
    <row r="103" spans="1:14" ht="42.75" customHeight="1" x14ac:dyDescent="0.25">
      <c r="A103" s="69">
        <v>6</v>
      </c>
      <c r="B103" s="44">
        <v>45858</v>
      </c>
      <c r="C103" s="44">
        <v>45861</v>
      </c>
      <c r="D103" s="70" t="s">
        <v>247</v>
      </c>
      <c r="E103" s="70" t="s">
        <v>248</v>
      </c>
      <c r="F103" s="70" t="s">
        <v>143</v>
      </c>
      <c r="G103" s="70" t="s">
        <v>249</v>
      </c>
      <c r="H103" s="70" t="s">
        <v>250</v>
      </c>
      <c r="I103" s="73" t="s">
        <v>251</v>
      </c>
      <c r="J103" s="67">
        <v>854.38</v>
      </c>
      <c r="K103" s="67">
        <v>900</v>
      </c>
      <c r="L103" s="63">
        <v>0</v>
      </c>
      <c r="M103" s="67">
        <f t="shared" si="5"/>
        <v>1754.38</v>
      </c>
      <c r="N103" s="71" t="s">
        <v>151</v>
      </c>
    </row>
    <row r="104" spans="1:14" ht="63.75" x14ac:dyDescent="0.25">
      <c r="A104" s="69">
        <v>7</v>
      </c>
      <c r="B104" s="44">
        <v>45860</v>
      </c>
      <c r="C104" s="44">
        <v>45871</v>
      </c>
      <c r="D104" s="70" t="s">
        <v>252</v>
      </c>
      <c r="E104" s="70" t="s">
        <v>56</v>
      </c>
      <c r="F104" s="70" t="s">
        <v>80</v>
      </c>
      <c r="G104" s="70" t="s">
        <v>70</v>
      </c>
      <c r="H104" s="70" t="s">
        <v>253</v>
      </c>
      <c r="I104" s="73" t="s">
        <v>254</v>
      </c>
      <c r="J104" s="67">
        <v>1617</v>
      </c>
      <c r="K104" s="67">
        <v>5500</v>
      </c>
      <c r="L104" s="63">
        <v>0</v>
      </c>
      <c r="M104" s="67">
        <f t="shared" si="5"/>
        <v>7117</v>
      </c>
      <c r="N104" s="71" t="s">
        <v>151</v>
      </c>
    </row>
    <row r="105" spans="1:14" ht="63.75" x14ac:dyDescent="0.25">
      <c r="A105" s="69">
        <v>8</v>
      </c>
      <c r="B105" s="44">
        <v>45860</v>
      </c>
      <c r="C105" s="44">
        <v>45871</v>
      </c>
      <c r="D105" s="70" t="s">
        <v>255</v>
      </c>
      <c r="E105" s="70" t="s">
        <v>256</v>
      </c>
      <c r="F105" s="70" t="s">
        <v>257</v>
      </c>
      <c r="G105" s="70" t="s">
        <v>70</v>
      </c>
      <c r="H105" s="70" t="s">
        <v>253</v>
      </c>
      <c r="I105" s="73" t="s">
        <v>254</v>
      </c>
      <c r="J105" s="67">
        <v>1617</v>
      </c>
      <c r="K105" s="67">
        <v>5500</v>
      </c>
      <c r="L105" s="63">
        <v>0</v>
      </c>
      <c r="M105" s="67">
        <f t="shared" si="5"/>
        <v>7117</v>
      </c>
      <c r="N105" s="71" t="s">
        <v>151</v>
      </c>
    </row>
    <row r="106" spans="1:14" ht="38.25" customHeight="1" x14ac:dyDescent="0.25">
      <c r="A106" s="69">
        <v>9</v>
      </c>
      <c r="B106" s="44">
        <v>45865</v>
      </c>
      <c r="C106" s="44">
        <v>45870</v>
      </c>
      <c r="D106" s="70" t="s">
        <v>159</v>
      </c>
      <c r="E106" s="66" t="s">
        <v>160</v>
      </c>
      <c r="F106" s="70" t="s">
        <v>84</v>
      </c>
      <c r="G106" s="66" t="s">
        <v>16</v>
      </c>
      <c r="H106" s="70" t="s">
        <v>258</v>
      </c>
      <c r="I106" s="73" t="s">
        <v>259</v>
      </c>
      <c r="J106" s="67">
        <v>647</v>
      </c>
      <c r="K106" s="67">
        <v>1500</v>
      </c>
      <c r="L106" s="63">
        <v>0</v>
      </c>
      <c r="M106" s="67">
        <f t="shared" si="5"/>
        <v>2147</v>
      </c>
      <c r="N106" s="71" t="s">
        <v>151</v>
      </c>
    </row>
    <row r="107" spans="1:14" ht="38.25" customHeight="1" x14ac:dyDescent="0.25">
      <c r="A107" s="69">
        <v>10</v>
      </c>
      <c r="B107" s="44">
        <v>45865</v>
      </c>
      <c r="C107" s="44">
        <v>45870</v>
      </c>
      <c r="D107" s="70" t="s">
        <v>260</v>
      </c>
      <c r="E107" s="66" t="s">
        <v>179</v>
      </c>
      <c r="F107" s="96" t="s">
        <v>261</v>
      </c>
      <c r="G107" s="66" t="s">
        <v>16</v>
      </c>
      <c r="H107" s="70" t="s">
        <v>258</v>
      </c>
      <c r="I107" s="73" t="s">
        <v>259</v>
      </c>
      <c r="J107" s="67">
        <v>647</v>
      </c>
      <c r="K107" s="67">
        <v>1500</v>
      </c>
      <c r="L107" s="63">
        <v>0</v>
      </c>
      <c r="M107" s="67">
        <f t="shared" si="5"/>
        <v>2147</v>
      </c>
      <c r="N107" s="71" t="s">
        <v>151</v>
      </c>
    </row>
    <row r="108" spans="1:14" ht="39" x14ac:dyDescent="0.25">
      <c r="A108" s="69">
        <v>11</v>
      </c>
      <c r="B108" s="44">
        <v>45868</v>
      </c>
      <c r="C108" s="44">
        <v>45870</v>
      </c>
      <c r="D108" s="70" t="s">
        <v>262</v>
      </c>
      <c r="E108" s="97" t="s">
        <v>263</v>
      </c>
      <c r="F108" s="70" t="s">
        <v>75</v>
      </c>
      <c r="G108" s="98" t="s">
        <v>44</v>
      </c>
      <c r="H108" s="70" t="s">
        <v>264</v>
      </c>
      <c r="I108" s="73" t="s">
        <v>265</v>
      </c>
      <c r="J108" s="67">
        <v>0</v>
      </c>
      <c r="K108" s="67">
        <v>600</v>
      </c>
      <c r="L108" s="63">
        <v>0</v>
      </c>
      <c r="M108" s="67">
        <f>SUM(J108:L108)</f>
        <v>600</v>
      </c>
      <c r="N108" s="71" t="s">
        <v>151</v>
      </c>
    </row>
    <row r="109" spans="1:14" ht="63.75" x14ac:dyDescent="0.25">
      <c r="A109" s="69">
        <v>12</v>
      </c>
      <c r="B109" s="44">
        <v>45868</v>
      </c>
      <c r="C109" s="44">
        <v>45870</v>
      </c>
      <c r="D109" s="70" t="s">
        <v>266</v>
      </c>
      <c r="E109" s="70" t="s">
        <v>267</v>
      </c>
      <c r="F109" s="78" t="s">
        <v>268</v>
      </c>
      <c r="G109" s="70" t="s">
        <v>269</v>
      </c>
      <c r="H109" s="70" t="s">
        <v>264</v>
      </c>
      <c r="I109" s="73" t="s">
        <v>270</v>
      </c>
      <c r="J109" s="67">
        <v>440.2</v>
      </c>
      <c r="K109" s="67">
        <v>600</v>
      </c>
      <c r="L109" s="63">
        <v>0</v>
      </c>
      <c r="M109" s="67">
        <f t="shared" si="5"/>
        <v>1040.2</v>
      </c>
      <c r="N109" s="71" t="s">
        <v>151</v>
      </c>
    </row>
    <row r="110" spans="1:14" ht="30" customHeight="1" x14ac:dyDescent="0.25">
      <c r="A110" s="69">
        <v>13</v>
      </c>
      <c r="B110" s="44">
        <v>45868</v>
      </c>
      <c r="C110" s="44">
        <v>45872</v>
      </c>
      <c r="D110" s="70" t="s">
        <v>139</v>
      </c>
      <c r="E110" s="70" t="s">
        <v>60</v>
      </c>
      <c r="F110" s="70" t="s">
        <v>61</v>
      </c>
      <c r="G110" s="70" t="s">
        <v>21</v>
      </c>
      <c r="H110" s="70" t="s">
        <v>264</v>
      </c>
      <c r="I110" s="73" t="s">
        <v>265</v>
      </c>
      <c r="J110" s="67">
        <v>716.3</v>
      </c>
      <c r="K110" s="67">
        <v>800</v>
      </c>
      <c r="L110" s="63">
        <v>0</v>
      </c>
      <c r="M110" s="67">
        <f t="shared" si="5"/>
        <v>1516.3</v>
      </c>
      <c r="N110" s="71" t="s">
        <v>151</v>
      </c>
    </row>
    <row r="111" spans="1:14" ht="26.25" customHeight="1" x14ac:dyDescent="0.25">
      <c r="A111" s="86" t="s">
        <v>18</v>
      </c>
      <c r="B111" s="86"/>
      <c r="C111" s="86"/>
      <c r="D111" s="86"/>
      <c r="E111" s="86"/>
      <c r="F111" s="86"/>
      <c r="G111" s="86"/>
      <c r="H111" s="86"/>
      <c r="I111" s="86"/>
      <c r="J111" s="80">
        <f>SUM(J98:J110)</f>
        <v>16091.88</v>
      </c>
      <c r="K111" s="64">
        <f>SUM(K98:K110)</f>
        <v>29900</v>
      </c>
      <c r="L111" s="64">
        <v>0</v>
      </c>
      <c r="M111" s="80">
        <f>SUM(J111:L111)</f>
        <v>45991.88</v>
      </c>
      <c r="N111" s="64"/>
    </row>
    <row r="113" spans="1:14" ht="22.5" x14ac:dyDescent="0.45">
      <c r="A113" s="93" t="s">
        <v>271</v>
      </c>
    </row>
    <row r="114" spans="1:14" ht="21" customHeight="1" x14ac:dyDescent="0.25">
      <c r="A114" s="87" t="s">
        <v>0</v>
      </c>
      <c r="B114" s="87"/>
      <c r="C114" s="87"/>
      <c r="D114" s="87"/>
      <c r="E114" s="87"/>
      <c r="F114" s="87"/>
      <c r="G114" s="87"/>
      <c r="H114" s="87"/>
      <c r="I114" s="87"/>
      <c r="J114" s="87"/>
      <c r="K114" s="87"/>
      <c r="L114" s="87"/>
      <c r="M114" s="87"/>
      <c r="N114" s="87"/>
    </row>
    <row r="115" spans="1:14" ht="21" customHeight="1" x14ac:dyDescent="0.25">
      <c r="A115" s="87" t="s">
        <v>1</v>
      </c>
      <c r="B115" s="87"/>
      <c r="C115" s="87"/>
      <c r="D115" s="87"/>
      <c r="E115" s="87"/>
      <c r="F115" s="87"/>
      <c r="G115" s="87"/>
      <c r="H115" s="87"/>
      <c r="I115" s="87"/>
      <c r="J115" s="87"/>
      <c r="K115" s="87"/>
      <c r="L115" s="87"/>
      <c r="M115" s="87"/>
      <c r="N115" s="87"/>
    </row>
    <row r="116" spans="1:14" ht="21" customHeight="1" x14ac:dyDescent="0.25">
      <c r="A116" s="88" t="s">
        <v>272</v>
      </c>
      <c r="B116" s="88"/>
      <c r="C116" s="88"/>
      <c r="D116" s="88"/>
      <c r="E116" s="88"/>
      <c r="F116" s="88"/>
      <c r="G116" s="88"/>
      <c r="H116" s="88"/>
      <c r="I116" s="88"/>
      <c r="J116" s="88"/>
      <c r="K116" s="88"/>
      <c r="L116" s="88"/>
      <c r="M116" s="88"/>
      <c r="N116" s="88"/>
    </row>
    <row r="117" spans="1:14" ht="25.5" x14ac:dyDescent="0.25">
      <c r="A117" s="58" t="s">
        <v>2</v>
      </c>
      <c r="B117" s="59" t="s">
        <v>3</v>
      </c>
      <c r="C117" s="59" t="s">
        <v>4</v>
      </c>
      <c r="D117" s="60" t="s">
        <v>5</v>
      </c>
      <c r="E117" s="60" t="s">
        <v>6</v>
      </c>
      <c r="F117" s="60" t="s">
        <v>7</v>
      </c>
      <c r="G117" s="60" t="s">
        <v>8</v>
      </c>
      <c r="H117" s="60" t="s">
        <v>9</v>
      </c>
      <c r="I117" s="61" t="s">
        <v>10</v>
      </c>
      <c r="J117" s="62" t="s">
        <v>11</v>
      </c>
      <c r="K117" s="62" t="s">
        <v>12</v>
      </c>
      <c r="L117" s="68" t="s">
        <v>13</v>
      </c>
      <c r="M117" s="62" t="s">
        <v>14</v>
      </c>
      <c r="N117" s="62" t="s">
        <v>15</v>
      </c>
    </row>
    <row r="118" spans="1:14" ht="33.75" customHeight="1" x14ac:dyDescent="0.25">
      <c r="A118" s="69">
        <v>1</v>
      </c>
      <c r="B118" s="65">
        <v>45875</v>
      </c>
      <c r="C118" s="65">
        <v>45879</v>
      </c>
      <c r="D118" s="66" t="s">
        <v>139</v>
      </c>
      <c r="E118" s="66" t="s">
        <v>60</v>
      </c>
      <c r="F118" s="77" t="s">
        <v>61</v>
      </c>
      <c r="G118" s="77" t="s">
        <v>21</v>
      </c>
      <c r="H118" s="70" t="s">
        <v>273</v>
      </c>
      <c r="I118" s="73" t="s">
        <v>274</v>
      </c>
      <c r="J118" s="71">
        <v>4800</v>
      </c>
      <c r="K118" s="71">
        <v>2000</v>
      </c>
      <c r="L118" s="72">
        <v>0</v>
      </c>
      <c r="M118" s="71">
        <f>SUM(J118:L118)</f>
        <v>6800</v>
      </c>
      <c r="N118" s="71" t="s">
        <v>151</v>
      </c>
    </row>
    <row r="119" spans="1:14" ht="39.75" customHeight="1" x14ac:dyDescent="0.25">
      <c r="A119" s="69">
        <v>2</v>
      </c>
      <c r="B119" s="65">
        <v>45879</v>
      </c>
      <c r="C119" s="65">
        <v>45885</v>
      </c>
      <c r="D119" s="66" t="s">
        <v>191</v>
      </c>
      <c r="E119" s="97" t="s">
        <v>192</v>
      </c>
      <c r="F119" s="66" t="s">
        <v>186</v>
      </c>
      <c r="G119" s="66" t="s">
        <v>16</v>
      </c>
      <c r="H119" s="76" t="s">
        <v>273</v>
      </c>
      <c r="I119" s="73" t="s">
        <v>275</v>
      </c>
      <c r="J119" s="71">
        <v>1258.21</v>
      </c>
      <c r="K119" s="71">
        <v>2400</v>
      </c>
      <c r="L119" s="72">
        <v>0</v>
      </c>
      <c r="M119" s="71">
        <f>SUM(J119:L119)</f>
        <v>3658.21</v>
      </c>
      <c r="N119" s="71" t="s">
        <v>151</v>
      </c>
    </row>
    <row r="120" spans="1:14" ht="44.25" customHeight="1" x14ac:dyDescent="0.25">
      <c r="A120" s="69">
        <v>3</v>
      </c>
      <c r="B120" s="65">
        <v>45879</v>
      </c>
      <c r="C120" s="65">
        <v>45885</v>
      </c>
      <c r="D120" s="66" t="s">
        <v>276</v>
      </c>
      <c r="E120" s="97" t="s">
        <v>277</v>
      </c>
      <c r="F120" s="66" t="s">
        <v>156</v>
      </c>
      <c r="G120" s="66" t="s">
        <v>16</v>
      </c>
      <c r="H120" s="76" t="s">
        <v>273</v>
      </c>
      <c r="I120" s="73" t="s">
        <v>278</v>
      </c>
      <c r="J120" s="71">
        <v>1258.21</v>
      </c>
      <c r="K120" s="71">
        <v>2400</v>
      </c>
      <c r="L120" s="72">
        <v>0</v>
      </c>
      <c r="M120" s="71">
        <f>SUM(J120:L120)</f>
        <v>3658.21</v>
      </c>
      <c r="N120" s="71" t="s">
        <v>151</v>
      </c>
    </row>
    <row r="121" spans="1:14" ht="69" customHeight="1" x14ac:dyDescent="0.25">
      <c r="A121" s="69">
        <v>4</v>
      </c>
      <c r="B121" s="65">
        <v>45894</v>
      </c>
      <c r="C121" s="65">
        <v>45898</v>
      </c>
      <c r="D121" s="70" t="s">
        <v>279</v>
      </c>
      <c r="E121" s="99" t="s">
        <v>280</v>
      </c>
      <c r="F121" s="70" t="s">
        <v>281</v>
      </c>
      <c r="G121" s="100" t="s">
        <v>282</v>
      </c>
      <c r="H121" s="101" t="s">
        <v>283</v>
      </c>
      <c r="I121" s="73" t="s">
        <v>284</v>
      </c>
      <c r="J121" s="71">
        <v>0</v>
      </c>
      <c r="K121" s="71">
        <v>0</v>
      </c>
      <c r="L121" s="72">
        <v>0</v>
      </c>
      <c r="M121" s="71">
        <v>0</v>
      </c>
      <c r="N121" s="71" t="s">
        <v>151</v>
      </c>
    </row>
    <row r="122" spans="1:14" ht="30.75" customHeight="1" x14ac:dyDescent="0.25">
      <c r="A122" s="69">
        <v>5</v>
      </c>
      <c r="B122" s="65">
        <v>45900</v>
      </c>
      <c r="C122" s="65">
        <v>45906</v>
      </c>
      <c r="D122" s="66" t="s">
        <v>139</v>
      </c>
      <c r="E122" s="66" t="s">
        <v>60</v>
      </c>
      <c r="F122" s="100" t="s">
        <v>61</v>
      </c>
      <c r="G122" s="100" t="s">
        <v>21</v>
      </c>
      <c r="H122" s="70" t="s">
        <v>285</v>
      </c>
      <c r="I122" s="73" t="s">
        <v>286</v>
      </c>
      <c r="J122" s="71">
        <v>17994</v>
      </c>
      <c r="K122" s="71">
        <v>3600</v>
      </c>
      <c r="L122" s="72">
        <v>0</v>
      </c>
      <c r="M122" s="71">
        <f>SUM(J122:L122)</f>
        <v>21594</v>
      </c>
      <c r="N122" s="71" t="s">
        <v>151</v>
      </c>
    </row>
    <row r="123" spans="1:14" ht="24" customHeight="1" x14ac:dyDescent="0.25">
      <c r="A123" s="90" t="s">
        <v>18</v>
      </c>
      <c r="B123" s="90"/>
      <c r="C123" s="90"/>
      <c r="D123" s="90"/>
      <c r="E123" s="90"/>
      <c r="F123" s="90"/>
      <c r="G123" s="90"/>
      <c r="H123" s="90"/>
      <c r="I123" s="90"/>
      <c r="J123" s="80">
        <f>SUM(J118:J122)</f>
        <v>25310.42</v>
      </c>
      <c r="K123" s="64">
        <f>SUM(K118:K122)</f>
        <v>10400</v>
      </c>
      <c r="L123" s="64"/>
      <c r="M123" s="80">
        <f>SUM(J123:L123)</f>
        <v>35710.42</v>
      </c>
      <c r="N123" s="64"/>
    </row>
  </sheetData>
  <mergeCells count="32">
    <mergeCell ref="A111:I111"/>
    <mergeCell ref="A114:N114"/>
    <mergeCell ref="A115:N115"/>
    <mergeCell ref="A116:N116"/>
    <mergeCell ref="A123:I123"/>
    <mergeCell ref="A94:N94"/>
    <mergeCell ref="A95:N95"/>
    <mergeCell ref="A96:N96"/>
    <mergeCell ref="A91:I91"/>
    <mergeCell ref="A72:N72"/>
    <mergeCell ref="A73:N73"/>
    <mergeCell ref="A74:N74"/>
    <mergeCell ref="A52:N52"/>
    <mergeCell ref="A53:N53"/>
    <mergeCell ref="A54:N54"/>
    <mergeCell ref="A69:I69"/>
    <mergeCell ref="A41:N41"/>
    <mergeCell ref="A48:I48"/>
    <mergeCell ref="A36:I36"/>
    <mergeCell ref="A10:N10"/>
    <mergeCell ref="A11:N11"/>
    <mergeCell ref="A19:I19"/>
    <mergeCell ref="A22:N22"/>
    <mergeCell ref="A23:N23"/>
    <mergeCell ref="A24:N24"/>
    <mergeCell ref="A39:N39"/>
    <mergeCell ref="A40:N40"/>
    <mergeCell ref="A6:I6"/>
    <mergeCell ref="A1:N1"/>
    <mergeCell ref="A2:N2"/>
    <mergeCell ref="A3:N3"/>
    <mergeCell ref="A9:N9"/>
  </mergeCells>
  <pageMargins left="0.23622047244094491" right="0.23622047244094491" top="0.31496062992125984" bottom="0.74803149606299213" header="0.31496062992125984" footer="0.31496062992125984"/>
  <pageSetup paperSize="5" scale="65" fitToHeight="0" orientation="landscape" r:id="rId1"/>
  <headerFooter>
    <oddFooter>&amp;LElaborado por: Elsa Martínez Q. 
Verificado por: Wilma Tristán - Jefa del Departamento de Compras y Proveeduría.&amp;R&amp;D</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1"/>
  <sheetViews>
    <sheetView topLeftCell="A31" workbookViewId="0">
      <selection activeCell="A3" sqref="A3:B3"/>
    </sheetView>
  </sheetViews>
  <sheetFormatPr baseColWidth="10" defaultRowHeight="15" x14ac:dyDescent="0.25"/>
  <cols>
    <col min="1" max="1" width="72" style="26" customWidth="1"/>
    <col min="2" max="2" width="17.7109375" style="26" customWidth="1"/>
  </cols>
  <sheetData>
    <row r="1" spans="1:2" x14ac:dyDescent="0.25">
      <c r="A1" s="92" t="s">
        <v>0</v>
      </c>
      <c r="B1" s="92"/>
    </row>
    <row r="2" spans="1:2" x14ac:dyDescent="0.25">
      <c r="A2" s="92" t="s">
        <v>19</v>
      </c>
      <c r="B2" s="92"/>
    </row>
    <row r="3" spans="1:2" x14ac:dyDescent="0.25">
      <c r="A3" s="92" t="s">
        <v>52</v>
      </c>
      <c r="B3" s="92"/>
    </row>
    <row r="4" spans="1:2" ht="16.5" thickBot="1" x14ac:dyDescent="0.3">
      <c r="A4" s="13"/>
      <c r="B4" s="13"/>
    </row>
    <row r="5" spans="1:2" ht="16.5" thickTop="1" x14ac:dyDescent="0.25">
      <c r="A5" s="14" t="s">
        <v>8</v>
      </c>
      <c r="B5" s="15" t="s">
        <v>20</v>
      </c>
    </row>
    <row r="6" spans="1:2" ht="15.75" x14ac:dyDescent="0.25">
      <c r="A6" s="16" t="s">
        <v>21</v>
      </c>
      <c r="B6" s="17">
        <v>0</v>
      </c>
    </row>
    <row r="7" spans="1:2" ht="3" customHeight="1" x14ac:dyDescent="0.25">
      <c r="A7" s="16"/>
      <c r="B7" s="17"/>
    </row>
    <row r="8" spans="1:2" ht="15.75" x14ac:dyDescent="0.25">
      <c r="A8" s="16" t="s">
        <v>22</v>
      </c>
      <c r="B8" s="17">
        <v>0</v>
      </c>
    </row>
    <row r="9" spans="1:2" ht="2.25" customHeight="1" x14ac:dyDescent="0.25">
      <c r="A9" s="16"/>
      <c r="B9" s="17"/>
    </row>
    <row r="10" spans="1:2" ht="15.75" x14ac:dyDescent="0.25">
      <c r="A10" s="16" t="s">
        <v>23</v>
      </c>
      <c r="B10" s="17">
        <v>0</v>
      </c>
    </row>
    <row r="11" spans="1:2" ht="2.25" customHeight="1" x14ac:dyDescent="0.25">
      <c r="A11" s="16"/>
      <c r="B11" s="17"/>
    </row>
    <row r="12" spans="1:2" ht="15.75" x14ac:dyDescent="0.25">
      <c r="A12" s="16" t="s">
        <v>24</v>
      </c>
      <c r="B12" s="17">
        <v>0</v>
      </c>
    </row>
    <row r="13" spans="1:2" ht="3" customHeight="1" x14ac:dyDescent="0.25">
      <c r="A13" s="16"/>
      <c r="B13" s="17"/>
    </row>
    <row r="14" spans="1:2" ht="15.75" x14ac:dyDescent="0.25">
      <c r="A14" s="16" t="s">
        <v>49</v>
      </c>
      <c r="B14" s="21">
        <v>3155</v>
      </c>
    </row>
    <row r="15" spans="1:2" ht="3" customHeight="1" x14ac:dyDescent="0.25">
      <c r="A15" s="18"/>
      <c r="B15" s="17"/>
    </row>
    <row r="16" spans="1:2" ht="15.75" x14ac:dyDescent="0.25">
      <c r="A16" s="19" t="s">
        <v>25</v>
      </c>
      <c r="B16" s="17">
        <v>0</v>
      </c>
    </row>
    <row r="17" spans="1:2" ht="2.25" customHeight="1" x14ac:dyDescent="0.25">
      <c r="A17" s="18"/>
      <c r="B17" s="17"/>
    </row>
    <row r="18" spans="1:2" ht="15.75" x14ac:dyDescent="0.25">
      <c r="A18" s="19" t="s">
        <v>26</v>
      </c>
      <c r="B18" s="17">
        <v>0</v>
      </c>
    </row>
    <row r="19" spans="1:2" ht="1.5" customHeight="1" x14ac:dyDescent="0.25">
      <c r="A19" s="18"/>
      <c r="B19" s="17"/>
    </row>
    <row r="20" spans="1:2" ht="15.75" x14ac:dyDescent="0.25">
      <c r="A20" s="19" t="s">
        <v>27</v>
      </c>
      <c r="B20" s="17">
        <v>0</v>
      </c>
    </row>
    <row r="21" spans="1:2" ht="1.5" customHeight="1" x14ac:dyDescent="0.25">
      <c r="A21" s="18"/>
      <c r="B21" s="17"/>
    </row>
    <row r="22" spans="1:2" ht="15.75" x14ac:dyDescent="0.25">
      <c r="A22" s="19" t="s">
        <v>28</v>
      </c>
      <c r="B22" s="17">
        <v>0</v>
      </c>
    </row>
    <row r="23" spans="1:2" ht="2.25" customHeight="1" x14ac:dyDescent="0.25">
      <c r="A23" s="18"/>
      <c r="B23" s="17"/>
    </row>
    <row r="24" spans="1:2" ht="15.75" x14ac:dyDescent="0.25">
      <c r="A24" s="19" t="s">
        <v>29</v>
      </c>
      <c r="B24" s="17">
        <v>0</v>
      </c>
    </row>
    <row r="25" spans="1:2" ht="3" customHeight="1" x14ac:dyDescent="0.25">
      <c r="A25" s="18"/>
      <c r="B25" s="17"/>
    </row>
    <row r="26" spans="1:2" ht="15.75" x14ac:dyDescent="0.25">
      <c r="A26" s="19" t="s">
        <v>30</v>
      </c>
      <c r="B26" s="17">
        <v>0</v>
      </c>
    </row>
    <row r="27" spans="1:2" ht="3" customHeight="1" x14ac:dyDescent="0.25">
      <c r="A27" s="19"/>
      <c r="B27" s="17"/>
    </row>
    <row r="28" spans="1:2" ht="15.75" x14ac:dyDescent="0.25">
      <c r="A28" s="19" t="s">
        <v>31</v>
      </c>
      <c r="B28" s="17">
        <v>0</v>
      </c>
    </row>
    <row r="29" spans="1:2" ht="3" customHeight="1" x14ac:dyDescent="0.25">
      <c r="A29" s="19"/>
      <c r="B29" s="17"/>
    </row>
    <row r="30" spans="1:2" ht="15.75" x14ac:dyDescent="0.25">
      <c r="A30" s="20" t="s">
        <v>32</v>
      </c>
      <c r="B30" s="17">
        <v>0</v>
      </c>
    </row>
    <row r="31" spans="1:2" ht="3" customHeight="1" x14ac:dyDescent="0.25">
      <c r="A31" s="19"/>
      <c r="B31" s="17"/>
    </row>
    <row r="32" spans="1:2" ht="15.75" x14ac:dyDescent="0.25">
      <c r="A32" s="19" t="s">
        <v>33</v>
      </c>
      <c r="B32" s="17">
        <v>0</v>
      </c>
    </row>
    <row r="33" spans="1:2" ht="3" customHeight="1" x14ac:dyDescent="0.25">
      <c r="A33" s="19"/>
      <c r="B33" s="17"/>
    </row>
    <row r="34" spans="1:2" ht="15.75" x14ac:dyDescent="0.25">
      <c r="A34" s="19" t="s">
        <v>34</v>
      </c>
      <c r="B34" s="17">
        <v>0</v>
      </c>
    </row>
    <row r="35" spans="1:2" ht="3" customHeight="1" x14ac:dyDescent="0.25">
      <c r="A35" s="19"/>
      <c r="B35" s="17"/>
    </row>
    <row r="36" spans="1:2" ht="15.75" x14ac:dyDescent="0.25">
      <c r="A36" s="19" t="s">
        <v>35</v>
      </c>
      <c r="B36" s="17">
        <v>0</v>
      </c>
    </row>
    <row r="37" spans="1:2" ht="2.25" customHeight="1" x14ac:dyDescent="0.25">
      <c r="A37" s="19"/>
      <c r="B37" s="17"/>
    </row>
    <row r="38" spans="1:2" ht="15.75" x14ac:dyDescent="0.25">
      <c r="A38" s="18" t="s">
        <v>36</v>
      </c>
      <c r="B38" s="17">
        <v>0</v>
      </c>
    </row>
    <row r="39" spans="1:2" ht="3" customHeight="1" x14ac:dyDescent="0.25">
      <c r="A39" s="19"/>
      <c r="B39" s="17"/>
    </row>
    <row r="40" spans="1:2" ht="15.75" x14ac:dyDescent="0.25">
      <c r="A40" s="18" t="s">
        <v>37</v>
      </c>
      <c r="B40" s="17">
        <v>0</v>
      </c>
    </row>
    <row r="41" spans="1:2" ht="3" customHeight="1" x14ac:dyDescent="0.25">
      <c r="A41" s="19"/>
      <c r="B41" s="17"/>
    </row>
    <row r="42" spans="1:2" ht="15.75" x14ac:dyDescent="0.25">
      <c r="A42" s="18" t="s">
        <v>38</v>
      </c>
      <c r="B42" s="17">
        <v>0</v>
      </c>
    </row>
    <row r="43" spans="1:2" ht="3" customHeight="1" x14ac:dyDescent="0.25">
      <c r="A43" s="19"/>
      <c r="B43" s="17"/>
    </row>
    <row r="44" spans="1:2" ht="15.75" x14ac:dyDescent="0.25">
      <c r="A44" s="19" t="s">
        <v>39</v>
      </c>
      <c r="B44" s="17">
        <v>0</v>
      </c>
    </row>
    <row r="45" spans="1:2" ht="3" customHeight="1" x14ac:dyDescent="0.25">
      <c r="A45" s="19"/>
      <c r="B45" s="17"/>
    </row>
    <row r="46" spans="1:2" ht="15.75" x14ac:dyDescent="0.25">
      <c r="A46" s="19" t="s">
        <v>40</v>
      </c>
      <c r="B46" s="17">
        <v>0</v>
      </c>
    </row>
    <row r="47" spans="1:2" ht="3" customHeight="1" x14ac:dyDescent="0.25">
      <c r="A47" s="19"/>
      <c r="B47" s="17"/>
    </row>
    <row r="48" spans="1:2" ht="15.75" x14ac:dyDescent="0.25">
      <c r="A48" s="19" t="s">
        <v>41</v>
      </c>
      <c r="B48" s="17">
        <v>0</v>
      </c>
    </row>
    <row r="49" spans="1:2" ht="3.75" customHeight="1" x14ac:dyDescent="0.25">
      <c r="A49" s="19"/>
      <c r="B49" s="17"/>
    </row>
    <row r="50" spans="1:2" ht="15.75" x14ac:dyDescent="0.25">
      <c r="A50" s="19" t="s">
        <v>17</v>
      </c>
      <c r="B50" s="17">
        <v>0</v>
      </c>
    </row>
    <row r="51" spans="1:2" ht="3" customHeight="1" x14ac:dyDescent="0.25">
      <c r="A51" s="19"/>
      <c r="B51" s="17"/>
    </row>
    <row r="52" spans="1:2" ht="15.75" x14ac:dyDescent="0.25">
      <c r="A52" s="19" t="s">
        <v>42</v>
      </c>
      <c r="B52" s="21">
        <v>0</v>
      </c>
    </row>
    <row r="53" spans="1:2" ht="5.25" customHeight="1" x14ac:dyDescent="0.25">
      <c r="A53" s="19"/>
      <c r="B53" s="17"/>
    </row>
    <row r="54" spans="1:2" ht="15.75" x14ac:dyDescent="0.25">
      <c r="A54" s="19" t="s">
        <v>43</v>
      </c>
      <c r="B54" s="17">
        <v>0</v>
      </c>
    </row>
    <row r="55" spans="1:2" ht="3" customHeight="1" x14ac:dyDescent="0.25">
      <c r="A55" s="19"/>
      <c r="B55" s="17"/>
    </row>
    <row r="56" spans="1:2" ht="15.75" x14ac:dyDescent="0.25">
      <c r="A56" s="19" t="s">
        <v>0</v>
      </c>
      <c r="B56" s="17">
        <v>0</v>
      </c>
    </row>
    <row r="57" spans="1:2" ht="3.75" customHeight="1" x14ac:dyDescent="0.25">
      <c r="A57" s="19"/>
      <c r="B57" s="17"/>
    </row>
    <row r="58" spans="1:2" ht="15.75" x14ac:dyDescent="0.25">
      <c r="A58" s="19" t="s">
        <v>44</v>
      </c>
      <c r="B58" s="17">
        <v>0</v>
      </c>
    </row>
    <row r="59" spans="1:2" ht="3" customHeight="1" x14ac:dyDescent="0.25">
      <c r="A59" s="19"/>
      <c r="B59" s="17"/>
    </row>
    <row r="60" spans="1:2" ht="15.75" x14ac:dyDescent="0.25">
      <c r="A60" s="22" t="s">
        <v>16</v>
      </c>
      <c r="B60" s="17">
        <v>0</v>
      </c>
    </row>
    <row r="61" spans="1:2" ht="4.5" customHeight="1" x14ac:dyDescent="0.25">
      <c r="A61" s="19"/>
      <c r="B61" s="17"/>
    </row>
    <row r="62" spans="1:2" ht="15.75" x14ac:dyDescent="0.25">
      <c r="A62" s="19" t="s">
        <v>45</v>
      </c>
      <c r="B62" s="17">
        <v>0</v>
      </c>
    </row>
    <row r="63" spans="1:2" ht="3" customHeight="1" x14ac:dyDescent="0.25">
      <c r="A63" s="19"/>
      <c r="B63" s="17"/>
    </row>
    <row r="64" spans="1:2" ht="15.75" x14ac:dyDescent="0.25">
      <c r="A64" s="19" t="s">
        <v>50</v>
      </c>
      <c r="B64" s="17">
        <v>0</v>
      </c>
    </row>
    <row r="65" spans="1:2" ht="3" customHeight="1" x14ac:dyDescent="0.25">
      <c r="A65" s="19"/>
      <c r="B65" s="17"/>
    </row>
    <row r="66" spans="1:2" ht="15.75" x14ac:dyDescent="0.25">
      <c r="A66" s="23" t="s">
        <v>46</v>
      </c>
      <c r="B66" s="17">
        <v>0</v>
      </c>
    </row>
    <row r="67" spans="1:2" ht="4.5" customHeight="1" x14ac:dyDescent="0.25">
      <c r="A67" s="19"/>
      <c r="B67" s="17"/>
    </row>
    <row r="68" spans="1:2" ht="15.75" x14ac:dyDescent="0.25">
      <c r="A68" s="23" t="s">
        <v>47</v>
      </c>
      <c r="B68" s="17">
        <v>0</v>
      </c>
    </row>
    <row r="69" spans="1:2" ht="3.75" customHeight="1" x14ac:dyDescent="0.25">
      <c r="A69" s="34"/>
      <c r="B69" s="35"/>
    </row>
    <row r="70" spans="1:2" ht="16.5" thickBot="1" x14ac:dyDescent="0.3">
      <c r="A70" s="24" t="s">
        <v>48</v>
      </c>
      <c r="B70" s="25">
        <f>SUM(B6:B69)</f>
        <v>3155</v>
      </c>
    </row>
    <row r="71" spans="1:2" ht="15.75" thickTop="1" x14ac:dyDescent="0.25"/>
  </sheetData>
  <mergeCells count="3">
    <mergeCell ref="A1:B1"/>
    <mergeCell ref="A2:B2"/>
    <mergeCell ref="A3:B3"/>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Misiones - Enero 2025</vt:lpstr>
      <vt:lpstr>Total por Dirección</vt:lpstr>
    </vt:vector>
  </TitlesOfParts>
  <Company>Ministerio de Economía y Finanzas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Elsa Martinez</dc:creator>
  <cp:lastModifiedBy>Kenia Cunanpio</cp:lastModifiedBy>
  <cp:lastPrinted>2025-02-14T14:37:21Z</cp:lastPrinted>
  <dcterms:created xsi:type="dcterms:W3CDTF">2024-07-10T14:42:36Z</dcterms:created>
  <dcterms:modified xsi:type="dcterms:W3CDTF">2025-09-30T19:06:36Z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LPAutomaticFileClassification">
    <vt:lpwstr>{B065D875-D126-42DE-B1D2-3E4635B9E8AD}</vt:lpwstr>
  </property>
  <property fmtid="{D5CDD505-2E9C-101B-9397-08002B2CF9AE}" pid="3" name="DLPAutomaticFileClassificationVersion">
    <vt:lpwstr>11.10.300.143</vt:lpwstr>
  </property>
</Properties>
</file>