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\BALANCE FISCAL MENSUAL\2024-2023\10. OCTUBRE\Publicación\"/>
    </mc:Choice>
  </mc:AlternateContent>
  <bookViews>
    <workbookView xWindow="0" yWindow="0" windowWidth="28800" windowHeight="12180"/>
  </bookViews>
  <sheets>
    <sheet name="Transferencia Corrientes" sheetId="1" r:id="rId1"/>
    <sheet name="Gasto de Capital" sheetId="2" r:id="rId2"/>
  </sheets>
  <definedNames>
    <definedName name="_xlnm.Print_Area" localSheetId="1">'Gasto de Capital'!$A$1:$D$26</definedName>
    <definedName name="_xlnm.Print_Area" localSheetId="0">'Transferencia Corrientes'!$A$1:$E$60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2" l="1"/>
  <c r="C25" i="2"/>
  <c r="B14" i="2"/>
  <c r="B8" i="2"/>
  <c r="D39" i="1"/>
  <c r="C39" i="1"/>
  <c r="B39" i="1"/>
  <c r="B24" i="1"/>
  <c r="C27" i="1"/>
  <c r="D24" i="1"/>
  <c r="C24" i="1"/>
  <c r="D16" i="1"/>
  <c r="D5" i="1" s="1"/>
  <c r="C16" i="1"/>
  <c r="C5" i="1" s="1"/>
  <c r="B16" i="1"/>
  <c r="C15" i="1"/>
  <c r="D10" i="1"/>
  <c r="C10" i="1"/>
  <c r="B10" i="1"/>
  <c r="D6" i="1"/>
  <c r="C6" i="1"/>
  <c r="B6" i="1"/>
  <c r="B5" i="1" l="1"/>
  <c r="B23" i="2"/>
  <c r="B7" i="2" s="1"/>
  <c r="B5" i="2" l="1"/>
</calcChain>
</file>

<file path=xl/comments1.xml><?xml version="1.0" encoding="utf-8"?>
<comments xmlns="http://schemas.openxmlformats.org/spreadsheetml/2006/main">
  <authors>
    <author>Mauricio Moreno</author>
  </authors>
  <commentList>
    <comment ref="B39" authorId="0" shapeId="0">
      <text>
        <r>
          <rPr>
            <b/>
            <sz val="9"/>
            <color indexed="81"/>
            <rFont val="Tahoma"/>
            <family val="2"/>
          </rPr>
          <t>Mauricio Moreno:</t>
        </r>
        <r>
          <rPr>
            <sz val="9"/>
            <color indexed="81"/>
            <rFont val="Tahoma"/>
            <family val="2"/>
          </rPr>
          <t xml:space="preserve">
Se excluye los documentos fiscales.</t>
        </r>
      </text>
    </comment>
  </commentList>
</comments>
</file>

<file path=xl/sharedStrings.xml><?xml version="1.0" encoding="utf-8"?>
<sst xmlns="http://schemas.openxmlformats.org/spreadsheetml/2006/main" count="103" uniqueCount="71">
  <si>
    <t>Detalle</t>
  </si>
  <si>
    <t>Ejecutado</t>
  </si>
  <si>
    <t>Transferencia Corrientes</t>
  </si>
  <si>
    <t>Documentos Fiscales</t>
  </si>
  <si>
    <t>Interés Preferencial</t>
  </si>
  <si>
    <t>Gas Licuado</t>
  </si>
  <si>
    <t>Otros</t>
  </si>
  <si>
    <t>Agencias Consolidadas</t>
  </si>
  <si>
    <t>Banco de Desarrollo Agropecuario (BDA)</t>
  </si>
  <si>
    <t>Banco Hipotecario Nacional (BHN)</t>
  </si>
  <si>
    <t>Instituto de Mercadeo Agropecuario (IMA)</t>
  </si>
  <si>
    <t>Universidad de Panamá (UP)</t>
  </si>
  <si>
    <t>IFARHU</t>
  </si>
  <si>
    <t>Empresas Públicas</t>
  </si>
  <si>
    <t xml:space="preserve">Metro de Panamá, S.A. </t>
  </si>
  <si>
    <t>Mi Bus</t>
  </si>
  <si>
    <t>IDAAN</t>
  </si>
  <si>
    <t>Zona Libre de Colón</t>
  </si>
  <si>
    <t>Autoridad Marítima de Panamá (AMP)</t>
  </si>
  <si>
    <t>Autoridad de Turismo de Panamá (ATP)</t>
  </si>
  <si>
    <t>Autoridad de Aeronáutica Civil (AAC)</t>
  </si>
  <si>
    <t>C.S.S.</t>
  </si>
  <si>
    <t>C.S.S.- Fejupen</t>
  </si>
  <si>
    <t>Impuesto de Cerveza</t>
  </si>
  <si>
    <t>C.S.S.- 0.8% Salarios Básicos</t>
  </si>
  <si>
    <t>C.S.S.- Impuesto Sobre Licores</t>
  </si>
  <si>
    <t>Sostenibilidad del Régimen (Ley 51)</t>
  </si>
  <si>
    <t>Subsidio Maternidad y Enfermedad (Ley 51)</t>
  </si>
  <si>
    <t>Subsidio- Fluctuaciones Intereses C.S.S.</t>
  </si>
  <si>
    <t>Aumentos Pensiones y Jubilaciones (DG 51)</t>
  </si>
  <si>
    <t xml:space="preserve">Aporte Junta Técnica Actuarial </t>
  </si>
  <si>
    <t>Pensión Vitalicia Dietilenglycol</t>
  </si>
  <si>
    <t>Neonatos afectados Heparina</t>
  </si>
  <si>
    <t>Pensión de Viudez</t>
  </si>
  <si>
    <t>Pensiones Trabajadores de las Bananeras</t>
  </si>
  <si>
    <t xml:space="preserve">      Agencias No Consolidadas</t>
  </si>
  <si>
    <t xml:space="preserve">      Al Sector Privado</t>
  </si>
  <si>
    <t xml:space="preserve">Fondo Solidario de Vivienda </t>
  </si>
  <si>
    <t>Programa 120/65</t>
  </si>
  <si>
    <t>Estabilización Tarifaria</t>
  </si>
  <si>
    <t>FET-Extraordinario COVID-19</t>
  </si>
  <si>
    <t>Fondo Tarifario de Occidente</t>
  </si>
  <si>
    <t>Subsidios a Partidos Políticos</t>
  </si>
  <si>
    <t>Patronato del Hospital Jose Domingo de Obaldia</t>
  </si>
  <si>
    <t>Patronato del Hospital Santo Tomás</t>
  </si>
  <si>
    <t>Patronato Hospital del Niño</t>
  </si>
  <si>
    <t>Patronato Inst. Oncológico Nacional</t>
  </si>
  <si>
    <t>Planilla Prestac.Fondo Complementario</t>
  </si>
  <si>
    <t>Jubilaciones Especiales</t>
  </si>
  <si>
    <t>Fortalecimiento de la Producción Nac. de Granos</t>
  </si>
  <si>
    <t>Asistencia Alimentaria VALE DIGITAL</t>
  </si>
  <si>
    <t>Ángel Guardián</t>
  </si>
  <si>
    <t>Red de oportunidades</t>
  </si>
  <si>
    <t>Subsidio para la Inversión del Capital Social</t>
  </si>
  <si>
    <t>Otras transferencias al sector privado</t>
  </si>
  <si>
    <t>Fuente: Ministerio de Economía y Finanzas.</t>
  </si>
  <si>
    <t>Anexo No. 1</t>
  </si>
  <si>
    <t>(En millones de balboas)</t>
  </si>
  <si>
    <t>Pagado</t>
  </si>
  <si>
    <t>Devengado</t>
  </si>
  <si>
    <t>R</t>
  </si>
  <si>
    <t>Anexo No. 2</t>
  </si>
  <si>
    <t>Gasto de Capital</t>
  </si>
  <si>
    <t>Inversión Directa</t>
  </si>
  <si>
    <t>Transferencia de Capital</t>
  </si>
  <si>
    <t>Agencias No Consolidadas</t>
  </si>
  <si>
    <t>Sector Privado</t>
  </si>
  <si>
    <t>Equipamiento Planta Productora de Moscas Estériles</t>
  </si>
  <si>
    <t>R = Reclasificación de transferencias/subsidios en Inversión a transferencias/subsidios en Funcionamiento.</t>
  </si>
  <si>
    <t>Transferencias corrientes: Enero a Octubre de 2024</t>
  </si>
  <si>
    <t>Gastos de Capital; Enero a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</si>
</sst>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_-;\-* #,##0.0_-;_-* &quot;-&quot;??_-;_-@_-"/>
    <numFmt numFmtId="165" formatCode="#,##0.0"/>
    <numFmt numFmtId="166" formatCode="0.000000000"/>
    <numFmt numFmtId="171" formatCode="#,##0.0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164" fontId="3" fillId="2" borderId="0" xfId="1" applyNumberFormat="1" applyFont="1" applyFill="1" applyAlignment="1">
      <alignment horizontal="right" vertical="center"/>
    </xf>
    <xf numFmtId="0" fontId="3" fillId="0" borderId="3" xfId="0" applyFont="1" applyBorder="1" applyAlignment="1">
      <alignment horizontal="left" vertical="center" indent="2"/>
    </xf>
    <xf numFmtId="164" fontId="3" fillId="0" borderId="0" xfId="1" applyNumberFormat="1" applyFont="1" applyAlignment="1">
      <alignment horizontal="right" vertical="center"/>
    </xf>
    <xf numFmtId="0" fontId="4" fillId="0" borderId="3" xfId="0" applyFont="1" applyBorder="1" applyAlignment="1">
      <alignment horizontal="left" vertical="center" indent="4"/>
    </xf>
    <xf numFmtId="164" fontId="4" fillId="0" borderId="0" xfId="1" applyNumberFormat="1" applyFont="1" applyAlignment="1">
      <alignment horizontal="right" vertical="center"/>
    </xf>
    <xf numFmtId="0" fontId="3" fillId="3" borderId="3" xfId="0" applyFont="1" applyFill="1" applyBorder="1" applyAlignment="1">
      <alignment horizontal="left" vertical="center" indent="2"/>
    </xf>
    <xf numFmtId="164" fontId="3" fillId="3" borderId="0" xfId="1" applyNumberFormat="1" applyFont="1" applyFill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64" fontId="4" fillId="2" borderId="0" xfId="1" applyNumberFormat="1" applyFont="1" applyFill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164" fontId="0" fillId="0" borderId="4" xfId="1" applyNumberFormat="1" applyFont="1" applyBorder="1"/>
    <xf numFmtId="164" fontId="0" fillId="0" borderId="0" xfId="1" applyNumberFormat="1" applyFont="1"/>
    <xf numFmtId="164" fontId="2" fillId="0" borderId="0" xfId="1" applyNumberFormat="1" applyFont="1"/>
    <xf numFmtId="4" fontId="0" fillId="0" borderId="0" xfId="0" applyNumberFormat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65" fontId="10" fillId="0" borderId="0" xfId="0" applyNumberFormat="1" applyFont="1" applyAlignment="1">
      <alignment horizontal="right" vertical="center"/>
    </xf>
    <xf numFmtId="166" fontId="0" fillId="0" borderId="0" xfId="0" applyNumberFormat="1"/>
    <xf numFmtId="0" fontId="10" fillId="0" borderId="3" xfId="0" applyFont="1" applyBorder="1" applyAlignment="1">
      <alignment horizontal="left" vertical="center" indent="1"/>
    </xf>
    <xf numFmtId="165" fontId="3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4" fontId="0" fillId="0" borderId="0" xfId="0" applyNumberFormat="1" applyFill="1"/>
    <xf numFmtId="165" fontId="0" fillId="0" borderId="0" xfId="0" applyNumberFormat="1"/>
    <xf numFmtId="0" fontId="6" fillId="0" borderId="3" xfId="0" applyFont="1" applyFill="1" applyBorder="1" applyAlignment="1">
      <alignment horizontal="left" vertical="center" indent="4"/>
    </xf>
    <xf numFmtId="0" fontId="6" fillId="0" borderId="6" xfId="0" applyFont="1" applyFill="1" applyBorder="1" applyAlignment="1">
      <alignment horizontal="left" vertical="center" indent="4"/>
    </xf>
    <xf numFmtId="165" fontId="4" fillId="0" borderId="5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 indent="4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171" fontId="0" fillId="0" borderId="0" xfId="0" applyNumberFormat="1"/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tabSelected="1" workbookViewId="0">
      <selection activeCell="B57" sqref="B57"/>
    </sheetView>
  </sheetViews>
  <sheetFormatPr baseColWidth="10" defaultRowHeight="15" x14ac:dyDescent="0.25"/>
  <cols>
    <col min="1" max="1" width="63.42578125" customWidth="1"/>
    <col min="2" max="2" width="14.7109375" style="14" customWidth="1"/>
    <col min="3" max="4" width="14.7109375" style="14" hidden="1" customWidth="1"/>
    <col min="5" max="5" width="11.42578125" style="36"/>
  </cols>
  <sheetData>
    <row r="1" spans="1:5" x14ac:dyDescent="0.25">
      <c r="A1" s="40" t="s">
        <v>56</v>
      </c>
      <c r="B1" s="40"/>
      <c r="C1" s="40"/>
      <c r="D1" s="40"/>
    </row>
    <row r="2" spans="1:5" x14ac:dyDescent="0.25">
      <c r="A2" s="40" t="s">
        <v>69</v>
      </c>
      <c r="B2" s="40"/>
      <c r="C2" s="40"/>
      <c r="D2" s="40"/>
    </row>
    <row r="3" spans="1:5" ht="15.75" thickBot="1" x14ac:dyDescent="0.3">
      <c r="A3" s="41" t="s">
        <v>57</v>
      </c>
      <c r="B3" s="41"/>
      <c r="C3" s="41"/>
      <c r="D3" s="41"/>
    </row>
    <row r="4" spans="1:5" ht="15.75" thickBot="1" x14ac:dyDescent="0.3">
      <c r="A4" s="1" t="s">
        <v>0</v>
      </c>
      <c r="B4" s="2" t="s">
        <v>1</v>
      </c>
      <c r="C4" s="2" t="s">
        <v>58</v>
      </c>
      <c r="D4" s="2" t="s">
        <v>59</v>
      </c>
    </row>
    <row r="5" spans="1:5" x14ac:dyDescent="0.25">
      <c r="A5" s="35" t="s">
        <v>2</v>
      </c>
      <c r="B5" s="33">
        <f>+B6+B10+B16+B24+B38+B39</f>
        <v>3383.2893974499998</v>
      </c>
      <c r="C5" s="3">
        <f t="shared" ref="C5:D5" si="0">+C6+C10+C16+C24+C38+C39</f>
        <v>2467.4800486300001</v>
      </c>
      <c r="D5" s="3">
        <f t="shared" si="0"/>
        <v>537.22003003999998</v>
      </c>
    </row>
    <row r="6" spans="1:5" x14ac:dyDescent="0.25">
      <c r="A6" s="4" t="s">
        <v>3</v>
      </c>
      <c r="B6" s="5">
        <f>SUM(B7:B9)</f>
        <v>122.8922443</v>
      </c>
      <c r="C6" s="5">
        <f t="shared" ref="C6:D6" si="1">SUM(C7:C9)</f>
        <v>116.57886478</v>
      </c>
      <c r="D6" s="5">
        <f t="shared" si="1"/>
        <v>0</v>
      </c>
    </row>
    <row r="7" spans="1:5" x14ac:dyDescent="0.25">
      <c r="A7" s="6" t="s">
        <v>4</v>
      </c>
      <c r="B7" s="7">
        <v>14.637643969999999</v>
      </c>
      <c r="C7" s="7">
        <v>14.637643970000001</v>
      </c>
      <c r="D7" s="7">
        <v>0</v>
      </c>
    </row>
    <row r="8" spans="1:5" x14ac:dyDescent="0.25">
      <c r="A8" s="6" t="s">
        <v>5</v>
      </c>
      <c r="B8" s="7">
        <v>87.989825710000005</v>
      </c>
      <c r="C8" s="7">
        <v>83.885587970000003</v>
      </c>
      <c r="D8" s="7">
        <v>0</v>
      </c>
    </row>
    <row r="9" spans="1:5" x14ac:dyDescent="0.25">
      <c r="A9" s="6" t="s">
        <v>6</v>
      </c>
      <c r="B9" s="7">
        <v>20.264774620000001</v>
      </c>
      <c r="C9" s="7">
        <v>18.055632840000001</v>
      </c>
      <c r="D9" s="7">
        <v>0</v>
      </c>
    </row>
    <row r="10" spans="1:5" x14ac:dyDescent="0.25">
      <c r="A10" s="8" t="s">
        <v>7</v>
      </c>
      <c r="B10" s="9">
        <f>SUM(B11:B15)</f>
        <v>609.60773199999983</v>
      </c>
      <c r="C10" s="9">
        <f t="shared" ref="C10:D10" si="2">SUM(C11:C15)</f>
        <v>398.81309699999997</v>
      </c>
      <c r="D10" s="9">
        <f t="shared" si="2"/>
        <v>177.36799999999999</v>
      </c>
    </row>
    <row r="11" spans="1:5" x14ac:dyDescent="0.25">
      <c r="A11" s="6" t="s">
        <v>8</v>
      </c>
      <c r="B11" s="7">
        <v>9.9210989999999999</v>
      </c>
      <c r="C11" s="7">
        <v>9.9210989999999999</v>
      </c>
      <c r="D11" s="7">
        <v>0</v>
      </c>
      <c r="E11" s="36" t="s">
        <v>60</v>
      </c>
    </row>
    <row r="12" spans="1:5" x14ac:dyDescent="0.25">
      <c r="A12" s="6" t="s">
        <v>9</v>
      </c>
      <c r="B12" s="7">
        <v>1.2016439999999999</v>
      </c>
      <c r="C12" s="7">
        <v>1.202</v>
      </c>
      <c r="D12" s="7">
        <v>0</v>
      </c>
    </row>
    <row r="13" spans="1:5" x14ac:dyDescent="0.25">
      <c r="A13" s="6" t="s">
        <v>10</v>
      </c>
      <c r="B13" s="7">
        <v>41.683694000000003</v>
      </c>
      <c r="C13" s="7">
        <v>33.292000000000002</v>
      </c>
      <c r="D13" s="7">
        <v>0.58199999999999996</v>
      </c>
      <c r="E13" s="36" t="s">
        <v>60</v>
      </c>
    </row>
    <row r="14" spans="1:5" x14ac:dyDescent="0.25">
      <c r="A14" s="6" t="s">
        <v>11</v>
      </c>
      <c r="B14" s="7">
        <v>252.22429599999981</v>
      </c>
      <c r="C14" s="7">
        <v>153.26</v>
      </c>
      <c r="D14" s="7">
        <v>75.647000000000006</v>
      </c>
    </row>
    <row r="15" spans="1:5" x14ac:dyDescent="0.25">
      <c r="A15" s="6" t="s">
        <v>12</v>
      </c>
      <c r="B15" s="7">
        <v>304.576999</v>
      </c>
      <c r="C15" s="7">
        <f>202.677998-1.54</f>
        <v>201.13799800000001</v>
      </c>
      <c r="D15" s="7">
        <v>101.13900000000001</v>
      </c>
      <c r="E15" s="37" t="s">
        <v>60</v>
      </c>
    </row>
    <row r="16" spans="1:5" x14ac:dyDescent="0.25">
      <c r="A16" s="4" t="s">
        <v>13</v>
      </c>
      <c r="B16" s="5">
        <f>SUM(B17:B23)</f>
        <v>87.96834299999999</v>
      </c>
      <c r="C16" s="5">
        <f t="shared" ref="C16:D16" si="3">SUM(C17:C23)</f>
        <v>79.346921999999992</v>
      </c>
      <c r="D16" s="5">
        <f t="shared" si="3"/>
        <v>6.2009999999999996</v>
      </c>
    </row>
    <row r="17" spans="1:5" x14ac:dyDescent="0.25">
      <c r="A17" s="6" t="s">
        <v>14</v>
      </c>
      <c r="B17" s="7">
        <v>29.253402000000001</v>
      </c>
      <c r="C17" s="7">
        <v>29.25</v>
      </c>
      <c r="D17" s="7">
        <v>0</v>
      </c>
    </row>
    <row r="18" spans="1:5" x14ac:dyDescent="0.25">
      <c r="A18" s="6" t="s">
        <v>15</v>
      </c>
      <c r="B18" s="7">
        <v>28.266976</v>
      </c>
      <c r="C18" s="7">
        <v>28.266976</v>
      </c>
      <c r="D18" s="7">
        <v>0</v>
      </c>
      <c r="E18" s="36" t="s">
        <v>60</v>
      </c>
    </row>
    <row r="19" spans="1:5" x14ac:dyDescent="0.25">
      <c r="A19" s="6" t="s">
        <v>16</v>
      </c>
      <c r="B19" s="7">
        <v>19.334001999999998</v>
      </c>
      <c r="C19" s="7">
        <v>14.500501999999999</v>
      </c>
      <c r="D19" s="7">
        <v>2.4169999999999998</v>
      </c>
    </row>
    <row r="20" spans="1:5" x14ac:dyDescent="0.25">
      <c r="A20" s="6" t="s">
        <v>17</v>
      </c>
      <c r="B20" s="7">
        <v>0</v>
      </c>
      <c r="C20" s="7">
        <v>0</v>
      </c>
      <c r="D20" s="7">
        <v>0</v>
      </c>
    </row>
    <row r="21" spans="1:5" x14ac:dyDescent="0.25">
      <c r="A21" s="6" t="s">
        <v>18</v>
      </c>
      <c r="B21" s="7">
        <v>0</v>
      </c>
      <c r="C21" s="7">
        <v>0</v>
      </c>
      <c r="D21" s="7">
        <v>0</v>
      </c>
    </row>
    <row r="22" spans="1:5" x14ac:dyDescent="0.25">
      <c r="A22" s="6" t="s">
        <v>19</v>
      </c>
      <c r="B22" s="7">
        <v>11.113963</v>
      </c>
      <c r="C22" s="7">
        <v>7.3294439999999996</v>
      </c>
      <c r="D22" s="7">
        <v>3.7839999999999998</v>
      </c>
      <c r="E22" s="36" t="s">
        <v>60</v>
      </c>
    </row>
    <row r="23" spans="1:5" x14ac:dyDescent="0.25">
      <c r="A23" s="6" t="s">
        <v>20</v>
      </c>
      <c r="B23" s="7">
        <v>0</v>
      </c>
      <c r="C23" s="7">
        <v>0</v>
      </c>
      <c r="D23" s="7">
        <v>0</v>
      </c>
    </row>
    <row r="24" spans="1:5" x14ac:dyDescent="0.25">
      <c r="A24" s="4" t="s">
        <v>21</v>
      </c>
      <c r="B24" s="5">
        <f>+B25+B26+B27+B28+B29+B30+B31+B32+B33+B34+B35+B36+B37</f>
        <v>744.87892700000009</v>
      </c>
      <c r="C24" s="5">
        <f t="shared" ref="C24:D24" si="4">+C25+C26+C27+C28+C29+C30+C31+C32+C33+C34+C35+C36+C37</f>
        <v>566.22181500000011</v>
      </c>
      <c r="D24" s="5">
        <f t="shared" si="4"/>
        <v>164.08900000000003</v>
      </c>
    </row>
    <row r="25" spans="1:5" x14ac:dyDescent="0.25">
      <c r="A25" s="6" t="s">
        <v>22</v>
      </c>
      <c r="B25" s="7">
        <v>9.2578999999999994</v>
      </c>
      <c r="C25" s="7">
        <v>6.2893999999999997</v>
      </c>
      <c r="D25" s="7">
        <v>2.9689999999999999</v>
      </c>
    </row>
    <row r="26" spans="1:5" x14ac:dyDescent="0.25">
      <c r="A26" s="6" t="s">
        <v>23</v>
      </c>
      <c r="B26" s="7">
        <v>6.3623089999999998</v>
      </c>
      <c r="C26" s="7">
        <v>2.6019960000000002</v>
      </c>
      <c r="D26" s="7">
        <v>3.76</v>
      </c>
    </row>
    <row r="27" spans="1:5" x14ac:dyDescent="0.25">
      <c r="A27" s="6" t="s">
        <v>24</v>
      </c>
      <c r="B27" s="7">
        <v>107.49472900000005</v>
      </c>
      <c r="C27" s="7">
        <f>37.768961-4.871693</f>
        <v>32.897267999999997</v>
      </c>
      <c r="D27" s="7">
        <v>74.596999999999994</v>
      </c>
    </row>
    <row r="28" spans="1:5" x14ac:dyDescent="0.25">
      <c r="A28" s="6" t="s">
        <v>25</v>
      </c>
      <c r="B28" s="7">
        <v>8.0155010000000004</v>
      </c>
      <c r="C28" s="7">
        <v>3.1596690000000001</v>
      </c>
      <c r="D28" s="7">
        <v>4.8559999999999999</v>
      </c>
      <c r="E28" s="38"/>
    </row>
    <row r="29" spans="1:5" x14ac:dyDescent="0.25">
      <c r="A29" s="6" t="s">
        <v>26</v>
      </c>
      <c r="B29" s="7">
        <v>464.00319700000006</v>
      </c>
      <c r="C29" s="7">
        <v>464.00319700000006</v>
      </c>
      <c r="D29" s="7">
        <v>0</v>
      </c>
    </row>
    <row r="30" spans="1:5" x14ac:dyDescent="0.25">
      <c r="A30" s="6" t="s">
        <v>27</v>
      </c>
      <c r="B30" s="7">
        <v>20.1875</v>
      </c>
      <c r="C30" s="7">
        <v>6.75</v>
      </c>
      <c r="D30" s="7">
        <v>13.438000000000001</v>
      </c>
    </row>
    <row r="31" spans="1:5" x14ac:dyDescent="0.25">
      <c r="A31" s="6" t="s">
        <v>28</v>
      </c>
      <c r="B31" s="7">
        <v>16.553750000000001</v>
      </c>
      <c r="C31" s="7">
        <v>5.5350000000000001</v>
      </c>
      <c r="D31" s="7">
        <v>11.019</v>
      </c>
    </row>
    <row r="32" spans="1:5" x14ac:dyDescent="0.25">
      <c r="A32" s="6" t="s">
        <v>29</v>
      </c>
      <c r="B32" s="7">
        <v>99.206785999999994</v>
      </c>
      <c r="C32" s="7">
        <v>38.557127000000001</v>
      </c>
      <c r="D32" s="7">
        <v>48.558</v>
      </c>
    </row>
    <row r="33" spans="1:5" x14ac:dyDescent="0.25">
      <c r="A33" s="6" t="s">
        <v>30</v>
      </c>
      <c r="B33" s="7">
        <v>6.7820000000000005E-2</v>
      </c>
      <c r="C33" s="7">
        <v>6.3200000000000006E-2</v>
      </c>
      <c r="D33" s="7">
        <v>8.0000000000000002E-3</v>
      </c>
    </row>
    <row r="34" spans="1:5" x14ac:dyDescent="0.25">
      <c r="A34" s="6" t="s">
        <v>31</v>
      </c>
      <c r="B34" s="7">
        <v>7.2811810000000001</v>
      </c>
      <c r="C34" s="7">
        <v>3.244354</v>
      </c>
      <c r="D34" s="7">
        <v>3.0859999999999999</v>
      </c>
    </row>
    <row r="35" spans="1:5" x14ac:dyDescent="0.25">
      <c r="A35" s="6" t="s">
        <v>32</v>
      </c>
      <c r="B35" s="7">
        <v>6.318E-2</v>
      </c>
      <c r="C35" s="7">
        <v>5.5301999999999997E-2</v>
      </c>
      <c r="D35" s="7">
        <v>0.69699999999999995</v>
      </c>
    </row>
    <row r="36" spans="1:5" x14ac:dyDescent="0.25">
      <c r="A36" s="6" t="s">
        <v>33</v>
      </c>
      <c r="B36" s="7">
        <v>0.92687699999999995</v>
      </c>
      <c r="C36" s="7">
        <v>0.80939499999999998</v>
      </c>
      <c r="D36" s="7">
        <v>0</v>
      </c>
    </row>
    <row r="37" spans="1:5" x14ac:dyDescent="0.25">
      <c r="A37" s="6" t="s">
        <v>34</v>
      </c>
      <c r="B37" s="7">
        <v>5.4581970000000002</v>
      </c>
      <c r="C37" s="7">
        <v>2.2559070000000001</v>
      </c>
      <c r="D37" s="7">
        <v>1.101</v>
      </c>
    </row>
    <row r="38" spans="1:5" x14ac:dyDescent="0.25">
      <c r="A38" s="10" t="s">
        <v>35</v>
      </c>
      <c r="B38" s="5">
        <v>682.4785609999999</v>
      </c>
      <c r="C38" s="5">
        <v>474.32291699999996</v>
      </c>
      <c r="D38" s="5">
        <v>143.285</v>
      </c>
    </row>
    <row r="39" spans="1:5" x14ac:dyDescent="0.25">
      <c r="A39" s="10" t="s">
        <v>36</v>
      </c>
      <c r="B39" s="33">
        <f>SUM(B40:B57)</f>
        <v>1135.4635901500001</v>
      </c>
      <c r="C39" s="34">
        <f>SUM(C40:C57)</f>
        <v>832.19643285000006</v>
      </c>
      <c r="D39" s="34">
        <f>SUM(D40:D57)</f>
        <v>46.277030040000007</v>
      </c>
      <c r="E39" s="39"/>
    </row>
    <row r="40" spans="1:5" x14ac:dyDescent="0.25">
      <c r="A40" s="6" t="s">
        <v>37</v>
      </c>
      <c r="B40" s="32">
        <v>112.90642</v>
      </c>
      <c r="C40" s="32">
        <v>112.90642</v>
      </c>
      <c r="D40" s="32"/>
      <c r="E40" s="39" t="s">
        <v>60</v>
      </c>
    </row>
    <row r="41" spans="1:5" x14ac:dyDescent="0.25">
      <c r="A41" s="6" t="s">
        <v>38</v>
      </c>
      <c r="B41" s="32">
        <v>174.68874</v>
      </c>
      <c r="C41" s="32">
        <v>131.56056000000001</v>
      </c>
      <c r="D41" s="32">
        <v>0</v>
      </c>
      <c r="E41" s="39" t="s">
        <v>60</v>
      </c>
    </row>
    <row r="42" spans="1:5" x14ac:dyDescent="0.25">
      <c r="A42" s="6" t="s">
        <v>39</v>
      </c>
      <c r="B42" s="32">
        <v>44.110495790000002</v>
      </c>
      <c r="C42" s="26">
        <v>44.110495790000002</v>
      </c>
      <c r="D42" s="26">
        <v>0</v>
      </c>
      <c r="E42" s="39"/>
    </row>
    <row r="43" spans="1:5" x14ac:dyDescent="0.25">
      <c r="A43" s="6" t="s">
        <v>40</v>
      </c>
      <c r="B43" s="32">
        <v>47.216838189999997</v>
      </c>
      <c r="C43" s="26">
        <v>47.216838189999997</v>
      </c>
      <c r="D43" s="26">
        <v>0</v>
      </c>
      <c r="E43" s="39"/>
    </row>
    <row r="44" spans="1:5" x14ac:dyDescent="0.25">
      <c r="A44" s="6" t="s">
        <v>41</v>
      </c>
      <c r="B44" s="32">
        <v>28.818289739999997</v>
      </c>
      <c r="C44" s="26">
        <v>19.238865570000002</v>
      </c>
      <c r="D44" s="26">
        <v>9.5794241699999976</v>
      </c>
      <c r="E44" s="39"/>
    </row>
    <row r="45" spans="1:5" x14ac:dyDescent="0.25">
      <c r="A45" s="6" t="s">
        <v>42</v>
      </c>
      <c r="B45" s="32">
        <v>55.687214670000003</v>
      </c>
      <c r="C45" s="26">
        <v>54.999262359999996</v>
      </c>
      <c r="D45" s="26">
        <v>0</v>
      </c>
      <c r="E45" s="39"/>
    </row>
    <row r="46" spans="1:5" x14ac:dyDescent="0.25">
      <c r="A46" s="6" t="s">
        <v>43</v>
      </c>
      <c r="B46" s="32">
        <v>29.63237693</v>
      </c>
      <c r="C46" s="26">
        <v>8.7848715900000016</v>
      </c>
      <c r="D46" s="26">
        <v>17.686763750000001</v>
      </c>
      <c r="E46" s="39"/>
    </row>
    <row r="47" spans="1:5" x14ac:dyDescent="0.25">
      <c r="A47" s="6" t="s">
        <v>44</v>
      </c>
      <c r="B47" s="32">
        <v>74.902817800000008</v>
      </c>
      <c r="C47" s="26">
        <v>64.134872970000004</v>
      </c>
      <c r="D47" s="26">
        <v>2.20625575</v>
      </c>
      <c r="E47" s="39"/>
    </row>
    <row r="48" spans="1:5" x14ac:dyDescent="0.25">
      <c r="A48" s="6" t="s">
        <v>45</v>
      </c>
      <c r="B48" s="32">
        <v>48.572530780000001</v>
      </c>
      <c r="C48" s="26">
        <v>40.89551153</v>
      </c>
      <c r="D48" s="26">
        <v>0.25166924000000207</v>
      </c>
      <c r="E48" s="39"/>
    </row>
    <row r="49" spans="1:5" x14ac:dyDescent="0.25">
      <c r="A49" s="6" t="s">
        <v>46</v>
      </c>
      <c r="B49" s="32">
        <v>25.018572669999998</v>
      </c>
      <c r="C49" s="26">
        <v>22.63809213</v>
      </c>
      <c r="D49" s="26">
        <v>1.4039099999999998E-3</v>
      </c>
      <c r="E49" s="39"/>
    </row>
    <row r="50" spans="1:5" x14ac:dyDescent="0.25">
      <c r="A50" s="6" t="s">
        <v>47</v>
      </c>
      <c r="B50" s="32">
        <v>19.849675000000001</v>
      </c>
      <c r="C50" s="26">
        <v>7.77091917</v>
      </c>
      <c r="D50" s="26">
        <v>9.6155903800000004</v>
      </c>
      <c r="E50" s="39"/>
    </row>
    <row r="51" spans="1:5" x14ac:dyDescent="0.25">
      <c r="A51" s="6" t="s">
        <v>48</v>
      </c>
      <c r="B51" s="32">
        <v>15.122382160000001</v>
      </c>
      <c r="C51" s="26">
        <v>13.637092279999999</v>
      </c>
      <c r="D51" s="26">
        <v>0</v>
      </c>
      <c r="E51" s="39"/>
    </row>
    <row r="52" spans="1:5" x14ac:dyDescent="0.25">
      <c r="A52" s="6" t="s">
        <v>49</v>
      </c>
      <c r="B52" s="32">
        <v>93.216558270000007</v>
      </c>
      <c r="C52" s="32">
        <v>83.506791269999994</v>
      </c>
      <c r="D52" s="32">
        <v>5.5800118400000036</v>
      </c>
      <c r="E52" s="39" t="s">
        <v>60</v>
      </c>
    </row>
    <row r="53" spans="1:5" x14ac:dyDescent="0.25">
      <c r="A53" s="6" t="s">
        <v>50</v>
      </c>
      <c r="B53" s="32">
        <v>144.93873600000001</v>
      </c>
      <c r="C53" s="32">
        <v>144.93873600000001</v>
      </c>
      <c r="D53" s="32">
        <v>0</v>
      </c>
      <c r="E53" s="39" t="s">
        <v>60</v>
      </c>
    </row>
    <row r="54" spans="1:5" x14ac:dyDescent="0.25">
      <c r="A54" s="6" t="s">
        <v>51</v>
      </c>
      <c r="B54" s="32">
        <v>15.25</v>
      </c>
      <c r="C54" s="32">
        <v>14.06016</v>
      </c>
      <c r="D54" s="32">
        <v>0</v>
      </c>
      <c r="E54" s="39" t="s">
        <v>60</v>
      </c>
    </row>
    <row r="55" spans="1:5" x14ac:dyDescent="0.25">
      <c r="A55" s="6" t="s">
        <v>52</v>
      </c>
      <c r="B55" s="32">
        <v>26</v>
      </c>
      <c r="C55" s="32">
        <v>19.561800000000002</v>
      </c>
      <c r="D55" s="32">
        <v>0</v>
      </c>
      <c r="E55" s="39" t="s">
        <v>60</v>
      </c>
    </row>
    <row r="56" spans="1:5" x14ac:dyDescent="0.25">
      <c r="A56" s="6" t="s">
        <v>53</v>
      </c>
      <c r="B56" s="32">
        <v>4.6508409999999998</v>
      </c>
      <c r="C56" s="32">
        <v>2.235144</v>
      </c>
      <c r="D56" s="32">
        <v>1.3559110000000001</v>
      </c>
      <c r="E56" s="39" t="s">
        <v>60</v>
      </c>
    </row>
    <row r="57" spans="1:5" ht="15.75" thickBot="1" x14ac:dyDescent="0.3">
      <c r="A57" s="31" t="s">
        <v>54</v>
      </c>
      <c r="B57" s="32">
        <v>174.88110114999981</v>
      </c>
      <c r="C57" s="11"/>
      <c r="D57" s="11"/>
    </row>
    <row r="58" spans="1:5" x14ac:dyDescent="0.25">
      <c r="A58" s="12" t="s">
        <v>55</v>
      </c>
      <c r="B58" s="13"/>
      <c r="C58" s="13"/>
      <c r="D58" s="13"/>
    </row>
    <row r="59" spans="1:5" x14ac:dyDescent="0.25">
      <c r="A59" s="42" t="s">
        <v>68</v>
      </c>
      <c r="B59" s="42"/>
    </row>
    <row r="60" spans="1:5" ht="19.5" customHeight="1" x14ac:dyDescent="0.25">
      <c r="A60" s="42"/>
      <c r="B60" s="42"/>
    </row>
    <row r="63" spans="1:5" x14ac:dyDescent="0.25">
      <c r="B63" s="15"/>
    </row>
  </sheetData>
  <mergeCells count="4">
    <mergeCell ref="A1:D1"/>
    <mergeCell ref="A2:D2"/>
    <mergeCell ref="A3:D3"/>
    <mergeCell ref="A59:B60"/>
  </mergeCells>
  <printOptions verticalCentered="1"/>
  <pageMargins left="1.4960629921259843" right="0.70866141732283472" top="1.1417322834645669" bottom="0.35433070866141736" header="0.31496062992125984" footer="0.31496062992125984"/>
  <pageSetup paperSize="9" scale="8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G32" sqref="G32"/>
    </sheetView>
  </sheetViews>
  <sheetFormatPr baseColWidth="10" defaultRowHeight="15" x14ac:dyDescent="0.25"/>
  <cols>
    <col min="1" max="1" width="49.28515625" customWidth="1"/>
    <col min="2" max="2" width="16.85546875" customWidth="1"/>
    <col min="3" max="3" width="11.42578125" hidden="1" customWidth="1"/>
    <col min="4" max="4" width="14.5703125" hidden="1" customWidth="1"/>
    <col min="5" max="5" width="11.42578125" style="36"/>
  </cols>
  <sheetData>
    <row r="1" spans="1:4" x14ac:dyDescent="0.25">
      <c r="A1" s="40" t="s">
        <v>61</v>
      </c>
      <c r="B1" s="40"/>
      <c r="C1" s="40"/>
      <c r="D1" s="40"/>
    </row>
    <row r="2" spans="1:4" x14ac:dyDescent="0.25">
      <c r="A2" s="40" t="s">
        <v>70</v>
      </c>
      <c r="B2" s="40"/>
      <c r="C2" s="40"/>
      <c r="D2" s="40"/>
    </row>
    <row r="3" spans="1:4" ht="15.75" thickBot="1" x14ac:dyDescent="0.3">
      <c r="A3" s="43" t="s">
        <v>57</v>
      </c>
      <c r="B3" s="43"/>
      <c r="C3" s="43"/>
      <c r="D3" s="43"/>
    </row>
    <row r="4" spans="1:4" ht="15.75" thickBot="1" x14ac:dyDescent="0.3">
      <c r="A4" s="17" t="s">
        <v>0</v>
      </c>
      <c r="B4" s="18" t="s">
        <v>1</v>
      </c>
      <c r="C4" s="18" t="s">
        <v>58</v>
      </c>
      <c r="D4" s="18" t="s">
        <v>59</v>
      </c>
    </row>
    <row r="5" spans="1:4" x14ac:dyDescent="0.25">
      <c r="A5" s="19" t="s">
        <v>62</v>
      </c>
      <c r="B5" s="20">
        <f>+B6+B7</f>
        <v>3227.8482635482806</v>
      </c>
      <c r="D5" s="21"/>
    </row>
    <row r="6" spans="1:4" x14ac:dyDescent="0.25">
      <c r="A6" s="22" t="s">
        <v>63</v>
      </c>
      <c r="B6" s="20">
        <v>1791.2682633182801</v>
      </c>
    </row>
    <row r="7" spans="1:4" x14ac:dyDescent="0.25">
      <c r="A7" s="22" t="s">
        <v>64</v>
      </c>
      <c r="B7" s="20">
        <f>+B8+B14+B22+B23</f>
        <v>1436.5800002300002</v>
      </c>
    </row>
    <row r="8" spans="1:4" x14ac:dyDescent="0.25">
      <c r="A8" s="4" t="s">
        <v>7</v>
      </c>
      <c r="B8" s="23">
        <f>SUM(B9:B13)</f>
        <v>16.592624999999998</v>
      </c>
    </row>
    <row r="9" spans="1:4" x14ac:dyDescent="0.25">
      <c r="A9" s="6" t="s">
        <v>8</v>
      </c>
      <c r="B9" s="24">
        <v>0</v>
      </c>
    </row>
    <row r="10" spans="1:4" x14ac:dyDescent="0.25">
      <c r="A10" s="6" t="s">
        <v>9</v>
      </c>
      <c r="B10" s="24">
        <v>0</v>
      </c>
    </row>
    <row r="11" spans="1:4" x14ac:dyDescent="0.25">
      <c r="A11" s="6" t="s">
        <v>10</v>
      </c>
      <c r="B11" s="24">
        <v>0</v>
      </c>
    </row>
    <row r="12" spans="1:4" x14ac:dyDescent="0.25">
      <c r="A12" s="6" t="s">
        <v>11</v>
      </c>
      <c r="B12" s="24">
        <v>16.592624999999998</v>
      </c>
    </row>
    <row r="13" spans="1:4" x14ac:dyDescent="0.25">
      <c r="A13" s="6" t="s">
        <v>12</v>
      </c>
      <c r="B13" s="24">
        <v>0</v>
      </c>
    </row>
    <row r="14" spans="1:4" x14ac:dyDescent="0.25">
      <c r="A14" s="4" t="s">
        <v>13</v>
      </c>
      <c r="B14" s="23">
        <f>SUM(B15:B21)</f>
        <v>650.67383599999994</v>
      </c>
      <c r="D14">
        <v>606.75347599999998</v>
      </c>
    </row>
    <row r="15" spans="1:4" x14ac:dyDescent="0.25">
      <c r="A15" s="6" t="s">
        <v>14</v>
      </c>
      <c r="B15" s="24">
        <v>542.16297299999997</v>
      </c>
    </row>
    <row r="16" spans="1:4" x14ac:dyDescent="0.25">
      <c r="A16" s="6" t="s">
        <v>15</v>
      </c>
      <c r="B16" s="24">
        <v>0</v>
      </c>
    </row>
    <row r="17" spans="1:4" x14ac:dyDescent="0.25">
      <c r="A17" s="6" t="s">
        <v>16</v>
      </c>
      <c r="B17" s="24">
        <v>108.510863</v>
      </c>
    </row>
    <row r="18" spans="1:4" x14ac:dyDescent="0.25">
      <c r="A18" s="6" t="s">
        <v>17</v>
      </c>
      <c r="B18" s="24">
        <v>0</v>
      </c>
    </row>
    <row r="19" spans="1:4" x14ac:dyDescent="0.25">
      <c r="A19" s="6" t="s">
        <v>18</v>
      </c>
      <c r="B19" s="24">
        <v>0</v>
      </c>
    </row>
    <row r="20" spans="1:4" x14ac:dyDescent="0.25">
      <c r="A20" s="6" t="s">
        <v>19</v>
      </c>
      <c r="B20" s="24">
        <v>0</v>
      </c>
    </row>
    <row r="21" spans="1:4" x14ac:dyDescent="0.25">
      <c r="A21" s="6" t="s">
        <v>20</v>
      </c>
      <c r="B21" s="24">
        <v>0</v>
      </c>
    </row>
    <row r="22" spans="1:4" x14ac:dyDescent="0.25">
      <c r="A22" s="4" t="s">
        <v>65</v>
      </c>
      <c r="B22" s="25">
        <v>643.95434</v>
      </c>
      <c r="C22" s="26">
        <v>498.3757599999999</v>
      </c>
      <c r="D22" s="26">
        <v>139.96999999999991</v>
      </c>
    </row>
    <row r="23" spans="1:4" x14ac:dyDescent="0.25">
      <c r="A23" s="4" t="s">
        <v>66</v>
      </c>
      <c r="B23" s="23">
        <f>SUM(B24:B25)</f>
        <v>125.35919923000021</v>
      </c>
      <c r="C23" s="27">
        <v>80.931884800000105</v>
      </c>
      <c r="D23" s="27">
        <v>46.518508690000033</v>
      </c>
    </row>
    <row r="24" spans="1:4" x14ac:dyDescent="0.25">
      <c r="A24" s="28" t="s">
        <v>67</v>
      </c>
      <c r="B24" s="24">
        <v>5.0271422100000001</v>
      </c>
      <c r="C24" s="24">
        <v>4.7271422100000002</v>
      </c>
      <c r="D24" s="24">
        <v>0</v>
      </c>
    </row>
    <row r="25" spans="1:4" ht="15.75" thickBot="1" x14ac:dyDescent="0.3">
      <c r="A25" s="29" t="s">
        <v>54</v>
      </c>
      <c r="B25" s="30">
        <v>120.33205702000022</v>
      </c>
      <c r="C25" s="27">
        <f>+C23-C24</f>
        <v>76.204742590000109</v>
      </c>
      <c r="D25" s="27">
        <f>+D23-D24</f>
        <v>46.518508690000033</v>
      </c>
    </row>
    <row r="26" spans="1:4" x14ac:dyDescent="0.25">
      <c r="A26" s="12" t="s">
        <v>55</v>
      </c>
    </row>
    <row r="27" spans="1:4" x14ac:dyDescent="0.25">
      <c r="B27" s="16"/>
    </row>
    <row r="29" spans="1:4" x14ac:dyDescent="0.25">
      <c r="B29" s="44"/>
    </row>
  </sheetData>
  <mergeCells count="3">
    <mergeCell ref="A1:D1"/>
    <mergeCell ref="A2:D2"/>
    <mergeCell ref="A3:D3"/>
  </mergeCells>
  <printOptions verticalCentered="1"/>
  <pageMargins left="1.4960629921259843" right="0.70866141732283472" top="0.35433070866141736" bottom="1.929133858267716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Transferencia Corrientes</vt:lpstr>
      <vt:lpstr>Gasto de Capital</vt:lpstr>
      <vt:lpstr>'Gasto de Capital'!Área_de_impresión</vt:lpstr>
      <vt:lpstr>'Transferencia Corrientes'!Área_de_impresión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Moreno</dc:creator>
  <cp:lastModifiedBy>Franklin Sotillo</cp:lastModifiedBy>
  <cp:lastPrinted>2024-11-27T19:08:14Z</cp:lastPrinted>
  <dcterms:created xsi:type="dcterms:W3CDTF">2024-10-21T20:22:23Z</dcterms:created>
  <dcterms:modified xsi:type="dcterms:W3CDTF">2024-11-27T19:08:34Z</dcterms:modified>
</cp:coreProperties>
</file>