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 2024\Actualización de la página web\Misiones al Exterior\Noviembre\"/>
    </mc:Choice>
  </mc:AlternateContent>
  <bookViews>
    <workbookView xWindow="0" yWindow="0" windowWidth="24000" windowHeight="9600"/>
  </bookViews>
  <sheets>
    <sheet name="Viajes de enero 2024" sheetId="1" r:id="rId1"/>
    <sheet name="Total por Dirección "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70" i="1" l="1"/>
  <c r="J170" i="1"/>
  <c r="M166" i="1"/>
  <c r="M165" i="1"/>
  <c r="M164" i="1"/>
  <c r="M163" i="1"/>
  <c r="M170" i="1" s="1"/>
  <c r="M162" i="1"/>
  <c r="M155" i="1" l="1"/>
  <c r="K155" i="1"/>
  <c r="J155" i="1"/>
  <c r="M145" i="1"/>
  <c r="M144" i="1"/>
  <c r="M143" i="1"/>
  <c r="M142" i="1"/>
  <c r="M141" i="1"/>
  <c r="M140" i="1"/>
  <c r="M139" i="1"/>
  <c r="M137" i="1"/>
  <c r="J130" i="1" l="1"/>
  <c r="M129" i="1"/>
  <c r="M127" i="1"/>
  <c r="M126" i="1"/>
  <c r="M125" i="1"/>
  <c r="M124" i="1"/>
  <c r="M123" i="1"/>
  <c r="M122" i="1"/>
  <c r="M121" i="1"/>
  <c r="M120" i="1"/>
  <c r="M119" i="1"/>
  <c r="M118" i="1"/>
  <c r="M117" i="1"/>
  <c r="M130" i="1" l="1"/>
  <c r="J101" i="1"/>
  <c r="M100" i="1"/>
  <c r="M99" i="1"/>
  <c r="M96" i="1"/>
  <c r="M101" i="1" s="1"/>
  <c r="K89" i="1" l="1"/>
  <c r="J89" i="1"/>
  <c r="M88" i="1"/>
  <c r="M87" i="1"/>
  <c r="M89" i="1" s="1"/>
  <c r="J80" i="1" l="1"/>
  <c r="M80" i="1" s="1"/>
  <c r="M79" i="1"/>
  <c r="M78" i="1"/>
  <c r="M77" i="1"/>
  <c r="M76" i="1"/>
  <c r="M75" i="1"/>
  <c r="M74" i="1"/>
  <c r="M73" i="1"/>
  <c r="M72" i="1"/>
  <c r="M71" i="1"/>
  <c r="M70" i="1"/>
  <c r="K63" i="1" l="1"/>
  <c r="J63" i="1"/>
  <c r="M62" i="1"/>
  <c r="M61" i="1"/>
  <c r="M60" i="1"/>
  <c r="M59" i="1"/>
  <c r="M58" i="1"/>
  <c r="M57" i="1"/>
  <c r="M56" i="1"/>
  <c r="M55" i="1"/>
  <c r="M53" i="1"/>
  <c r="M63" i="1" l="1"/>
  <c r="K44" i="1"/>
  <c r="J44" i="1"/>
  <c r="M43" i="1"/>
  <c r="M38" i="1"/>
  <c r="M37" i="1"/>
  <c r="M35" i="1"/>
  <c r="M34" i="1"/>
  <c r="M33" i="1"/>
  <c r="M31" i="1"/>
  <c r="M30" i="1"/>
  <c r="M29" i="1"/>
  <c r="M28" i="1"/>
  <c r="M44" i="1" l="1"/>
  <c r="K21" i="1"/>
  <c r="J21" i="1"/>
  <c r="M20" i="1"/>
  <c r="M19" i="1"/>
  <c r="M18" i="1"/>
  <c r="M17" i="1"/>
  <c r="M16" i="1"/>
  <c r="M15" i="1"/>
  <c r="M14" i="1"/>
  <c r="M21" i="1" l="1"/>
  <c r="M5" i="1"/>
  <c r="B68" i="2" l="1"/>
  <c r="M6" i="1" l="1"/>
  <c r="K6" i="1"/>
  <c r="J6" i="1"/>
</calcChain>
</file>

<file path=xl/sharedStrings.xml><?xml version="1.0" encoding="utf-8"?>
<sst xmlns="http://schemas.openxmlformats.org/spreadsheetml/2006/main" count="934" uniqueCount="397">
  <si>
    <t>Dirección de Administración y Finanzas</t>
  </si>
  <si>
    <t xml:space="preserve"> Informe de Misiones al Exterior </t>
  </si>
  <si>
    <t>No.</t>
  </si>
  <si>
    <t>FECHA DE INICIO</t>
  </si>
  <si>
    <t>FECHA DE RETORNO</t>
  </si>
  <si>
    <t>NOMBRE DEL COLABORADOR</t>
  </si>
  <si>
    <t xml:space="preserve">CÉDULA </t>
  </si>
  <si>
    <t>CARGO</t>
  </si>
  <si>
    <t>DIRECCIÓN</t>
  </si>
  <si>
    <t>DESTINO DE LA MISIÓN</t>
  </si>
  <si>
    <t>OBJETIVO DE LA MISIÓN</t>
  </si>
  <si>
    <t>PASAJE</t>
  </si>
  <si>
    <t>VIÁTICOS</t>
  </si>
  <si>
    <t>CUOTA DE INSCRIPCIÓN</t>
  </si>
  <si>
    <t>TOTAL</t>
  </si>
  <si>
    <t>MISIÓN OFICIAL</t>
  </si>
  <si>
    <t>Dirección de Financiamiento Público</t>
  </si>
  <si>
    <t>Dirección de Políticas Públicas</t>
  </si>
  <si>
    <t>Dirección de Estrategia Financiera y Fiscal Internacional</t>
  </si>
  <si>
    <t xml:space="preserve">Gran Total </t>
  </si>
  <si>
    <t>Informe de viajes  al exterior por Dirección</t>
  </si>
  <si>
    <t>TOTAL  B/.</t>
  </si>
  <si>
    <t>Despacho del Ministro</t>
  </si>
  <si>
    <t>Despacho de la Viceministra de Economía</t>
  </si>
  <si>
    <t>Despacho del Viceministro de Finanzas</t>
  </si>
  <si>
    <t xml:space="preserve">Secretaría General </t>
  </si>
  <si>
    <t>Oficina Institucional de Recursos Humanos</t>
  </si>
  <si>
    <t>Despacho de los Asesores</t>
  </si>
  <si>
    <t xml:space="preserve">Dirección de Administración de Proyectos </t>
  </si>
  <si>
    <t xml:space="preserve">Dirección de Información y Relaciones Públicas </t>
  </si>
  <si>
    <t>Comisión  Arancelaria</t>
  </si>
  <si>
    <t>Dirección de Administración de Bienes Aprehendidos</t>
  </si>
  <si>
    <t>Dirección de Presupuesto de la Nación</t>
  </si>
  <si>
    <t xml:space="preserve">Dirección Nacional de Contabilidad </t>
  </si>
  <si>
    <t>Dirección de Bienes Patrimoniales del Estado</t>
  </si>
  <si>
    <t>Unidad Coordinadora para Centroamérica</t>
  </si>
  <si>
    <t>Unidad de Adquisiciones y Contrataciones del Estado</t>
  </si>
  <si>
    <t>Dirección de Planificación y Coordinación Regional</t>
  </si>
  <si>
    <t>Junta de Control de Juegos</t>
  </si>
  <si>
    <t>Dirección de Análisis Económico y Social</t>
  </si>
  <si>
    <t>Dirección de Programación de Inversiones</t>
  </si>
  <si>
    <t>Unidad Administrativa de Bienes Revertidos</t>
  </si>
  <si>
    <t>Dirección General de Tesorería</t>
  </si>
  <si>
    <t>Dirección General de Ingresos</t>
  </si>
  <si>
    <t>Dirección de Inversiones, Concesiones y Riesgos del Estado</t>
  </si>
  <si>
    <t>Oficina de Auditoría  Interna</t>
  </si>
  <si>
    <t xml:space="preserve">Contraloría General de la República </t>
  </si>
  <si>
    <t xml:space="preserve">Intendencia de Supervisión y Regulación de Sujetos No Financieros </t>
  </si>
  <si>
    <t>Total en B/.</t>
  </si>
  <si>
    <t>Margie-Lys Jaime R.</t>
  </si>
  <si>
    <t>N-19-542</t>
  </si>
  <si>
    <t>Asesora Legal</t>
  </si>
  <si>
    <t xml:space="preserve">Oficina de Arbitraje de Inversiones </t>
  </si>
  <si>
    <t>Miami, Estados Unidos</t>
  </si>
  <si>
    <t xml:space="preserve">Participó en representación del Ministerio de Economía y Finanzas en la Audiencia de Jurisdicción del caso de Arbitraje Internacional de Inversión de Interpuesto por Blue Sea Holding, LLC y Oceans Group International, S.A., contra la República de Panamá ante la Corte Permanente de Arbitraje. </t>
  </si>
  <si>
    <t>Oficina de Asesoria Legal/Oficina de Arbitraje de Inversiones</t>
  </si>
  <si>
    <t>Período: Del 1 al 31 de enero de 2024</t>
  </si>
  <si>
    <t>Ver Informe</t>
  </si>
  <si>
    <t xml:space="preserve">Febrero </t>
  </si>
  <si>
    <t>Período: Del 1 al 29 de febrero de 2024</t>
  </si>
  <si>
    <t>Héctor Alexander</t>
  </si>
  <si>
    <t>3-62-630</t>
  </si>
  <si>
    <t xml:space="preserve">Ministro </t>
  </si>
  <si>
    <t xml:space="preserve">Despacho del Ministro </t>
  </si>
  <si>
    <t>Antigua, Guatemala</t>
  </si>
  <si>
    <t>Participó en la 37a Reunión de Gobernadores del BID del Istmo Centroamericano y la República Dominicana en calidad de Presidente de las Asambleas de Gobernadores del BID y la CII.</t>
  </si>
  <si>
    <t xml:space="preserve">Ver Informe </t>
  </si>
  <si>
    <t>Julio Marquínez</t>
  </si>
  <si>
    <t>4-710-1683</t>
  </si>
  <si>
    <t>Director</t>
  </si>
  <si>
    <t>Dirección Financiamiento Público</t>
  </si>
  <si>
    <t>Participó en la 37a Reunión de Gobernadores del BID del Istmo Centroamericano y la República Dominicana.</t>
  </si>
  <si>
    <t>Carlos García</t>
  </si>
  <si>
    <t>8-738-848</t>
  </si>
  <si>
    <t>Asesor Legal</t>
  </si>
  <si>
    <t>Tatiana Alemán</t>
  </si>
  <si>
    <t>8-765-1830</t>
  </si>
  <si>
    <t>Subdirectora de Estrategia Financiera y Fiscal Internacional</t>
  </si>
  <si>
    <t>Paris, Francia</t>
  </si>
  <si>
    <t>Participó de la 132ª reunión del Grupo de Trabajo N°1 del Marco Inclusivo, sobre Convenios Fiscales y Temas Afines, a realizarse en el Centro de Política y Administración Tributaria de la Organización para la Cooperación y el Desarrollo Económico (OCDE).</t>
  </si>
  <si>
    <t>Vivian Valdés</t>
  </si>
  <si>
    <t>8-746-2034</t>
  </si>
  <si>
    <t>Coordinadora de Estrategia Financiera y Fiscal Internacional</t>
  </si>
  <si>
    <t>Lineth Serrano</t>
  </si>
  <si>
    <t>8-753-1134</t>
  </si>
  <si>
    <t>Abogada</t>
  </si>
  <si>
    <t>Participó de la 132.ª reunión del Grupo de Trabajo N°1 del Marco Inclusivo, sobre Convenios Fiscales y Temas Afines, a realizarse en el Centro de Política y Administración Tributaria de la Organización para la Cooperación y el Desarrollo Económico (OCDE).</t>
  </si>
  <si>
    <t>Isabel Vecchio</t>
  </si>
  <si>
    <t>8-725-363</t>
  </si>
  <si>
    <t>Directora</t>
  </si>
  <si>
    <t>Participó en reuniones del Pleno y Grupos de Trabajo de la primera reunión del Grupo de Acción Financiera Internacional (GAFI) de 2024, así como en la Jornada de Formación y Trabajo de Revisores del ICRG – Grupo de Co-Operación de Revisores Internacionales - International Co-operation Review Group.</t>
  </si>
  <si>
    <t>Margie-Lys Jaime</t>
  </si>
  <si>
    <t>Oficina de Arbitraje de Inversiones</t>
  </si>
  <si>
    <t>Estados Unidos, Washington D.C.</t>
  </si>
  <si>
    <t>Participó en la sesión de trabajo presencial junto al equipo de Arnold &amp; Porter Kaye Sholer, la Autoridad del Canal de Panamá, y sus abogados externos (Vision &amp; Elkins LLP).</t>
  </si>
  <si>
    <t>Marzo</t>
  </si>
  <si>
    <t>Período: Del 1 al 31 de marzo de 2024</t>
  </si>
  <si>
    <t>Nicole Montufar</t>
  </si>
  <si>
    <t>8-952-1074</t>
  </si>
  <si>
    <t>Subjefa de Intercambio de Información</t>
  </si>
  <si>
    <t xml:space="preserve">Dirección General de Ingresos </t>
  </si>
  <si>
    <t xml:space="preserve">Paris, Francia </t>
  </si>
  <si>
    <t>Participó 14ª Reunión del grupo de Revisión por Pares de la AEOI (APRG), que se realizó del 4 al 7 de marzo de 2024.</t>
  </si>
  <si>
    <t>Aichelle Alvarado</t>
  </si>
  <si>
    <t>8-873-1674</t>
  </si>
  <si>
    <t>Oficial de Intercambio de Información</t>
  </si>
  <si>
    <t>Bruselas, Bélgica</t>
  </si>
  <si>
    <t>Participó para representar a la República de Panamá, en la Séptima Reunión entre sesiones del Grupo de Trabajo III de la Comisión de las Naciones Unidas para el Derecho Mercantil Internacional (CNUDMI).</t>
  </si>
  <si>
    <t>Martín Barciela</t>
  </si>
  <si>
    <t>8-387-995</t>
  </si>
  <si>
    <t>Coordinador de Confidencialidad</t>
  </si>
  <si>
    <t xml:space="preserve">París, Francia </t>
  </si>
  <si>
    <t xml:space="preserve">Participó de la Reunión Conjunta del Grupo de Trabajo No. 06 y el Foro Map y de la 11 Reunión del Grupo de Revisión por Pares (APRG), del Foro Global sobre Transparencia e Intercambio de Información con Fines Fiscales de la Organización para la Cooperación y el Desarrollo Económicos (OCDE). </t>
  </si>
  <si>
    <t xml:space="preserve">Héctor Alexander </t>
  </si>
  <si>
    <t>Ministro</t>
  </si>
  <si>
    <t>Punta Cana, República Dominicana</t>
  </si>
  <si>
    <t>Participó de las Reuniones Anuales de las Asambleas de Gobernadores del Banco Interamericano de Desarrollo (BID) y de la Corporación Interamericano de Desarrollo.</t>
  </si>
  <si>
    <t>Carlos González</t>
  </si>
  <si>
    <t>4-112-145</t>
  </si>
  <si>
    <t>Viceministro de Economía</t>
  </si>
  <si>
    <t xml:space="preserve">Despacho de Viceministerio de Economía </t>
  </si>
  <si>
    <t xml:space="preserve">Carlos García </t>
  </si>
  <si>
    <t xml:space="preserve">Dirección de Financiamiento Público </t>
  </si>
  <si>
    <t>Participó de las Reuniones Anuales de las Asambleas de Gobernadores del Banco Interamericano de Desarrollo (BID) y de la Corporación Interamericano de Desarrollo, Adicionalmente, participó de la segunda reunión de alto nivel del Diálogo Económico y de Salud de las Américas (EHA).</t>
  </si>
  <si>
    <t xml:space="preserve">San Salvador, El Salvador </t>
  </si>
  <si>
    <t>Participó en el Taller Regional para Direcciones de Crédito Público: "Surfeando el contexto de altos niveles de endeudamiento, espacios fiscales limitados, alta inflación y altas tasas de interés.</t>
  </si>
  <si>
    <t xml:space="preserve">Publio De Gracia </t>
  </si>
  <si>
    <t>8-723-1063</t>
  </si>
  <si>
    <t>Washington D.C., Estados Unidos</t>
  </si>
  <si>
    <t>Participó en las reuniones con representantes de IRS-CI por el Servicio de Impuesto Interno de EEUU ( en Inglés Internal Revenue Service) y su sede en Washington (en inglés Internal Revenue Service, Criminal Investigation IRS-CI).</t>
  </si>
  <si>
    <t xml:space="preserve">Ninoshka Ríos </t>
  </si>
  <si>
    <t>7-708-1678</t>
  </si>
  <si>
    <t>Economista y Experta en Cumplimiento</t>
  </si>
  <si>
    <t>Nathalie Machuca</t>
  </si>
  <si>
    <t>9-763-1336</t>
  </si>
  <si>
    <t>Investigadora</t>
  </si>
  <si>
    <t>Yuliza González</t>
  </si>
  <si>
    <t>8-867-1755</t>
  </si>
  <si>
    <t xml:space="preserve">Elisa Solís </t>
  </si>
  <si>
    <t>8-803-1771</t>
  </si>
  <si>
    <t>Flor Ceballos</t>
  </si>
  <si>
    <t>8-740-2173</t>
  </si>
  <si>
    <t>New York, Estados Unidos</t>
  </si>
  <si>
    <t xml:space="preserve">Participó en la reunión preparatoria previa a las sesiones del Grupo de Trabajo III de la Comisión de las Naciones Unidas para el Derecho Mercantil Internacional (CNUDMI), la cual se llevará a cabo el 31 de marzo de 2024. Adicionalmente representar a la República de Panamá en el 48° periodo de sesiones del Grupo de Trabajo III de la CNUDMI, participar en la sesión de trabajo presencial en representación del Ministerio de Economía y Finanzas, con motivo de la preparación de la defensa de Panamá (Caso No. UNCT&amp;18/6, interpuesto ante el CIADI. </t>
  </si>
  <si>
    <t xml:space="preserve">Abril </t>
  </si>
  <si>
    <t>Período: Del 1 al 30 de abril de 2024</t>
  </si>
  <si>
    <t>Michelle González</t>
  </si>
  <si>
    <t>8-729-208</t>
  </si>
  <si>
    <t>Coordinadora Técnica en temas de GAFI-GAFILAT</t>
  </si>
  <si>
    <t>Dirección de Estrategia Financiera y Fiscal</t>
  </si>
  <si>
    <t xml:space="preserve">Río de Janeiro, Brasil </t>
  </si>
  <si>
    <t>Participó de la Conferencia Internacional sobre "Desafíos probatorios en la lucha contra el lavado de activos".</t>
  </si>
  <si>
    <t>Giselle García</t>
  </si>
  <si>
    <t>2-711-1273</t>
  </si>
  <si>
    <t xml:space="preserve">Subdirectora </t>
  </si>
  <si>
    <t xml:space="preserve">Dirección de Presupuesto de la Nación </t>
  </si>
  <si>
    <t>Participó en la "XXI Reunión de Directores de Presupuesto por Resultados de ALC".</t>
  </si>
  <si>
    <t xml:space="preserve">Julio Marquinez </t>
  </si>
  <si>
    <t xml:space="preserve">Washington, D.C., Estados Unidos </t>
  </si>
  <si>
    <t>Participó de la Reunión Anual de Primavera del Banco Mundial y Fondo Monetario Internacional.</t>
  </si>
  <si>
    <t>Franklin Sotillo</t>
  </si>
  <si>
    <t>4-285-923</t>
  </si>
  <si>
    <t>Jefe del Departamento de Macrofiscal</t>
  </si>
  <si>
    <t xml:space="preserve">Dirección de Políticas Públicas </t>
  </si>
  <si>
    <t>San Salvador, El Salvador</t>
  </si>
  <si>
    <t>Participó en el Curso Regional sobre "Análisis de Política Fiscal".</t>
  </si>
  <si>
    <t xml:space="preserve">Jorge Almengor </t>
  </si>
  <si>
    <t>8-768-173</t>
  </si>
  <si>
    <t xml:space="preserve">Viceministro de Finanzas </t>
  </si>
  <si>
    <t xml:space="preserve">Despacho del Viceministro de Finanzas </t>
  </si>
  <si>
    <t>Participó en la Reunión Anual de Primavera del Banco Mundial Fondo Monetario Internacional.</t>
  </si>
  <si>
    <t xml:space="preserve">Directora </t>
  </si>
  <si>
    <t xml:space="preserve">Participó de la Reunión Anual de Primavera del Banco Mundial y Fondo Monetario Internacional, y Organización de los Estados Americanos (OEA).  </t>
  </si>
  <si>
    <t>Lilia Sáez</t>
  </si>
  <si>
    <t>8-798-368</t>
  </si>
  <si>
    <t>Participó del Vigésimo Cuarto Período Ordinario de Sesiones del Comité Interamericano contra el Terrorismo (CICTE), con el tema: Cooperación internacional contra el terrorismo".</t>
  </si>
  <si>
    <t xml:space="preserve">Dilia Palma </t>
  </si>
  <si>
    <t>8-725-1177</t>
  </si>
  <si>
    <t xml:space="preserve">Coordinadora de Planes, Seguimientos y Proyectos Internacionales/Corresponsal CIAT </t>
  </si>
  <si>
    <t>Brasil, Iguazú</t>
  </si>
  <si>
    <t>Participó en la 58ª Asamblea General del CIAT, que se realizó en Brasil, Iguazú, celebrada del 22 al 25 abril de 2024.</t>
  </si>
  <si>
    <t>Johann Rodríguez</t>
  </si>
  <si>
    <t>8-748-837</t>
  </si>
  <si>
    <t>Asesora de Tributación Internacional y Segunda Corresponsal del CIAT</t>
  </si>
  <si>
    <t>Vanessa Correa</t>
  </si>
  <si>
    <t>6-709-2268</t>
  </si>
  <si>
    <t>Coordinadora del Departamento de Jurisdicción Coactiva</t>
  </si>
  <si>
    <t>Santiago, Chile</t>
  </si>
  <si>
    <t>Participó en la visita técnica a la Defensoría del Contribuyente de Chile a fin de presentar la implementación de la Defensoría del Contribuyente respecto de la ley que establece su creación, la experiencia de gestión y las perspectivas de futuro en cuanto a desafíos y oportunidades.</t>
  </si>
  <si>
    <t>Yasmín González</t>
  </si>
  <si>
    <t>8-749-769</t>
  </si>
  <si>
    <t>Abogada - Coordinación en temas de OCDE/UE</t>
  </si>
  <si>
    <t>Corea del Sur, Seúl</t>
  </si>
  <si>
    <t>Estará participando como evaluadora en el proceso de revisión por pares de la jurisdicción de Corea como parte de la Segunda Ronda de Revisión de Intercambio Automático de Información.</t>
  </si>
  <si>
    <t>Kingston, Jamaica</t>
  </si>
  <si>
    <t>Estará participando de Reuniones del Grupo Conjunto de las Américas (JG) del International Cooperation Review Group (ICRG) del Grupo de Acción Financiera Internacional (GAFI).</t>
  </si>
  <si>
    <t xml:space="preserve">Mayo </t>
  </si>
  <si>
    <t>Período: Del 1 al 31 de mayo de 2024</t>
  </si>
  <si>
    <t>Leydis Murillo</t>
  </si>
  <si>
    <t>5-703-1987</t>
  </si>
  <si>
    <t>Oficial del Departamento  de Intercambio de  Información</t>
  </si>
  <si>
    <t xml:space="preserve">Ostia, Italia </t>
  </si>
  <si>
    <t xml:space="preserve">Participó en la capacitación sobre beneficiarios reales y proceso de evaluación EOIR "Políticas de prevención de blanqueo de capitales Beneficiario final, </t>
  </si>
  <si>
    <t>2</t>
  </si>
  <si>
    <t>Isabel Y. Vecchio</t>
  </si>
  <si>
    <t>Directora de Estrategia Financiera y Fiscal Internacional</t>
  </si>
  <si>
    <t xml:space="preserve">Washington DC, Estados Unidos </t>
  </si>
  <si>
    <t>Participó de la 56ª Reunión del Grupo de Expertos para el Control de Lavado de Activos (GELAVEX).</t>
  </si>
  <si>
    <t>3</t>
  </si>
  <si>
    <t xml:space="preserve">Lineth Serrano </t>
  </si>
  <si>
    <t>Abogada en temas de GAFI/GAFILAT</t>
  </si>
  <si>
    <t>4</t>
  </si>
  <si>
    <t>Vivian Valdes</t>
  </si>
  <si>
    <t>Coordinadora en temas (OCDE)</t>
  </si>
  <si>
    <t>5</t>
  </si>
  <si>
    <t xml:space="preserve">Jefa de Intercambio de Información </t>
  </si>
  <si>
    <t>Barbados, Bridgetown</t>
  </si>
  <si>
    <t>Participó de la 11ª Conferencia de Autoridades Competentes del Foro Global.</t>
  </si>
  <si>
    <t>Ninoshka Ríos</t>
  </si>
  <si>
    <t>Buenos Aires, Argentina</t>
  </si>
  <si>
    <t>Participó del Taller "América Latina: Fortaleciendo la Capacidad para Investigar el Lavado de Activos procedente de Crímenes Fiscales".</t>
  </si>
  <si>
    <t>6</t>
  </si>
  <si>
    <t xml:space="preserve">Fernando Paniagua </t>
  </si>
  <si>
    <t>8-733-1446</t>
  </si>
  <si>
    <t>Secretario Ejecutivo</t>
  </si>
  <si>
    <t>Madrid, España</t>
  </si>
  <si>
    <t>Participó en Salón Inmobiliario de Madrid SIMA, organizada por PROPANAMA (Autoridad para la Atracción de Inversiones y la Promoción de Exportaciones) del Gobierno Nacional.</t>
  </si>
  <si>
    <t>7</t>
  </si>
  <si>
    <t xml:space="preserve">Martin Barciela </t>
  </si>
  <si>
    <t xml:space="preserve">Santiago, Chile </t>
  </si>
  <si>
    <t xml:space="preserve">Participó en la reunión de panel de evaluación de confidencialidad y salvaguarda de datos APRG, enfocada en el desarrollo de una metodología para el trabajo futuro del Foro Global en relación a la Confiabilidad y la protección de datos luego de una finalización de la ronda de evaluaciones posterior al intercambio. </t>
  </si>
  <si>
    <t>8</t>
  </si>
  <si>
    <t>Cartagena, Colombia</t>
  </si>
  <si>
    <t>Participó de la 10ª reunión de la Declaración de Punta del Este, Foro Global sobre Transparencia e Intercambio de Información con Fines Fiscales.</t>
  </si>
  <si>
    <t>9</t>
  </si>
  <si>
    <t>Aichell Alvarado</t>
  </si>
  <si>
    <t xml:space="preserve">Junio </t>
  </si>
  <si>
    <t>Período: Del 1 al 30 de junio de 2024</t>
  </si>
  <si>
    <t xml:space="preserve">Jefa de la Oficina de Arbitraje de Inversiones </t>
  </si>
  <si>
    <t>Participó en representación del Ministerio de Economía y Finanzas  en la audiencia del caso Sacyr, S.A. contra la República de Panamá , que tendrá lugar en la sede del Centro Internacional de Arreglo de Diferencias Relativas a Inversiones (CIADI), en el período comprendido entre el 13 y el 28 de junio de 2024.</t>
  </si>
  <si>
    <t>República de Singapur</t>
  </si>
  <si>
    <t>Participó de la reunión de Grupos de Trabajo y Pleno del Grupo de Acción Financiera Internacional (GAFI) y de reuniones varias con autoridades de GAFI, GAFILAT y bilaterales.</t>
  </si>
  <si>
    <t>Julio</t>
  </si>
  <si>
    <t>Período: Del 1 al 31 de julio de 2024</t>
  </si>
  <si>
    <t>Subdirectora</t>
  </si>
  <si>
    <t>Represento a la Republica de Panamá en la reunión del FTA MAP Forum.</t>
  </si>
  <si>
    <t>Felipe E. Chapman</t>
  </si>
  <si>
    <t>8-291-172</t>
  </si>
  <si>
    <t>Lima, Perú</t>
  </si>
  <si>
    <t>Participar en calidad  de Director Titular por Panamá, en la CLXXXII Reunión del Directorio del Banco de Desarrollo de América Latina CAF.</t>
  </si>
  <si>
    <t>Eida Gabriela Sáiz</t>
  </si>
  <si>
    <t>8-280-626</t>
  </si>
  <si>
    <t>Viceministra de Economía</t>
  </si>
  <si>
    <t>Participar en calidad  de Directora suplente Temporal de Panamá, en la CLXXXII Reunión del Directorio del Banco de Desarrollo de América Latina CAF.</t>
  </si>
  <si>
    <t xml:space="preserve">Acompaño a las Autoridades del Ministerio de Economía y Finanzas para representar a la República de Panamá en la CLXXXII Reunión del Directorio del Banco de Desarrollo de América Latina CAF. </t>
  </si>
  <si>
    <t xml:space="preserve">Isabel Vecchio </t>
  </si>
  <si>
    <t xml:space="preserve"> Dirección de Estrategia Financiera y Fiscal Internacional</t>
  </si>
  <si>
    <t>Bogotá, Colombia</t>
  </si>
  <si>
    <t>Participó de las Reuniones de los Grupos de Trabajo y XLIX Pleno de Representantes del Grupo de Acción Financiera de Latinoamérica  (GAFILAT).</t>
  </si>
  <si>
    <t xml:space="preserve">Agosto </t>
  </si>
  <si>
    <t>Período: Del 1 al 31 de Agosto de 2024</t>
  </si>
  <si>
    <t xml:space="preserve">Giselda Jaén </t>
  </si>
  <si>
    <t>8-259-616</t>
  </si>
  <si>
    <t>Dirección Nacional de Contabilidad</t>
  </si>
  <si>
    <t>San José, Costa Rica</t>
  </si>
  <si>
    <t>Participó en el Taller "Impuesto Mínimo Global" comúnmente referido como el Pilar 2.</t>
  </si>
  <si>
    <t>Galileo Solís</t>
  </si>
  <si>
    <t>8-764-2384</t>
  </si>
  <si>
    <t xml:space="preserve">Analista Financiero III </t>
  </si>
  <si>
    <t xml:space="preserve">Septiembre </t>
  </si>
  <si>
    <t>Período: Del 1 al 30 de Septiembre de 2024</t>
  </si>
  <si>
    <t>Jefa</t>
  </si>
  <si>
    <t>Viena, Austria</t>
  </si>
  <si>
    <t>Participó como expositora en la 14° Edición de la Conferencia Anual de Arbitraje de Tratados de Inversión.</t>
  </si>
  <si>
    <t xml:space="preserve">Felipe Chapman </t>
  </si>
  <si>
    <t>Despacho Superior</t>
  </si>
  <si>
    <t xml:space="preserve"> New York, Estados Unidos</t>
  </si>
  <si>
    <t xml:space="preserve">Participó como parte de la delegación que acompañó al Excelentísimo Presidente, señor José Raúl Mulino, en el 79° Período de Sesiones de la Asamblea General de las Naciones Unidas. </t>
  </si>
  <si>
    <t>Eida Sáiz</t>
  </si>
  <si>
    <t>Viceministra</t>
  </si>
  <si>
    <t>Participó como parte de la delegación que acompañó al Excelentísimo Presidente, señor José Raúl Mulino, del 79° Período de Sesiones de la Asamblea General de las Naciones Unidas.</t>
  </si>
  <si>
    <t>Aracelly Méndez</t>
  </si>
  <si>
    <t>8-164-383</t>
  </si>
  <si>
    <t>Participó del X Foro de Contadurías Gubernamentales de América Latina, para promover el intercambio de experiencias, avances, lecciones aprendidas y nuevos acontecimientos en el ámbito financiero de los países de la región latinoamericana.</t>
  </si>
  <si>
    <t>Julissa Abrego</t>
  </si>
  <si>
    <t>8-477-639</t>
  </si>
  <si>
    <t>Vladimir Sáenz</t>
  </si>
  <si>
    <t>8-746-266</t>
  </si>
  <si>
    <t>Participó en el  XIV Seminario Anual Latinoamericano sobre Gestión de Tesorerías Públicas, como expositor en representación de la República de Panamá.</t>
  </si>
  <si>
    <t>Francisco González</t>
  </si>
  <si>
    <t>9-719-305</t>
  </si>
  <si>
    <t>Subdirector</t>
  </si>
  <si>
    <t>Participó en el  XIV Seminario Anual Latinoamericano sobre Gestión de Tesorerías Públicas, con el objetivo de  fortalecer capacidades institucionales de las Tesorerías.</t>
  </si>
  <si>
    <t>Elisa Castillo</t>
  </si>
  <si>
    <t>9-720-2367</t>
  </si>
  <si>
    <t>Susana Montero</t>
  </si>
  <si>
    <t>8-461-228</t>
  </si>
  <si>
    <t>10</t>
  </si>
  <si>
    <t xml:space="preserve">Jefe </t>
  </si>
  <si>
    <t>Washington-DC</t>
  </si>
  <si>
    <t>Participó en el curso de Sostenibilidad Fiscal que se realizó del 16 al 27 de septiembre en washington D.C.</t>
  </si>
  <si>
    <t>11</t>
  </si>
  <si>
    <t xml:space="preserve">Mauricio Moreno </t>
  </si>
  <si>
    <t>3-732-82</t>
  </si>
  <si>
    <t xml:space="preserve">Analista Finaciero, Macrofiscal </t>
  </si>
  <si>
    <t>12</t>
  </si>
  <si>
    <t>Hoanny Flores R.</t>
  </si>
  <si>
    <t>6-705-2429</t>
  </si>
  <si>
    <t>Analista Finaciero</t>
  </si>
  <si>
    <t xml:space="preserve">Dirección General de Ingreso </t>
  </si>
  <si>
    <t xml:space="preserve">Antigua, Guatemala </t>
  </si>
  <si>
    <t>Participó en el evento de compilación de las Estadisticas fiscales de las empresas públicas dentro del marco del proyecto de Estadísticas de Finanzas Públicas (EFP).</t>
  </si>
  <si>
    <t>13</t>
  </si>
  <si>
    <t>María Cristina Rodríguez</t>
  </si>
  <si>
    <t>8-713-657</t>
  </si>
  <si>
    <t xml:space="preserve">Economista </t>
  </si>
  <si>
    <t>Octubre</t>
  </si>
  <si>
    <t>Período: Del 1 al 31 de octubre de 2024</t>
  </si>
  <si>
    <t>Camilo Valdés</t>
  </si>
  <si>
    <t>8-305-574</t>
  </si>
  <si>
    <t>Participó en la Conferencia Técnica del CIAT de 2024, evento anual que constituye uno de los beneficios mas relevantes para los países miembros.</t>
  </si>
  <si>
    <t>Linda Pérez</t>
  </si>
  <si>
    <t>8-831-2106</t>
  </si>
  <si>
    <t xml:space="preserve">Jefa </t>
  </si>
  <si>
    <t>Participó en el taller; tendrá conocimiento en evaluación de gastos tributarios y la identificación de gastos tributarios relacionados con el cambio climático.</t>
  </si>
  <si>
    <t>Participó como invitado de la comitiva organizada para acompañar al Excelentísimo señor Presidente José Raúl Mulino en Gira realizada en Francia, Paris y Alemania, Berlín.</t>
  </si>
  <si>
    <t xml:space="preserve">Participó de las reuniones de la Asamblea Anual de Gobernadores del Banco Mundial y el Fondo Monetario Internacional. </t>
  </si>
  <si>
    <t>Participó como parte de la delegación que acompañó al Señor Ministro para participar de las reuniones de la Asamblea Anual de Gobernadores del Banco Mundial y el Fondo Monetario Internacional.</t>
  </si>
  <si>
    <t>María C. Vilá</t>
  </si>
  <si>
    <t>8-434-599</t>
  </si>
  <si>
    <t xml:space="preserve">Jefa de Gabinete </t>
  </si>
  <si>
    <t>Alexandra Marotta</t>
  </si>
  <si>
    <t>8-904-2290</t>
  </si>
  <si>
    <t>Participó en  la 16ª reunión del Grupo de Revisión de Pares de la AEOI, con el objetivo de mantener y/o mejorar para el intercambio de información.</t>
  </si>
  <si>
    <t xml:space="preserve">José Almengor </t>
  </si>
  <si>
    <t>8-953-366</t>
  </si>
  <si>
    <t xml:space="preserve">Subjefe </t>
  </si>
  <si>
    <t>Diva Pinzón</t>
  </si>
  <si>
    <t>8-874-2127</t>
  </si>
  <si>
    <t>Roma, Italia</t>
  </si>
  <si>
    <t>Participó en el curso sobre "Investigación Económica y Financiera", con la finalidad de fortalecer la capacidad de los funcionarios de la Administración Tributaria para identificar y gestionar casos que involucran riesgos de flujos financieros ilícitos.</t>
  </si>
  <si>
    <t>Mariela Adames</t>
  </si>
  <si>
    <t>6-708-947</t>
  </si>
  <si>
    <r>
      <rPr>
        <u/>
        <sz val="10"/>
        <color rgb="FF0070C0"/>
        <rFont val="Arial"/>
        <family val="2"/>
      </rPr>
      <t>Ver Informe</t>
    </r>
    <r>
      <rPr>
        <sz val="10"/>
        <rFont val="Arial"/>
        <family val="2"/>
      </rPr>
      <t xml:space="preserve">
</t>
    </r>
  </si>
  <si>
    <t xml:space="preserve">Enrique vega </t>
  </si>
  <si>
    <t>8-417-216</t>
  </si>
  <si>
    <t>Jefe de Desarrollo Municipal y Comunitario</t>
  </si>
  <si>
    <t>República Oriental del Uruguay</t>
  </si>
  <si>
    <t>El objetivo de la Misión Oficial es conocer las experiencias y logros público-privado de la República Oriental del Uruguay en la promoción, impulso y desarrollo de su sector forestal y ser un modelo para potenciar el desarrollo de la economía panameña de manera sostenible.</t>
  </si>
  <si>
    <t xml:space="preserve">Direcciín de Estrategia Financiera y Fiscal Internacional  </t>
  </si>
  <si>
    <t>Guatemala</t>
  </si>
  <si>
    <t xml:space="preserve">Conferencia con autoridades de la Repuplica de Guatemala, coordinación Nacional (Superintendencia) y sector privado respecto al Día Internacional de la prevención del blanqueo de capitales. </t>
  </si>
  <si>
    <t xml:space="preserve">Analista Financiero </t>
  </si>
  <si>
    <t>Analista Financiero, Macrofiscal</t>
  </si>
  <si>
    <t xml:space="preserve">Guatemala </t>
  </si>
  <si>
    <t>El proyecto de compilación que es llevado por el CAPTAC-DR, COSEFIN y SECMCA en Estadísticas de las Finanzas Públicas, autorizando la conformación del Grupo de Trabajo de Estadísticas de Finanzas Públicas (GTEFP).</t>
  </si>
  <si>
    <t xml:space="preserve">Liz Marie Luciani </t>
  </si>
  <si>
    <t>8-431-391</t>
  </si>
  <si>
    <t xml:space="preserve">Recursos Humanos </t>
  </si>
  <si>
    <t>Lima Perú</t>
  </si>
  <si>
    <t>Nueva Estrategia de CLAD (Centro Latinoamericano de Administración para el Desarrollo) en miras de visibilizar, posicionar y apalancar los proyectos Formativos de los Países miembros de CLAD a través de las herramientas y
capacidades.</t>
  </si>
  <si>
    <t xml:space="preserve">Margie-Lys Jaime </t>
  </si>
  <si>
    <t xml:space="preserve">Manila, Filipinas </t>
  </si>
  <si>
    <t>Participar en representación de la República de Panamá como delegada en el 16° Foro Anual de Políticas de Inversión en Países en Desarrollo, organizado por Instituto Internacional de Desarrollo Sostenible (IISD, por sus siglas en inglés) y auspiciado por el gobierno de Filipinas.</t>
  </si>
  <si>
    <t xml:space="preserve">Indira Castroverde </t>
  </si>
  <si>
    <t>6-708-1851</t>
  </si>
  <si>
    <t>Jefe Departamento de Registro y Estadística</t>
  </si>
  <si>
    <t>Departamento de Registro y Estadística del Financiamiento Publico</t>
  </si>
  <si>
    <t>Revisión semestral de los avances del Grupo de Trabajo de Estadísticas con la finalidad de fortalecer la compilación y divulgación de las estadísticas de finanzas públicas a nivel regional.</t>
  </si>
  <si>
    <t>República de China</t>
  </si>
  <si>
    <t>Representar a la República de Panamá como oradora en la Octava Reunión entre sesiones del Grupo de Trabajo III de la Comisión de la Naciones Unidas para el Derecho Mercantil Internacional (CNUDMI).</t>
  </si>
  <si>
    <t>Noviembre</t>
  </si>
  <si>
    <t>Período: Del 1 al 30 de noviembre de 2024</t>
  </si>
  <si>
    <t>Eida Gabriela Saíz</t>
  </si>
  <si>
    <t>Despacho de la Viceministra</t>
  </si>
  <si>
    <t>Participó en reunión con la Calificadora de Riesgo Moody's, con el objetivo de que la República de Panamá logre una calificación de riesgo, que mejore la economía y mantenga el interés internacional para elevar la inversión y producción del país.</t>
  </si>
  <si>
    <t>Yasmin González</t>
  </si>
  <si>
    <t>Participó en la visita a la jurisdicción de Argentina como evaluadora en el marco de la segunda ronda de revisiones por pares del Intercambio Automático de Información (AEOI) del Foro Global.</t>
  </si>
  <si>
    <t>Subdirectora General de Ingresos</t>
  </si>
  <si>
    <t>Paraguay, Asunción</t>
  </si>
  <si>
    <t>Participó de la 11ª reunión de la Declaración de Punta del Este, que se realizada del 25 al 29 de noviembre de 2024.</t>
  </si>
  <si>
    <t>8-924-2290</t>
  </si>
  <si>
    <t>Jefe de Intercambio</t>
  </si>
  <si>
    <t>Santo Domingo, República Dominicana</t>
  </si>
  <si>
    <t xml:space="preserve">Participó en la 57ª Reunión del Grupo de Expertos GELAVEX de la OEA, para el Control de Lavados de Activos, en  representación de la República de Panamá en calidad de Vicepresidente Pro Tempore, cuyo objetivo es mejorar las capacidades de los países de América Latina y el Caribe en la lucha contra el lavado de activos y el financiamiento del terrorismo. </t>
  </si>
  <si>
    <t>Kriss Ríos</t>
  </si>
  <si>
    <t>8-763-2150</t>
  </si>
  <si>
    <t xml:space="preserve">Subjefa </t>
  </si>
  <si>
    <t>Santa Cruz, Bolivia</t>
  </si>
  <si>
    <t>Participó en el Taller sobre Tributación en la Minería y el Sector Extractivo,  realizado del 27 al 29 de noviembre de 2024.</t>
  </si>
  <si>
    <t>Maria Cristina Vilá</t>
  </si>
  <si>
    <t>Esta misión tenía como objetivo presentar a los miembros del Comité evaluador de la calificadora “Moodys” toda la información actualizada del país.</t>
  </si>
  <si>
    <t xml:space="preserve">Giuseppina V. Caterina </t>
  </si>
  <si>
    <t>8-878-1999</t>
  </si>
  <si>
    <t xml:space="preserve">Analista de Relaciones Internacionales </t>
  </si>
  <si>
    <t>Londres, Inglaterra</t>
  </si>
  <si>
    <t>El centro de Ciencia y Estudios de Seguridad del Departamento de Estudios de Guerra de la Universidad King´s College London (KCL)– Inglaterra en conjunto con Pacific Notrhwest National Laboratory; en la ciudad de Londres, tuvo la iniciativa de realizar su Primera Conferencia.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</si>
</sst>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B/.&quot;#,##0.00"/>
    <numFmt numFmtId="165" formatCode="#,##0.00\ _€"/>
    <numFmt numFmtId="166" formatCode="dd\-mm\-yy;@"/>
  </numFmts>
  <fonts count="30" x14ac:knownFonts="1">
    <font>
      <sz val="11"/>
      <color theme="1"/>
      <name val="Calibri"/>
      <family val="2"/>
      <scheme val="minor"/>
    </font>
    <font>
      <sz val="10"/>
      <name val="Book Antiqua"/>
      <family val="1"/>
    </font>
    <font>
      <sz val="10"/>
      <name val="Arial"/>
      <family val="2"/>
    </font>
    <font>
      <u/>
      <sz val="10"/>
      <color indexed="12"/>
      <name val="Arial"/>
      <family val="2"/>
    </font>
    <font>
      <b/>
      <sz val="14"/>
      <name val="Arial"/>
      <family val="2"/>
    </font>
    <font>
      <b/>
      <sz val="12"/>
      <name val="Arial"/>
      <family val="2"/>
    </font>
    <font>
      <b/>
      <sz val="12"/>
      <color indexed="9"/>
      <name val="Arial"/>
      <family val="2"/>
    </font>
    <font>
      <sz val="12"/>
      <name val="Arial"/>
      <family val="2"/>
    </font>
    <font>
      <sz val="9"/>
      <name val="Book Antiqua"/>
      <family val="1"/>
    </font>
    <font>
      <b/>
      <sz val="10"/>
      <color indexed="9"/>
      <name val="Arial"/>
      <family val="2"/>
    </font>
    <font>
      <b/>
      <sz val="10"/>
      <color theme="0"/>
      <name val="Arial"/>
      <family val="2"/>
    </font>
    <font>
      <sz val="10"/>
      <color theme="0"/>
      <name val="Arial"/>
      <family val="2"/>
    </font>
    <font>
      <sz val="12"/>
      <name val="Arial Black"/>
      <family val="2"/>
    </font>
    <font>
      <sz val="11"/>
      <name val="Arial"/>
      <family val="2"/>
    </font>
    <font>
      <u/>
      <sz val="10"/>
      <color theme="10"/>
      <name val="Arial"/>
      <family val="2"/>
    </font>
    <font>
      <sz val="11"/>
      <color theme="1"/>
      <name val="Arial"/>
      <family val="2"/>
    </font>
    <font>
      <u/>
      <sz val="11"/>
      <color theme="10"/>
      <name val="Arial"/>
      <family val="2"/>
    </font>
    <font>
      <sz val="10"/>
      <color theme="1"/>
      <name val="Arial"/>
      <family val="2"/>
    </font>
    <font>
      <b/>
      <sz val="11"/>
      <color indexed="9"/>
      <name val="Arial"/>
      <family val="2"/>
    </font>
    <font>
      <sz val="11"/>
      <color theme="0"/>
      <name val="Arial"/>
      <family val="2"/>
    </font>
    <font>
      <sz val="11"/>
      <name val="Arial Black"/>
      <family val="2"/>
    </font>
    <font>
      <sz val="9"/>
      <name val="Arial"/>
      <family val="2"/>
    </font>
    <font>
      <u/>
      <sz val="10"/>
      <color theme="10"/>
      <name val="Calibri"/>
      <family val="2"/>
      <scheme val="minor"/>
    </font>
    <font>
      <sz val="9"/>
      <color rgb="FF000000"/>
      <name val="Arial"/>
      <family val="2"/>
    </font>
    <font>
      <u/>
      <sz val="9"/>
      <color theme="10"/>
      <name val="Arial"/>
      <family val="2"/>
    </font>
    <font>
      <b/>
      <sz val="9"/>
      <color indexed="9"/>
      <name val="Arial"/>
      <family val="2"/>
    </font>
    <font>
      <u/>
      <sz val="10"/>
      <color rgb="FF0070C0"/>
      <name val="Arial"/>
      <family val="2"/>
    </font>
    <font>
      <sz val="11"/>
      <color rgb="FF3F3F76"/>
      <name val="Calibri"/>
      <family val="2"/>
      <scheme val="minor"/>
    </font>
    <font>
      <sz val="11"/>
      <color theme="0"/>
      <name val="Calibri"/>
      <family val="2"/>
      <scheme val="minor"/>
    </font>
    <font>
      <sz val="11"/>
      <name val="Calibri"/>
      <family val="2"/>
      <scheme val="minor"/>
    </font>
  </fonts>
  <fills count="6">
    <fill>
      <patternFill patternType="none"/>
    </fill>
    <fill>
      <patternFill patternType="gray125"/>
    </fill>
    <fill>
      <patternFill patternType="solid">
        <fgColor indexed="12"/>
        <bgColor indexed="64"/>
      </patternFill>
    </fill>
    <fill>
      <patternFill patternType="solid">
        <fgColor theme="0"/>
        <bgColor indexed="64"/>
      </patternFill>
    </fill>
    <fill>
      <patternFill patternType="solid">
        <fgColor rgb="FF3333FF"/>
        <bgColor indexed="64"/>
      </patternFill>
    </fill>
    <fill>
      <patternFill patternType="solid">
        <fgColor rgb="FFFFCC99"/>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s>
  <cellStyleXfs count="3">
    <xf numFmtId="0" fontId="0" fillId="0" borderId="0"/>
    <xf numFmtId="0" fontId="3" fillId="0" borderId="0" applyNumberFormat="0" applyFill="0" applyBorder="0" applyAlignment="0" applyProtection="0">
      <alignment vertical="top"/>
      <protection locked="0"/>
    </xf>
    <xf numFmtId="0" fontId="27" fillId="5" borderId="10" applyNumberFormat="0" applyAlignment="0" applyProtection="0"/>
  </cellStyleXfs>
  <cellXfs count="130">
    <xf numFmtId="0" fontId="0" fillId="0" borderId="0" xfId="0"/>
    <xf numFmtId="0" fontId="1" fillId="0" borderId="0" xfId="0" applyFont="1" applyBorder="1" applyAlignment="1"/>
    <xf numFmtId="0" fontId="1" fillId="0" borderId="0" xfId="0" applyFont="1" applyAlignment="1"/>
    <xf numFmtId="0" fontId="1" fillId="0" borderId="0" xfId="0" applyFont="1" applyBorder="1" applyAlignment="1">
      <alignment horizontal="center"/>
    </xf>
    <xf numFmtId="0" fontId="1" fillId="0" borderId="0" xfId="0" applyFont="1" applyAlignment="1">
      <alignment horizontal="center"/>
    </xf>
    <xf numFmtId="0" fontId="2" fillId="3" borderId="1" xfId="0" applyNumberFormat="1" applyFont="1" applyFill="1" applyBorder="1" applyAlignment="1">
      <alignment horizontal="center" vertical="center" wrapText="1"/>
    </xf>
    <xf numFmtId="15" fontId="2"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164" fontId="2" fillId="0" borderId="0" xfId="0" applyNumberFormat="1" applyFont="1" applyFill="1" applyBorder="1" applyAlignment="1">
      <alignment horizontal="center" vertical="center" wrapText="1"/>
    </xf>
    <xf numFmtId="0" fontId="1" fillId="0" borderId="0" xfId="0" applyFont="1"/>
    <xf numFmtId="164" fontId="1" fillId="0" borderId="0" xfId="0" applyNumberFormat="1" applyFont="1"/>
    <xf numFmtId="0" fontId="5" fillId="0" borderId="0" xfId="0" applyFont="1" applyAlignment="1">
      <alignment horizontal="center"/>
    </xf>
    <xf numFmtId="0" fontId="6" fillId="2" borderId="3" xfId="0" applyFont="1" applyFill="1" applyBorder="1" applyAlignment="1">
      <alignment horizontal="center"/>
    </xf>
    <xf numFmtId="4" fontId="6" fillId="2" borderId="4" xfId="0" applyNumberFormat="1" applyFont="1" applyFill="1" applyBorder="1" applyAlignment="1">
      <alignment horizontal="right"/>
    </xf>
    <xf numFmtId="0" fontId="7" fillId="0" borderId="5" xfId="0" applyFont="1" applyFill="1" applyBorder="1" applyAlignment="1">
      <alignment horizontal="left" vertical="center" wrapText="1"/>
    </xf>
    <xf numFmtId="165" fontId="7" fillId="0" borderId="6" xfId="0" applyNumberFormat="1" applyFont="1" applyFill="1" applyBorder="1" applyAlignment="1">
      <alignment horizontal="right"/>
    </xf>
    <xf numFmtId="0" fontId="7" fillId="0" borderId="5" xfId="0" applyFont="1" applyFill="1" applyBorder="1" applyAlignment="1">
      <alignment horizontal="left"/>
    </xf>
    <xf numFmtId="0" fontId="7" fillId="0" borderId="5" xfId="0" applyFont="1" applyFill="1" applyBorder="1"/>
    <xf numFmtId="0" fontId="7" fillId="0" borderId="5" xfId="0" applyFont="1" applyFill="1" applyBorder="1" applyAlignment="1">
      <alignment vertical="center" wrapText="1"/>
    </xf>
    <xf numFmtId="165" fontId="7" fillId="0" borderId="6" xfId="0" applyNumberFormat="1" applyFont="1" applyFill="1" applyBorder="1" applyAlignment="1"/>
    <xf numFmtId="0" fontId="7" fillId="0" borderId="5" xfId="0" applyFont="1" applyFill="1" applyBorder="1" applyAlignment="1">
      <alignment wrapText="1"/>
    </xf>
    <xf numFmtId="0" fontId="6" fillId="2" borderId="7" xfId="0" applyFont="1" applyFill="1" applyBorder="1" applyAlignment="1">
      <alignment horizontal="left"/>
    </xf>
    <xf numFmtId="165" fontId="6" fillId="2" borderId="8" xfId="0" applyNumberFormat="1" applyFont="1" applyFill="1" applyBorder="1" applyAlignment="1">
      <alignment horizontal="right"/>
    </xf>
    <xf numFmtId="0" fontId="8" fillId="0" borderId="0" xfId="0" applyFont="1"/>
    <xf numFmtId="0" fontId="7" fillId="0" borderId="5" xfId="0" applyFont="1" applyFill="1" applyBorder="1" applyAlignment="1"/>
    <xf numFmtId="15"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164" fontId="9" fillId="2"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4" fontId="11" fillId="4" borderId="1" xfId="0" applyNumberFormat="1" applyFont="1" applyFill="1" applyBorder="1" applyAlignment="1">
      <alignment horizontal="center" vertical="center" wrapText="1"/>
    </xf>
    <xf numFmtId="4" fontId="11" fillId="4"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4" fontId="2" fillId="3" borderId="1" xfId="0" applyNumberFormat="1" applyFont="1" applyFill="1" applyBorder="1" applyAlignment="1">
      <alignment horizontal="center" vertical="center" wrapText="1"/>
    </xf>
    <xf numFmtId="4" fontId="3" fillId="3" borderId="1" xfId="1" applyNumberFormat="1" applyFill="1" applyBorder="1" applyAlignment="1" applyProtection="1">
      <alignment horizontal="center" vertical="center" wrapText="1"/>
    </xf>
    <xf numFmtId="0" fontId="2" fillId="3" borderId="1" xfId="0" applyFont="1" applyFill="1" applyBorder="1" applyAlignment="1">
      <alignment horizontal="left" vertical="center" wrapText="1"/>
    </xf>
    <xf numFmtId="0" fontId="12" fillId="0" borderId="0" xfId="0" applyFont="1"/>
    <xf numFmtId="0" fontId="13" fillId="0" borderId="1" xfId="0" applyNumberFormat="1" applyFont="1" applyFill="1" applyBorder="1" applyAlignment="1">
      <alignment horizontal="center" vertical="center" wrapText="1"/>
    </xf>
    <xf numFmtId="15"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2" fontId="13" fillId="0" borderId="1" xfId="0" applyNumberFormat="1" applyFont="1" applyFill="1" applyBorder="1" applyAlignment="1">
      <alignment horizontal="center" vertical="center" wrapText="1"/>
    </xf>
    <xf numFmtId="0" fontId="14" fillId="0" borderId="1" xfId="1" applyFont="1" applyBorder="1" applyAlignment="1" applyProtection="1">
      <alignment horizontal="center" vertical="center"/>
    </xf>
    <xf numFmtId="2" fontId="14" fillId="0" borderId="1" xfId="1" applyNumberFormat="1" applyFont="1" applyBorder="1" applyAlignment="1" applyProtection="1">
      <alignment horizontal="center" vertical="center"/>
    </xf>
    <xf numFmtId="0" fontId="15" fillId="0" borderId="1" xfId="0" applyFont="1" applyBorder="1" applyAlignment="1">
      <alignment horizontal="center" vertical="center" wrapText="1"/>
    </xf>
    <xf numFmtId="4" fontId="13" fillId="0" borderId="1" xfId="0" applyNumberFormat="1" applyFont="1" applyFill="1" applyBorder="1" applyAlignment="1">
      <alignment horizontal="center" vertical="center" wrapText="1"/>
    </xf>
    <xf numFmtId="0"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left" vertical="center" wrapText="1"/>
    </xf>
    <xf numFmtId="4" fontId="13" fillId="3" borderId="1" xfId="0" applyNumberFormat="1" applyFont="1" applyFill="1" applyBorder="1" applyAlignment="1">
      <alignment horizontal="center" vertical="center" wrapText="1"/>
    </xf>
    <xf numFmtId="0" fontId="13" fillId="3" borderId="2" xfId="0" applyNumberFormat="1" applyFont="1" applyFill="1" applyBorder="1" applyAlignment="1">
      <alignment horizontal="center" vertical="center" wrapText="1"/>
    </xf>
    <xf numFmtId="4" fontId="10" fillId="4" borderId="1" xfId="0" applyNumberFormat="1" applyFont="1" applyFill="1" applyBorder="1" applyAlignment="1">
      <alignment horizontal="center" vertical="center" wrapText="1"/>
    </xf>
    <xf numFmtId="4" fontId="10" fillId="4"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4" fontId="2" fillId="0" borderId="1" xfId="0" applyNumberFormat="1"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0" fontId="16" fillId="0" borderId="1" xfId="1" applyFont="1" applyBorder="1" applyAlignment="1" applyProtection="1">
      <alignment horizontal="center" vertical="center"/>
    </xf>
    <xf numFmtId="2" fontId="3" fillId="0" borderId="1" xfId="1" applyNumberFormat="1" applyBorder="1" applyAlignment="1" applyProtection="1">
      <alignment horizontal="center" vertical="center"/>
    </xf>
    <xf numFmtId="15" fontId="2" fillId="3"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xf>
    <xf numFmtId="0" fontId="15" fillId="3" borderId="1" xfId="0" applyFont="1" applyFill="1" applyBorder="1"/>
    <xf numFmtId="0" fontId="3" fillId="3" borderId="1" xfId="1" applyFill="1" applyBorder="1" applyAlignment="1" applyProtection="1">
      <alignment horizontal="center" vertical="center"/>
    </xf>
    <xf numFmtId="0" fontId="17" fillId="0" borderId="1" xfId="0" applyFont="1" applyBorder="1" applyAlignment="1">
      <alignment horizontal="center" vertical="center" wrapText="1"/>
    </xf>
    <xf numFmtId="0" fontId="3" fillId="0" borderId="1" xfId="1" applyBorder="1" applyAlignment="1" applyProtection="1">
      <alignment horizontal="center" vertical="center"/>
    </xf>
    <xf numFmtId="15" fontId="18"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164" fontId="18" fillId="2" borderId="1" xfId="0" applyNumberFormat="1"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164" fontId="2" fillId="0" borderId="1" xfId="0" applyNumberFormat="1" applyFont="1" applyBorder="1" applyAlignment="1">
      <alignment horizontal="left" vertical="center" wrapText="1"/>
    </xf>
    <xf numFmtId="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4" fontId="19" fillId="4" borderId="1" xfId="0" applyNumberFormat="1" applyFont="1" applyFill="1" applyBorder="1" applyAlignment="1">
      <alignment horizontal="center" vertical="center" wrapText="1"/>
    </xf>
    <xf numFmtId="4" fontId="19" fillId="4" borderId="1" xfId="0" applyNumberFormat="1" applyFont="1" applyFill="1" applyBorder="1" applyAlignment="1">
      <alignment horizontal="center" vertical="center"/>
    </xf>
    <xf numFmtId="0" fontId="20" fillId="0" borderId="0" xfId="0" applyFont="1"/>
    <xf numFmtId="4" fontId="1" fillId="0" borderId="0" xfId="0" applyNumberFormat="1" applyFont="1" applyBorder="1" applyAlignment="1"/>
    <xf numFmtId="4" fontId="1" fillId="0" borderId="0" xfId="0" applyNumberFormat="1" applyFont="1" applyAlignment="1"/>
    <xf numFmtId="4" fontId="1" fillId="0" borderId="0" xfId="0" applyNumberFormat="1" applyFont="1" applyBorder="1" applyAlignment="1">
      <alignment horizontal="center"/>
    </xf>
    <xf numFmtId="4" fontId="1" fillId="0" borderId="0" xfId="0" applyNumberFormat="1" applyFont="1" applyAlignment="1">
      <alignment horizontal="center"/>
    </xf>
    <xf numFmtId="49" fontId="21"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4" fontId="21"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vertical="center" wrapText="1"/>
    </xf>
    <xf numFmtId="4" fontId="22" fillId="0" borderId="1" xfId="1" applyNumberFormat="1" applyFont="1" applyFill="1" applyBorder="1" applyAlignment="1" applyProtection="1">
      <alignment horizontal="center" vertical="center" wrapText="1"/>
    </xf>
    <xf numFmtId="0" fontId="21"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NumberFormat="1" applyFont="1" applyFill="1" applyBorder="1" applyAlignment="1">
      <alignment vertical="center" wrapText="1"/>
    </xf>
    <xf numFmtId="166" fontId="2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 fontId="16" fillId="0" borderId="1" xfId="1" applyNumberFormat="1" applyFont="1" applyFill="1" applyBorder="1" applyAlignment="1" applyProtection="1">
      <alignment horizontal="center" vertical="center" wrapText="1"/>
    </xf>
    <xf numFmtId="0" fontId="2" fillId="0" borderId="1" xfId="0" applyFont="1" applyFill="1" applyBorder="1" applyAlignment="1">
      <alignment vertical="center" wrapText="1"/>
    </xf>
    <xf numFmtId="4" fontId="14" fillId="0" borderId="1" xfId="1" applyNumberFormat="1" applyFont="1" applyFill="1" applyBorder="1" applyAlignment="1" applyProtection="1">
      <alignment horizontal="center" vertical="center" wrapText="1"/>
    </xf>
    <xf numFmtId="4" fontId="2" fillId="0" borderId="0" xfId="0" applyNumberFormat="1" applyFont="1" applyFill="1" applyBorder="1" applyAlignment="1">
      <alignment horizontal="center" vertical="center" wrapText="1"/>
    </xf>
    <xf numFmtId="4" fontId="1" fillId="0" borderId="0" xfId="0" applyNumberFormat="1" applyFont="1"/>
    <xf numFmtId="0" fontId="2" fillId="0" borderId="5" xfId="0" applyFont="1" applyFill="1" applyBorder="1" applyAlignment="1">
      <alignment horizontal="center" vertical="center" wrapText="1"/>
    </xf>
    <xf numFmtId="15" fontId="21" fillId="0" borderId="1" xfId="0" applyNumberFormat="1" applyFont="1" applyFill="1" applyBorder="1" applyAlignment="1">
      <alignment horizontal="center" vertical="center" wrapText="1"/>
    </xf>
    <xf numFmtId="0" fontId="23" fillId="0" borderId="1" xfId="0" applyFont="1" applyFill="1" applyBorder="1" applyAlignment="1" applyProtection="1">
      <alignment horizontal="center" vertical="center" wrapText="1"/>
    </xf>
    <xf numFmtId="4" fontId="24" fillId="0" borderId="1" xfId="1" applyNumberFormat="1" applyFont="1" applyFill="1" applyBorder="1" applyAlignment="1" applyProtection="1">
      <alignment horizontal="center" vertical="center" wrapText="1"/>
    </xf>
    <xf numFmtId="4" fontId="25" fillId="2" borderId="1" xfId="0" applyNumberFormat="1" applyFont="1" applyFill="1" applyBorder="1" applyAlignment="1">
      <alignment horizontal="center" vertical="center" wrapText="1"/>
    </xf>
    <xf numFmtId="4" fontId="21" fillId="3"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21" fillId="0" borderId="1" xfId="0" applyFont="1" applyBorder="1" applyAlignment="1">
      <alignment horizontal="center" vertical="center"/>
    </xf>
    <xf numFmtId="4" fontId="21" fillId="0" borderId="1" xfId="0" applyNumberFormat="1" applyFont="1" applyBorder="1" applyAlignment="1">
      <alignment horizontal="center" vertical="center"/>
    </xf>
    <xf numFmtId="0" fontId="4" fillId="0" borderId="0" xfId="0" applyFont="1" applyBorder="1" applyAlignment="1">
      <alignment horizontal="center" wrapText="1"/>
    </xf>
    <xf numFmtId="0" fontId="4" fillId="0" borderId="9" xfId="0" applyFont="1" applyBorder="1" applyAlignment="1">
      <alignment horizontal="center"/>
    </xf>
    <xf numFmtId="0" fontId="10" fillId="4" borderId="1" xfId="0" applyFont="1" applyFill="1" applyBorder="1" applyAlignment="1">
      <alignment horizontal="left"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10" fillId="4" borderId="2" xfId="0" applyFont="1" applyFill="1" applyBorder="1" applyAlignment="1">
      <alignment horizontal="left" vertical="center" wrapText="1"/>
    </xf>
    <xf numFmtId="0" fontId="19" fillId="4" borderId="2"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wrapText="1"/>
    </xf>
    <xf numFmtId="0" fontId="5" fillId="0" borderId="9" xfId="0" applyFont="1" applyBorder="1" applyAlignment="1">
      <alignment horizontal="center"/>
    </xf>
    <xf numFmtId="0" fontId="5" fillId="0" borderId="0" xfId="0" applyFont="1" applyAlignment="1">
      <alignment horizontal="center"/>
    </xf>
    <xf numFmtId="0" fontId="4" fillId="0" borderId="0" xfId="0" applyFont="1" applyAlignment="1">
      <alignment horizontal="center"/>
    </xf>
    <xf numFmtId="0" fontId="5" fillId="0" borderId="9" xfId="0" applyFont="1" applyBorder="1" applyAlignment="1">
      <alignment horizontal="center" vertical="center"/>
    </xf>
    <xf numFmtId="0" fontId="29" fillId="0" borderId="10" xfId="2" applyFont="1" applyFill="1" applyAlignment="1">
      <alignment horizontal="center" vertical="center" wrapText="1"/>
    </xf>
    <xf numFmtId="0" fontId="10" fillId="4" borderId="1" xfId="0" applyFont="1" applyFill="1" applyBorder="1" applyAlignment="1">
      <alignment horizontal="left" wrapText="1"/>
    </xf>
    <xf numFmtId="4" fontId="28" fillId="4" borderId="1" xfId="0" applyNumberFormat="1" applyFont="1" applyFill="1" applyBorder="1" applyAlignment="1">
      <alignment horizontal="center" vertical="center" wrapText="1"/>
    </xf>
  </cellXfs>
  <cellStyles count="3">
    <cellStyle name="Entrada" xfId="2" builtinId="20"/>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cid:image001.png@01DAD13D.9EC96560"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95252</xdr:colOff>
      <xdr:row>0</xdr:row>
      <xdr:rowOff>333375</xdr:rowOff>
    </xdr:from>
    <xdr:to>
      <xdr:col>3</xdr:col>
      <xdr:colOff>476251</xdr:colOff>
      <xdr:row>2</xdr:row>
      <xdr:rowOff>152400</xdr:rowOff>
    </xdr:to>
    <xdr:pic>
      <xdr:nvPicPr>
        <xdr:cNvPr id="2"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2" y="333375"/>
          <a:ext cx="2314574"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123826</xdr:colOff>
      <xdr:row>9</xdr:row>
      <xdr:rowOff>114300</xdr:rowOff>
    </xdr:from>
    <xdr:to>
      <xdr:col>3</xdr:col>
      <xdr:colOff>609848</xdr:colOff>
      <xdr:row>11</xdr:row>
      <xdr:rowOff>0</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6" y="3514725"/>
          <a:ext cx="2419597"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95251</xdr:colOff>
      <xdr:row>23</xdr:row>
      <xdr:rowOff>109008</xdr:rowOff>
    </xdr:from>
    <xdr:to>
      <xdr:col>4</xdr:col>
      <xdr:colOff>66675</xdr:colOff>
      <xdr:row>25</xdr:row>
      <xdr:rowOff>57150</xdr:rowOff>
    </xdr:to>
    <xdr:pic>
      <xdr:nvPicPr>
        <xdr:cNvPr id="4"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1" y="11672358"/>
          <a:ext cx="3105149" cy="4624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57152</xdr:colOff>
      <xdr:row>46</xdr:row>
      <xdr:rowOff>180975</xdr:rowOff>
    </xdr:from>
    <xdr:to>
      <xdr:col>4</xdr:col>
      <xdr:colOff>41275</xdr:colOff>
      <xdr:row>48</xdr:row>
      <xdr:rowOff>19051</xdr:rowOff>
    </xdr:to>
    <xdr:pic>
      <xdr:nvPicPr>
        <xdr:cNvPr id="5"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2" y="28174950"/>
          <a:ext cx="3117848" cy="428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28576</xdr:colOff>
      <xdr:row>65</xdr:row>
      <xdr:rowOff>95249</xdr:rowOff>
    </xdr:from>
    <xdr:to>
      <xdr:col>3</xdr:col>
      <xdr:colOff>752475</xdr:colOff>
      <xdr:row>67</xdr:row>
      <xdr:rowOff>57149</xdr:rowOff>
    </xdr:to>
    <xdr:pic>
      <xdr:nvPicPr>
        <xdr:cNvPr id="6"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37166549"/>
          <a:ext cx="2657474"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xdr:colOff>
      <xdr:row>81</xdr:row>
      <xdr:rowOff>238125</xdr:rowOff>
    </xdr:from>
    <xdr:to>
      <xdr:col>3</xdr:col>
      <xdr:colOff>429504</xdr:colOff>
      <xdr:row>84</xdr:row>
      <xdr:rowOff>180975</xdr:rowOff>
    </xdr:to>
    <xdr:pic>
      <xdr:nvPicPr>
        <xdr:cNvPr id="7" name="Imagen 3" descr="image0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44386500"/>
          <a:ext cx="2267829"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91</xdr:row>
      <xdr:rowOff>28576</xdr:rowOff>
    </xdr:from>
    <xdr:to>
      <xdr:col>3</xdr:col>
      <xdr:colOff>257176</xdr:colOff>
      <xdr:row>93</xdr:row>
      <xdr:rowOff>180976</xdr:rowOff>
    </xdr:to>
    <xdr:pic>
      <xdr:nvPicPr>
        <xdr:cNvPr id="9" name="Imagen 8" descr="cid:image001.png@01DAD13D.9EC96560"/>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6675" y="39357301"/>
          <a:ext cx="2124076" cy="666750"/>
        </a:xfrm>
        <a:prstGeom prst="rect">
          <a:avLst/>
        </a:prstGeom>
        <a:noFill/>
        <a:ln>
          <a:noFill/>
        </a:ln>
      </xdr:spPr>
    </xdr:pic>
    <xdr:clientData/>
  </xdr:twoCellAnchor>
  <xdr:twoCellAnchor editAs="oneCell">
    <xdr:from>
      <xdr:col>0</xdr:col>
      <xdr:colOff>85724</xdr:colOff>
      <xdr:row>103</xdr:row>
      <xdr:rowOff>38100</xdr:rowOff>
    </xdr:from>
    <xdr:to>
      <xdr:col>3</xdr:col>
      <xdr:colOff>485774</xdr:colOff>
      <xdr:row>105</xdr:row>
      <xdr:rowOff>209549</xdr:rowOff>
    </xdr:to>
    <xdr:pic>
      <xdr:nvPicPr>
        <xdr:cNvPr id="10" name="Imagen 9" descr="cid:image001.png@01DAD13D.9EC96560"/>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85724" y="51444525"/>
          <a:ext cx="2333625" cy="761999"/>
        </a:xfrm>
        <a:prstGeom prst="rect">
          <a:avLst/>
        </a:prstGeom>
        <a:noFill/>
        <a:ln>
          <a:noFill/>
        </a:ln>
      </xdr:spPr>
    </xdr:pic>
    <xdr:clientData/>
  </xdr:twoCellAnchor>
  <xdr:twoCellAnchor editAs="oneCell">
    <xdr:from>
      <xdr:col>0</xdr:col>
      <xdr:colOff>142875</xdr:colOff>
      <xdr:row>112</xdr:row>
      <xdr:rowOff>19049</xdr:rowOff>
    </xdr:from>
    <xdr:to>
      <xdr:col>3</xdr:col>
      <xdr:colOff>257175</xdr:colOff>
      <xdr:row>114</xdr:row>
      <xdr:rowOff>209549</xdr:rowOff>
    </xdr:to>
    <xdr:pic>
      <xdr:nvPicPr>
        <xdr:cNvPr id="13" name="Imagen 12" descr="cid:image001.png@01DAD13D.9EC96560"/>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42875" y="54406799"/>
          <a:ext cx="2047875" cy="733425"/>
        </a:xfrm>
        <a:prstGeom prst="rect">
          <a:avLst/>
        </a:prstGeom>
        <a:noFill/>
        <a:ln>
          <a:noFill/>
        </a:ln>
      </xdr:spPr>
    </xdr:pic>
    <xdr:clientData/>
  </xdr:twoCellAnchor>
  <xdr:twoCellAnchor editAs="oneCell">
    <xdr:from>
      <xdr:col>0</xdr:col>
      <xdr:colOff>73024</xdr:colOff>
      <xdr:row>132</xdr:row>
      <xdr:rowOff>104775</xdr:rowOff>
    </xdr:from>
    <xdr:to>
      <xdr:col>3</xdr:col>
      <xdr:colOff>473074</xdr:colOff>
      <xdr:row>134</xdr:row>
      <xdr:rowOff>161925</xdr:rowOff>
    </xdr:to>
    <xdr:pic>
      <xdr:nvPicPr>
        <xdr:cNvPr id="12" name="Imagen 11" descr="cid:image001.png@01DAD13D.9EC96560"/>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73024" y="65093850"/>
          <a:ext cx="2333625" cy="609600"/>
        </a:xfrm>
        <a:prstGeom prst="rect">
          <a:avLst/>
        </a:prstGeom>
        <a:noFill/>
        <a:ln>
          <a:noFill/>
        </a:ln>
      </xdr:spPr>
    </xdr:pic>
    <xdr:clientData/>
  </xdr:twoCellAnchor>
  <xdr:twoCellAnchor editAs="oneCell">
    <xdr:from>
      <xdr:col>0</xdr:col>
      <xdr:colOff>314324</xdr:colOff>
      <xdr:row>157</xdr:row>
      <xdr:rowOff>104777</xdr:rowOff>
    </xdr:from>
    <xdr:to>
      <xdr:col>3</xdr:col>
      <xdr:colOff>533400</xdr:colOff>
      <xdr:row>159</xdr:row>
      <xdr:rowOff>152401</xdr:rowOff>
    </xdr:to>
    <xdr:pic>
      <xdr:nvPicPr>
        <xdr:cNvPr id="14" name="Imagen 13" descr="cid:image001.png@01DAD13D.9EC96560"/>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314324" y="77047727"/>
          <a:ext cx="2152651" cy="7143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19051</xdr:rowOff>
    </xdr:from>
    <xdr:to>
      <xdr:col>0</xdr:col>
      <xdr:colOff>1333500</xdr:colOff>
      <xdr:row>1</xdr:row>
      <xdr:rowOff>45945</xdr:rowOff>
    </xdr:to>
    <xdr:pic>
      <xdr:nvPicPr>
        <xdr:cNvPr id="3" name="Imagen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9051"/>
          <a:ext cx="1266825" cy="2554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Febrero/Informes%20Sustantivos%20-%20Marzo%202024/Informe%20Sustantivo%20-%20Ninochska%20R&#237;os.pdf" TargetMode="External"/><Relationship Id="rId18" Type="http://schemas.openxmlformats.org/officeDocument/2006/relationships/hyperlink" Target="../../../../../../Users/zcastillo/Desktop/Viajes%202024/Informes%20Sustantivos%20-%20Marzo%202024/Informe%20Sustantivo%20-%20Martin%20Barciela.pdf" TargetMode="External"/><Relationship Id="rId26" Type="http://schemas.openxmlformats.org/officeDocument/2006/relationships/hyperlink" Target="../Marzo/Viajes%202024/Informes%20Sustantivos%20-%20Abril%202024/Informe%20Sustantivo%20-%20Lilia%20S&#225;ez.pdf" TargetMode="External"/><Relationship Id="rId39" Type="http://schemas.openxmlformats.org/officeDocument/2006/relationships/hyperlink" Target="../Enero/Viajes%202024/Informes%20Sustantivos%20-%20Febrero%202024/Informe%20Sustantivo%20-%20Julio%20Marqu&#237;nez.pdf" TargetMode="External"/><Relationship Id="rId21" Type="http://schemas.openxmlformats.org/officeDocument/2006/relationships/hyperlink" Target="../../../../../../Users/zcastillo/Desktop/Viajes%202024/Informes%20Sustantivos%20-%20Marzo%202024/Informe%20Sustantivo%20-%20Martin%20Barciela.pdf" TargetMode="External"/><Relationship Id="rId34" Type="http://schemas.openxmlformats.org/officeDocument/2006/relationships/hyperlink" Target="../Enero/Viajes%202024/Informes%20Sustantivos%20-%20Febrero%202024/Informe%20Sustantivo%20-%20Julio%20Marqu&#237;nez.pdf" TargetMode="External"/><Relationship Id="rId42" Type="http://schemas.openxmlformats.org/officeDocument/2006/relationships/hyperlink" Target="..\Junio\Informes%20Sustantivos%20-%20Julio%202024\Informe%20Sustantivo%20-%20Tatiana%20Alem&#225;n.pdf" TargetMode="External"/><Relationship Id="rId47"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50"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55" Type="http://schemas.openxmlformats.org/officeDocument/2006/relationships/hyperlink" Target="..\Content.Outlook\Content.Outlook\Content.Outlook\Content.Outlook\UFMT7YXH\Informes%20Sustantivos%20-%20Septiembre%202024\Informe%20Sustantivo%20-%20Eida%20Gabriela%20S&#225;iz.pdf" TargetMode="External"/><Relationship Id="rId7" Type="http://schemas.openxmlformats.org/officeDocument/2006/relationships/hyperlink" Target="../Enero/Viajes%202024/Informes%20Sustantivos%20-%20Febrero%202024/Informe%20Sustantivo%20-%20Julio%20Marqu&#237;nez.pdf" TargetMode="External"/><Relationship Id="rId2" Type="http://schemas.openxmlformats.org/officeDocument/2006/relationships/hyperlink" Target="../Enero/Viajes%202024/Informes%20Sustantivos%20-%20Febrero%202024/Informe%20Sustantivo%20-%20Julio%20Marqu&#237;nez.pdf" TargetMode="External"/><Relationship Id="rId16" Type="http://schemas.openxmlformats.org/officeDocument/2006/relationships/hyperlink" Target="../../../../../../Users/zcastillo/Desktop/Viajes%202024/Informes%20Sustantivos%20-%20Marzo%202024/Informe%20Sustantivo%20-%20Martin%20Barciela.pdf" TargetMode="External"/><Relationship Id="rId20" Type="http://schemas.openxmlformats.org/officeDocument/2006/relationships/hyperlink" Target="../../../../../../Users/zcastillo/Desktop/Viajes%202024/Informes%20Sustantivos%20-%20Marzo%202024/Informe%20Sustantivo%20-%20Martin%20Barciela.pdf" TargetMode="External"/><Relationship Id="rId29" Type="http://schemas.openxmlformats.org/officeDocument/2006/relationships/hyperlink" Target="../../../../../../Users/zcastillo/Desktop/Viajes%202024/informes%20Sustantivos%20-%20Mayo%202024/Informe%20Sustantivo%20-%20Vivian%20Vald&#233;s.pdf" TargetMode="External"/><Relationship Id="rId41" Type="http://schemas.openxmlformats.org/officeDocument/2006/relationships/hyperlink" Target="../Enero/Viajes%202024/Informes%20Sustantivos%20-%20Febrero%202024/Informe%20Sustantivo%20-%20Julio%20Marqu&#237;nez.pdf" TargetMode="External"/><Relationship Id="rId54" Type="http://schemas.openxmlformats.org/officeDocument/2006/relationships/hyperlink" Target="..\Content.Outlook\Content.Outlook\Content.Outlook\Content.Outlook\UFMT7YXH\Informes%20Sustantivos%20-%20Septiembre%202024\Informe%20Sustantivo%20-%20Eida%20Gabriela%20S&#225;iz.pdf" TargetMode="External"/><Relationship Id="rId1" Type="http://schemas.openxmlformats.org/officeDocument/2006/relationships/hyperlink" Target="../Enero/Viajes%202024/Informes%20Sustantivos%20-%20Febrero%202024/Informe%20Sustantivo%20-%20H&#233;ctor%20Alexander.pdf" TargetMode="External"/><Relationship Id="rId6" Type="http://schemas.openxmlformats.org/officeDocument/2006/relationships/hyperlink" Target="../Enero/Viajes%202024/Informes%20Sustantivos%20-%20Febrero%202024/Informe%20Sustantivo%20-%20Julio%20Marqu&#237;nez.pdf" TargetMode="External"/><Relationship Id="rId11" Type="http://schemas.openxmlformats.org/officeDocument/2006/relationships/hyperlink" Target="../../../../../../Users/zcastillo/Desktop/Viajes%202024/Informes%20Sustantivos%20-%20Marzo%202024/Informe%20Sustantivo%20-%20H&#233;ctor%20Alexander.pdf" TargetMode="External"/><Relationship Id="rId24" Type="http://schemas.openxmlformats.org/officeDocument/2006/relationships/hyperlink" Target="../Marzo/Viajes%202024/Informes%20Sustantivos%20-%20Abril%202024/Informe%20Sustantivo%20-%20Michelle%20Gonz&#225;lez.pdf" TargetMode="External"/><Relationship Id="rId32" Type="http://schemas.openxmlformats.org/officeDocument/2006/relationships/hyperlink" Target="../../../../../../Users/kcunanpio/AppData/Users/kcunanpio/AppData/Local/Microsoft/Windows/INetCache/Content.Outlook/UFMT7YXH/Viajes%202024/Informes%20Sustantivos%20-%20Junio%202024/Informe%20Sustantivo%20-%20Margie-Lys%20Jaime.pdf" TargetMode="External"/><Relationship Id="rId37" Type="http://schemas.openxmlformats.org/officeDocument/2006/relationships/hyperlink" Target="../Enero/Viajes%202024/Informes%20Sustantivos%20-%20Febrero%202024/Informe%20Sustantivo%20-%20Julio%20Marqu&#237;nez.pdf" TargetMode="External"/><Relationship Id="rId40" Type="http://schemas.openxmlformats.org/officeDocument/2006/relationships/hyperlink" Target="../Enero/Viajes%202024/Informes%20Sustantivos%20-%20Febrero%202024/Informe%20Sustantivo%20-%20Julio%20Marqu&#237;nez.pdf" TargetMode="External"/><Relationship Id="rId45" Type="http://schemas.openxmlformats.org/officeDocument/2006/relationships/hyperlink" Target="..\Junio\Informes%20Sustantivos%20-%20Julio%202024\Informe%20Sustantivo%20-%20Felipe%20E.%20Chapman.pdf" TargetMode="External"/><Relationship Id="rId53" Type="http://schemas.openxmlformats.org/officeDocument/2006/relationships/hyperlink" Target="..\Content.Outlook\Content.Outlook\Content.Outlook\Content.Outlook\UFMT7YXH\Informes%20Sustantivos%20-%20Septiembre%202024\Informe%20Sustantivo%20-%20Eida%20Gabriela%20S&#225;iz.pdf" TargetMode="External"/><Relationship Id="rId58"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5" Type="http://schemas.openxmlformats.org/officeDocument/2006/relationships/hyperlink" Target="../Enero/Viajes%202024/Informes%20Sustantivos%20-%20Febrero%202024/Informe%20Sustantivo%20-%20Julio%20Marqu&#237;nez.pdf" TargetMode="External"/><Relationship Id="rId15" Type="http://schemas.openxmlformats.org/officeDocument/2006/relationships/hyperlink" Target="../Febrero/Informes%20Sustantivos%20-%20Marzo%202024/Informe%20Sustantivo%20-%20Julio%20Marqu&#237;nez.pdf" TargetMode="External"/><Relationship Id="rId23" Type="http://schemas.openxmlformats.org/officeDocument/2006/relationships/hyperlink" Target="../Marzo/Viajes%202024/Informes%20Sustantivos%20-%20Abril%202024/Informe%20Sustantivo%20-%20Franklin%20Sotillo.pdf" TargetMode="External"/><Relationship Id="rId28" Type="http://schemas.openxmlformats.org/officeDocument/2006/relationships/hyperlink" Target="../../../../../../Users/zcastillo/Desktop/Viajes%202024/informes%20Sustantivos%20-%20Mayo%202024/Informe%20Sustantivo%20-%20Fernando%20Paniagua.pdf" TargetMode="External"/><Relationship Id="rId36" Type="http://schemas.openxmlformats.org/officeDocument/2006/relationships/hyperlink" Target="../Enero/Viajes%202024/Informes%20Sustantivos%20-%20Febrero%202024/Informe%20Sustantivo%20-%20Julio%20Marqu&#237;nez.pdf" TargetMode="External"/><Relationship Id="rId49"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57"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61" Type="http://schemas.openxmlformats.org/officeDocument/2006/relationships/drawing" Target="../drawings/drawing1.xml"/><Relationship Id="rId10" Type="http://schemas.openxmlformats.org/officeDocument/2006/relationships/hyperlink" Target="../../../../../../Users/zcastillo/Desktop/Viajes%202024/Informes%20Sustantivos%20-%20Marzo%202024/Informe%20Sustantivo%20-%20Martin%20Barciela.pdf" TargetMode="External"/><Relationship Id="rId19" Type="http://schemas.openxmlformats.org/officeDocument/2006/relationships/hyperlink" Target="../../../../../../Users/zcastillo/Desktop/Viajes%202024/Informes%20Sustantivos%20-%20Marzo%202024/Informe%20Sustantivo%20-%20Martin%20Barciela.pdf" TargetMode="External"/><Relationship Id="rId31" Type="http://schemas.openxmlformats.org/officeDocument/2006/relationships/hyperlink" Target="../../../../../../Users/zcastillo/Desktop/Viajes%202024/informes%20Sustantivos%20-%20Mayo%202024/Informe%20Sustantivo%20-%20Isabel%20Vecchio.pdf" TargetMode="External"/><Relationship Id="rId44" Type="http://schemas.openxmlformats.org/officeDocument/2006/relationships/hyperlink" Target="../Junio/Informes%20Sustantivos%20-%20Julio%202024/Informe%20Sustantivo%20-%20Eida%20Gabriela%20S&#225;iz.pdf" TargetMode="External"/><Relationship Id="rId52"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60" Type="http://schemas.openxmlformats.org/officeDocument/2006/relationships/printerSettings" Target="../printerSettings/printerSettings1.bin"/><Relationship Id="rId4" Type="http://schemas.openxmlformats.org/officeDocument/2006/relationships/hyperlink" Target="../Enero/Viajes%202024/Informes%20Sustantivos%20-%20Febrero%202024/Informe%20Sustantivo%20-%20Mergie-Lys%20Jaime.pdf" TargetMode="External"/><Relationship Id="rId9" Type="http://schemas.openxmlformats.org/officeDocument/2006/relationships/hyperlink" Target="../../../../../../Users/zcastillo/Desktop/Viajes%202024/Informes%20Sustantivos%20-%20Marzo%202024/Informe%20Sustantivo%20-%20Margie-Lys%20Jaime.pdf" TargetMode="External"/><Relationship Id="rId14" Type="http://schemas.openxmlformats.org/officeDocument/2006/relationships/hyperlink" Target="../Febrero/Informes%20Sustantivos%20-%20Marzo%202024/Informe%20Sustantivo%20-%20Carlos%20Garcia.pdf" TargetMode="External"/><Relationship Id="rId22" Type="http://schemas.openxmlformats.org/officeDocument/2006/relationships/hyperlink" Target="../Marzo/Viajes%202024/Informes%20Sustantivos%20-%20Abril%202024/Informe%20Sustantivo%20-%20Jorge%20Almengor.pdf" TargetMode="External"/><Relationship Id="rId27" Type="http://schemas.openxmlformats.org/officeDocument/2006/relationships/hyperlink" Target="../../../../../../Users/zcastillo/Desktop/Viajes%202024/informes%20Sustantivos%20-%20Mayo%202024/Informe%20Sustantivo%20-%20Aichell%20Alvarado.pdf" TargetMode="External"/><Relationship Id="rId30" Type="http://schemas.openxmlformats.org/officeDocument/2006/relationships/hyperlink" Target="../../../../../../Users/zcastillo/Desktop/Viajes%202024/informes%20Sustantivos%20-%20Mayo%202024/Informe%20Sustantivo%20-%20Lineth%20Serrano.pdf" TargetMode="External"/><Relationship Id="rId35" Type="http://schemas.openxmlformats.org/officeDocument/2006/relationships/hyperlink" Target="../Enero/Viajes%202024/Informes%20Sustantivos%20-%20Febrero%202024/Informe%20Sustantivo%20-%20Julio%20Marqu&#237;nez.pdf" TargetMode="External"/><Relationship Id="rId43" Type="http://schemas.openxmlformats.org/officeDocument/2006/relationships/hyperlink" Target="..\Junio\Informes%20Sustantivos%20-%20Julio%202024\Informe%20Sustantivo%20-%20Felipe%20E.%20Chapman.pdf" TargetMode="External"/><Relationship Id="rId48" Type="http://schemas.openxmlformats.org/officeDocument/2006/relationships/hyperlink" Target="..\Content.Outlook\Content.Outlook\Content.Outlook\Content.Outlook\UFMT7YXH\Informes%20Sustantivos%20-%20Septiembre%202024\Informe%20Sustantivo%20-%20Eida%20Gabriela%20S&#225;iz.pdf" TargetMode="External"/><Relationship Id="rId56"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8" Type="http://schemas.openxmlformats.org/officeDocument/2006/relationships/hyperlink" Target="..\..\..\..\..\..\Users\zcastillo\Desktop\Viajes%202024\Informes%20Sustantivos%20-%20Marzo%202024\Informe%20Sustantivo%20-%20Nicole%20Montufar.pdf" TargetMode="External"/><Relationship Id="rId51"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3" Type="http://schemas.openxmlformats.org/officeDocument/2006/relationships/hyperlink" Target="../Enero/Viajes%202024/Informes%20Sustantivos%20-%20Febrero%202024/Informe%20Sustantivo%20-%20Carlos%20Garc&#237;a.pdf" TargetMode="External"/><Relationship Id="rId12" Type="http://schemas.openxmlformats.org/officeDocument/2006/relationships/hyperlink" Target="..\..\..\..\..\..\Users\zcastillo\Desktop\Viajes%202024\Informes%20Sustantivos%20-%20Marzo%202024\Informe%20Sustantivo%20-%20Aichell%20Alvarado.pdf" TargetMode="External"/><Relationship Id="rId17" Type="http://schemas.openxmlformats.org/officeDocument/2006/relationships/hyperlink" Target="../../../../../../Users/zcastillo/Desktop/Viajes%202024/Informes%20Sustantivos%20-%20Marzo%202024/Informe%20Sustantivo%20-%20Martin%20Barciela.pdf" TargetMode="External"/><Relationship Id="rId25" Type="http://schemas.openxmlformats.org/officeDocument/2006/relationships/hyperlink" Target="../Marzo/Viajes%202024/Informes%20Sustantivos%20-%20Abril%202024/Informe%20Sustantivo%20-%20Giselle%20Garc&#237;a.pdf" TargetMode="External"/><Relationship Id="rId33" Type="http://schemas.openxmlformats.org/officeDocument/2006/relationships/hyperlink" Target="../Enero/Viajes%202024/Informes%20Sustantivos%20-%20Febrero%202024/Informe%20Sustantivo%20-%20Julio%20Marqu&#237;nez.pdf" TargetMode="External"/><Relationship Id="rId38" Type="http://schemas.openxmlformats.org/officeDocument/2006/relationships/hyperlink" Target="../Enero/Viajes%202024/Informes%20Sustantivos%20-%20Febrero%202024/Informe%20Sustantivo%20-%20Julio%20Marqu&#237;nez.pdf" TargetMode="External"/><Relationship Id="rId46" Type="http://schemas.openxmlformats.org/officeDocument/2006/relationships/hyperlink" Target="..\Junio\Informes%20Sustantivos%20-%20Julio%202024\Informe%20Sustantivo%20-%20Felipe%20E.%20Chapman.pdf" TargetMode="External"/><Relationship Id="rId59"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0"/>
  <sheetViews>
    <sheetView tabSelected="1" topLeftCell="A160" workbookViewId="0">
      <selection activeCell="A169" sqref="A169:XFD169"/>
    </sheetView>
  </sheetViews>
  <sheetFormatPr baseColWidth="10" defaultRowHeight="15" x14ac:dyDescent="0.25"/>
  <cols>
    <col min="1" max="1" width="6.42578125" style="10" customWidth="1"/>
    <col min="2" max="2" width="10.140625" style="10" customWidth="1"/>
    <col min="3" max="3" width="12.42578125" style="10" customWidth="1"/>
    <col min="4" max="4" width="18" style="10" customWidth="1"/>
    <col min="5" max="5" width="12.5703125" style="10" customWidth="1"/>
    <col min="6" max="6" width="25.85546875" style="10" customWidth="1"/>
    <col min="7" max="7" width="32.85546875" style="10" customWidth="1"/>
    <col min="8" max="8" width="19.85546875" style="10" customWidth="1"/>
    <col min="9" max="9" width="63.28515625" style="11" customWidth="1"/>
    <col min="10" max="10" width="11.140625" style="10" customWidth="1"/>
    <col min="11" max="11" width="12" style="10" customWidth="1"/>
    <col min="12" max="12" width="13.85546875" style="10" customWidth="1"/>
    <col min="13" max="13" width="12" style="10" customWidth="1"/>
    <col min="14" max="14" width="14" style="10" customWidth="1"/>
  </cols>
  <sheetData>
    <row r="1" spans="1:14" ht="19.5" customHeight="1" x14ac:dyDescent="0.25">
      <c r="A1" s="116" t="s">
        <v>0</v>
      </c>
      <c r="B1" s="116"/>
      <c r="C1" s="116"/>
      <c r="D1" s="116"/>
      <c r="E1" s="116"/>
      <c r="F1" s="116"/>
      <c r="G1" s="116"/>
      <c r="H1" s="116"/>
      <c r="I1" s="116"/>
      <c r="J1" s="116"/>
      <c r="K1" s="116"/>
      <c r="L1" s="116"/>
      <c r="M1" s="1"/>
      <c r="N1" s="2"/>
    </row>
    <row r="2" spans="1:14" ht="19.5" customHeight="1" x14ac:dyDescent="0.25">
      <c r="A2" s="116" t="s">
        <v>1</v>
      </c>
      <c r="B2" s="116"/>
      <c r="C2" s="116"/>
      <c r="D2" s="116"/>
      <c r="E2" s="116"/>
      <c r="F2" s="116"/>
      <c r="G2" s="116"/>
      <c r="H2" s="116"/>
      <c r="I2" s="116"/>
      <c r="J2" s="116"/>
      <c r="K2" s="116"/>
      <c r="L2" s="116"/>
      <c r="M2" s="3"/>
      <c r="N2" s="4"/>
    </row>
    <row r="3" spans="1:14" ht="19.5" customHeight="1" x14ac:dyDescent="0.25">
      <c r="A3" s="117" t="s">
        <v>56</v>
      </c>
      <c r="B3" s="117"/>
      <c r="C3" s="117"/>
      <c r="D3" s="117"/>
      <c r="E3" s="117"/>
      <c r="F3" s="117"/>
      <c r="G3" s="117"/>
      <c r="H3" s="117"/>
      <c r="I3" s="117"/>
      <c r="J3" s="117"/>
      <c r="K3" s="117"/>
      <c r="L3" s="117"/>
      <c r="M3" s="3"/>
      <c r="N3" s="4"/>
    </row>
    <row r="4" spans="1:14" ht="25.5" x14ac:dyDescent="0.25">
      <c r="A4" s="26" t="s">
        <v>2</v>
      </c>
      <c r="B4" s="26" t="s">
        <v>3</v>
      </c>
      <c r="C4" s="26" t="s">
        <v>4</v>
      </c>
      <c r="D4" s="27" t="s">
        <v>5</v>
      </c>
      <c r="E4" s="27" t="s">
        <v>6</v>
      </c>
      <c r="F4" s="27" t="s">
        <v>7</v>
      </c>
      <c r="G4" s="28" t="s">
        <v>8</v>
      </c>
      <c r="H4" s="27" t="s">
        <v>9</v>
      </c>
      <c r="I4" s="28" t="s">
        <v>10</v>
      </c>
      <c r="J4" s="29" t="s">
        <v>11</v>
      </c>
      <c r="K4" s="30" t="s">
        <v>12</v>
      </c>
      <c r="L4" s="30" t="s">
        <v>13</v>
      </c>
      <c r="M4" s="30" t="s">
        <v>14</v>
      </c>
      <c r="N4" s="30" t="s">
        <v>15</v>
      </c>
    </row>
    <row r="5" spans="1:14" ht="74.25" customHeight="1" x14ac:dyDescent="0.25">
      <c r="A5" s="5">
        <v>1</v>
      </c>
      <c r="B5" s="6">
        <v>45304</v>
      </c>
      <c r="C5" s="6">
        <v>45310</v>
      </c>
      <c r="D5" s="33" t="s">
        <v>49</v>
      </c>
      <c r="E5" s="33" t="s">
        <v>50</v>
      </c>
      <c r="F5" s="33" t="s">
        <v>51</v>
      </c>
      <c r="G5" s="34" t="s">
        <v>52</v>
      </c>
      <c r="H5" s="33" t="s">
        <v>53</v>
      </c>
      <c r="I5" s="37" t="s">
        <v>54</v>
      </c>
      <c r="J5" s="35">
        <v>1034</v>
      </c>
      <c r="K5" s="35">
        <v>1800</v>
      </c>
      <c r="L5" s="35">
        <v>0</v>
      </c>
      <c r="M5" s="35">
        <f>SUM(J5:L5)</f>
        <v>2834</v>
      </c>
      <c r="N5" s="36" t="s">
        <v>57</v>
      </c>
    </row>
    <row r="6" spans="1:14" ht="22.5" customHeight="1" x14ac:dyDescent="0.25">
      <c r="A6" s="118" t="s">
        <v>19</v>
      </c>
      <c r="B6" s="118"/>
      <c r="C6" s="118"/>
      <c r="D6" s="118"/>
      <c r="E6" s="118"/>
      <c r="F6" s="118"/>
      <c r="G6" s="118"/>
      <c r="H6" s="118"/>
      <c r="I6" s="118"/>
      <c r="J6" s="31">
        <f>SUM(J5:J5)</f>
        <v>1034</v>
      </c>
      <c r="K6" s="32">
        <f>SUM(K5:K5)</f>
        <v>1800</v>
      </c>
      <c r="L6" s="32">
        <v>0</v>
      </c>
      <c r="M6" s="32">
        <f>SUM(M5:M5)</f>
        <v>2834</v>
      </c>
      <c r="N6" s="32"/>
    </row>
    <row r="7" spans="1:14" x14ac:dyDescent="0.25">
      <c r="A7" s="7"/>
      <c r="B7" s="7"/>
      <c r="C7" s="7"/>
      <c r="D7" s="7"/>
      <c r="E7" s="7"/>
      <c r="F7" s="7"/>
      <c r="G7" s="7"/>
      <c r="H7" s="8"/>
      <c r="I7" s="8"/>
      <c r="J7" s="9"/>
    </row>
    <row r="8" spans="1:14" ht="19.5" x14ac:dyDescent="0.4">
      <c r="A8" s="38" t="s">
        <v>58</v>
      </c>
    </row>
    <row r="9" spans="1:14" ht="20.25" customHeight="1" x14ac:dyDescent="0.25">
      <c r="A9" s="116" t="s">
        <v>0</v>
      </c>
      <c r="B9" s="116"/>
      <c r="C9" s="116"/>
      <c r="D9" s="116"/>
      <c r="E9" s="116"/>
      <c r="F9" s="116"/>
      <c r="G9" s="116"/>
      <c r="H9" s="116"/>
      <c r="I9" s="116"/>
      <c r="J9" s="116"/>
      <c r="K9" s="116"/>
      <c r="L9" s="116"/>
      <c r="M9" s="1"/>
      <c r="N9"/>
    </row>
    <row r="10" spans="1:14" ht="20.25" customHeight="1" x14ac:dyDescent="0.25">
      <c r="A10" s="116" t="s">
        <v>1</v>
      </c>
      <c r="B10" s="116"/>
      <c r="C10" s="116"/>
      <c r="D10" s="116"/>
      <c r="E10" s="116"/>
      <c r="F10" s="116"/>
      <c r="G10" s="116"/>
      <c r="H10" s="116"/>
      <c r="I10" s="116"/>
      <c r="J10" s="116"/>
      <c r="K10" s="116"/>
      <c r="L10" s="116"/>
      <c r="M10" s="3"/>
      <c r="N10"/>
    </row>
    <row r="11" spans="1:14" ht="20.25" customHeight="1" x14ac:dyDescent="0.25">
      <c r="A11" s="117" t="s">
        <v>59</v>
      </c>
      <c r="B11" s="117"/>
      <c r="C11" s="117"/>
      <c r="D11" s="117"/>
      <c r="E11" s="117"/>
      <c r="F11" s="117"/>
      <c r="G11" s="117"/>
      <c r="H11" s="117"/>
      <c r="I11" s="117"/>
      <c r="J11" s="117"/>
      <c r="K11" s="117"/>
      <c r="L11" s="117"/>
      <c r="M11" s="3"/>
      <c r="N11"/>
    </row>
    <row r="12" spans="1:14" ht="31.5" customHeight="1" x14ac:dyDescent="0.25">
      <c r="A12" s="26" t="s">
        <v>2</v>
      </c>
      <c r="B12" s="26" t="s">
        <v>3</v>
      </c>
      <c r="C12" s="26" t="s">
        <v>4</v>
      </c>
      <c r="D12" s="27" t="s">
        <v>5</v>
      </c>
      <c r="E12" s="27" t="s">
        <v>6</v>
      </c>
      <c r="F12" s="27" t="s">
        <v>7</v>
      </c>
      <c r="G12" s="28" t="s">
        <v>8</v>
      </c>
      <c r="H12" s="27" t="s">
        <v>9</v>
      </c>
      <c r="I12" s="28" t="s">
        <v>10</v>
      </c>
      <c r="J12" s="29" t="s">
        <v>11</v>
      </c>
      <c r="K12" s="30" t="s">
        <v>12</v>
      </c>
      <c r="L12" s="30" t="s">
        <v>13</v>
      </c>
      <c r="M12" s="30" t="s">
        <v>14</v>
      </c>
      <c r="N12" s="30" t="s">
        <v>15</v>
      </c>
    </row>
    <row r="13" spans="1:14" ht="57" customHeight="1" x14ac:dyDescent="0.25">
      <c r="A13" s="39">
        <v>1</v>
      </c>
      <c r="B13" s="40">
        <v>45326</v>
      </c>
      <c r="C13" s="40">
        <v>45328</v>
      </c>
      <c r="D13" s="41" t="s">
        <v>60</v>
      </c>
      <c r="E13" s="41" t="s">
        <v>61</v>
      </c>
      <c r="F13" s="41" t="s">
        <v>62</v>
      </c>
      <c r="G13" s="42" t="s">
        <v>63</v>
      </c>
      <c r="H13" s="41" t="s">
        <v>64</v>
      </c>
      <c r="I13" s="43" t="s">
        <v>65</v>
      </c>
      <c r="J13" s="44">
        <v>296.5</v>
      </c>
      <c r="K13" s="44">
        <v>0</v>
      </c>
      <c r="L13" s="44">
        <v>0</v>
      </c>
      <c r="M13" s="44">
        <v>296.5</v>
      </c>
      <c r="N13" s="45" t="s">
        <v>66</v>
      </c>
    </row>
    <row r="14" spans="1:14" ht="42.75" customHeight="1" x14ac:dyDescent="0.25">
      <c r="A14" s="39">
        <v>2</v>
      </c>
      <c r="B14" s="40">
        <v>45326</v>
      </c>
      <c r="C14" s="40">
        <v>45328</v>
      </c>
      <c r="D14" s="41" t="s">
        <v>67</v>
      </c>
      <c r="E14" s="41" t="s">
        <v>68</v>
      </c>
      <c r="F14" s="41" t="s">
        <v>69</v>
      </c>
      <c r="G14" s="42" t="s">
        <v>70</v>
      </c>
      <c r="H14" s="41" t="s">
        <v>64</v>
      </c>
      <c r="I14" s="43" t="s">
        <v>71</v>
      </c>
      <c r="J14" s="44">
        <v>322.5</v>
      </c>
      <c r="K14" s="44">
        <v>500</v>
      </c>
      <c r="L14" s="44">
        <v>0</v>
      </c>
      <c r="M14" s="44">
        <f t="shared" ref="M14:M19" si="0">SUM(J14:L14)</f>
        <v>822.5</v>
      </c>
      <c r="N14" s="46" t="s">
        <v>66</v>
      </c>
    </row>
    <row r="15" spans="1:14" ht="44.25" customHeight="1" x14ac:dyDescent="0.25">
      <c r="A15" s="39">
        <v>3</v>
      </c>
      <c r="B15" s="40">
        <v>45326</v>
      </c>
      <c r="C15" s="40">
        <v>45328</v>
      </c>
      <c r="D15" s="41" t="s">
        <v>72</v>
      </c>
      <c r="E15" s="41" t="s">
        <v>73</v>
      </c>
      <c r="F15" s="41" t="s">
        <v>74</v>
      </c>
      <c r="G15" s="42" t="s">
        <v>70</v>
      </c>
      <c r="H15" s="41" t="s">
        <v>64</v>
      </c>
      <c r="I15" s="43" t="s">
        <v>71</v>
      </c>
      <c r="J15" s="44">
        <v>322.5</v>
      </c>
      <c r="K15" s="44">
        <v>500</v>
      </c>
      <c r="L15" s="44">
        <v>0</v>
      </c>
      <c r="M15" s="44">
        <f t="shared" si="0"/>
        <v>822.5</v>
      </c>
      <c r="N15" s="45" t="s">
        <v>66</v>
      </c>
    </row>
    <row r="16" spans="1:14" ht="82.5" customHeight="1" x14ac:dyDescent="0.25">
      <c r="A16" s="39">
        <v>4</v>
      </c>
      <c r="B16" s="40">
        <v>45339</v>
      </c>
      <c r="C16" s="40">
        <v>45346</v>
      </c>
      <c r="D16" s="41" t="s">
        <v>75</v>
      </c>
      <c r="E16" s="41" t="s">
        <v>76</v>
      </c>
      <c r="F16" s="41" t="s">
        <v>77</v>
      </c>
      <c r="G16" s="47" t="s">
        <v>18</v>
      </c>
      <c r="H16" s="41" t="s">
        <v>78</v>
      </c>
      <c r="I16" s="43" t="s">
        <v>79</v>
      </c>
      <c r="J16" s="48">
        <v>1342.9</v>
      </c>
      <c r="K16" s="48">
        <v>3800</v>
      </c>
      <c r="L16" s="44">
        <v>0</v>
      </c>
      <c r="M16" s="48">
        <f t="shared" si="0"/>
        <v>5142.8999999999996</v>
      </c>
      <c r="N16" s="46" t="s">
        <v>66</v>
      </c>
    </row>
    <row r="17" spans="1:14" ht="81" customHeight="1" x14ac:dyDescent="0.25">
      <c r="A17" s="39">
        <v>5</v>
      </c>
      <c r="B17" s="40">
        <v>45339</v>
      </c>
      <c r="C17" s="40">
        <v>45346</v>
      </c>
      <c r="D17" s="41" t="s">
        <v>80</v>
      </c>
      <c r="E17" s="41" t="s">
        <v>81</v>
      </c>
      <c r="F17" s="41" t="s">
        <v>82</v>
      </c>
      <c r="G17" s="47" t="s">
        <v>18</v>
      </c>
      <c r="H17" s="41" t="s">
        <v>78</v>
      </c>
      <c r="I17" s="43" t="s">
        <v>79</v>
      </c>
      <c r="J17" s="48">
        <v>1446</v>
      </c>
      <c r="K17" s="48">
        <v>2800</v>
      </c>
      <c r="L17" s="44">
        <v>0</v>
      </c>
      <c r="M17" s="48">
        <f t="shared" si="0"/>
        <v>4246</v>
      </c>
      <c r="N17" s="46" t="s">
        <v>66</v>
      </c>
    </row>
    <row r="18" spans="1:14" ht="86.25" customHeight="1" x14ac:dyDescent="0.25">
      <c r="A18" s="39">
        <v>6</v>
      </c>
      <c r="B18" s="40">
        <v>45339</v>
      </c>
      <c r="C18" s="40">
        <v>45346</v>
      </c>
      <c r="D18" s="41" t="s">
        <v>83</v>
      </c>
      <c r="E18" s="41" t="s">
        <v>84</v>
      </c>
      <c r="F18" s="41" t="s">
        <v>85</v>
      </c>
      <c r="G18" s="47" t="s">
        <v>18</v>
      </c>
      <c r="H18" s="41" t="s">
        <v>78</v>
      </c>
      <c r="I18" s="43" t="s">
        <v>86</v>
      </c>
      <c r="J18" s="48">
        <v>1342.9</v>
      </c>
      <c r="K18" s="48">
        <v>2800</v>
      </c>
      <c r="L18" s="44">
        <v>0</v>
      </c>
      <c r="M18" s="48">
        <f t="shared" si="0"/>
        <v>4142.8999999999996</v>
      </c>
      <c r="N18" s="46" t="s">
        <v>66</v>
      </c>
    </row>
    <row r="19" spans="1:14" ht="90.75" customHeight="1" x14ac:dyDescent="0.25">
      <c r="A19" s="49">
        <v>7</v>
      </c>
      <c r="B19" s="40">
        <v>45339</v>
      </c>
      <c r="C19" s="40">
        <v>45353</v>
      </c>
      <c r="D19" s="50" t="s">
        <v>87</v>
      </c>
      <c r="E19" s="50" t="s">
        <v>88</v>
      </c>
      <c r="F19" s="50" t="s">
        <v>89</v>
      </c>
      <c r="G19" s="50" t="s">
        <v>18</v>
      </c>
      <c r="H19" s="41" t="s">
        <v>78</v>
      </c>
      <c r="I19" s="51" t="s">
        <v>90</v>
      </c>
      <c r="J19" s="52">
        <v>1405</v>
      </c>
      <c r="K19" s="52">
        <v>6600</v>
      </c>
      <c r="L19" s="52">
        <v>0</v>
      </c>
      <c r="M19" s="52">
        <f t="shared" si="0"/>
        <v>8005</v>
      </c>
      <c r="N19" s="46" t="s">
        <v>66</v>
      </c>
    </row>
    <row r="20" spans="1:14" ht="60" customHeight="1" x14ac:dyDescent="0.25">
      <c r="A20" s="53">
        <v>8</v>
      </c>
      <c r="B20" s="40">
        <v>45347</v>
      </c>
      <c r="C20" s="40">
        <v>45350</v>
      </c>
      <c r="D20" s="41" t="s">
        <v>91</v>
      </c>
      <c r="E20" s="41" t="s">
        <v>50</v>
      </c>
      <c r="F20" s="41" t="s">
        <v>51</v>
      </c>
      <c r="G20" s="41" t="s">
        <v>92</v>
      </c>
      <c r="H20" s="41" t="s">
        <v>93</v>
      </c>
      <c r="I20" s="43" t="s">
        <v>94</v>
      </c>
      <c r="J20" s="44">
        <v>906.8</v>
      </c>
      <c r="K20" s="44">
        <v>900</v>
      </c>
      <c r="L20" s="44">
        <v>0</v>
      </c>
      <c r="M20" s="48">
        <f>SUM(J20:L20)</f>
        <v>1806.8</v>
      </c>
      <c r="N20" s="45" t="s">
        <v>66</v>
      </c>
    </row>
    <row r="21" spans="1:14" ht="24" customHeight="1" x14ac:dyDescent="0.25">
      <c r="A21" s="118" t="s">
        <v>19</v>
      </c>
      <c r="B21" s="118"/>
      <c r="C21" s="118"/>
      <c r="D21" s="118"/>
      <c r="E21" s="118"/>
      <c r="F21" s="118"/>
      <c r="G21" s="118"/>
      <c r="H21" s="118"/>
      <c r="I21" s="118"/>
      <c r="J21" s="54">
        <f>SUM(J13:J20)</f>
        <v>7385.1</v>
      </c>
      <c r="K21" s="55">
        <f>SUM(K13:K20)</f>
        <v>17900</v>
      </c>
      <c r="L21" s="55">
        <v>0</v>
      </c>
      <c r="M21" s="55">
        <f>SUM(J21:L21)</f>
        <v>25285.1</v>
      </c>
      <c r="N21" s="32"/>
    </row>
    <row r="23" spans="1:14" ht="19.5" x14ac:dyDescent="0.4">
      <c r="A23" s="38" t="s">
        <v>95</v>
      </c>
    </row>
    <row r="24" spans="1:14" ht="20.25" customHeight="1" x14ac:dyDescent="0.25">
      <c r="A24" s="116" t="s">
        <v>0</v>
      </c>
      <c r="B24" s="116"/>
      <c r="C24" s="116"/>
      <c r="D24" s="116"/>
      <c r="E24" s="116"/>
      <c r="F24" s="116"/>
      <c r="G24" s="116"/>
      <c r="H24" s="116"/>
      <c r="I24" s="116"/>
      <c r="J24" s="116"/>
      <c r="K24" s="116"/>
      <c r="L24" s="116"/>
      <c r="M24" s="1"/>
      <c r="N24"/>
    </row>
    <row r="25" spans="1:14" ht="20.25" customHeight="1" x14ac:dyDescent="0.25">
      <c r="A25" s="116" t="s">
        <v>1</v>
      </c>
      <c r="B25" s="116"/>
      <c r="C25" s="116"/>
      <c r="D25" s="116"/>
      <c r="E25" s="116"/>
      <c r="F25" s="116"/>
      <c r="G25" s="116"/>
      <c r="H25" s="116"/>
      <c r="I25" s="116"/>
      <c r="J25" s="116"/>
      <c r="K25" s="116"/>
      <c r="L25" s="116"/>
      <c r="M25" s="3"/>
      <c r="N25"/>
    </row>
    <row r="26" spans="1:14" ht="20.25" customHeight="1" x14ac:dyDescent="0.25">
      <c r="A26" s="117" t="s">
        <v>96</v>
      </c>
      <c r="B26" s="117"/>
      <c r="C26" s="117"/>
      <c r="D26" s="117"/>
      <c r="E26" s="117"/>
      <c r="F26" s="117"/>
      <c r="G26" s="117"/>
      <c r="H26" s="117"/>
      <c r="I26" s="117"/>
      <c r="J26" s="117"/>
      <c r="K26" s="117"/>
      <c r="L26" s="117"/>
      <c r="M26" s="3"/>
      <c r="N26"/>
    </row>
    <row r="27" spans="1:14" ht="29.25" customHeight="1" x14ac:dyDescent="0.25">
      <c r="A27" s="26" t="s">
        <v>2</v>
      </c>
      <c r="B27" s="26" t="s">
        <v>3</v>
      </c>
      <c r="C27" s="26" t="s">
        <v>4</v>
      </c>
      <c r="D27" s="27" t="s">
        <v>5</v>
      </c>
      <c r="E27" s="27" t="s">
        <v>6</v>
      </c>
      <c r="F27" s="27" t="s">
        <v>7</v>
      </c>
      <c r="G27" s="28" t="s">
        <v>8</v>
      </c>
      <c r="H27" s="27" t="s">
        <v>9</v>
      </c>
      <c r="I27" s="28" t="s">
        <v>10</v>
      </c>
      <c r="J27" s="29" t="s">
        <v>11</v>
      </c>
      <c r="K27" s="30" t="s">
        <v>12</v>
      </c>
      <c r="L27" s="30" t="s">
        <v>13</v>
      </c>
      <c r="M27" s="30" t="s">
        <v>14</v>
      </c>
      <c r="N27" s="30" t="s">
        <v>15</v>
      </c>
    </row>
    <row r="28" spans="1:14" ht="46.5" customHeight="1" x14ac:dyDescent="0.25">
      <c r="A28" s="56">
        <v>1</v>
      </c>
      <c r="B28" s="6">
        <v>45353</v>
      </c>
      <c r="C28" s="6">
        <v>45359</v>
      </c>
      <c r="D28" s="57" t="s">
        <v>97</v>
      </c>
      <c r="E28" s="57" t="s">
        <v>98</v>
      </c>
      <c r="F28" s="57" t="s">
        <v>99</v>
      </c>
      <c r="G28" s="58" t="s">
        <v>100</v>
      </c>
      <c r="H28" s="57" t="s">
        <v>101</v>
      </c>
      <c r="I28" s="59" t="s">
        <v>102</v>
      </c>
      <c r="J28" s="60">
        <v>1386</v>
      </c>
      <c r="K28" s="60">
        <v>2400</v>
      </c>
      <c r="L28" s="61">
        <v>0</v>
      </c>
      <c r="M28" s="60">
        <f>SUM(J28:L28)</f>
        <v>3786</v>
      </c>
      <c r="N28" s="62" t="s">
        <v>66</v>
      </c>
    </row>
    <row r="29" spans="1:14" ht="46.5" customHeight="1" x14ac:dyDescent="0.25">
      <c r="A29" s="56">
        <v>2</v>
      </c>
      <c r="B29" s="6">
        <v>45353</v>
      </c>
      <c r="C29" s="6">
        <v>45359</v>
      </c>
      <c r="D29" s="57" t="s">
        <v>103</v>
      </c>
      <c r="E29" s="57" t="s">
        <v>104</v>
      </c>
      <c r="F29" s="57" t="s">
        <v>105</v>
      </c>
      <c r="G29" s="58" t="s">
        <v>100</v>
      </c>
      <c r="H29" s="57" t="s">
        <v>101</v>
      </c>
      <c r="I29" s="59" t="s">
        <v>102</v>
      </c>
      <c r="J29" s="60">
        <v>1386</v>
      </c>
      <c r="K29" s="60">
        <v>2400</v>
      </c>
      <c r="L29" s="61">
        <v>0</v>
      </c>
      <c r="M29" s="60">
        <f>SUM(J29:L29)</f>
        <v>3786</v>
      </c>
      <c r="N29" s="63" t="s">
        <v>66</v>
      </c>
    </row>
    <row r="30" spans="1:14" ht="51" customHeight="1" x14ac:dyDescent="0.25">
      <c r="A30" s="56">
        <v>3</v>
      </c>
      <c r="B30" s="6">
        <v>45356</v>
      </c>
      <c r="C30" s="6">
        <v>45360</v>
      </c>
      <c r="D30" s="57" t="s">
        <v>49</v>
      </c>
      <c r="E30" s="57" t="s">
        <v>50</v>
      </c>
      <c r="F30" s="57" t="s">
        <v>51</v>
      </c>
      <c r="G30" s="41" t="s">
        <v>92</v>
      </c>
      <c r="H30" s="57" t="s">
        <v>106</v>
      </c>
      <c r="I30" s="59" t="s">
        <v>107</v>
      </c>
      <c r="J30" s="60">
        <v>1503</v>
      </c>
      <c r="K30" s="60">
        <v>1600</v>
      </c>
      <c r="L30" s="60">
        <v>0</v>
      </c>
      <c r="M30" s="60">
        <f>SUM(J30:L30)</f>
        <v>3103</v>
      </c>
      <c r="N30" s="62" t="s">
        <v>66</v>
      </c>
    </row>
    <row r="31" spans="1:14" ht="79.5" customHeight="1" x14ac:dyDescent="0.25">
      <c r="A31" s="56">
        <v>4</v>
      </c>
      <c r="B31" s="6">
        <v>45356</v>
      </c>
      <c r="C31" s="6">
        <v>45360</v>
      </c>
      <c r="D31" s="57" t="s">
        <v>108</v>
      </c>
      <c r="E31" s="57" t="s">
        <v>109</v>
      </c>
      <c r="F31" s="57" t="s">
        <v>110</v>
      </c>
      <c r="G31" s="58" t="s">
        <v>100</v>
      </c>
      <c r="H31" s="57" t="s">
        <v>111</v>
      </c>
      <c r="I31" s="59" t="s">
        <v>112</v>
      </c>
      <c r="J31" s="60">
        <v>1473</v>
      </c>
      <c r="K31" s="60">
        <v>1600</v>
      </c>
      <c r="L31" s="60">
        <v>0</v>
      </c>
      <c r="M31" s="60">
        <f>SUM(J31:L31)</f>
        <v>3073</v>
      </c>
      <c r="N31" s="62" t="s">
        <v>66</v>
      </c>
    </row>
    <row r="32" spans="1:14" ht="52.5" customHeight="1" x14ac:dyDescent="0.25">
      <c r="A32" s="56">
        <v>5</v>
      </c>
      <c r="B32" s="6">
        <v>45357</v>
      </c>
      <c r="C32" s="6">
        <v>45361</v>
      </c>
      <c r="D32" s="57" t="s">
        <v>113</v>
      </c>
      <c r="E32" s="57" t="s">
        <v>61</v>
      </c>
      <c r="F32" s="57" t="s">
        <v>114</v>
      </c>
      <c r="G32" s="42" t="s">
        <v>63</v>
      </c>
      <c r="H32" s="57" t="s">
        <v>115</v>
      </c>
      <c r="I32" s="59" t="s">
        <v>116</v>
      </c>
      <c r="J32" s="60">
        <v>0</v>
      </c>
      <c r="K32" s="60">
        <v>0</v>
      </c>
      <c r="L32" s="60">
        <v>0</v>
      </c>
      <c r="M32" s="60">
        <v>0</v>
      </c>
      <c r="N32" s="62" t="s">
        <v>66</v>
      </c>
    </row>
    <row r="33" spans="1:14" ht="50.25" customHeight="1" x14ac:dyDescent="0.25">
      <c r="A33" s="5">
        <v>6</v>
      </c>
      <c r="B33" s="64">
        <v>45357</v>
      </c>
      <c r="C33" s="64">
        <v>45361</v>
      </c>
      <c r="D33" s="33" t="s">
        <v>117</v>
      </c>
      <c r="E33" s="33" t="s">
        <v>118</v>
      </c>
      <c r="F33" s="33" t="s">
        <v>119</v>
      </c>
      <c r="G33" s="65" t="s">
        <v>120</v>
      </c>
      <c r="H33" s="33" t="s">
        <v>115</v>
      </c>
      <c r="I33" s="37" t="s">
        <v>116</v>
      </c>
      <c r="J33" s="35">
        <v>766.8</v>
      </c>
      <c r="K33" s="35">
        <v>0</v>
      </c>
      <c r="L33" s="35">
        <v>0</v>
      </c>
      <c r="M33" s="35">
        <f>SUM(J33:L33)</f>
        <v>766.8</v>
      </c>
      <c r="N33" s="66"/>
    </row>
    <row r="34" spans="1:14" ht="53.25" customHeight="1" x14ac:dyDescent="0.25">
      <c r="A34" s="5">
        <v>7</v>
      </c>
      <c r="B34" s="64">
        <v>45357</v>
      </c>
      <c r="C34" s="64">
        <v>45361</v>
      </c>
      <c r="D34" s="33" t="s">
        <v>121</v>
      </c>
      <c r="E34" s="33" t="s">
        <v>73</v>
      </c>
      <c r="F34" s="33" t="s">
        <v>74</v>
      </c>
      <c r="G34" s="65" t="s">
        <v>122</v>
      </c>
      <c r="H34" s="33" t="s">
        <v>115</v>
      </c>
      <c r="I34" s="37" t="s">
        <v>116</v>
      </c>
      <c r="J34" s="35">
        <v>766.8</v>
      </c>
      <c r="K34" s="35">
        <v>1000</v>
      </c>
      <c r="L34" s="35">
        <v>0</v>
      </c>
      <c r="M34" s="35">
        <f>SUM(J34:L34)</f>
        <v>1766.8</v>
      </c>
      <c r="N34" s="67" t="s">
        <v>66</v>
      </c>
    </row>
    <row r="35" spans="1:14" ht="81.75" customHeight="1" x14ac:dyDescent="0.25">
      <c r="A35" s="5">
        <v>8</v>
      </c>
      <c r="B35" s="64">
        <v>45357</v>
      </c>
      <c r="C35" s="64">
        <v>45361</v>
      </c>
      <c r="D35" s="33" t="s">
        <v>67</v>
      </c>
      <c r="E35" s="33" t="s">
        <v>68</v>
      </c>
      <c r="F35" s="33" t="s">
        <v>69</v>
      </c>
      <c r="G35" s="65" t="s">
        <v>122</v>
      </c>
      <c r="H35" s="33" t="s">
        <v>115</v>
      </c>
      <c r="I35" s="37" t="s">
        <v>123</v>
      </c>
      <c r="J35" s="35">
        <v>473.6</v>
      </c>
      <c r="K35" s="35">
        <v>1000</v>
      </c>
      <c r="L35" s="35">
        <v>0</v>
      </c>
      <c r="M35" s="35">
        <f>SUM(J35:L35)</f>
        <v>1473.6</v>
      </c>
      <c r="N35" s="67" t="s">
        <v>66</v>
      </c>
    </row>
    <row r="36" spans="1:14" ht="52.5" customHeight="1" x14ac:dyDescent="0.25">
      <c r="A36" s="56">
        <v>9</v>
      </c>
      <c r="B36" s="6">
        <v>45369</v>
      </c>
      <c r="C36" s="6">
        <v>45372</v>
      </c>
      <c r="D36" s="57" t="s">
        <v>67</v>
      </c>
      <c r="E36" s="57" t="s">
        <v>68</v>
      </c>
      <c r="F36" s="57" t="s">
        <v>69</v>
      </c>
      <c r="G36" s="68" t="s">
        <v>122</v>
      </c>
      <c r="H36" s="57" t="s">
        <v>124</v>
      </c>
      <c r="I36" s="59" t="s">
        <v>125</v>
      </c>
      <c r="J36" s="60">
        <v>0</v>
      </c>
      <c r="K36" s="60">
        <v>0</v>
      </c>
      <c r="L36" s="60">
        <v>0</v>
      </c>
      <c r="M36" s="60">
        <v>0</v>
      </c>
      <c r="N36" s="46" t="s">
        <v>66</v>
      </c>
    </row>
    <row r="37" spans="1:14" ht="66" customHeight="1" x14ac:dyDescent="0.25">
      <c r="A37" s="56">
        <v>10</v>
      </c>
      <c r="B37" s="6">
        <v>45369</v>
      </c>
      <c r="C37" s="6">
        <v>45371</v>
      </c>
      <c r="D37" s="57" t="s">
        <v>126</v>
      </c>
      <c r="E37" s="57" t="s">
        <v>127</v>
      </c>
      <c r="F37" s="57" t="s">
        <v>69</v>
      </c>
      <c r="G37" s="57" t="s">
        <v>100</v>
      </c>
      <c r="H37" s="57" t="s">
        <v>128</v>
      </c>
      <c r="I37" s="59" t="s">
        <v>129</v>
      </c>
      <c r="J37" s="60">
        <v>2138.4</v>
      </c>
      <c r="K37" s="60">
        <v>0</v>
      </c>
      <c r="L37" s="60">
        <v>0</v>
      </c>
      <c r="M37" s="60">
        <f>SUM(J37:L37)</f>
        <v>2138.4</v>
      </c>
      <c r="N37" s="62" t="s">
        <v>66</v>
      </c>
    </row>
    <row r="38" spans="1:14" ht="79.5" customHeight="1" x14ac:dyDescent="0.25">
      <c r="A38" s="56">
        <v>11</v>
      </c>
      <c r="B38" s="6">
        <v>45369</v>
      </c>
      <c r="C38" s="64">
        <v>45372</v>
      </c>
      <c r="D38" s="33" t="s">
        <v>130</v>
      </c>
      <c r="E38" s="33" t="s">
        <v>131</v>
      </c>
      <c r="F38" s="33" t="s">
        <v>132</v>
      </c>
      <c r="G38" s="57" t="s">
        <v>100</v>
      </c>
      <c r="H38" s="57" t="s">
        <v>128</v>
      </c>
      <c r="I38" s="37" t="s">
        <v>90</v>
      </c>
      <c r="J38" s="35">
        <v>1588.4</v>
      </c>
      <c r="K38" s="35">
        <v>0</v>
      </c>
      <c r="L38" s="35">
        <v>0</v>
      </c>
      <c r="M38" s="35">
        <f>SUM(J38:L38)</f>
        <v>1588.4</v>
      </c>
      <c r="N38" s="69" t="s">
        <v>66</v>
      </c>
    </row>
    <row r="39" spans="1:14" ht="77.25" customHeight="1" x14ac:dyDescent="0.25">
      <c r="A39" s="56">
        <v>12</v>
      </c>
      <c r="B39" s="6">
        <v>45369</v>
      </c>
      <c r="C39" s="64">
        <v>45373</v>
      </c>
      <c r="D39" s="33" t="s">
        <v>133</v>
      </c>
      <c r="E39" s="33" t="s">
        <v>134</v>
      </c>
      <c r="F39" s="33" t="s">
        <v>135</v>
      </c>
      <c r="G39" s="57" t="s">
        <v>100</v>
      </c>
      <c r="H39" s="57" t="s">
        <v>128</v>
      </c>
      <c r="I39" s="37" t="s">
        <v>90</v>
      </c>
      <c r="J39" s="35">
        <v>0</v>
      </c>
      <c r="K39" s="35">
        <v>0</v>
      </c>
      <c r="L39" s="35">
        <v>0</v>
      </c>
      <c r="M39" s="35">
        <v>0</v>
      </c>
      <c r="N39" s="62" t="s">
        <v>66</v>
      </c>
    </row>
    <row r="40" spans="1:14" ht="78" customHeight="1" x14ac:dyDescent="0.25">
      <c r="A40" s="56">
        <v>13</v>
      </c>
      <c r="B40" s="6">
        <v>45369</v>
      </c>
      <c r="C40" s="64">
        <v>45373</v>
      </c>
      <c r="D40" s="33" t="s">
        <v>136</v>
      </c>
      <c r="E40" s="33" t="s">
        <v>137</v>
      </c>
      <c r="F40" s="33" t="s">
        <v>135</v>
      </c>
      <c r="G40" s="57" t="s">
        <v>100</v>
      </c>
      <c r="H40" s="57" t="s">
        <v>128</v>
      </c>
      <c r="I40" s="37" t="s">
        <v>90</v>
      </c>
      <c r="J40" s="35">
        <v>0</v>
      </c>
      <c r="K40" s="35">
        <v>0</v>
      </c>
      <c r="L40" s="35">
        <v>0</v>
      </c>
      <c r="M40" s="35">
        <v>0</v>
      </c>
      <c r="N40" s="62" t="s">
        <v>66</v>
      </c>
    </row>
    <row r="41" spans="1:14" ht="77.25" customHeight="1" x14ac:dyDescent="0.25">
      <c r="A41" s="56">
        <v>14</v>
      </c>
      <c r="B41" s="6">
        <v>45369</v>
      </c>
      <c r="C41" s="64">
        <v>45373</v>
      </c>
      <c r="D41" s="33" t="s">
        <v>138</v>
      </c>
      <c r="E41" s="33" t="s">
        <v>139</v>
      </c>
      <c r="F41" s="33" t="s">
        <v>135</v>
      </c>
      <c r="G41" s="57" t="s">
        <v>100</v>
      </c>
      <c r="H41" s="57" t="s">
        <v>128</v>
      </c>
      <c r="I41" s="37" t="s">
        <v>90</v>
      </c>
      <c r="J41" s="35">
        <v>0</v>
      </c>
      <c r="K41" s="35">
        <v>0</v>
      </c>
      <c r="L41" s="35">
        <v>0</v>
      </c>
      <c r="M41" s="35">
        <v>0</v>
      </c>
      <c r="N41" s="62" t="s">
        <v>66</v>
      </c>
    </row>
    <row r="42" spans="1:14" ht="77.25" customHeight="1" x14ac:dyDescent="0.25">
      <c r="A42" s="56">
        <v>15</v>
      </c>
      <c r="B42" s="6">
        <v>45369</v>
      </c>
      <c r="C42" s="64">
        <v>45373</v>
      </c>
      <c r="D42" s="33" t="s">
        <v>140</v>
      </c>
      <c r="E42" s="33" t="s">
        <v>141</v>
      </c>
      <c r="F42" s="33" t="s">
        <v>135</v>
      </c>
      <c r="G42" s="57" t="s">
        <v>100</v>
      </c>
      <c r="H42" s="57" t="s">
        <v>128</v>
      </c>
      <c r="I42" s="37" t="s">
        <v>90</v>
      </c>
      <c r="J42" s="35">
        <v>0</v>
      </c>
      <c r="K42" s="35">
        <v>0</v>
      </c>
      <c r="L42" s="35">
        <v>0</v>
      </c>
      <c r="M42" s="35">
        <v>0</v>
      </c>
      <c r="N42" s="62" t="s">
        <v>66</v>
      </c>
    </row>
    <row r="43" spans="1:14" ht="118.5" customHeight="1" x14ac:dyDescent="0.25">
      <c r="A43" s="56">
        <v>16</v>
      </c>
      <c r="B43" s="6">
        <v>45382</v>
      </c>
      <c r="C43" s="6">
        <v>45392</v>
      </c>
      <c r="D43" s="57" t="s">
        <v>49</v>
      </c>
      <c r="E43" s="57" t="s">
        <v>50</v>
      </c>
      <c r="F43" s="57" t="s">
        <v>51</v>
      </c>
      <c r="G43" s="41" t="s">
        <v>92</v>
      </c>
      <c r="H43" s="57" t="s">
        <v>142</v>
      </c>
      <c r="I43" s="37" t="s">
        <v>143</v>
      </c>
      <c r="J43" s="35">
        <v>1210.7</v>
      </c>
      <c r="K43" s="35">
        <v>3000</v>
      </c>
      <c r="L43" s="35">
        <v>0</v>
      </c>
      <c r="M43" s="35">
        <f>SUM(J43:L43)</f>
        <v>4210.7</v>
      </c>
      <c r="N43" s="62" t="s">
        <v>66</v>
      </c>
    </row>
    <row r="44" spans="1:14" ht="24.75" customHeight="1" x14ac:dyDescent="0.25">
      <c r="A44" s="120" t="s">
        <v>19</v>
      </c>
      <c r="B44" s="120"/>
      <c r="C44" s="120"/>
      <c r="D44" s="120"/>
      <c r="E44" s="120"/>
      <c r="F44" s="120"/>
      <c r="G44" s="120"/>
      <c r="H44" s="120"/>
      <c r="I44" s="120"/>
      <c r="J44" s="31">
        <f>SUM(J28:J43)</f>
        <v>12692.7</v>
      </c>
      <c r="K44" s="32">
        <f>SUM(K28:K43)</f>
        <v>13000</v>
      </c>
      <c r="L44" s="32">
        <v>0</v>
      </c>
      <c r="M44" s="32">
        <f>SUM(M28:M43)</f>
        <v>25692.7</v>
      </c>
      <c r="N44" s="32"/>
    </row>
    <row r="45" spans="1:14" ht="18" customHeight="1" x14ac:dyDescent="0.25">
      <c r="A45" s="7"/>
      <c r="B45" s="7"/>
      <c r="C45" s="7"/>
      <c r="D45" s="7"/>
      <c r="E45" s="7"/>
      <c r="F45" s="7"/>
      <c r="G45" s="7"/>
      <c r="H45" s="8"/>
      <c r="I45" s="8"/>
      <c r="J45" s="9"/>
      <c r="N45"/>
    </row>
    <row r="46" spans="1:14" ht="22.5" customHeight="1" x14ac:dyDescent="0.4">
      <c r="A46" s="38" t="s">
        <v>144</v>
      </c>
    </row>
    <row r="47" spans="1:14" ht="23.25" customHeight="1" x14ac:dyDescent="0.25">
      <c r="A47" s="116" t="s">
        <v>0</v>
      </c>
      <c r="B47" s="116"/>
      <c r="C47" s="116"/>
      <c r="D47" s="116"/>
      <c r="E47" s="116"/>
      <c r="F47" s="116"/>
      <c r="G47" s="116"/>
      <c r="H47" s="116"/>
      <c r="I47" s="116"/>
      <c r="J47" s="116"/>
      <c r="K47" s="116"/>
      <c r="L47" s="116"/>
      <c r="M47" s="1"/>
      <c r="N47"/>
    </row>
    <row r="48" spans="1:14" ht="23.25" customHeight="1" x14ac:dyDescent="0.25">
      <c r="A48" s="116" t="s">
        <v>1</v>
      </c>
      <c r="B48" s="116"/>
      <c r="C48" s="116"/>
      <c r="D48" s="116"/>
      <c r="E48" s="116"/>
      <c r="F48" s="116"/>
      <c r="G48" s="116"/>
      <c r="H48" s="116"/>
      <c r="I48" s="116"/>
      <c r="J48" s="116"/>
      <c r="K48" s="116"/>
      <c r="L48" s="116"/>
      <c r="M48" s="3"/>
      <c r="N48"/>
    </row>
    <row r="49" spans="1:14" ht="23.25" customHeight="1" x14ac:dyDescent="0.25">
      <c r="A49" s="117" t="s">
        <v>145</v>
      </c>
      <c r="B49" s="117"/>
      <c r="C49" s="117"/>
      <c r="D49" s="117"/>
      <c r="E49" s="117"/>
      <c r="F49" s="117"/>
      <c r="G49" s="117"/>
      <c r="H49" s="117"/>
      <c r="I49" s="117"/>
      <c r="J49" s="117"/>
      <c r="K49" s="117"/>
      <c r="L49" s="117"/>
      <c r="M49" s="3"/>
      <c r="N49"/>
    </row>
    <row r="50" spans="1:14" ht="45" x14ac:dyDescent="0.25">
      <c r="A50" s="26" t="s">
        <v>2</v>
      </c>
      <c r="B50" s="26" t="s">
        <v>3</v>
      </c>
      <c r="C50" s="70" t="s">
        <v>4</v>
      </c>
      <c r="D50" s="71" t="s">
        <v>5</v>
      </c>
      <c r="E50" s="71" t="s">
        <v>6</v>
      </c>
      <c r="F50" s="71" t="s">
        <v>7</v>
      </c>
      <c r="G50" s="72" t="s">
        <v>8</v>
      </c>
      <c r="H50" s="71" t="s">
        <v>9</v>
      </c>
      <c r="I50" s="72" t="s">
        <v>10</v>
      </c>
      <c r="J50" s="73" t="s">
        <v>11</v>
      </c>
      <c r="K50" s="74" t="s">
        <v>12</v>
      </c>
      <c r="L50" s="74" t="s">
        <v>13</v>
      </c>
      <c r="M50" s="74" t="s">
        <v>14</v>
      </c>
      <c r="N50" s="74" t="s">
        <v>15</v>
      </c>
    </row>
    <row r="51" spans="1:14" ht="36" customHeight="1" x14ac:dyDescent="0.25">
      <c r="A51" s="56">
        <v>1</v>
      </c>
      <c r="B51" s="6">
        <v>45390</v>
      </c>
      <c r="C51" s="6">
        <v>45393</v>
      </c>
      <c r="D51" s="75" t="s">
        <v>146</v>
      </c>
      <c r="E51" s="75" t="s">
        <v>147</v>
      </c>
      <c r="F51" s="57" t="s">
        <v>148</v>
      </c>
      <c r="G51" s="57" t="s">
        <v>149</v>
      </c>
      <c r="H51" s="75" t="s">
        <v>150</v>
      </c>
      <c r="I51" s="76" t="s">
        <v>151</v>
      </c>
      <c r="J51" s="77">
        <v>0</v>
      </c>
      <c r="K51" s="77">
        <v>0</v>
      </c>
      <c r="L51" s="77">
        <v>0</v>
      </c>
      <c r="M51" s="77">
        <v>0</v>
      </c>
      <c r="N51" s="69" t="s">
        <v>66</v>
      </c>
    </row>
    <row r="52" spans="1:14" ht="36.75" customHeight="1" x14ac:dyDescent="0.25">
      <c r="A52" s="56">
        <v>2</v>
      </c>
      <c r="B52" s="6">
        <v>45392</v>
      </c>
      <c r="C52" s="6">
        <v>45395</v>
      </c>
      <c r="D52" s="75" t="s">
        <v>152</v>
      </c>
      <c r="E52" s="75" t="s">
        <v>153</v>
      </c>
      <c r="F52" s="57" t="s">
        <v>154</v>
      </c>
      <c r="G52" s="57" t="s">
        <v>155</v>
      </c>
      <c r="H52" s="78" t="s">
        <v>115</v>
      </c>
      <c r="I52" s="76" t="s">
        <v>156</v>
      </c>
      <c r="J52" s="77">
        <v>0</v>
      </c>
      <c r="K52" s="77">
        <v>0</v>
      </c>
      <c r="L52" s="77">
        <v>0</v>
      </c>
      <c r="M52" s="77">
        <v>0</v>
      </c>
      <c r="N52" s="69" t="s">
        <v>66</v>
      </c>
    </row>
    <row r="53" spans="1:14" ht="36" customHeight="1" x14ac:dyDescent="0.25">
      <c r="A53" s="56">
        <v>3</v>
      </c>
      <c r="B53" s="6">
        <v>45396</v>
      </c>
      <c r="C53" s="6">
        <v>45403</v>
      </c>
      <c r="D53" s="75" t="s">
        <v>157</v>
      </c>
      <c r="E53" s="75" t="s">
        <v>68</v>
      </c>
      <c r="F53" s="57" t="s">
        <v>69</v>
      </c>
      <c r="G53" s="57" t="s">
        <v>122</v>
      </c>
      <c r="H53" s="78" t="s">
        <v>158</v>
      </c>
      <c r="I53" s="76" t="s">
        <v>159</v>
      </c>
      <c r="J53" s="77">
        <v>1198</v>
      </c>
      <c r="K53" s="77">
        <v>2700</v>
      </c>
      <c r="L53" s="77">
        <v>0</v>
      </c>
      <c r="M53" s="77">
        <f>SUM(J53:L53)</f>
        <v>3898</v>
      </c>
      <c r="N53" s="46" t="s">
        <v>66</v>
      </c>
    </row>
    <row r="54" spans="1:14" ht="36.75" customHeight="1" x14ac:dyDescent="0.25">
      <c r="A54" s="56">
        <v>4</v>
      </c>
      <c r="B54" s="6">
        <v>45396</v>
      </c>
      <c r="C54" s="6">
        <v>45402</v>
      </c>
      <c r="D54" s="75" t="s">
        <v>160</v>
      </c>
      <c r="E54" s="75" t="s">
        <v>161</v>
      </c>
      <c r="F54" s="57" t="s">
        <v>162</v>
      </c>
      <c r="G54" s="57" t="s">
        <v>163</v>
      </c>
      <c r="H54" s="78" t="s">
        <v>164</v>
      </c>
      <c r="I54" s="76" t="s">
        <v>165</v>
      </c>
      <c r="J54" s="77">
        <v>0</v>
      </c>
      <c r="K54" s="77">
        <v>0</v>
      </c>
      <c r="L54" s="77">
        <v>0</v>
      </c>
      <c r="M54" s="77">
        <v>0</v>
      </c>
      <c r="N54" s="69" t="s">
        <v>66</v>
      </c>
    </row>
    <row r="55" spans="1:14" ht="37.5" customHeight="1" x14ac:dyDescent="0.25">
      <c r="A55" s="56">
        <v>5</v>
      </c>
      <c r="B55" s="6">
        <v>45397</v>
      </c>
      <c r="C55" s="6">
        <v>45403</v>
      </c>
      <c r="D55" s="75" t="s">
        <v>166</v>
      </c>
      <c r="E55" s="75" t="s">
        <v>167</v>
      </c>
      <c r="F55" s="57" t="s">
        <v>168</v>
      </c>
      <c r="G55" s="57" t="s">
        <v>169</v>
      </c>
      <c r="H55" s="78" t="s">
        <v>158</v>
      </c>
      <c r="I55" s="76" t="s">
        <v>170</v>
      </c>
      <c r="J55" s="79">
        <v>2598</v>
      </c>
      <c r="K55" s="77">
        <v>0</v>
      </c>
      <c r="L55" s="77">
        <v>0</v>
      </c>
      <c r="M55" s="77">
        <f t="shared" ref="M55:M62" si="1">SUM(J55:L55)</f>
        <v>2598</v>
      </c>
      <c r="N55" s="69" t="s">
        <v>66</v>
      </c>
    </row>
    <row r="56" spans="1:14" ht="42" customHeight="1" x14ac:dyDescent="0.25">
      <c r="A56" s="56">
        <v>6</v>
      </c>
      <c r="B56" s="6">
        <v>45399</v>
      </c>
      <c r="C56" s="6">
        <v>45408</v>
      </c>
      <c r="D56" s="57" t="s">
        <v>87</v>
      </c>
      <c r="E56" s="75" t="s">
        <v>88</v>
      </c>
      <c r="F56" s="57" t="s">
        <v>171</v>
      </c>
      <c r="G56" s="57" t="s">
        <v>149</v>
      </c>
      <c r="H56" s="78" t="s">
        <v>158</v>
      </c>
      <c r="I56" s="76" t="s">
        <v>172</v>
      </c>
      <c r="J56" s="77">
        <v>1013.8</v>
      </c>
      <c r="K56" s="77">
        <v>2700</v>
      </c>
      <c r="L56" s="77">
        <v>0</v>
      </c>
      <c r="M56" s="77">
        <f t="shared" si="1"/>
        <v>3713.8</v>
      </c>
      <c r="N56" s="46" t="s">
        <v>66</v>
      </c>
    </row>
    <row r="57" spans="1:14" ht="53.25" customHeight="1" x14ac:dyDescent="0.25">
      <c r="A57" s="56">
        <v>7</v>
      </c>
      <c r="B57" s="6">
        <v>45402</v>
      </c>
      <c r="C57" s="6">
        <v>45408</v>
      </c>
      <c r="D57" s="57" t="s">
        <v>173</v>
      </c>
      <c r="E57" s="75" t="s">
        <v>174</v>
      </c>
      <c r="F57" s="57" t="s">
        <v>154</v>
      </c>
      <c r="G57" s="57" t="s">
        <v>100</v>
      </c>
      <c r="H57" s="78" t="s">
        <v>158</v>
      </c>
      <c r="I57" s="76" t="s">
        <v>175</v>
      </c>
      <c r="J57" s="77">
        <v>735.6</v>
      </c>
      <c r="K57" s="77">
        <v>1800</v>
      </c>
      <c r="L57" s="77">
        <v>0</v>
      </c>
      <c r="M57" s="77">
        <f t="shared" si="1"/>
        <v>2535.6</v>
      </c>
      <c r="N57" s="69" t="s">
        <v>66</v>
      </c>
    </row>
    <row r="58" spans="1:14" ht="51" x14ac:dyDescent="0.25">
      <c r="A58" s="56">
        <v>8</v>
      </c>
      <c r="B58" s="6">
        <v>45403</v>
      </c>
      <c r="C58" s="6">
        <v>45408</v>
      </c>
      <c r="D58" s="57" t="s">
        <v>176</v>
      </c>
      <c r="E58" s="57" t="s">
        <v>177</v>
      </c>
      <c r="F58" s="57" t="s">
        <v>178</v>
      </c>
      <c r="G58" s="58" t="s">
        <v>100</v>
      </c>
      <c r="H58" s="57" t="s">
        <v>179</v>
      </c>
      <c r="I58" s="59" t="s">
        <v>180</v>
      </c>
      <c r="J58" s="60">
        <v>1718</v>
      </c>
      <c r="K58" s="60">
        <v>1500</v>
      </c>
      <c r="L58" s="60">
        <v>0</v>
      </c>
      <c r="M58" s="60">
        <f t="shared" si="1"/>
        <v>3218</v>
      </c>
      <c r="N58" s="46" t="s">
        <v>66</v>
      </c>
    </row>
    <row r="59" spans="1:14" ht="41.25" customHeight="1" x14ac:dyDescent="0.25">
      <c r="A59" s="56">
        <v>9</v>
      </c>
      <c r="B59" s="6">
        <v>45403</v>
      </c>
      <c r="C59" s="6">
        <v>45408</v>
      </c>
      <c r="D59" s="57" t="s">
        <v>181</v>
      </c>
      <c r="E59" s="57" t="s">
        <v>182</v>
      </c>
      <c r="F59" s="57" t="s">
        <v>183</v>
      </c>
      <c r="G59" s="58" t="s">
        <v>100</v>
      </c>
      <c r="H59" s="57" t="s">
        <v>179</v>
      </c>
      <c r="I59" s="59" t="s">
        <v>180</v>
      </c>
      <c r="J59" s="60">
        <v>1718</v>
      </c>
      <c r="K59" s="60">
        <v>1500</v>
      </c>
      <c r="L59" s="60">
        <v>0</v>
      </c>
      <c r="M59" s="60">
        <f t="shared" si="1"/>
        <v>3218</v>
      </c>
      <c r="N59" s="46" t="s">
        <v>66</v>
      </c>
    </row>
    <row r="60" spans="1:14" ht="66" customHeight="1" x14ac:dyDescent="0.25">
      <c r="A60" s="56">
        <v>10</v>
      </c>
      <c r="B60" s="6">
        <v>45406</v>
      </c>
      <c r="C60" s="6">
        <v>45409</v>
      </c>
      <c r="D60" s="57" t="s">
        <v>184</v>
      </c>
      <c r="E60" s="57" t="s">
        <v>185</v>
      </c>
      <c r="F60" s="57" t="s">
        <v>186</v>
      </c>
      <c r="G60" s="58" t="s">
        <v>100</v>
      </c>
      <c r="H60" s="57" t="s">
        <v>187</v>
      </c>
      <c r="I60" s="59" t="s">
        <v>188</v>
      </c>
      <c r="J60" s="60">
        <v>955.8</v>
      </c>
      <c r="K60" s="60">
        <v>900</v>
      </c>
      <c r="L60" s="60">
        <v>0</v>
      </c>
      <c r="M60" s="60">
        <f t="shared" si="1"/>
        <v>1855.8</v>
      </c>
      <c r="N60" s="46" t="s">
        <v>66</v>
      </c>
    </row>
    <row r="61" spans="1:14" ht="49.5" customHeight="1" x14ac:dyDescent="0.25">
      <c r="A61" s="56">
        <v>11</v>
      </c>
      <c r="B61" s="6">
        <v>45408</v>
      </c>
      <c r="C61" s="6">
        <v>45416</v>
      </c>
      <c r="D61" s="57" t="s">
        <v>189</v>
      </c>
      <c r="E61" s="57" t="s">
        <v>190</v>
      </c>
      <c r="F61" s="57" t="s">
        <v>191</v>
      </c>
      <c r="G61" s="57" t="s">
        <v>149</v>
      </c>
      <c r="H61" s="57" t="s">
        <v>192</v>
      </c>
      <c r="I61" s="59" t="s">
        <v>193</v>
      </c>
      <c r="J61" s="60">
        <v>2098</v>
      </c>
      <c r="K61" s="60">
        <v>3200</v>
      </c>
      <c r="L61" s="60">
        <v>0</v>
      </c>
      <c r="M61" s="60">
        <f t="shared" si="1"/>
        <v>5298</v>
      </c>
      <c r="N61" s="46" t="s">
        <v>66</v>
      </c>
    </row>
    <row r="62" spans="1:14" ht="51.75" customHeight="1" x14ac:dyDescent="0.25">
      <c r="A62" s="56">
        <v>12</v>
      </c>
      <c r="B62" s="6">
        <v>45410</v>
      </c>
      <c r="C62" s="6">
        <v>45416</v>
      </c>
      <c r="D62" s="57" t="s">
        <v>87</v>
      </c>
      <c r="E62" s="57" t="s">
        <v>88</v>
      </c>
      <c r="F62" s="57" t="s">
        <v>171</v>
      </c>
      <c r="G62" s="57" t="s">
        <v>149</v>
      </c>
      <c r="H62" s="57" t="s">
        <v>194</v>
      </c>
      <c r="I62" s="59" t="s">
        <v>195</v>
      </c>
      <c r="J62" s="60">
        <v>1583</v>
      </c>
      <c r="K62" s="60">
        <v>4500</v>
      </c>
      <c r="L62" s="60">
        <v>0</v>
      </c>
      <c r="M62" s="60">
        <f t="shared" si="1"/>
        <v>6083</v>
      </c>
      <c r="N62" s="46" t="s">
        <v>66</v>
      </c>
    </row>
    <row r="63" spans="1:14" ht="24.75" customHeight="1" x14ac:dyDescent="0.25">
      <c r="A63" s="119" t="s">
        <v>19</v>
      </c>
      <c r="B63" s="119"/>
      <c r="C63" s="119"/>
      <c r="D63" s="119"/>
      <c r="E63" s="119"/>
      <c r="F63" s="119"/>
      <c r="G63" s="119"/>
      <c r="H63" s="119"/>
      <c r="I63" s="119"/>
      <c r="J63" s="80">
        <f>SUM(J53:J62)</f>
        <v>13618.2</v>
      </c>
      <c r="K63" s="81">
        <f>SUM(K53:K62)</f>
        <v>18800</v>
      </c>
      <c r="L63" s="81">
        <v>0</v>
      </c>
      <c r="M63" s="81">
        <f>SUM(M51:M62)</f>
        <v>32418.2</v>
      </c>
      <c r="N63" s="81"/>
    </row>
    <row r="65" spans="1:14" ht="18.75" x14ac:dyDescent="0.4">
      <c r="A65" s="82" t="s">
        <v>196</v>
      </c>
    </row>
    <row r="66" spans="1:14" ht="20.25" customHeight="1" x14ac:dyDescent="0.25">
      <c r="A66" s="116" t="s">
        <v>0</v>
      </c>
      <c r="B66" s="116"/>
      <c r="C66" s="116"/>
      <c r="D66" s="116"/>
      <c r="E66" s="116"/>
      <c r="F66" s="116"/>
      <c r="G66" s="116"/>
      <c r="H66" s="116"/>
      <c r="I66" s="116"/>
      <c r="J66" s="116"/>
      <c r="K66" s="116"/>
      <c r="L66" s="116"/>
      <c r="M66" s="83"/>
      <c r="N66" s="84"/>
    </row>
    <row r="67" spans="1:14" ht="21" customHeight="1" x14ac:dyDescent="0.25">
      <c r="A67" s="116" t="s">
        <v>1</v>
      </c>
      <c r="B67" s="116"/>
      <c r="C67" s="116"/>
      <c r="D67" s="116"/>
      <c r="E67" s="116"/>
      <c r="F67" s="116"/>
      <c r="G67" s="116"/>
      <c r="H67" s="116"/>
      <c r="I67" s="116"/>
      <c r="J67" s="116"/>
      <c r="K67" s="116"/>
      <c r="L67" s="116"/>
      <c r="M67" s="85"/>
      <c r="N67" s="86"/>
    </row>
    <row r="68" spans="1:14" ht="20.25" customHeight="1" x14ac:dyDescent="0.25">
      <c r="A68" s="117" t="s">
        <v>197</v>
      </c>
      <c r="B68" s="117"/>
      <c r="C68" s="117"/>
      <c r="D68" s="117"/>
      <c r="E68" s="117"/>
      <c r="F68" s="117"/>
      <c r="G68" s="117"/>
      <c r="H68" s="117"/>
      <c r="I68" s="117"/>
      <c r="J68" s="117"/>
      <c r="K68" s="117"/>
      <c r="L68" s="117"/>
      <c r="M68" s="85"/>
      <c r="N68" s="86"/>
    </row>
    <row r="69" spans="1:14" ht="30" customHeight="1" x14ac:dyDescent="0.25">
      <c r="A69" s="70" t="s">
        <v>2</v>
      </c>
      <c r="B69" s="26" t="s">
        <v>3</v>
      </c>
      <c r="C69" s="26" t="s">
        <v>4</v>
      </c>
      <c r="D69" s="27" t="s">
        <v>5</v>
      </c>
      <c r="E69" s="27" t="s">
        <v>6</v>
      </c>
      <c r="F69" s="27" t="s">
        <v>7</v>
      </c>
      <c r="G69" s="28" t="s">
        <v>8</v>
      </c>
      <c r="H69" s="27" t="s">
        <v>9</v>
      </c>
      <c r="I69" s="28" t="s">
        <v>10</v>
      </c>
      <c r="J69" s="30" t="s">
        <v>11</v>
      </c>
      <c r="K69" s="30" t="s">
        <v>12</v>
      </c>
      <c r="L69" s="30" t="s">
        <v>13</v>
      </c>
      <c r="M69" s="30" t="s">
        <v>14</v>
      </c>
      <c r="N69" s="30" t="s">
        <v>15</v>
      </c>
    </row>
    <row r="70" spans="1:14" ht="40.5" customHeight="1" x14ac:dyDescent="0.25">
      <c r="A70" s="87">
        <v>1</v>
      </c>
      <c r="B70" s="6">
        <v>45416</v>
      </c>
      <c r="C70" s="6">
        <v>45423</v>
      </c>
      <c r="D70" s="88" t="s">
        <v>198</v>
      </c>
      <c r="E70" s="88" t="s">
        <v>199</v>
      </c>
      <c r="F70" s="88" t="s">
        <v>200</v>
      </c>
      <c r="G70" s="88" t="s">
        <v>100</v>
      </c>
      <c r="H70" s="88" t="s">
        <v>201</v>
      </c>
      <c r="I70" s="89" t="s">
        <v>202</v>
      </c>
      <c r="J70" s="90">
        <v>1505.2</v>
      </c>
      <c r="K70" s="90">
        <v>2800</v>
      </c>
      <c r="L70" s="90">
        <v>0</v>
      </c>
      <c r="M70" s="90">
        <f>SUM(J70:L70)</f>
        <v>4305.2</v>
      </c>
      <c r="N70" s="46" t="s">
        <v>66</v>
      </c>
    </row>
    <row r="71" spans="1:14" ht="41.25" customHeight="1" x14ac:dyDescent="0.25">
      <c r="A71" s="87" t="s">
        <v>203</v>
      </c>
      <c r="B71" s="6">
        <v>45417</v>
      </c>
      <c r="C71" s="6">
        <v>45422</v>
      </c>
      <c r="D71" s="91" t="s">
        <v>204</v>
      </c>
      <c r="E71" s="91" t="s">
        <v>88</v>
      </c>
      <c r="F71" s="88" t="s">
        <v>205</v>
      </c>
      <c r="G71" s="88" t="s">
        <v>18</v>
      </c>
      <c r="H71" s="88" t="s">
        <v>206</v>
      </c>
      <c r="I71" s="92" t="s">
        <v>207</v>
      </c>
      <c r="J71" s="90">
        <v>974.2</v>
      </c>
      <c r="K71" s="90">
        <v>2400</v>
      </c>
      <c r="L71" s="90">
        <v>0</v>
      </c>
      <c r="M71" s="90">
        <f t="shared" ref="M71:M77" si="2">SUM(J71:L71)</f>
        <v>3374.2</v>
      </c>
      <c r="N71" s="93" t="s">
        <v>66</v>
      </c>
    </row>
    <row r="72" spans="1:14" ht="36.75" customHeight="1" x14ac:dyDescent="0.25">
      <c r="A72" s="87" t="s">
        <v>208</v>
      </c>
      <c r="B72" s="6">
        <v>45417</v>
      </c>
      <c r="C72" s="6">
        <v>45422</v>
      </c>
      <c r="D72" s="88" t="s">
        <v>209</v>
      </c>
      <c r="E72" s="88" t="s">
        <v>84</v>
      </c>
      <c r="F72" s="88" t="s">
        <v>210</v>
      </c>
      <c r="G72" s="88" t="s">
        <v>18</v>
      </c>
      <c r="H72" s="88" t="s">
        <v>206</v>
      </c>
      <c r="I72" s="92" t="s">
        <v>207</v>
      </c>
      <c r="J72" s="90">
        <v>974.2</v>
      </c>
      <c r="K72" s="90">
        <v>1500</v>
      </c>
      <c r="L72" s="90">
        <v>0</v>
      </c>
      <c r="M72" s="90">
        <f t="shared" si="2"/>
        <v>2474.1999999999998</v>
      </c>
      <c r="N72" s="93" t="s">
        <v>66</v>
      </c>
    </row>
    <row r="73" spans="1:14" ht="39" customHeight="1" x14ac:dyDescent="0.25">
      <c r="A73" s="87" t="s">
        <v>211</v>
      </c>
      <c r="B73" s="6">
        <v>45417</v>
      </c>
      <c r="C73" s="6">
        <v>45422</v>
      </c>
      <c r="D73" s="88" t="s">
        <v>212</v>
      </c>
      <c r="E73" s="88" t="s">
        <v>81</v>
      </c>
      <c r="F73" s="88" t="s">
        <v>213</v>
      </c>
      <c r="G73" s="88" t="s">
        <v>18</v>
      </c>
      <c r="H73" s="88" t="s">
        <v>206</v>
      </c>
      <c r="I73" s="92" t="s">
        <v>207</v>
      </c>
      <c r="J73" s="90">
        <v>974.2</v>
      </c>
      <c r="K73" s="90">
        <v>1500</v>
      </c>
      <c r="L73" s="90">
        <v>0</v>
      </c>
      <c r="M73" s="90">
        <f t="shared" si="2"/>
        <v>2474.1999999999998</v>
      </c>
      <c r="N73" s="93" t="s">
        <v>66</v>
      </c>
    </row>
    <row r="74" spans="1:14" ht="31.5" customHeight="1" x14ac:dyDescent="0.25">
      <c r="A74" s="87" t="s">
        <v>214</v>
      </c>
      <c r="B74" s="6">
        <v>45418</v>
      </c>
      <c r="C74" s="6">
        <v>45420</v>
      </c>
      <c r="D74" s="94" t="s">
        <v>173</v>
      </c>
      <c r="E74" s="94" t="s">
        <v>174</v>
      </c>
      <c r="F74" s="95" t="s">
        <v>215</v>
      </c>
      <c r="G74" s="88" t="s">
        <v>100</v>
      </c>
      <c r="H74" s="94" t="s">
        <v>216</v>
      </c>
      <c r="I74" s="96" t="s">
        <v>217</v>
      </c>
      <c r="J74" s="90">
        <v>1215</v>
      </c>
      <c r="K74" s="90">
        <v>750</v>
      </c>
      <c r="L74" s="90">
        <v>0</v>
      </c>
      <c r="M74" s="90">
        <f t="shared" si="2"/>
        <v>1965</v>
      </c>
      <c r="N74" s="46" t="s">
        <v>66</v>
      </c>
    </row>
    <row r="75" spans="1:14" ht="36.75" customHeight="1" x14ac:dyDescent="0.25">
      <c r="A75" s="87"/>
      <c r="B75" s="6">
        <v>45424</v>
      </c>
      <c r="C75" s="6">
        <v>45430</v>
      </c>
      <c r="D75" s="94" t="s">
        <v>218</v>
      </c>
      <c r="E75" s="94" t="s">
        <v>131</v>
      </c>
      <c r="F75" s="95" t="s">
        <v>132</v>
      </c>
      <c r="G75" s="88" t="s">
        <v>100</v>
      </c>
      <c r="H75" s="94" t="s">
        <v>219</v>
      </c>
      <c r="I75" s="96" t="s">
        <v>220</v>
      </c>
      <c r="J75" s="90">
        <v>0</v>
      </c>
      <c r="K75" s="90">
        <v>0</v>
      </c>
      <c r="L75" s="90">
        <v>0</v>
      </c>
      <c r="M75" s="90">
        <f t="shared" si="2"/>
        <v>0</v>
      </c>
      <c r="N75" s="60"/>
    </row>
    <row r="76" spans="1:14" ht="48.75" customHeight="1" x14ac:dyDescent="0.25">
      <c r="A76" s="87" t="s">
        <v>221</v>
      </c>
      <c r="B76" s="6">
        <v>45430</v>
      </c>
      <c r="C76" s="6">
        <v>45438</v>
      </c>
      <c r="D76" s="94" t="s">
        <v>222</v>
      </c>
      <c r="E76" s="94" t="s">
        <v>223</v>
      </c>
      <c r="F76" s="95" t="s">
        <v>224</v>
      </c>
      <c r="G76" s="88" t="s">
        <v>41</v>
      </c>
      <c r="H76" s="94" t="s">
        <v>225</v>
      </c>
      <c r="I76" s="96" t="s">
        <v>226</v>
      </c>
      <c r="J76" s="90">
        <v>1037.2</v>
      </c>
      <c r="K76" s="90">
        <v>3200</v>
      </c>
      <c r="L76" s="90">
        <v>0</v>
      </c>
      <c r="M76" s="90">
        <f t="shared" si="2"/>
        <v>4237.2</v>
      </c>
      <c r="N76" s="93" t="s">
        <v>66</v>
      </c>
    </row>
    <row r="77" spans="1:14" ht="72" customHeight="1" x14ac:dyDescent="0.25">
      <c r="A77" s="87" t="s">
        <v>227</v>
      </c>
      <c r="B77" s="6">
        <v>45433</v>
      </c>
      <c r="C77" s="6">
        <v>45437</v>
      </c>
      <c r="D77" s="88" t="s">
        <v>228</v>
      </c>
      <c r="E77" s="88" t="s">
        <v>109</v>
      </c>
      <c r="F77" s="88" t="s">
        <v>110</v>
      </c>
      <c r="G77" s="88" t="s">
        <v>100</v>
      </c>
      <c r="H77" s="88" t="s">
        <v>229</v>
      </c>
      <c r="I77" s="92" t="s">
        <v>230</v>
      </c>
      <c r="J77" s="90">
        <v>1317.2</v>
      </c>
      <c r="K77" s="90">
        <v>1200</v>
      </c>
      <c r="L77" s="90">
        <v>0</v>
      </c>
      <c r="M77" s="90">
        <f t="shared" si="2"/>
        <v>2517.1999999999998</v>
      </c>
      <c r="N77" s="46" t="s">
        <v>66</v>
      </c>
    </row>
    <row r="78" spans="1:14" ht="41.25" customHeight="1" x14ac:dyDescent="0.25">
      <c r="A78" s="87" t="s">
        <v>231</v>
      </c>
      <c r="B78" s="6">
        <v>45441</v>
      </c>
      <c r="C78" s="6">
        <v>45444</v>
      </c>
      <c r="D78" s="88" t="s">
        <v>173</v>
      </c>
      <c r="E78" s="94" t="s">
        <v>174</v>
      </c>
      <c r="F78" s="88" t="s">
        <v>215</v>
      </c>
      <c r="G78" s="88" t="s">
        <v>100</v>
      </c>
      <c r="H78" s="88" t="s">
        <v>232</v>
      </c>
      <c r="I78" s="92" t="s">
        <v>233</v>
      </c>
      <c r="J78" s="90">
        <v>487.71</v>
      </c>
      <c r="K78" s="90">
        <v>750</v>
      </c>
      <c r="L78" s="90">
        <v>0</v>
      </c>
      <c r="M78" s="90">
        <f>SUM(J78:L78)</f>
        <v>1237.71</v>
      </c>
      <c r="N78" s="46" t="s">
        <v>66</v>
      </c>
    </row>
    <row r="79" spans="1:14" ht="41.25" customHeight="1" x14ac:dyDescent="0.25">
      <c r="A79" s="87" t="s">
        <v>234</v>
      </c>
      <c r="B79" s="97">
        <v>45441</v>
      </c>
      <c r="C79" s="97">
        <v>45444</v>
      </c>
      <c r="D79" s="88" t="s">
        <v>235</v>
      </c>
      <c r="E79" s="88" t="s">
        <v>104</v>
      </c>
      <c r="F79" s="88" t="s">
        <v>105</v>
      </c>
      <c r="G79" s="88" t="s">
        <v>100</v>
      </c>
      <c r="H79" s="88" t="s">
        <v>232</v>
      </c>
      <c r="I79" s="92" t="s">
        <v>233</v>
      </c>
      <c r="J79" s="90">
        <v>487.71</v>
      </c>
      <c r="K79" s="90">
        <v>750</v>
      </c>
      <c r="L79" s="90">
        <v>0</v>
      </c>
      <c r="M79" s="60">
        <f>SUM(J79:L79)</f>
        <v>1237.71</v>
      </c>
      <c r="N79" s="93" t="s">
        <v>66</v>
      </c>
    </row>
    <row r="80" spans="1:14" ht="21.75" customHeight="1" x14ac:dyDescent="0.25">
      <c r="A80" s="118" t="s">
        <v>19</v>
      </c>
      <c r="B80" s="118"/>
      <c r="C80" s="118"/>
      <c r="D80" s="118"/>
      <c r="E80" s="118"/>
      <c r="F80" s="118"/>
      <c r="G80" s="118"/>
      <c r="H80" s="118"/>
      <c r="I80" s="118"/>
      <c r="J80" s="31">
        <f>J70+J71+J146+J72+J73+J74+J76+J77+J79+J78</f>
        <v>10740.619999999999</v>
      </c>
      <c r="K80" s="32">
        <v>14850</v>
      </c>
      <c r="L80" s="32">
        <v>0</v>
      </c>
      <c r="M80" s="32">
        <f>SUM(J80:L80)</f>
        <v>25590.62</v>
      </c>
      <c r="N80" s="32"/>
    </row>
    <row r="82" spans="1:14" ht="19.5" x14ac:dyDescent="0.4">
      <c r="A82" s="38" t="s">
        <v>236</v>
      </c>
    </row>
    <row r="83" spans="1:14" ht="20.25" customHeight="1" x14ac:dyDescent="0.25">
      <c r="A83" s="116" t="s">
        <v>0</v>
      </c>
      <c r="B83" s="116"/>
      <c r="C83" s="116"/>
      <c r="D83" s="116"/>
      <c r="E83" s="116"/>
      <c r="F83" s="116"/>
      <c r="G83" s="116"/>
      <c r="H83" s="116"/>
      <c r="I83" s="116"/>
      <c r="J83" s="116"/>
      <c r="K83" s="116"/>
      <c r="L83" s="116"/>
      <c r="M83" s="116"/>
      <c r="N83" s="116"/>
    </row>
    <row r="84" spans="1:14" ht="20.25" customHeight="1" x14ac:dyDescent="0.25">
      <c r="A84" s="116" t="s">
        <v>1</v>
      </c>
      <c r="B84" s="116"/>
      <c r="C84" s="116"/>
      <c r="D84" s="116"/>
      <c r="E84" s="116"/>
      <c r="F84" s="116"/>
      <c r="G84" s="116"/>
      <c r="H84" s="116"/>
      <c r="I84" s="116"/>
      <c r="J84" s="116"/>
      <c r="K84" s="116"/>
      <c r="L84" s="116"/>
      <c r="M84" s="116"/>
      <c r="N84" s="116"/>
    </row>
    <row r="85" spans="1:14" ht="20.25" customHeight="1" x14ac:dyDescent="0.25">
      <c r="A85" s="117" t="s">
        <v>237</v>
      </c>
      <c r="B85" s="117"/>
      <c r="C85" s="117"/>
      <c r="D85" s="117"/>
      <c r="E85" s="117"/>
      <c r="F85" s="117"/>
      <c r="G85" s="117"/>
      <c r="H85" s="117"/>
      <c r="I85" s="117"/>
      <c r="J85" s="117"/>
      <c r="K85" s="117"/>
      <c r="L85" s="117"/>
      <c r="M85" s="117"/>
      <c r="N85" s="117"/>
    </row>
    <row r="86" spans="1:14" ht="35.25" customHeight="1" x14ac:dyDescent="0.25">
      <c r="A86" s="70" t="s">
        <v>2</v>
      </c>
      <c r="B86" s="26" t="s">
        <v>3</v>
      </c>
      <c r="C86" s="26" t="s">
        <v>4</v>
      </c>
      <c r="D86" s="27" t="s">
        <v>5</v>
      </c>
      <c r="E86" s="27" t="s">
        <v>6</v>
      </c>
      <c r="F86" s="27" t="s">
        <v>7</v>
      </c>
      <c r="G86" s="28" t="s">
        <v>8</v>
      </c>
      <c r="H86" s="27" t="s">
        <v>9</v>
      </c>
      <c r="I86" s="28" t="s">
        <v>10</v>
      </c>
      <c r="J86" s="30" t="s">
        <v>11</v>
      </c>
      <c r="K86" s="30" t="s">
        <v>12</v>
      </c>
      <c r="L86" s="30" t="s">
        <v>13</v>
      </c>
      <c r="M86" s="30" t="s">
        <v>14</v>
      </c>
      <c r="N86" s="30" t="s">
        <v>15</v>
      </c>
    </row>
    <row r="87" spans="1:14" ht="78.75" customHeight="1" x14ac:dyDescent="0.25">
      <c r="A87" s="98">
        <v>1</v>
      </c>
      <c r="B87" s="6">
        <v>45455</v>
      </c>
      <c r="C87" s="6">
        <v>45472</v>
      </c>
      <c r="D87" s="57" t="s">
        <v>91</v>
      </c>
      <c r="E87" s="57" t="s">
        <v>50</v>
      </c>
      <c r="F87" s="57" t="s">
        <v>238</v>
      </c>
      <c r="G87" s="57" t="s">
        <v>52</v>
      </c>
      <c r="H87" s="57" t="s">
        <v>206</v>
      </c>
      <c r="I87" s="59" t="s">
        <v>239</v>
      </c>
      <c r="J87" s="60">
        <v>1018.1</v>
      </c>
      <c r="K87" s="60">
        <v>3900</v>
      </c>
      <c r="L87" s="60">
        <v>0</v>
      </c>
      <c r="M87" s="60">
        <f>SUM(J87:L87)</f>
        <v>4918.1000000000004</v>
      </c>
      <c r="N87" s="99" t="s">
        <v>57</v>
      </c>
    </row>
    <row r="88" spans="1:14" ht="51.75" customHeight="1" x14ac:dyDescent="0.25">
      <c r="A88" s="98" t="s">
        <v>203</v>
      </c>
      <c r="B88" s="6">
        <v>45463</v>
      </c>
      <c r="C88" s="6">
        <v>45470</v>
      </c>
      <c r="D88" s="58" t="s">
        <v>204</v>
      </c>
      <c r="E88" s="58" t="s">
        <v>88</v>
      </c>
      <c r="F88" s="57" t="s">
        <v>205</v>
      </c>
      <c r="G88" s="57" t="s">
        <v>18</v>
      </c>
      <c r="H88" s="57" t="s">
        <v>240</v>
      </c>
      <c r="I88" s="100" t="s">
        <v>241</v>
      </c>
      <c r="J88" s="60">
        <v>3101.2</v>
      </c>
      <c r="K88" s="60">
        <v>2800</v>
      </c>
      <c r="L88" s="60">
        <v>0</v>
      </c>
      <c r="M88" s="60">
        <f t="shared" ref="M88" si="3">SUM(J88:L88)</f>
        <v>5901.2</v>
      </c>
      <c r="N88" s="101" t="s">
        <v>57</v>
      </c>
    </row>
    <row r="89" spans="1:14" ht="21.75" customHeight="1" x14ac:dyDescent="0.25">
      <c r="A89" s="118" t="s">
        <v>19</v>
      </c>
      <c r="B89" s="118"/>
      <c r="C89" s="118"/>
      <c r="D89" s="118"/>
      <c r="E89" s="118"/>
      <c r="F89" s="118"/>
      <c r="G89" s="118"/>
      <c r="H89" s="118"/>
      <c r="I89" s="118"/>
      <c r="J89" s="31">
        <f>SUM(J87:J88)</f>
        <v>4119.3</v>
      </c>
      <c r="K89" s="32">
        <f>SUM(K87:K88)</f>
        <v>6700</v>
      </c>
      <c r="L89" s="32"/>
      <c r="M89" s="32">
        <f>SUM(M87:M88)</f>
        <v>10819.3</v>
      </c>
      <c r="N89" s="32"/>
    </row>
    <row r="90" spans="1:14" x14ac:dyDescent="0.25">
      <c r="A90" s="7"/>
      <c r="B90" s="7"/>
      <c r="C90" s="7"/>
      <c r="D90" s="7"/>
      <c r="E90" s="7"/>
      <c r="F90" s="7"/>
      <c r="G90" s="7"/>
      <c r="H90" s="8"/>
      <c r="I90" s="8"/>
      <c r="J90" s="102"/>
      <c r="K90" s="103"/>
      <c r="L90" s="103"/>
      <c r="M90" s="103"/>
      <c r="N90" s="103"/>
    </row>
    <row r="91" spans="1:14" ht="19.5" x14ac:dyDescent="0.4">
      <c r="A91" s="38" t="s">
        <v>242</v>
      </c>
    </row>
    <row r="92" spans="1:14" ht="20.25" customHeight="1" x14ac:dyDescent="0.25">
      <c r="A92" s="116" t="s">
        <v>0</v>
      </c>
      <c r="B92" s="116"/>
      <c r="C92" s="116"/>
      <c r="D92" s="116"/>
      <c r="E92" s="116"/>
      <c r="F92" s="116"/>
      <c r="G92" s="116"/>
      <c r="H92" s="116"/>
      <c r="I92" s="116"/>
      <c r="J92" s="116"/>
      <c r="K92" s="116"/>
      <c r="L92" s="116"/>
      <c r="M92" s="116"/>
      <c r="N92" s="116"/>
    </row>
    <row r="93" spans="1:14" ht="20.25" customHeight="1" x14ac:dyDescent="0.25">
      <c r="A93" s="113" t="s">
        <v>1</v>
      </c>
      <c r="B93" s="113"/>
      <c r="C93" s="113"/>
      <c r="D93" s="113"/>
      <c r="E93" s="113"/>
      <c r="F93" s="113"/>
      <c r="G93" s="113"/>
      <c r="H93" s="113"/>
      <c r="I93" s="113"/>
      <c r="J93" s="113"/>
      <c r="K93" s="113"/>
      <c r="L93" s="113"/>
      <c r="M93" s="113"/>
      <c r="N93" s="113"/>
    </row>
    <row r="94" spans="1:14" ht="20.25" customHeight="1" x14ac:dyDescent="0.25">
      <c r="A94" s="114" t="s">
        <v>243</v>
      </c>
      <c r="B94" s="114"/>
      <c r="C94" s="114"/>
      <c r="D94" s="114"/>
      <c r="E94" s="114"/>
      <c r="F94" s="114"/>
      <c r="G94" s="114"/>
      <c r="H94" s="114"/>
      <c r="I94" s="114"/>
      <c r="J94" s="114"/>
      <c r="K94" s="114"/>
      <c r="L94" s="114"/>
      <c r="M94" s="114"/>
      <c r="N94" s="114"/>
    </row>
    <row r="95" spans="1:14" ht="37.5" customHeight="1" x14ac:dyDescent="0.25">
      <c r="A95" s="70" t="s">
        <v>2</v>
      </c>
      <c r="B95" s="26" t="s">
        <v>3</v>
      </c>
      <c r="C95" s="26" t="s">
        <v>4</v>
      </c>
      <c r="D95" s="27" t="s">
        <v>5</v>
      </c>
      <c r="E95" s="27" t="s">
        <v>6</v>
      </c>
      <c r="F95" s="27" t="s">
        <v>7</v>
      </c>
      <c r="G95" s="28" t="s">
        <v>8</v>
      </c>
      <c r="H95" s="27" t="s">
        <v>9</v>
      </c>
      <c r="I95" s="28" t="s">
        <v>10</v>
      </c>
      <c r="J95" s="30" t="s">
        <v>11</v>
      </c>
      <c r="K95" s="30" t="s">
        <v>12</v>
      </c>
      <c r="L95" s="30" t="s">
        <v>13</v>
      </c>
      <c r="M95" s="30" t="s">
        <v>14</v>
      </c>
      <c r="N95" s="30" t="s">
        <v>15</v>
      </c>
    </row>
    <row r="96" spans="1:14" ht="36.75" customHeight="1" x14ac:dyDescent="0.25">
      <c r="A96" s="87">
        <v>1</v>
      </c>
      <c r="B96" s="6">
        <v>45480</v>
      </c>
      <c r="C96" s="6">
        <v>45484</v>
      </c>
      <c r="D96" s="88" t="s">
        <v>75</v>
      </c>
      <c r="E96" s="88" t="s">
        <v>76</v>
      </c>
      <c r="F96" s="88" t="s">
        <v>244</v>
      </c>
      <c r="G96" s="88" t="s">
        <v>18</v>
      </c>
      <c r="H96" s="88" t="s">
        <v>78</v>
      </c>
      <c r="I96" s="89" t="s">
        <v>245</v>
      </c>
      <c r="J96" s="90">
        <v>2419</v>
      </c>
      <c r="K96" s="90">
        <v>1600</v>
      </c>
      <c r="L96" s="90">
        <v>0</v>
      </c>
      <c r="M96" s="60">
        <f>SUM(J96:L96)</f>
        <v>4019</v>
      </c>
      <c r="N96" s="93" t="s">
        <v>57</v>
      </c>
    </row>
    <row r="97" spans="1:14" ht="36.75" customHeight="1" x14ac:dyDescent="0.25">
      <c r="A97" s="87" t="s">
        <v>203</v>
      </c>
      <c r="B97" s="6">
        <v>45490</v>
      </c>
      <c r="C97" s="6">
        <v>45491</v>
      </c>
      <c r="D97" s="88" t="s">
        <v>246</v>
      </c>
      <c r="E97" s="88" t="s">
        <v>247</v>
      </c>
      <c r="F97" s="88" t="s">
        <v>114</v>
      </c>
      <c r="G97" s="88" t="s">
        <v>63</v>
      </c>
      <c r="H97" s="88" t="s">
        <v>248</v>
      </c>
      <c r="I97" s="89" t="s">
        <v>249</v>
      </c>
      <c r="J97" s="90">
        <v>0</v>
      </c>
      <c r="K97" s="90">
        <v>0</v>
      </c>
      <c r="L97" s="90">
        <v>0</v>
      </c>
      <c r="M97" s="60">
        <v>0</v>
      </c>
      <c r="N97" s="93" t="s">
        <v>57</v>
      </c>
    </row>
    <row r="98" spans="1:14" ht="36.75" customHeight="1" x14ac:dyDescent="0.25">
      <c r="A98" s="87" t="s">
        <v>208</v>
      </c>
      <c r="B98" s="6">
        <v>45490</v>
      </c>
      <c r="C98" s="6">
        <v>45491</v>
      </c>
      <c r="D98" s="88" t="s">
        <v>250</v>
      </c>
      <c r="E98" s="88" t="s">
        <v>251</v>
      </c>
      <c r="F98" s="88" t="s">
        <v>252</v>
      </c>
      <c r="G98" s="104" t="s">
        <v>23</v>
      </c>
      <c r="H98" s="88" t="s">
        <v>248</v>
      </c>
      <c r="I98" s="89" t="s">
        <v>253</v>
      </c>
      <c r="J98" s="90">
        <v>0</v>
      </c>
      <c r="K98" s="90">
        <v>0</v>
      </c>
      <c r="L98" s="90">
        <v>0</v>
      </c>
      <c r="M98" s="60">
        <v>0</v>
      </c>
      <c r="N98" s="93" t="s">
        <v>57</v>
      </c>
    </row>
    <row r="99" spans="1:14" ht="48" customHeight="1" x14ac:dyDescent="0.25">
      <c r="A99" s="87" t="s">
        <v>211</v>
      </c>
      <c r="B99" s="6">
        <v>45490</v>
      </c>
      <c r="C99" s="6">
        <v>45491</v>
      </c>
      <c r="D99" s="88" t="s">
        <v>67</v>
      </c>
      <c r="E99" s="88" t="s">
        <v>68</v>
      </c>
      <c r="F99" s="88" t="s">
        <v>69</v>
      </c>
      <c r="G99" s="88" t="s">
        <v>122</v>
      </c>
      <c r="H99" s="88" t="s">
        <v>248</v>
      </c>
      <c r="I99" s="89" t="s">
        <v>254</v>
      </c>
      <c r="J99" s="90">
        <v>1698</v>
      </c>
      <c r="K99" s="90">
        <v>250</v>
      </c>
      <c r="L99" s="90">
        <v>0</v>
      </c>
      <c r="M99" s="60">
        <f>SUM(J99:L99)</f>
        <v>1948</v>
      </c>
      <c r="N99" s="93" t="s">
        <v>57</v>
      </c>
    </row>
    <row r="100" spans="1:14" ht="36.75" customHeight="1" x14ac:dyDescent="0.25">
      <c r="A100" s="87" t="s">
        <v>214</v>
      </c>
      <c r="B100" s="6">
        <v>45501</v>
      </c>
      <c r="C100" s="6">
        <v>45507</v>
      </c>
      <c r="D100" s="88" t="s">
        <v>255</v>
      </c>
      <c r="E100" s="88" t="s">
        <v>88</v>
      </c>
      <c r="F100" s="88" t="s">
        <v>171</v>
      </c>
      <c r="G100" s="88" t="s">
        <v>256</v>
      </c>
      <c r="H100" s="88" t="s">
        <v>257</v>
      </c>
      <c r="I100" s="89" t="s">
        <v>258</v>
      </c>
      <c r="J100" s="90">
        <v>890</v>
      </c>
      <c r="K100" s="90">
        <v>1500</v>
      </c>
      <c r="L100" s="90">
        <v>0</v>
      </c>
      <c r="M100" s="60">
        <f>SUM(J100:L100)</f>
        <v>2390</v>
      </c>
      <c r="N100" s="93" t="s">
        <v>57</v>
      </c>
    </row>
    <row r="101" spans="1:14" ht="24" customHeight="1" x14ac:dyDescent="0.25">
      <c r="A101" s="118" t="s">
        <v>19</v>
      </c>
      <c r="B101" s="118"/>
      <c r="C101" s="118"/>
      <c r="D101" s="118"/>
      <c r="E101" s="118"/>
      <c r="F101" s="118"/>
      <c r="G101" s="118"/>
      <c r="H101" s="118"/>
      <c r="I101" s="118"/>
      <c r="J101" s="31">
        <f>J96+J99+J100</f>
        <v>5007</v>
      </c>
      <c r="K101" s="32">
        <v>3350</v>
      </c>
      <c r="L101" s="32">
        <v>0</v>
      </c>
      <c r="M101" s="32">
        <f>M96+M99+M100</f>
        <v>8357</v>
      </c>
      <c r="N101" s="32"/>
    </row>
    <row r="103" spans="1:14" ht="19.5" x14ac:dyDescent="0.4">
      <c r="A103" s="38" t="s">
        <v>259</v>
      </c>
    </row>
    <row r="104" spans="1:14" ht="23.25" customHeight="1" x14ac:dyDescent="0.25">
      <c r="A104" s="116" t="s">
        <v>0</v>
      </c>
      <c r="B104" s="116"/>
      <c r="C104" s="116"/>
      <c r="D104" s="116"/>
      <c r="E104" s="116"/>
      <c r="F104" s="116"/>
      <c r="G104" s="116"/>
      <c r="H104" s="116"/>
      <c r="I104" s="116"/>
      <c r="J104" s="116"/>
      <c r="K104" s="116"/>
      <c r="L104" s="116"/>
      <c r="M104" s="116"/>
      <c r="N104" s="116"/>
    </row>
    <row r="105" spans="1:14" ht="23.25" customHeight="1" x14ac:dyDescent="0.25">
      <c r="A105" s="116" t="s">
        <v>1</v>
      </c>
      <c r="B105" s="116"/>
      <c r="C105" s="116"/>
      <c r="D105" s="116"/>
      <c r="E105" s="116"/>
      <c r="F105" s="116"/>
      <c r="G105" s="116"/>
      <c r="H105" s="116"/>
      <c r="I105" s="116"/>
      <c r="J105" s="116"/>
      <c r="K105" s="116"/>
      <c r="L105" s="116"/>
      <c r="M105" s="116"/>
      <c r="N105" s="116"/>
    </row>
    <row r="106" spans="1:14" ht="23.25" customHeight="1" x14ac:dyDescent="0.25">
      <c r="A106" s="117" t="s">
        <v>260</v>
      </c>
      <c r="B106" s="117"/>
      <c r="C106" s="117"/>
      <c r="D106" s="117"/>
      <c r="E106" s="117"/>
      <c r="F106" s="117"/>
      <c r="G106" s="117"/>
      <c r="H106" s="117"/>
      <c r="I106" s="117"/>
      <c r="J106" s="117"/>
      <c r="K106" s="117"/>
      <c r="L106" s="117"/>
      <c r="M106" s="117"/>
      <c r="N106" s="117"/>
    </row>
    <row r="107" spans="1:14" ht="36.75" customHeight="1" x14ac:dyDescent="0.25">
      <c r="A107" s="70" t="s">
        <v>2</v>
      </c>
      <c r="B107" s="26" t="s">
        <v>3</v>
      </c>
      <c r="C107" s="26" t="s">
        <v>4</v>
      </c>
      <c r="D107" s="27" t="s">
        <v>5</v>
      </c>
      <c r="E107" s="27" t="s">
        <v>6</v>
      </c>
      <c r="F107" s="27" t="s">
        <v>7</v>
      </c>
      <c r="G107" s="28" t="s">
        <v>8</v>
      </c>
      <c r="H107" s="27" t="s">
        <v>9</v>
      </c>
      <c r="I107" s="28" t="s">
        <v>10</v>
      </c>
      <c r="J107" s="30" t="s">
        <v>11</v>
      </c>
      <c r="K107" s="30" t="s">
        <v>12</v>
      </c>
      <c r="L107" s="30" t="s">
        <v>13</v>
      </c>
      <c r="M107" s="30" t="s">
        <v>14</v>
      </c>
      <c r="N107" s="30" t="s">
        <v>15</v>
      </c>
    </row>
    <row r="108" spans="1:14" ht="38.25" customHeight="1" x14ac:dyDescent="0.25">
      <c r="A108" s="87">
        <v>1</v>
      </c>
      <c r="B108" s="105">
        <v>45530</v>
      </c>
      <c r="C108" s="105">
        <v>45533</v>
      </c>
      <c r="D108" s="88" t="s">
        <v>261</v>
      </c>
      <c r="E108" s="106" t="s">
        <v>262</v>
      </c>
      <c r="F108" s="88" t="s">
        <v>244</v>
      </c>
      <c r="G108" s="88" t="s">
        <v>263</v>
      </c>
      <c r="H108" s="88" t="s">
        <v>264</v>
      </c>
      <c r="I108" s="89" t="s">
        <v>265</v>
      </c>
      <c r="J108" s="90">
        <v>0</v>
      </c>
      <c r="K108" s="90">
        <v>375</v>
      </c>
      <c r="L108" s="90">
        <v>0</v>
      </c>
      <c r="M108" s="90">
        <v>375</v>
      </c>
      <c r="N108" s="107" t="s">
        <v>57</v>
      </c>
    </row>
    <row r="109" spans="1:14" ht="30.75" customHeight="1" x14ac:dyDescent="0.25">
      <c r="A109" s="87" t="s">
        <v>203</v>
      </c>
      <c r="B109" s="105">
        <v>45530</v>
      </c>
      <c r="C109" s="105">
        <v>45533</v>
      </c>
      <c r="D109" s="88" t="s">
        <v>266</v>
      </c>
      <c r="E109" s="106" t="s">
        <v>267</v>
      </c>
      <c r="F109" s="88" t="s">
        <v>268</v>
      </c>
      <c r="G109" s="88" t="s">
        <v>43</v>
      </c>
      <c r="H109" s="88" t="s">
        <v>264</v>
      </c>
      <c r="I109" s="89" t="s">
        <v>265</v>
      </c>
      <c r="J109" s="90">
        <v>0</v>
      </c>
      <c r="K109" s="90">
        <v>375</v>
      </c>
      <c r="L109" s="90">
        <v>0</v>
      </c>
      <c r="M109" s="90">
        <v>375</v>
      </c>
      <c r="N109" s="107" t="s">
        <v>57</v>
      </c>
    </row>
    <row r="110" spans="1:14" ht="24.75" customHeight="1" x14ac:dyDescent="0.25">
      <c r="A110" s="118" t="s">
        <v>19</v>
      </c>
      <c r="B110" s="118"/>
      <c r="C110" s="118"/>
      <c r="D110" s="118"/>
      <c r="E110" s="118"/>
      <c r="F110" s="118"/>
      <c r="G110" s="118"/>
      <c r="H110" s="118"/>
      <c r="I110" s="118"/>
      <c r="J110" s="31">
        <v>0</v>
      </c>
      <c r="K110" s="32">
        <v>750</v>
      </c>
      <c r="L110" s="32">
        <v>0</v>
      </c>
      <c r="M110" s="32">
        <v>750</v>
      </c>
      <c r="N110" s="32"/>
    </row>
    <row r="112" spans="1:14" ht="19.5" x14ac:dyDescent="0.4">
      <c r="A112" s="38" t="s">
        <v>269</v>
      </c>
    </row>
    <row r="113" spans="1:14" ht="21.75" customHeight="1" x14ac:dyDescent="0.25">
      <c r="A113" s="116" t="s">
        <v>0</v>
      </c>
      <c r="B113" s="116"/>
      <c r="C113" s="116"/>
      <c r="D113" s="116"/>
      <c r="E113" s="116"/>
      <c r="F113" s="116"/>
      <c r="G113" s="116"/>
      <c r="H113" s="116"/>
      <c r="I113" s="116"/>
      <c r="J113" s="116"/>
      <c r="K113" s="116"/>
      <c r="L113" s="116"/>
      <c r="M113" s="116"/>
      <c r="N113" s="116"/>
    </row>
    <row r="114" spans="1:14" ht="21" customHeight="1" x14ac:dyDescent="0.25">
      <c r="A114" s="113" t="s">
        <v>1</v>
      </c>
      <c r="B114" s="113"/>
      <c r="C114" s="113"/>
      <c r="D114" s="113"/>
      <c r="E114" s="113"/>
      <c r="F114" s="113"/>
      <c r="G114" s="113"/>
      <c r="H114" s="113"/>
      <c r="I114" s="113"/>
      <c r="J114" s="113"/>
      <c r="K114" s="113"/>
      <c r="L114" s="113"/>
      <c r="M114" s="113"/>
      <c r="N114" s="113"/>
    </row>
    <row r="115" spans="1:14" ht="23.25" customHeight="1" x14ac:dyDescent="0.25">
      <c r="A115" s="114" t="s">
        <v>270</v>
      </c>
      <c r="B115" s="114"/>
      <c r="C115" s="114"/>
      <c r="D115" s="114"/>
      <c r="E115" s="114"/>
      <c r="F115" s="114"/>
      <c r="G115" s="114"/>
      <c r="H115" s="114"/>
      <c r="I115" s="114"/>
      <c r="J115" s="114"/>
      <c r="K115" s="114"/>
      <c r="L115" s="114"/>
      <c r="M115" s="114"/>
      <c r="N115" s="114"/>
    </row>
    <row r="116" spans="1:14" ht="32.25" customHeight="1" x14ac:dyDescent="0.25">
      <c r="A116" s="70" t="s">
        <v>2</v>
      </c>
      <c r="B116" s="26" t="s">
        <v>3</v>
      </c>
      <c r="C116" s="26" t="s">
        <v>4</v>
      </c>
      <c r="D116" s="27" t="s">
        <v>5</v>
      </c>
      <c r="E116" s="27" t="s">
        <v>6</v>
      </c>
      <c r="F116" s="27" t="s">
        <v>7</v>
      </c>
      <c r="G116" s="28" t="s">
        <v>8</v>
      </c>
      <c r="H116" s="27" t="s">
        <v>9</v>
      </c>
      <c r="I116" s="28" t="s">
        <v>10</v>
      </c>
      <c r="J116" s="30" t="s">
        <v>11</v>
      </c>
      <c r="K116" s="30" t="s">
        <v>12</v>
      </c>
      <c r="L116" s="108" t="s">
        <v>13</v>
      </c>
      <c r="M116" s="30" t="s">
        <v>14</v>
      </c>
      <c r="N116" s="30" t="s">
        <v>15</v>
      </c>
    </row>
    <row r="117" spans="1:14" ht="39" customHeight="1" x14ac:dyDescent="0.25">
      <c r="A117" s="49">
        <v>1</v>
      </c>
      <c r="B117" s="6">
        <v>45552</v>
      </c>
      <c r="C117" s="6">
        <v>45567</v>
      </c>
      <c r="D117" s="33" t="s">
        <v>91</v>
      </c>
      <c r="E117" s="33" t="s">
        <v>50</v>
      </c>
      <c r="F117" s="33" t="s">
        <v>271</v>
      </c>
      <c r="G117" s="34" t="s">
        <v>52</v>
      </c>
      <c r="H117" s="33" t="s">
        <v>272</v>
      </c>
      <c r="I117" s="37" t="s">
        <v>273</v>
      </c>
      <c r="J117" s="35">
        <v>1796</v>
      </c>
      <c r="K117" s="35">
        <v>6000</v>
      </c>
      <c r="L117" s="109">
        <v>0</v>
      </c>
      <c r="M117" s="35">
        <f t="shared" ref="M117:M129" si="4">SUM(J117:L117)</f>
        <v>7796</v>
      </c>
      <c r="N117" s="93" t="s">
        <v>57</v>
      </c>
    </row>
    <row r="118" spans="1:14" ht="52.5" customHeight="1" x14ac:dyDescent="0.25">
      <c r="A118" s="110" t="s">
        <v>203</v>
      </c>
      <c r="B118" s="6">
        <v>45557</v>
      </c>
      <c r="C118" s="6">
        <v>45562</v>
      </c>
      <c r="D118" s="57" t="s">
        <v>274</v>
      </c>
      <c r="E118" s="57" t="s">
        <v>247</v>
      </c>
      <c r="F118" s="57" t="s">
        <v>114</v>
      </c>
      <c r="G118" s="58" t="s">
        <v>275</v>
      </c>
      <c r="H118" s="57" t="s">
        <v>276</v>
      </c>
      <c r="I118" s="59" t="s">
        <v>277</v>
      </c>
      <c r="J118" s="60">
        <v>3500</v>
      </c>
      <c r="K118" s="60">
        <v>1500</v>
      </c>
      <c r="L118" s="60">
        <v>0</v>
      </c>
      <c r="M118" s="60">
        <f t="shared" si="4"/>
        <v>5000</v>
      </c>
      <c r="N118" s="93" t="s">
        <v>57</v>
      </c>
    </row>
    <row r="119" spans="1:14" ht="54" customHeight="1" x14ac:dyDescent="0.25">
      <c r="A119" s="110" t="s">
        <v>208</v>
      </c>
      <c r="B119" s="6">
        <v>45557</v>
      </c>
      <c r="C119" s="6">
        <v>45562</v>
      </c>
      <c r="D119" s="57" t="s">
        <v>278</v>
      </c>
      <c r="E119" s="57" t="s">
        <v>251</v>
      </c>
      <c r="F119" s="57" t="s">
        <v>279</v>
      </c>
      <c r="G119" s="58" t="s">
        <v>275</v>
      </c>
      <c r="H119" s="57" t="s">
        <v>276</v>
      </c>
      <c r="I119" s="59" t="s">
        <v>280</v>
      </c>
      <c r="J119" s="60">
        <v>3500</v>
      </c>
      <c r="K119" s="60">
        <v>2500</v>
      </c>
      <c r="L119" s="60">
        <v>0</v>
      </c>
      <c r="M119" s="60">
        <f t="shared" si="4"/>
        <v>6000</v>
      </c>
      <c r="N119" s="93" t="s">
        <v>57</v>
      </c>
    </row>
    <row r="120" spans="1:14" ht="63" customHeight="1" x14ac:dyDescent="0.25">
      <c r="A120" s="110" t="s">
        <v>211</v>
      </c>
      <c r="B120" s="105">
        <v>45558</v>
      </c>
      <c r="C120" s="105">
        <v>45562</v>
      </c>
      <c r="D120" s="88" t="s">
        <v>281</v>
      </c>
      <c r="E120" s="106" t="s">
        <v>282</v>
      </c>
      <c r="F120" s="88" t="s">
        <v>89</v>
      </c>
      <c r="G120" s="88" t="s">
        <v>263</v>
      </c>
      <c r="H120" s="88" t="s">
        <v>164</v>
      </c>
      <c r="I120" s="89" t="s">
        <v>283</v>
      </c>
      <c r="J120" s="90">
        <v>689.71</v>
      </c>
      <c r="K120" s="90">
        <v>1000</v>
      </c>
      <c r="L120" s="90">
        <v>0</v>
      </c>
      <c r="M120" s="90">
        <f t="shared" si="4"/>
        <v>1689.71</v>
      </c>
      <c r="N120" s="93" t="s">
        <v>57</v>
      </c>
    </row>
    <row r="121" spans="1:14" ht="62.25" customHeight="1" x14ac:dyDescent="0.25">
      <c r="A121" s="110" t="s">
        <v>214</v>
      </c>
      <c r="B121" s="105">
        <v>45558</v>
      </c>
      <c r="C121" s="105">
        <v>45562</v>
      </c>
      <c r="D121" s="88" t="s">
        <v>284</v>
      </c>
      <c r="E121" s="106" t="s">
        <v>285</v>
      </c>
      <c r="F121" s="88" t="s">
        <v>271</v>
      </c>
      <c r="G121" s="88" t="s">
        <v>263</v>
      </c>
      <c r="H121" s="88" t="s">
        <v>164</v>
      </c>
      <c r="I121" s="89" t="s">
        <v>283</v>
      </c>
      <c r="J121" s="90">
        <v>689.71</v>
      </c>
      <c r="K121" s="90">
        <v>1000</v>
      </c>
      <c r="L121" s="90">
        <v>0</v>
      </c>
      <c r="M121" s="90">
        <f t="shared" si="4"/>
        <v>1689.71</v>
      </c>
      <c r="N121" s="93" t="s">
        <v>57</v>
      </c>
    </row>
    <row r="122" spans="1:14" ht="48.75" customHeight="1" x14ac:dyDescent="0.25">
      <c r="A122" s="110" t="s">
        <v>221</v>
      </c>
      <c r="B122" s="105">
        <v>45558</v>
      </c>
      <c r="C122" s="105">
        <v>45562</v>
      </c>
      <c r="D122" s="88" t="s">
        <v>286</v>
      </c>
      <c r="E122" s="106" t="s">
        <v>287</v>
      </c>
      <c r="F122" s="88" t="s">
        <v>69</v>
      </c>
      <c r="G122" s="88" t="s">
        <v>42</v>
      </c>
      <c r="H122" s="88" t="s">
        <v>164</v>
      </c>
      <c r="I122" s="89" t="s">
        <v>288</v>
      </c>
      <c r="J122" s="90">
        <v>603.25</v>
      </c>
      <c r="K122" s="90">
        <v>1000</v>
      </c>
      <c r="L122" s="90">
        <v>0</v>
      </c>
      <c r="M122" s="90">
        <f t="shared" si="4"/>
        <v>1603.25</v>
      </c>
      <c r="N122" s="93" t="s">
        <v>57</v>
      </c>
    </row>
    <row r="123" spans="1:14" ht="48" customHeight="1" x14ac:dyDescent="0.25">
      <c r="A123" s="110" t="s">
        <v>227</v>
      </c>
      <c r="B123" s="105">
        <v>45558</v>
      </c>
      <c r="C123" s="105">
        <v>45562</v>
      </c>
      <c r="D123" s="88" t="s">
        <v>289</v>
      </c>
      <c r="E123" s="106" t="s">
        <v>290</v>
      </c>
      <c r="F123" s="88" t="s">
        <v>291</v>
      </c>
      <c r="G123" s="88" t="s">
        <v>42</v>
      </c>
      <c r="H123" s="88" t="s">
        <v>164</v>
      </c>
      <c r="I123" s="89" t="s">
        <v>292</v>
      </c>
      <c r="J123" s="90">
        <v>603.25</v>
      </c>
      <c r="K123" s="90">
        <v>1000</v>
      </c>
      <c r="L123" s="90">
        <v>0</v>
      </c>
      <c r="M123" s="90">
        <f t="shared" si="4"/>
        <v>1603.25</v>
      </c>
      <c r="N123" s="93" t="s">
        <v>57</v>
      </c>
    </row>
    <row r="124" spans="1:14" ht="49.5" customHeight="1" x14ac:dyDescent="0.25">
      <c r="A124" s="110" t="s">
        <v>231</v>
      </c>
      <c r="B124" s="105">
        <v>45558</v>
      </c>
      <c r="C124" s="105">
        <v>45562</v>
      </c>
      <c r="D124" s="88" t="s">
        <v>293</v>
      </c>
      <c r="E124" s="106" t="s">
        <v>294</v>
      </c>
      <c r="F124" s="88" t="s">
        <v>271</v>
      </c>
      <c r="G124" s="88" t="s">
        <v>42</v>
      </c>
      <c r="H124" s="88" t="s">
        <v>164</v>
      </c>
      <c r="I124" s="89" t="s">
        <v>292</v>
      </c>
      <c r="J124" s="90">
        <v>603.25</v>
      </c>
      <c r="K124" s="90">
        <v>1000</v>
      </c>
      <c r="L124" s="90">
        <v>0</v>
      </c>
      <c r="M124" s="90">
        <f t="shared" si="4"/>
        <v>1603.25</v>
      </c>
      <c r="N124" s="93" t="s">
        <v>57</v>
      </c>
    </row>
    <row r="125" spans="1:14" ht="47.25" customHeight="1" x14ac:dyDescent="0.25">
      <c r="A125" s="110" t="s">
        <v>234</v>
      </c>
      <c r="B125" s="105">
        <v>45558</v>
      </c>
      <c r="C125" s="105">
        <v>45562</v>
      </c>
      <c r="D125" s="111" t="s">
        <v>295</v>
      </c>
      <c r="E125" s="111" t="s">
        <v>296</v>
      </c>
      <c r="F125" s="111" t="s">
        <v>271</v>
      </c>
      <c r="G125" s="95" t="s">
        <v>42</v>
      </c>
      <c r="H125" s="88" t="s">
        <v>164</v>
      </c>
      <c r="I125" s="89" t="s">
        <v>292</v>
      </c>
      <c r="J125" s="112">
        <v>603.25</v>
      </c>
      <c r="K125" s="112">
        <v>1000</v>
      </c>
      <c r="L125" s="112">
        <v>0</v>
      </c>
      <c r="M125" s="112">
        <f t="shared" si="4"/>
        <v>1603.25</v>
      </c>
      <c r="N125" s="93" t="s">
        <v>57</v>
      </c>
    </row>
    <row r="126" spans="1:14" ht="42" customHeight="1" x14ac:dyDescent="0.25">
      <c r="A126" s="110" t="s">
        <v>297</v>
      </c>
      <c r="B126" s="105">
        <v>45551</v>
      </c>
      <c r="C126" s="105">
        <v>45562</v>
      </c>
      <c r="D126" s="111" t="s">
        <v>160</v>
      </c>
      <c r="E126" s="111" t="s">
        <v>161</v>
      </c>
      <c r="F126" s="111" t="s">
        <v>298</v>
      </c>
      <c r="G126" s="95" t="s">
        <v>17</v>
      </c>
      <c r="H126" s="88" t="s">
        <v>299</v>
      </c>
      <c r="I126" s="89" t="s">
        <v>300</v>
      </c>
      <c r="J126" s="112">
        <v>0</v>
      </c>
      <c r="K126" s="112">
        <v>0</v>
      </c>
      <c r="L126" s="112">
        <v>0</v>
      </c>
      <c r="M126" s="112">
        <f t="shared" si="4"/>
        <v>0</v>
      </c>
      <c r="N126" s="93" t="s">
        <v>57</v>
      </c>
    </row>
    <row r="127" spans="1:14" ht="42" customHeight="1" x14ac:dyDescent="0.25">
      <c r="A127" s="110" t="s">
        <v>301</v>
      </c>
      <c r="B127" s="105">
        <v>45558</v>
      </c>
      <c r="C127" s="105">
        <v>45562</v>
      </c>
      <c r="D127" s="111" t="s">
        <v>302</v>
      </c>
      <c r="E127" s="111" t="s">
        <v>303</v>
      </c>
      <c r="F127" s="95" t="s">
        <v>304</v>
      </c>
      <c r="G127" s="95" t="s">
        <v>17</v>
      </c>
      <c r="H127" s="88" t="s">
        <v>299</v>
      </c>
      <c r="I127" s="89" t="s">
        <v>300</v>
      </c>
      <c r="J127" s="112">
        <v>0</v>
      </c>
      <c r="K127" s="112">
        <v>0</v>
      </c>
      <c r="L127" s="112">
        <v>0</v>
      </c>
      <c r="M127" s="112">
        <f t="shared" si="4"/>
        <v>0</v>
      </c>
      <c r="N127" s="93" t="s">
        <v>57</v>
      </c>
    </row>
    <row r="128" spans="1:14" ht="49.5" customHeight="1" x14ac:dyDescent="0.25">
      <c r="A128" s="110" t="s">
        <v>305</v>
      </c>
      <c r="B128" s="105">
        <v>45559</v>
      </c>
      <c r="C128" s="105">
        <v>45563</v>
      </c>
      <c r="D128" s="95" t="s">
        <v>313</v>
      </c>
      <c r="E128" s="111" t="s">
        <v>314</v>
      </c>
      <c r="F128" s="95" t="s">
        <v>315</v>
      </c>
      <c r="G128" s="95" t="s">
        <v>309</v>
      </c>
      <c r="H128" s="88" t="s">
        <v>310</v>
      </c>
      <c r="I128" s="89" t="s">
        <v>311</v>
      </c>
      <c r="J128" s="112">
        <v>0</v>
      </c>
      <c r="K128" s="112">
        <v>0</v>
      </c>
      <c r="L128" s="112">
        <v>0</v>
      </c>
      <c r="M128" s="112">
        <v>0</v>
      </c>
      <c r="N128" s="93" t="s">
        <v>57</v>
      </c>
    </row>
    <row r="129" spans="1:14" ht="52.5" customHeight="1" x14ac:dyDescent="0.25">
      <c r="A129" s="110" t="s">
        <v>312</v>
      </c>
      <c r="B129" s="105">
        <v>45558</v>
      </c>
      <c r="C129" s="105">
        <v>45562</v>
      </c>
      <c r="D129" s="111" t="s">
        <v>306</v>
      </c>
      <c r="E129" s="111" t="s">
        <v>307</v>
      </c>
      <c r="F129" s="111" t="s">
        <v>308</v>
      </c>
      <c r="G129" s="95" t="s">
        <v>309</v>
      </c>
      <c r="H129" s="88" t="s">
        <v>310</v>
      </c>
      <c r="I129" s="89" t="s">
        <v>311</v>
      </c>
      <c r="J129" s="112">
        <v>0</v>
      </c>
      <c r="K129" s="112">
        <v>0</v>
      </c>
      <c r="L129" s="112">
        <v>0</v>
      </c>
      <c r="M129" s="112">
        <f t="shared" si="4"/>
        <v>0</v>
      </c>
      <c r="N129" s="93" t="s">
        <v>57</v>
      </c>
    </row>
    <row r="130" spans="1:14" ht="24" customHeight="1" x14ac:dyDescent="0.25">
      <c r="A130" s="115" t="s">
        <v>19</v>
      </c>
      <c r="B130" s="115"/>
      <c r="C130" s="115"/>
      <c r="D130" s="115"/>
      <c r="E130" s="115"/>
      <c r="F130" s="115"/>
      <c r="G130" s="115"/>
      <c r="H130" s="115"/>
      <c r="I130" s="115"/>
      <c r="J130" s="31">
        <f>SUM(J117:J129)</f>
        <v>12588.419999999998</v>
      </c>
      <c r="K130" s="32">
        <v>16000</v>
      </c>
      <c r="L130" s="32">
        <v>0</v>
      </c>
      <c r="M130" s="32">
        <f>SUM(M117:M129)</f>
        <v>28588.42</v>
      </c>
      <c r="N130" s="32"/>
    </row>
    <row r="132" spans="1:14" ht="19.5" x14ac:dyDescent="0.4">
      <c r="A132" s="38" t="s">
        <v>316</v>
      </c>
    </row>
    <row r="133" spans="1:14" ht="21.75" customHeight="1" x14ac:dyDescent="0.25">
      <c r="A133" s="121" t="s">
        <v>0</v>
      </c>
      <c r="B133" s="121"/>
      <c r="C133" s="121"/>
      <c r="D133" s="121"/>
      <c r="E133" s="121"/>
      <c r="F133" s="121"/>
      <c r="G133" s="121"/>
      <c r="H133" s="121"/>
      <c r="I133" s="121"/>
      <c r="J133" s="121"/>
      <c r="K133" s="121"/>
      <c r="L133" s="121"/>
      <c r="M133" s="121"/>
      <c r="N133" s="121"/>
    </row>
    <row r="134" spans="1:14" ht="21.75" customHeight="1" x14ac:dyDescent="0.25">
      <c r="A134" s="122" t="s">
        <v>1</v>
      </c>
      <c r="B134" s="122"/>
      <c r="C134" s="122"/>
      <c r="D134" s="122"/>
      <c r="E134" s="122"/>
      <c r="F134" s="122"/>
      <c r="G134" s="122"/>
      <c r="H134" s="122"/>
      <c r="I134" s="122"/>
      <c r="J134" s="122"/>
      <c r="K134" s="122"/>
      <c r="L134" s="122"/>
      <c r="M134" s="122"/>
      <c r="N134" s="122"/>
    </row>
    <row r="135" spans="1:14" ht="21.75" customHeight="1" x14ac:dyDescent="0.25">
      <c r="A135" s="123" t="s">
        <v>317</v>
      </c>
      <c r="B135" s="123"/>
      <c r="C135" s="123"/>
      <c r="D135" s="123"/>
      <c r="E135" s="123"/>
      <c r="F135" s="123"/>
      <c r="G135" s="123"/>
      <c r="H135" s="123"/>
      <c r="I135" s="123"/>
      <c r="J135" s="123"/>
      <c r="K135" s="123"/>
      <c r="L135" s="123"/>
      <c r="M135" s="123"/>
      <c r="N135" s="123"/>
    </row>
    <row r="136" spans="1:14" ht="25.5" x14ac:dyDescent="0.25">
      <c r="A136" s="70" t="s">
        <v>2</v>
      </c>
      <c r="B136" s="26" t="s">
        <v>3</v>
      </c>
      <c r="C136" s="26" t="s">
        <v>4</v>
      </c>
      <c r="D136" s="27" t="s">
        <v>5</v>
      </c>
      <c r="E136" s="27" t="s">
        <v>6</v>
      </c>
      <c r="F136" s="27" t="s">
        <v>7</v>
      </c>
      <c r="G136" s="27" t="s">
        <v>8</v>
      </c>
      <c r="H136" s="27" t="s">
        <v>9</v>
      </c>
      <c r="I136" s="28" t="s">
        <v>10</v>
      </c>
      <c r="J136" s="30" t="s">
        <v>11</v>
      </c>
      <c r="K136" s="30" t="s">
        <v>12</v>
      </c>
      <c r="L136" s="108" t="s">
        <v>13</v>
      </c>
      <c r="M136" s="30" t="s">
        <v>14</v>
      </c>
      <c r="N136" s="30" t="s">
        <v>15</v>
      </c>
    </row>
    <row r="137" spans="1:14" ht="42.75" customHeight="1" x14ac:dyDescent="0.25">
      <c r="A137" s="49">
        <v>1</v>
      </c>
      <c r="B137" s="6">
        <v>45579</v>
      </c>
      <c r="C137" s="6">
        <v>45583</v>
      </c>
      <c r="D137" s="57" t="s">
        <v>318</v>
      </c>
      <c r="E137" s="57" t="s">
        <v>319</v>
      </c>
      <c r="F137" s="57" t="s">
        <v>69</v>
      </c>
      <c r="G137" s="57" t="s">
        <v>43</v>
      </c>
      <c r="H137" s="33" t="s">
        <v>248</v>
      </c>
      <c r="I137" s="37" t="s">
        <v>320</v>
      </c>
      <c r="J137" s="35">
        <v>1022.5</v>
      </c>
      <c r="K137" s="35">
        <v>1200</v>
      </c>
      <c r="L137" s="109">
        <v>0</v>
      </c>
      <c r="M137" s="35">
        <f>SUM(J137:L137)</f>
        <v>2222.5</v>
      </c>
      <c r="N137" s="35" t="s">
        <v>343</v>
      </c>
    </row>
    <row r="138" spans="1:14" ht="42.75" customHeight="1" x14ac:dyDescent="0.25">
      <c r="A138" s="49">
        <v>2</v>
      </c>
      <c r="B138" s="6">
        <v>45580</v>
      </c>
      <c r="C138" s="6">
        <v>45583</v>
      </c>
      <c r="D138" s="57" t="s">
        <v>321</v>
      </c>
      <c r="E138" s="57" t="s">
        <v>322</v>
      </c>
      <c r="F138" s="57" t="s">
        <v>323</v>
      </c>
      <c r="G138" s="57" t="s">
        <v>43</v>
      </c>
      <c r="H138" s="33" t="s">
        <v>229</v>
      </c>
      <c r="I138" s="37" t="s">
        <v>324</v>
      </c>
      <c r="J138" s="35">
        <v>0</v>
      </c>
      <c r="K138" s="35">
        <v>0</v>
      </c>
      <c r="L138" s="109">
        <v>0</v>
      </c>
      <c r="M138" s="35">
        <v>0</v>
      </c>
      <c r="N138" s="35" t="s">
        <v>343</v>
      </c>
    </row>
    <row r="139" spans="1:14" ht="42.75" customHeight="1" x14ac:dyDescent="0.25">
      <c r="A139" s="49">
        <v>3</v>
      </c>
      <c r="B139" s="6">
        <v>45584</v>
      </c>
      <c r="C139" s="6">
        <v>45589</v>
      </c>
      <c r="D139" s="57" t="s">
        <v>318</v>
      </c>
      <c r="E139" s="57" t="s">
        <v>319</v>
      </c>
      <c r="F139" s="57" t="s">
        <v>69</v>
      </c>
      <c r="G139" s="57" t="s">
        <v>43</v>
      </c>
      <c r="H139" s="57" t="s">
        <v>111</v>
      </c>
      <c r="I139" s="59" t="s">
        <v>325</v>
      </c>
      <c r="J139" s="60">
        <v>9667.94</v>
      </c>
      <c r="K139" s="60">
        <v>1500</v>
      </c>
      <c r="L139" s="90">
        <v>0</v>
      </c>
      <c r="M139" s="60">
        <f>SUM(J139:L139)</f>
        <v>11167.94</v>
      </c>
      <c r="N139" s="35" t="s">
        <v>343</v>
      </c>
    </row>
    <row r="140" spans="1:14" ht="42.75" customHeight="1" x14ac:dyDescent="0.25">
      <c r="A140" s="49">
        <v>4</v>
      </c>
      <c r="B140" s="6">
        <v>45585</v>
      </c>
      <c r="C140" s="6">
        <v>45592</v>
      </c>
      <c r="D140" s="57" t="s">
        <v>274</v>
      </c>
      <c r="E140" s="57" t="s">
        <v>247</v>
      </c>
      <c r="F140" s="57" t="s">
        <v>114</v>
      </c>
      <c r="G140" s="57" t="s">
        <v>275</v>
      </c>
      <c r="H140" s="33" t="s">
        <v>128</v>
      </c>
      <c r="I140" s="37" t="s">
        <v>326</v>
      </c>
      <c r="J140" s="35">
        <v>4214</v>
      </c>
      <c r="K140" s="35">
        <v>3000</v>
      </c>
      <c r="L140" s="109">
        <v>0</v>
      </c>
      <c r="M140" s="35">
        <f>SUM(J140:L140)</f>
        <v>7214</v>
      </c>
      <c r="N140" s="35" t="s">
        <v>343</v>
      </c>
    </row>
    <row r="141" spans="1:14" ht="42.75" customHeight="1" x14ac:dyDescent="0.25">
      <c r="A141" s="49">
        <v>5</v>
      </c>
      <c r="B141" s="6">
        <v>45585</v>
      </c>
      <c r="C141" s="6">
        <v>45592</v>
      </c>
      <c r="D141" s="57" t="s">
        <v>278</v>
      </c>
      <c r="E141" s="57" t="s">
        <v>251</v>
      </c>
      <c r="F141" s="57" t="s">
        <v>279</v>
      </c>
      <c r="G141" s="57" t="s">
        <v>23</v>
      </c>
      <c r="H141" s="33" t="s">
        <v>128</v>
      </c>
      <c r="I141" s="37" t="s">
        <v>327</v>
      </c>
      <c r="J141" s="35">
        <v>4214</v>
      </c>
      <c r="K141" s="35">
        <v>3000</v>
      </c>
      <c r="L141" s="109">
        <v>0</v>
      </c>
      <c r="M141" s="35">
        <f>SUM(J141:L141)</f>
        <v>7214</v>
      </c>
      <c r="N141" s="35" t="s">
        <v>343</v>
      </c>
    </row>
    <row r="142" spans="1:14" ht="42.75" customHeight="1" x14ac:dyDescent="0.25">
      <c r="A142" s="49">
        <v>6</v>
      </c>
      <c r="B142" s="6">
        <v>45585</v>
      </c>
      <c r="C142" s="6">
        <v>45592</v>
      </c>
      <c r="D142" s="57" t="s">
        <v>328</v>
      </c>
      <c r="E142" s="57" t="s">
        <v>329</v>
      </c>
      <c r="F142" s="57" t="s">
        <v>330</v>
      </c>
      <c r="G142" s="57" t="s">
        <v>275</v>
      </c>
      <c r="H142" s="33" t="s">
        <v>128</v>
      </c>
      <c r="I142" s="37" t="s">
        <v>327</v>
      </c>
      <c r="J142" s="35">
        <v>1568</v>
      </c>
      <c r="K142" s="35">
        <v>2400</v>
      </c>
      <c r="L142" s="109">
        <v>0</v>
      </c>
      <c r="M142" s="35">
        <f>SUM(J142:L142)</f>
        <v>3968</v>
      </c>
      <c r="N142" s="35" t="s">
        <v>343</v>
      </c>
    </row>
    <row r="143" spans="1:14" ht="42.75" customHeight="1" x14ac:dyDescent="0.25">
      <c r="A143" s="49">
        <v>7</v>
      </c>
      <c r="B143" s="6">
        <v>45585</v>
      </c>
      <c r="C143" s="6">
        <v>45592</v>
      </c>
      <c r="D143" s="33" t="s">
        <v>67</v>
      </c>
      <c r="E143" s="33" t="s">
        <v>68</v>
      </c>
      <c r="F143" s="33" t="s">
        <v>69</v>
      </c>
      <c r="G143" s="33" t="s">
        <v>16</v>
      </c>
      <c r="H143" s="33" t="s">
        <v>128</v>
      </c>
      <c r="I143" s="37" t="s">
        <v>327</v>
      </c>
      <c r="J143" s="35">
        <v>1281.6099999999999</v>
      </c>
      <c r="K143" s="35">
        <v>2800</v>
      </c>
      <c r="L143" s="109">
        <v>0</v>
      </c>
      <c r="M143" s="35">
        <f t="shared" ref="M143:M145" si="5">SUM(J143:L143)</f>
        <v>4081.6099999999997</v>
      </c>
      <c r="N143" s="35" t="s">
        <v>343</v>
      </c>
    </row>
    <row r="144" spans="1:14" ht="42.75" customHeight="1" x14ac:dyDescent="0.25">
      <c r="A144" s="49">
        <v>8</v>
      </c>
      <c r="B144" s="6">
        <v>45591</v>
      </c>
      <c r="C144" s="6">
        <v>45597</v>
      </c>
      <c r="D144" s="57" t="s">
        <v>331</v>
      </c>
      <c r="E144" s="57" t="s">
        <v>332</v>
      </c>
      <c r="F144" s="57" t="s">
        <v>244</v>
      </c>
      <c r="G144" s="57" t="s">
        <v>43</v>
      </c>
      <c r="H144" s="57" t="s">
        <v>111</v>
      </c>
      <c r="I144" s="59" t="s">
        <v>333</v>
      </c>
      <c r="J144" s="60">
        <v>5480</v>
      </c>
      <c r="K144" s="60">
        <v>3000</v>
      </c>
      <c r="L144" s="60">
        <v>0</v>
      </c>
      <c r="M144" s="60">
        <f t="shared" si="5"/>
        <v>8480</v>
      </c>
      <c r="N144" s="35" t="s">
        <v>343</v>
      </c>
    </row>
    <row r="145" spans="1:14" ht="42.75" customHeight="1" x14ac:dyDescent="0.25">
      <c r="A145" s="49">
        <v>9</v>
      </c>
      <c r="B145" s="6">
        <v>45591</v>
      </c>
      <c r="C145" s="6">
        <v>45597</v>
      </c>
      <c r="D145" s="57" t="s">
        <v>334</v>
      </c>
      <c r="E145" s="57" t="s">
        <v>335</v>
      </c>
      <c r="F145" s="57" t="s">
        <v>336</v>
      </c>
      <c r="G145" s="57" t="s">
        <v>100</v>
      </c>
      <c r="H145" s="57" t="s">
        <v>111</v>
      </c>
      <c r="I145" s="59" t="s">
        <v>333</v>
      </c>
      <c r="J145" s="60">
        <v>2516</v>
      </c>
      <c r="K145" s="60">
        <v>3000</v>
      </c>
      <c r="L145" s="60">
        <v>0</v>
      </c>
      <c r="M145" s="60">
        <f t="shared" si="5"/>
        <v>5516</v>
      </c>
      <c r="N145" s="35" t="s">
        <v>343</v>
      </c>
    </row>
    <row r="146" spans="1:14" ht="47.25" customHeight="1" x14ac:dyDescent="0.25">
      <c r="A146" s="49">
        <v>10</v>
      </c>
      <c r="B146" s="105">
        <v>45591</v>
      </c>
      <c r="C146" s="105">
        <v>45603</v>
      </c>
      <c r="D146" s="88" t="s">
        <v>337</v>
      </c>
      <c r="E146" s="106" t="s">
        <v>338</v>
      </c>
      <c r="F146" s="88" t="s">
        <v>323</v>
      </c>
      <c r="G146" s="88" t="s">
        <v>100</v>
      </c>
      <c r="H146" s="88" t="s">
        <v>339</v>
      </c>
      <c r="I146" s="89" t="s">
        <v>340</v>
      </c>
      <c r="J146" s="90">
        <v>1768</v>
      </c>
      <c r="K146" s="90">
        <v>0</v>
      </c>
      <c r="L146" s="90">
        <v>0</v>
      </c>
      <c r="M146" s="90">
        <v>1768</v>
      </c>
      <c r="N146" s="35" t="s">
        <v>343</v>
      </c>
    </row>
    <row r="147" spans="1:14" ht="51.75" customHeight="1" x14ac:dyDescent="0.25">
      <c r="A147" s="49">
        <v>11</v>
      </c>
      <c r="B147" s="105">
        <v>45591</v>
      </c>
      <c r="C147" s="105">
        <v>45603</v>
      </c>
      <c r="D147" s="88" t="s">
        <v>341</v>
      </c>
      <c r="E147" s="106" t="s">
        <v>342</v>
      </c>
      <c r="F147" s="88" t="s">
        <v>85</v>
      </c>
      <c r="G147" s="88" t="s">
        <v>100</v>
      </c>
      <c r="H147" s="88" t="s">
        <v>339</v>
      </c>
      <c r="I147" s="89" t="s">
        <v>340</v>
      </c>
      <c r="J147" s="90">
        <v>1768</v>
      </c>
      <c r="K147" s="90">
        <v>0</v>
      </c>
      <c r="L147" s="90">
        <v>0</v>
      </c>
      <c r="M147" s="90">
        <v>1768</v>
      </c>
      <c r="N147" s="35" t="s">
        <v>343</v>
      </c>
    </row>
    <row r="148" spans="1:14" ht="56.25" customHeight="1" x14ac:dyDescent="0.25">
      <c r="A148" s="49">
        <v>12</v>
      </c>
      <c r="B148" s="105">
        <v>45585</v>
      </c>
      <c r="C148" s="105">
        <v>45590</v>
      </c>
      <c r="D148" s="88" t="s">
        <v>344</v>
      </c>
      <c r="E148" s="106" t="s">
        <v>345</v>
      </c>
      <c r="F148" s="88" t="s">
        <v>298</v>
      </c>
      <c r="G148" s="88" t="s">
        <v>346</v>
      </c>
      <c r="H148" s="88" t="s">
        <v>347</v>
      </c>
      <c r="I148" s="89" t="s">
        <v>348</v>
      </c>
      <c r="J148" s="90">
        <v>0</v>
      </c>
      <c r="K148" s="90">
        <v>0</v>
      </c>
      <c r="L148" s="90">
        <v>0</v>
      </c>
      <c r="M148" s="90">
        <v>0</v>
      </c>
      <c r="N148" s="35" t="s">
        <v>343</v>
      </c>
    </row>
    <row r="149" spans="1:14" ht="42.75" customHeight="1" x14ac:dyDescent="0.25">
      <c r="A149" s="49">
        <v>13</v>
      </c>
      <c r="B149" s="105">
        <v>45593</v>
      </c>
      <c r="C149" s="105">
        <v>45595</v>
      </c>
      <c r="D149" s="88" t="s">
        <v>255</v>
      </c>
      <c r="E149" s="106" t="s">
        <v>88</v>
      </c>
      <c r="F149" s="88" t="s">
        <v>171</v>
      </c>
      <c r="G149" s="88" t="s">
        <v>349</v>
      </c>
      <c r="H149" s="88" t="s">
        <v>350</v>
      </c>
      <c r="I149" s="89" t="s">
        <v>351</v>
      </c>
      <c r="J149" s="90">
        <v>0</v>
      </c>
      <c r="K149" s="90">
        <v>0</v>
      </c>
      <c r="L149" s="90">
        <v>0</v>
      </c>
      <c r="M149" s="90">
        <v>0</v>
      </c>
      <c r="N149" s="35" t="s">
        <v>343</v>
      </c>
    </row>
    <row r="150" spans="1:14" ht="48" x14ac:dyDescent="0.25">
      <c r="A150" s="49">
        <v>14</v>
      </c>
      <c r="B150" s="105">
        <v>45591</v>
      </c>
      <c r="C150" s="105">
        <v>45603</v>
      </c>
      <c r="D150" s="88" t="s">
        <v>302</v>
      </c>
      <c r="E150" s="106" t="s">
        <v>303</v>
      </c>
      <c r="F150" s="88" t="s">
        <v>352</v>
      </c>
      <c r="G150" s="88" t="s">
        <v>353</v>
      </c>
      <c r="H150" s="88" t="s">
        <v>354</v>
      </c>
      <c r="I150" s="89" t="s">
        <v>355</v>
      </c>
      <c r="J150" s="90">
        <v>0</v>
      </c>
      <c r="K150" s="90">
        <v>0</v>
      </c>
      <c r="L150" s="90">
        <v>0</v>
      </c>
      <c r="M150" s="90">
        <v>0</v>
      </c>
      <c r="N150" s="35" t="s">
        <v>343</v>
      </c>
    </row>
    <row r="151" spans="1:14" ht="48" x14ac:dyDescent="0.25">
      <c r="A151" s="49">
        <v>15</v>
      </c>
      <c r="B151" s="105">
        <v>45567</v>
      </c>
      <c r="C151" s="105">
        <v>45570</v>
      </c>
      <c r="D151" s="88" t="s">
        <v>356</v>
      </c>
      <c r="E151" s="106" t="s">
        <v>357</v>
      </c>
      <c r="F151" s="88" t="s">
        <v>171</v>
      </c>
      <c r="G151" s="88" t="s">
        <v>358</v>
      </c>
      <c r="H151" s="88" t="s">
        <v>359</v>
      </c>
      <c r="I151" s="89" t="s">
        <v>360</v>
      </c>
      <c r="J151" s="90">
        <v>0</v>
      </c>
      <c r="K151" s="90">
        <v>300</v>
      </c>
      <c r="L151" s="90">
        <v>0</v>
      </c>
      <c r="M151" s="90">
        <v>300</v>
      </c>
      <c r="N151" s="35" t="s">
        <v>343</v>
      </c>
    </row>
    <row r="152" spans="1:14" ht="50.25" customHeight="1" x14ac:dyDescent="0.25">
      <c r="A152" s="49">
        <v>16</v>
      </c>
      <c r="B152" s="105">
        <v>45578</v>
      </c>
      <c r="C152" s="105">
        <v>45584</v>
      </c>
      <c r="D152" s="88" t="s">
        <v>361</v>
      </c>
      <c r="E152" s="106" t="s">
        <v>50</v>
      </c>
      <c r="F152" s="88" t="s">
        <v>323</v>
      </c>
      <c r="G152" s="88" t="s">
        <v>92</v>
      </c>
      <c r="H152" s="88" t="s">
        <v>362</v>
      </c>
      <c r="I152" s="89" t="s">
        <v>363</v>
      </c>
      <c r="J152" s="90">
        <v>0</v>
      </c>
      <c r="K152" s="90">
        <v>0</v>
      </c>
      <c r="L152" s="90">
        <v>0</v>
      </c>
      <c r="M152" s="90">
        <v>0</v>
      </c>
      <c r="N152" s="35" t="s">
        <v>343</v>
      </c>
    </row>
    <row r="153" spans="1:14" ht="36" x14ac:dyDescent="0.25">
      <c r="A153" s="49">
        <v>17</v>
      </c>
      <c r="B153" s="105">
        <v>45593</v>
      </c>
      <c r="C153" s="105">
        <v>45596</v>
      </c>
      <c r="D153" s="88" t="s">
        <v>364</v>
      </c>
      <c r="E153" s="106" t="s">
        <v>365</v>
      </c>
      <c r="F153" s="88" t="s">
        <v>366</v>
      </c>
      <c r="G153" s="88" t="s">
        <v>367</v>
      </c>
      <c r="H153" s="88" t="s">
        <v>350</v>
      </c>
      <c r="I153" s="89" t="s">
        <v>368</v>
      </c>
      <c r="J153" s="90">
        <v>0</v>
      </c>
      <c r="K153" s="90">
        <v>0</v>
      </c>
      <c r="L153" s="90">
        <v>0</v>
      </c>
      <c r="M153" s="90">
        <v>0</v>
      </c>
      <c r="N153" s="35" t="s">
        <v>343</v>
      </c>
    </row>
    <row r="154" spans="1:14" ht="36" x14ac:dyDescent="0.25">
      <c r="A154" s="49">
        <v>18</v>
      </c>
      <c r="B154" s="105">
        <v>45586</v>
      </c>
      <c r="C154" s="105">
        <v>45591</v>
      </c>
      <c r="D154" s="88" t="s">
        <v>361</v>
      </c>
      <c r="E154" s="106" t="s">
        <v>50</v>
      </c>
      <c r="F154" s="88" t="s">
        <v>323</v>
      </c>
      <c r="G154" s="88" t="s">
        <v>92</v>
      </c>
      <c r="H154" s="88" t="s">
        <v>369</v>
      </c>
      <c r="I154" s="89" t="s">
        <v>370</v>
      </c>
      <c r="J154" s="90">
        <v>2937.6</v>
      </c>
      <c r="K154" s="90">
        <v>2500</v>
      </c>
      <c r="L154" s="90">
        <v>0</v>
      </c>
      <c r="M154" s="90">
        <v>5437.6</v>
      </c>
      <c r="N154" s="35" t="s">
        <v>343</v>
      </c>
    </row>
    <row r="155" spans="1:14" x14ac:dyDescent="0.25">
      <c r="A155" s="115" t="s">
        <v>19</v>
      </c>
      <c r="B155" s="115"/>
      <c r="C155" s="115"/>
      <c r="D155" s="115"/>
      <c r="E155" s="115"/>
      <c r="F155" s="115"/>
      <c r="G155" s="115"/>
      <c r="H155" s="115"/>
      <c r="I155" s="115"/>
      <c r="J155" s="31">
        <f>SUM(J137:J154)</f>
        <v>36437.65</v>
      </c>
      <c r="K155" s="32">
        <f>SUM(K137:K154)</f>
        <v>22700</v>
      </c>
      <c r="L155" s="32">
        <v>0</v>
      </c>
      <c r="M155" s="32">
        <f>SUM(M137:M154)</f>
        <v>59137.65</v>
      </c>
      <c r="N155" s="32"/>
    </row>
    <row r="157" spans="1:14" ht="19.5" x14ac:dyDescent="0.4">
      <c r="A157" s="38" t="s">
        <v>371</v>
      </c>
    </row>
    <row r="158" spans="1:14" ht="26.25" customHeight="1" x14ac:dyDescent="0.25">
      <c r="A158" s="121" t="s">
        <v>0</v>
      </c>
      <c r="B158" s="121"/>
      <c r="C158" s="121"/>
      <c r="D158" s="121"/>
      <c r="E158" s="121"/>
      <c r="F158" s="121"/>
      <c r="G158" s="121"/>
      <c r="H158" s="121"/>
      <c r="I158" s="121"/>
      <c r="J158" s="121"/>
      <c r="K158" s="121"/>
      <c r="L158" s="121"/>
      <c r="M158" s="121"/>
      <c r="N158" s="121"/>
    </row>
    <row r="159" spans="1:14" ht="26.25" customHeight="1" x14ac:dyDescent="0.25">
      <c r="A159" s="121" t="s">
        <v>1</v>
      </c>
      <c r="B159" s="121"/>
      <c r="C159" s="121"/>
      <c r="D159" s="121"/>
      <c r="E159" s="121"/>
      <c r="F159" s="121"/>
      <c r="G159" s="121"/>
      <c r="H159" s="121"/>
      <c r="I159" s="121"/>
      <c r="J159" s="121"/>
      <c r="K159" s="121"/>
      <c r="L159" s="121"/>
      <c r="M159" s="121"/>
      <c r="N159" s="121"/>
    </row>
    <row r="160" spans="1:14" ht="26.25" customHeight="1" x14ac:dyDescent="0.25">
      <c r="A160" s="126" t="s">
        <v>372</v>
      </c>
      <c r="B160" s="126"/>
      <c r="C160" s="126"/>
      <c r="D160" s="126"/>
      <c r="E160" s="126"/>
      <c r="F160" s="126"/>
      <c r="G160" s="126"/>
      <c r="H160" s="126"/>
      <c r="I160" s="126"/>
      <c r="J160" s="126"/>
      <c r="K160" s="126"/>
      <c r="L160" s="126"/>
      <c r="M160" s="126"/>
      <c r="N160" s="126"/>
    </row>
    <row r="161" spans="1:14" ht="25.5" x14ac:dyDescent="0.25">
      <c r="A161" s="70" t="s">
        <v>2</v>
      </c>
      <c r="B161" s="26" t="s">
        <v>3</v>
      </c>
      <c r="C161" s="26" t="s">
        <v>4</v>
      </c>
      <c r="D161" s="27" t="s">
        <v>5</v>
      </c>
      <c r="E161" s="27" t="s">
        <v>6</v>
      </c>
      <c r="F161" s="27" t="s">
        <v>7</v>
      </c>
      <c r="G161" s="27" t="s">
        <v>8</v>
      </c>
      <c r="H161" s="27" t="s">
        <v>9</v>
      </c>
      <c r="I161" s="28" t="s">
        <v>10</v>
      </c>
      <c r="J161" s="30" t="s">
        <v>11</v>
      </c>
      <c r="K161" s="30" t="s">
        <v>12</v>
      </c>
      <c r="L161" s="108" t="s">
        <v>13</v>
      </c>
      <c r="M161" s="30" t="s">
        <v>14</v>
      </c>
      <c r="N161" s="30" t="s">
        <v>15</v>
      </c>
    </row>
    <row r="162" spans="1:14" ht="48" customHeight="1" x14ac:dyDescent="0.25">
      <c r="A162" s="49">
        <v>1</v>
      </c>
      <c r="B162" s="6">
        <v>45617</v>
      </c>
      <c r="C162" s="6">
        <v>45618</v>
      </c>
      <c r="D162" s="57" t="s">
        <v>373</v>
      </c>
      <c r="E162" s="57" t="s">
        <v>251</v>
      </c>
      <c r="F162" s="57" t="s">
        <v>279</v>
      </c>
      <c r="G162" s="57" t="s">
        <v>374</v>
      </c>
      <c r="H162" s="33" t="s">
        <v>142</v>
      </c>
      <c r="I162" s="37" t="s">
        <v>375</v>
      </c>
      <c r="J162" s="35">
        <v>3600</v>
      </c>
      <c r="K162" s="35">
        <v>500</v>
      </c>
      <c r="L162" s="109">
        <v>0</v>
      </c>
      <c r="M162" s="35">
        <f t="shared" ref="M162:M166" si="6">SUM(J162:L162)</f>
        <v>4100</v>
      </c>
      <c r="N162" s="35" t="s">
        <v>343</v>
      </c>
    </row>
    <row r="163" spans="1:14" ht="48" customHeight="1" x14ac:dyDescent="0.25">
      <c r="A163" s="49">
        <v>2</v>
      </c>
      <c r="B163" s="6">
        <v>11286</v>
      </c>
      <c r="C163" s="6">
        <v>45626</v>
      </c>
      <c r="D163" s="57" t="s">
        <v>376</v>
      </c>
      <c r="E163" s="57" t="s">
        <v>190</v>
      </c>
      <c r="F163" s="57" t="s">
        <v>85</v>
      </c>
      <c r="G163" s="57" t="s">
        <v>18</v>
      </c>
      <c r="H163" s="33" t="s">
        <v>219</v>
      </c>
      <c r="I163" s="37" t="s">
        <v>377</v>
      </c>
      <c r="J163" s="35">
        <v>1272.3</v>
      </c>
      <c r="K163" s="35">
        <v>2400</v>
      </c>
      <c r="L163" s="109">
        <v>0</v>
      </c>
      <c r="M163" s="35">
        <f t="shared" si="6"/>
        <v>3672.3</v>
      </c>
      <c r="N163" s="35" t="s">
        <v>343</v>
      </c>
    </row>
    <row r="164" spans="1:14" ht="48" customHeight="1" x14ac:dyDescent="0.25">
      <c r="A164" s="49">
        <v>3</v>
      </c>
      <c r="B164" s="64">
        <v>45620</v>
      </c>
      <c r="C164" s="64">
        <v>45626</v>
      </c>
      <c r="D164" s="33" t="s">
        <v>331</v>
      </c>
      <c r="E164" s="33" t="s">
        <v>332</v>
      </c>
      <c r="F164" s="33" t="s">
        <v>378</v>
      </c>
      <c r="G164" s="33" t="s">
        <v>43</v>
      </c>
      <c r="H164" s="33" t="s">
        <v>379</v>
      </c>
      <c r="I164" s="37" t="s">
        <v>380</v>
      </c>
      <c r="J164" s="60">
        <v>2380</v>
      </c>
      <c r="K164" s="60">
        <v>2400</v>
      </c>
      <c r="L164" s="90">
        <v>0</v>
      </c>
      <c r="M164" s="60">
        <f t="shared" si="6"/>
        <v>4780</v>
      </c>
      <c r="N164" s="35" t="s">
        <v>343</v>
      </c>
    </row>
    <row r="165" spans="1:14" ht="48" customHeight="1" x14ac:dyDescent="0.25">
      <c r="A165" s="49">
        <v>4</v>
      </c>
      <c r="B165" s="64">
        <v>45620</v>
      </c>
      <c r="C165" s="64">
        <v>45626</v>
      </c>
      <c r="D165" s="33" t="s">
        <v>108</v>
      </c>
      <c r="E165" s="33" t="s">
        <v>381</v>
      </c>
      <c r="F165" s="33" t="s">
        <v>382</v>
      </c>
      <c r="G165" s="33" t="s">
        <v>100</v>
      </c>
      <c r="H165" s="33" t="s">
        <v>379</v>
      </c>
      <c r="I165" s="37" t="s">
        <v>380</v>
      </c>
      <c r="J165" s="35">
        <v>1400</v>
      </c>
      <c r="K165" s="35">
        <v>1800</v>
      </c>
      <c r="L165" s="109">
        <v>0</v>
      </c>
      <c r="M165" s="35">
        <f t="shared" si="6"/>
        <v>3200</v>
      </c>
      <c r="N165" s="35" t="s">
        <v>343</v>
      </c>
    </row>
    <row r="166" spans="1:14" ht="48" customHeight="1" x14ac:dyDescent="0.25">
      <c r="A166" s="49">
        <v>5</v>
      </c>
      <c r="B166" s="6">
        <v>45621</v>
      </c>
      <c r="C166" s="6">
        <v>45624</v>
      </c>
      <c r="D166" s="57" t="s">
        <v>255</v>
      </c>
      <c r="E166" s="57" t="s">
        <v>88</v>
      </c>
      <c r="F166" s="57" t="s">
        <v>89</v>
      </c>
      <c r="G166" s="57" t="s">
        <v>18</v>
      </c>
      <c r="H166" s="57" t="s">
        <v>383</v>
      </c>
      <c r="I166" s="59" t="s">
        <v>384</v>
      </c>
      <c r="J166" s="60">
        <v>915.83</v>
      </c>
      <c r="K166" s="60">
        <v>900</v>
      </c>
      <c r="L166" s="60">
        <v>0</v>
      </c>
      <c r="M166" s="60">
        <f t="shared" si="6"/>
        <v>1815.83</v>
      </c>
      <c r="N166" s="35" t="s">
        <v>343</v>
      </c>
    </row>
    <row r="167" spans="1:14" ht="48" customHeight="1" x14ac:dyDescent="0.25">
      <c r="A167" s="49">
        <v>6</v>
      </c>
      <c r="B167" s="6">
        <v>45621</v>
      </c>
      <c r="C167" s="6">
        <v>45626</v>
      </c>
      <c r="D167" s="57" t="s">
        <v>385</v>
      </c>
      <c r="E167" s="57" t="s">
        <v>386</v>
      </c>
      <c r="F167" s="127" t="s">
        <v>387</v>
      </c>
      <c r="G167" s="57" t="s">
        <v>100</v>
      </c>
      <c r="H167" s="57" t="s">
        <v>388</v>
      </c>
      <c r="I167" s="59" t="s">
        <v>389</v>
      </c>
      <c r="J167" s="60">
        <v>975</v>
      </c>
      <c r="K167" s="60">
        <v>0</v>
      </c>
      <c r="L167" s="60">
        <v>0</v>
      </c>
      <c r="M167" s="60">
        <v>975</v>
      </c>
      <c r="N167" s="35" t="s">
        <v>343</v>
      </c>
    </row>
    <row r="168" spans="1:14" ht="48" customHeight="1" x14ac:dyDescent="0.25">
      <c r="A168" s="49">
        <v>7</v>
      </c>
      <c r="B168" s="6">
        <v>45617</v>
      </c>
      <c r="C168" s="6">
        <v>45618</v>
      </c>
      <c r="D168" s="57" t="s">
        <v>390</v>
      </c>
      <c r="E168" s="57" t="s">
        <v>329</v>
      </c>
      <c r="F168" s="57" t="s">
        <v>330</v>
      </c>
      <c r="G168" s="57" t="s">
        <v>374</v>
      </c>
      <c r="H168" s="57" t="s">
        <v>142</v>
      </c>
      <c r="I168" s="59" t="s">
        <v>391</v>
      </c>
      <c r="J168" s="60">
        <v>0</v>
      </c>
      <c r="K168" s="60">
        <v>400</v>
      </c>
      <c r="L168" s="60">
        <v>0</v>
      </c>
      <c r="M168" s="60">
        <v>400</v>
      </c>
      <c r="N168" s="35" t="s">
        <v>343</v>
      </c>
    </row>
    <row r="169" spans="1:14" ht="51" x14ac:dyDescent="0.25">
      <c r="A169" s="49">
        <v>8</v>
      </c>
      <c r="B169" s="6">
        <v>45593</v>
      </c>
      <c r="C169" s="6">
        <v>45597</v>
      </c>
      <c r="D169" s="57" t="s">
        <v>392</v>
      </c>
      <c r="E169" s="57" t="s">
        <v>393</v>
      </c>
      <c r="F169" s="57" t="s">
        <v>394</v>
      </c>
      <c r="G169" s="57" t="s">
        <v>18</v>
      </c>
      <c r="H169" s="57" t="s">
        <v>395</v>
      </c>
      <c r="I169" s="59" t="s">
        <v>396</v>
      </c>
      <c r="J169" s="60">
        <v>0</v>
      </c>
      <c r="K169" s="60">
        <v>0</v>
      </c>
      <c r="L169" s="60">
        <v>0</v>
      </c>
      <c r="M169" s="60">
        <v>0</v>
      </c>
      <c r="N169" s="35" t="s">
        <v>343</v>
      </c>
    </row>
    <row r="170" spans="1:14" ht="21" customHeight="1" x14ac:dyDescent="0.25">
      <c r="A170" s="128" t="s">
        <v>19</v>
      </c>
      <c r="B170" s="128"/>
      <c r="C170" s="128"/>
      <c r="D170" s="128"/>
      <c r="E170" s="128"/>
      <c r="F170" s="128"/>
      <c r="G170" s="128"/>
      <c r="H170" s="128"/>
      <c r="I170" s="128"/>
      <c r="J170" s="129">
        <f>SUM(J162:J169)</f>
        <v>10543.13</v>
      </c>
      <c r="K170" s="32">
        <f>SUM(K162:K169)</f>
        <v>8400</v>
      </c>
      <c r="L170" s="32">
        <v>0</v>
      </c>
      <c r="M170" s="32">
        <f>SUM(M162:M169)</f>
        <v>18943.129999999997</v>
      </c>
      <c r="N170" s="32"/>
    </row>
  </sheetData>
  <mergeCells count="44">
    <mergeCell ref="A158:N158"/>
    <mergeCell ref="A159:N159"/>
    <mergeCell ref="A160:N160"/>
    <mergeCell ref="A170:I170"/>
    <mergeCell ref="A134:N134"/>
    <mergeCell ref="A135:N135"/>
    <mergeCell ref="A85:N85"/>
    <mergeCell ref="A89:I89"/>
    <mergeCell ref="A92:N92"/>
    <mergeCell ref="A93:N93"/>
    <mergeCell ref="A94:N94"/>
    <mergeCell ref="A101:I101"/>
    <mergeCell ref="A130:I130"/>
    <mergeCell ref="A104:N104"/>
    <mergeCell ref="A105:N105"/>
    <mergeCell ref="A106:N106"/>
    <mergeCell ref="A110:I110"/>
    <mergeCell ref="A113:N113"/>
    <mergeCell ref="A25:L25"/>
    <mergeCell ref="A26:L26"/>
    <mergeCell ref="A44:I44"/>
    <mergeCell ref="A66:L66"/>
    <mergeCell ref="A133:N133"/>
    <mergeCell ref="A1:L1"/>
    <mergeCell ref="A2:L2"/>
    <mergeCell ref="A3:L3"/>
    <mergeCell ref="A6:I6"/>
    <mergeCell ref="A9:L9"/>
    <mergeCell ref="A114:N114"/>
    <mergeCell ref="A115:N115"/>
    <mergeCell ref="A155:I155"/>
    <mergeCell ref="A10:L10"/>
    <mergeCell ref="A11:L11"/>
    <mergeCell ref="A21:I21"/>
    <mergeCell ref="A83:N83"/>
    <mergeCell ref="A84:N84"/>
    <mergeCell ref="A67:L67"/>
    <mergeCell ref="A68:L68"/>
    <mergeCell ref="A80:I80"/>
    <mergeCell ref="A47:L47"/>
    <mergeCell ref="A48:L48"/>
    <mergeCell ref="A49:L49"/>
    <mergeCell ref="A63:I63"/>
    <mergeCell ref="A24:L24"/>
  </mergeCells>
  <hyperlinks>
    <hyperlink ref="N13" r:id="rId1" display="Viajes 2024\Informes Sustantivos - Febrero 2024\Informe Sustantivo - Héctor Alexander.pdf"/>
    <hyperlink ref="N14" r:id="rId2" display="Viajes 2024\Informes Sustantivos - Febrero 2024\Informe Sustantivo - Julio Marquínez.pdf"/>
    <hyperlink ref="N15" r:id="rId3" display="Viajes 2024\Informes Sustantivos - Febrero 2024\Informe Sustantivo - Carlos García.pdf"/>
    <hyperlink ref="N20" r:id="rId4" display="Viajes 2024\Informes Sustantivos - Febrero 2024\Informe Sustantivo - Mergie-Lys Jaime.pdf"/>
    <hyperlink ref="N16" r:id="rId5" display="Viajes 2024\Informes Sustantivos - Febrero 2024\Informe Sustantivo - Julio Marquínez.pdf"/>
    <hyperlink ref="N17" r:id="rId6" display="Viajes 2024\Informes Sustantivos - Febrero 2024\Informe Sustantivo - Julio Marquínez.pdf"/>
    <hyperlink ref="N18" r:id="rId7" display="Viajes 2024\Informes Sustantivos - Febrero 2024\Informe Sustantivo - Julio Marquínez.pdf"/>
    <hyperlink ref="N28" r:id="rId8" display="..\..\..\..\..\..\..\Desktop\Viajes 2024\Informes Sustantivos - Marzo 2024\Informe Sustantivo - Nicole Montufar.pdf"/>
    <hyperlink ref="N30" r:id="rId9" display="..\..\..\..\..\..\..\Desktop\Viajes 2024\Informes Sustantivos - Marzo 2024\Informe Sustantivo - Margie-Lys Jaime.pdf"/>
    <hyperlink ref="N31" r:id="rId10" display="..\..\..\..\..\..\..\Desktop\Viajes 2024\Informes Sustantivos - Marzo 2024\Informe Sustantivo - Martin Barciela.pdf"/>
    <hyperlink ref="N32" r:id="rId11" display="..\..\..\..\..\..\..\Desktop\Viajes 2024\Informes Sustantivos - Marzo 2024\Informe Sustantivo - Héctor Alexander.pdf"/>
    <hyperlink ref="N29" r:id="rId12" display="..\..\..\..\..\..\..\Desktop\Viajes 2024\Informes Sustantivos - Marzo 2024\Informe Sustantivo - Aichell Alvarado.pdf"/>
    <hyperlink ref="N38" r:id="rId13" display="Informes Sustantivos - Marzo 2024\Informe Sustantivo - Ninochska Ríos.pdf"/>
    <hyperlink ref="N34" r:id="rId14" display="Informes Sustantivos - Marzo 2024\Informe Sustantivo - Carlos Garcia.pdf"/>
    <hyperlink ref="N35" r:id="rId15" display="Informes Sustantivos - Marzo 2024\Informe Sustantivo - Julio Marquínez.pdf"/>
    <hyperlink ref="N37" r:id="rId16" display="..\..\..\..\..\..\..\Desktop\Viajes 2024\Informes Sustantivos - Marzo 2024\Informe Sustantivo - Martin Barciela.pdf"/>
    <hyperlink ref="N39" r:id="rId17" display="..\..\..\..\..\..\..\Desktop\Viajes 2024\Informes Sustantivos - Marzo 2024\Informe Sustantivo - Martin Barciela.pdf"/>
    <hyperlink ref="N40" r:id="rId18" display="..\..\..\..\..\..\..\Desktop\Viajes 2024\Informes Sustantivos - Marzo 2024\Informe Sustantivo - Martin Barciela.pdf"/>
    <hyperlink ref="N41" r:id="rId19" display="..\..\..\..\..\..\..\Desktop\Viajes 2024\Informes Sustantivos - Marzo 2024\Informe Sustantivo - Martin Barciela.pdf"/>
    <hyperlink ref="N42" r:id="rId20" display="..\..\..\..\..\..\..\Desktop\Viajes 2024\Informes Sustantivos - Marzo 2024\Informe Sustantivo - Martin Barciela.pdf"/>
    <hyperlink ref="N43" r:id="rId21" display="..\..\..\..\..\..\..\Desktop\Viajes 2024\Informes Sustantivos - Marzo 2024\Informe Sustantivo - Martin Barciela.pdf"/>
    <hyperlink ref="N55" r:id="rId22" display="..\..\..\..\..\..\..\Desktop\Viajes 2024\Informes Sustantivos - Abril 2024\Informe Sustantivo - Jorge Almengor.pdf"/>
    <hyperlink ref="N54" r:id="rId23" display="..\..\..\..\..\..\..\Desktop\Viajes 2024\Informes Sustantivos - Abril 2024\Informe Sustantivo - Franklin Sotillo.pdf"/>
    <hyperlink ref="N51" r:id="rId24" display="..\..\..\..\..\..\..\Desktop\Viajes 2024\Informes Sustantivos - Abril 2024\Informe Sustantivo - Michelle González.pdf"/>
    <hyperlink ref="N52" r:id="rId25" display="..\..\..\..\..\..\..\Desktop\Viajes 2024\Informes Sustantivos - Abril 2024\Informe Sustantivo - Giselle García.pdf"/>
    <hyperlink ref="N57" r:id="rId26" display="Viajes 2024\Informes Sustantivos - Abril 2024\Informe Sustantivo - Lilia Sáez.pdf"/>
    <hyperlink ref="N79" r:id="rId27" display="Viajes 2024\informes Sustantivos - Mayo 2024\Informe Sustantivo - Aichell Alvarado.pdf"/>
    <hyperlink ref="N76" r:id="rId28" display="Viajes 2024\informes Sustantivos - Mayo 2024\Informe Sustantivo - Fernando Paniagua.pdf"/>
    <hyperlink ref="N73" r:id="rId29" display="Viajes 2024\informes Sustantivos - Mayo 2024\Informe Sustantivo - Vivian Valdés.pdf"/>
    <hyperlink ref="N72" r:id="rId30" display="Viajes 2024\informes Sustantivos - Mayo 2024\Informe Sustantivo - Lineth Serrano.pdf"/>
    <hyperlink ref="N71" r:id="rId31" display="Viajes 2024\informes Sustantivos - Mayo 2024\Informe Sustantivo - Isabel Vecchio.pdf"/>
    <hyperlink ref="N87" r:id="rId32" display="..\..\..\..\..\..\..\Desktop\Viajes 2024\Informes Sustantivos - Junio 2024\Informe Sustantivo - Margie-Lys Jaime.pdf"/>
    <hyperlink ref="N19" r:id="rId33" display="Viajes 2024\Informes Sustantivos - Febrero 2024\Informe Sustantivo - Julio Marquínez.pdf"/>
    <hyperlink ref="N36" r:id="rId34" display="Viajes 2024\Informes Sustantivos - Febrero 2024\Informe Sustantivo - Julio Marquínez.pdf"/>
    <hyperlink ref="N53" r:id="rId35" display="Viajes 2024\Informes Sustantivos - Febrero 2024\Informe Sustantivo - Julio Marquínez.pdf"/>
    <hyperlink ref="N56" r:id="rId36" display="Viajes 2024\Informes Sustantivos - Febrero 2024\Informe Sustantivo - Julio Marquínez.pdf"/>
    <hyperlink ref="N58" r:id="rId37" display="Viajes 2024\Informes Sustantivos - Febrero 2024\Informe Sustantivo - Julio Marquínez.pdf"/>
    <hyperlink ref="N59:N62" r:id="rId38" display="Viajes 2024\Informes Sustantivos - Febrero 2024\Informe Sustantivo - Julio Marquínez.pdf"/>
    <hyperlink ref="N70" r:id="rId39" display="Viajes 2024\Informes Sustantivos - Febrero 2024\Informe Sustantivo - Julio Marquínez.pdf"/>
    <hyperlink ref="N74" r:id="rId40" display="Viajes 2024\Informes Sustantivos - Febrero 2024\Informe Sustantivo - Julio Marquínez.pdf"/>
    <hyperlink ref="N77:N78" r:id="rId41" display="Viajes 2024\Informes Sustantivos - Febrero 2024\Informe Sustantivo - Julio Marquínez.pdf"/>
    <hyperlink ref="N96" r:id="rId42" display="..\..\..\..\..\..\..\Desktop\Viajes 2024\Informes Sustantivos - Julio 2024\Informe Sustantivo - Tatiana Alemán.pdf"/>
    <hyperlink ref="N97" r:id="rId43" display="..\..\..\..\..\..\..\Desktop\Viajes 2024\Informes Sustantivos - Julio 2024\Informe Sustantivo - Felipe E. Chapman.pdf"/>
    <hyperlink ref="N98" r:id="rId44" display="..\..\..\..\..\..\..\Desktop\Viajes 2024\Informes Sustantivos - Julio 2024\Informe Sustantivo - Eida Gabriela Sáiz.pdf"/>
    <hyperlink ref="N99" r:id="rId45" display="..\..\..\..\..\..\..\Desktop\Viajes 2024\Informes Sustantivos - Julio 2024\Informe Sustantivo - Felipe E. Chapman.pdf"/>
    <hyperlink ref="N100" r:id="rId46" display="..\..\..\..\..\..\..\Desktop\Viajes 2024\Informes Sustantivos - Julio 2024\Informe Sustantivo - Felipe E. Chapman.pdf"/>
    <hyperlink ref="N118" r:id="rId47" display="Informes Sustantivos - Septiembre 2024\Informe Sustantivo - Felipe E. Chapman.pdf"/>
    <hyperlink ref="N119" r:id="rId48" display="Informes Sustantivos - Septiembre 2024\Informe Sustantivo - Eida Gabriela Sáiz.pdf"/>
    <hyperlink ref="N117" r:id="rId49" display="Informes Sustantivos - Septiembre 2024\Informe Sustantivo - Felipe E. Chapman.pdf"/>
    <hyperlink ref="N120" r:id="rId50" display="Informes Sustantivos - Septiembre 2024\Informe Sustantivo - Felipe E. Chapman.pdf"/>
    <hyperlink ref="N122" r:id="rId51" display="Informes Sustantivos - Septiembre 2024\Informe Sustantivo - Felipe E. Chapman.pdf"/>
    <hyperlink ref="N126" r:id="rId52" display="Informes Sustantivos - Septiembre 2024\Informe Sustantivo - Felipe E. Chapman.pdf"/>
    <hyperlink ref="N123" r:id="rId53" display="Informes Sustantivos - Septiembre 2024\Informe Sustantivo - Eida Gabriela Sáiz.pdf"/>
    <hyperlink ref="N127" r:id="rId54" display="Informes Sustantivos - Septiembre 2024\Informe Sustantivo - Eida Gabriela Sáiz.pdf"/>
    <hyperlink ref="A113:H113" r:id="rId55" display="Informes Sustantivos - Septiembre 2024\Informe Sustantivo - Eida Gabriela Sáiz.pdf"/>
    <hyperlink ref="N121" r:id="rId56" display="Informes Sustantivos - Septiembre 2024\Informe Sustantivo - Felipe E. Chapman.pdf"/>
    <hyperlink ref="N125" r:id="rId57" display="Informes Sustantivos - Septiembre 2024\Informe Sustantivo - Felipe E. Chapman.pdf"/>
    <hyperlink ref="N124" r:id="rId58" display="Informes Sustantivos - Septiembre 2024\Informe Sustantivo - Felipe E. Chapman.pdf"/>
    <hyperlink ref="N129" r:id="rId59" display="Informes Sustantivos - Septiembre 2024\Informe Sustantivo - Felipe E. Chapman.pdf"/>
  </hyperlinks>
  <pageMargins left="0.7" right="0.7" top="0.75" bottom="0.75" header="0.3" footer="0.3"/>
  <pageSetup paperSize="9" orientation="portrait" r:id="rId60"/>
  <drawing r:id="rId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9"/>
  <sheetViews>
    <sheetView topLeftCell="A22" workbookViewId="0">
      <selection activeCell="H54" sqref="H54"/>
    </sheetView>
  </sheetViews>
  <sheetFormatPr baseColWidth="10" defaultRowHeight="15" x14ac:dyDescent="0.25"/>
  <cols>
    <col min="1" max="1" width="61.7109375" style="24" customWidth="1"/>
    <col min="2" max="2" width="28.5703125" style="24" customWidth="1"/>
  </cols>
  <sheetData>
    <row r="1" spans="1:2" ht="18" x14ac:dyDescent="0.25">
      <c r="A1" s="125" t="s">
        <v>0</v>
      </c>
      <c r="B1" s="125"/>
    </row>
    <row r="2" spans="1:2" ht="15.75" x14ac:dyDescent="0.25">
      <c r="A2" s="124" t="s">
        <v>20</v>
      </c>
      <c r="B2" s="124"/>
    </row>
    <row r="3" spans="1:2" ht="15.75" x14ac:dyDescent="0.25">
      <c r="A3" s="124" t="s">
        <v>56</v>
      </c>
      <c r="B3" s="124"/>
    </row>
    <row r="4" spans="1:2" ht="16.5" thickBot="1" x14ac:dyDescent="0.3">
      <c r="A4" s="12"/>
      <c r="B4" s="12"/>
    </row>
    <row r="5" spans="1:2" ht="16.5" thickTop="1" x14ac:dyDescent="0.25">
      <c r="A5" s="13" t="s">
        <v>8</v>
      </c>
      <c r="B5" s="14" t="s">
        <v>21</v>
      </c>
    </row>
    <row r="6" spans="1:2" ht="15.75" x14ac:dyDescent="0.25">
      <c r="A6" s="15" t="s">
        <v>22</v>
      </c>
      <c r="B6" s="16">
        <v>0</v>
      </c>
    </row>
    <row r="7" spans="1:2" ht="2.25" customHeight="1" x14ac:dyDescent="0.25">
      <c r="A7" s="15"/>
      <c r="B7" s="16"/>
    </row>
    <row r="8" spans="1:2" ht="15.75" x14ac:dyDescent="0.25">
      <c r="A8" s="15" t="s">
        <v>23</v>
      </c>
      <c r="B8" s="16">
        <v>0</v>
      </c>
    </row>
    <row r="9" spans="1:2" ht="2.25" customHeight="1" x14ac:dyDescent="0.25">
      <c r="A9" s="15"/>
      <c r="B9" s="16"/>
    </row>
    <row r="10" spans="1:2" ht="15.75" x14ac:dyDescent="0.25">
      <c r="A10" s="15" t="s">
        <v>24</v>
      </c>
      <c r="B10" s="16">
        <v>0</v>
      </c>
    </row>
    <row r="11" spans="1:2" ht="2.25" customHeight="1" x14ac:dyDescent="0.25">
      <c r="A11" s="15"/>
      <c r="B11" s="16"/>
    </row>
    <row r="12" spans="1:2" ht="15.75" x14ac:dyDescent="0.25">
      <c r="A12" s="15" t="s">
        <v>25</v>
      </c>
      <c r="B12" s="16">
        <v>0</v>
      </c>
    </row>
    <row r="13" spans="1:2" ht="2.25" customHeight="1" x14ac:dyDescent="0.25">
      <c r="A13" s="15"/>
      <c r="B13" s="16"/>
    </row>
    <row r="14" spans="1:2" ht="18" customHeight="1" x14ac:dyDescent="0.25">
      <c r="A14" s="15" t="s">
        <v>55</v>
      </c>
      <c r="B14" s="16">
        <v>2834</v>
      </c>
    </row>
    <row r="15" spans="1:2" ht="2.25" customHeight="1" x14ac:dyDescent="0.25">
      <c r="A15" s="17"/>
      <c r="B15" s="16"/>
    </row>
    <row r="16" spans="1:2" ht="15.75" x14ac:dyDescent="0.25">
      <c r="A16" s="18" t="s">
        <v>26</v>
      </c>
      <c r="B16" s="16">
        <v>0</v>
      </c>
    </row>
    <row r="17" spans="1:2" ht="2.25" customHeight="1" x14ac:dyDescent="0.25">
      <c r="A17" s="17"/>
      <c r="B17" s="16"/>
    </row>
    <row r="18" spans="1:2" ht="15.75" x14ac:dyDescent="0.25">
      <c r="A18" s="18" t="s">
        <v>27</v>
      </c>
      <c r="B18" s="16">
        <v>0</v>
      </c>
    </row>
    <row r="19" spans="1:2" ht="2.25" customHeight="1" x14ac:dyDescent="0.25">
      <c r="A19" s="17"/>
      <c r="B19" s="16"/>
    </row>
    <row r="20" spans="1:2" ht="15.75" x14ac:dyDescent="0.25">
      <c r="A20" s="18" t="s">
        <v>28</v>
      </c>
      <c r="B20" s="16">
        <v>0</v>
      </c>
    </row>
    <row r="21" spans="1:2" ht="2.25" customHeight="1" x14ac:dyDescent="0.25">
      <c r="A21" s="17"/>
      <c r="B21" s="16"/>
    </row>
    <row r="22" spans="1:2" ht="15.75" x14ac:dyDescent="0.25">
      <c r="A22" s="18" t="s">
        <v>29</v>
      </c>
      <c r="B22" s="16">
        <v>0</v>
      </c>
    </row>
    <row r="23" spans="1:2" ht="2.25" customHeight="1" x14ac:dyDescent="0.25">
      <c r="A23" s="17"/>
      <c r="B23" s="16"/>
    </row>
    <row r="24" spans="1:2" ht="15.75" x14ac:dyDescent="0.25">
      <c r="A24" s="18" t="s">
        <v>17</v>
      </c>
      <c r="B24" s="16">
        <v>0</v>
      </c>
    </row>
    <row r="25" spans="1:2" ht="1.5" customHeight="1" x14ac:dyDescent="0.25">
      <c r="A25" s="17"/>
      <c r="B25" s="16"/>
    </row>
    <row r="26" spans="1:2" ht="15.75" x14ac:dyDescent="0.25">
      <c r="A26" s="18" t="s">
        <v>16</v>
      </c>
      <c r="B26" s="16">
        <v>0</v>
      </c>
    </row>
    <row r="27" spans="1:2" ht="2.25" customHeight="1" x14ac:dyDescent="0.25">
      <c r="A27" s="18"/>
      <c r="B27" s="16"/>
    </row>
    <row r="28" spans="1:2" ht="15.75" x14ac:dyDescent="0.25">
      <c r="A28" s="18" t="s">
        <v>30</v>
      </c>
      <c r="B28" s="16">
        <v>0</v>
      </c>
    </row>
    <row r="29" spans="1:2" ht="2.25" customHeight="1" x14ac:dyDescent="0.25">
      <c r="A29" s="18"/>
      <c r="B29" s="16"/>
    </row>
    <row r="30" spans="1:2" ht="19.5" customHeight="1" x14ac:dyDescent="0.25">
      <c r="A30" s="19" t="s">
        <v>31</v>
      </c>
      <c r="B30" s="16">
        <v>0</v>
      </c>
    </row>
    <row r="31" spans="1:2" ht="3" customHeight="1" x14ac:dyDescent="0.25">
      <c r="A31" s="18"/>
      <c r="B31" s="16"/>
    </row>
    <row r="32" spans="1:2" ht="15.75" x14ac:dyDescent="0.25">
      <c r="A32" s="18" t="s">
        <v>32</v>
      </c>
      <c r="B32" s="16">
        <v>0</v>
      </c>
    </row>
    <row r="33" spans="1:2" ht="2.25" customHeight="1" x14ac:dyDescent="0.25">
      <c r="A33" s="18"/>
      <c r="B33" s="16"/>
    </row>
    <row r="34" spans="1:2" ht="15.75" x14ac:dyDescent="0.25">
      <c r="A34" s="18" t="s">
        <v>33</v>
      </c>
      <c r="B34" s="16">
        <v>0</v>
      </c>
    </row>
    <row r="35" spans="1:2" ht="2.25" customHeight="1" x14ac:dyDescent="0.25">
      <c r="A35" s="18"/>
      <c r="B35" s="16"/>
    </row>
    <row r="36" spans="1:2" ht="15.75" x14ac:dyDescent="0.25">
      <c r="A36" s="18" t="s">
        <v>34</v>
      </c>
      <c r="B36" s="16">
        <v>0</v>
      </c>
    </row>
    <row r="37" spans="1:2" ht="1.5" customHeight="1" x14ac:dyDescent="0.25">
      <c r="A37" s="18"/>
      <c r="B37" s="16"/>
    </row>
    <row r="38" spans="1:2" ht="15.75" x14ac:dyDescent="0.25">
      <c r="A38" s="17" t="s">
        <v>35</v>
      </c>
      <c r="B38" s="16">
        <v>0</v>
      </c>
    </row>
    <row r="39" spans="1:2" ht="1.5" customHeight="1" x14ac:dyDescent="0.25">
      <c r="A39" s="18"/>
      <c r="B39" s="16"/>
    </row>
    <row r="40" spans="1:2" ht="15.75" x14ac:dyDescent="0.25">
      <c r="A40" s="17" t="s">
        <v>36</v>
      </c>
      <c r="B40" s="16">
        <v>0</v>
      </c>
    </row>
    <row r="41" spans="1:2" ht="1.5" customHeight="1" x14ac:dyDescent="0.25">
      <c r="A41" s="18"/>
      <c r="B41" s="16"/>
    </row>
    <row r="42" spans="1:2" ht="15.75" x14ac:dyDescent="0.25">
      <c r="A42" s="17" t="s">
        <v>37</v>
      </c>
      <c r="B42" s="16">
        <v>0</v>
      </c>
    </row>
    <row r="43" spans="1:2" ht="1.5" customHeight="1" x14ac:dyDescent="0.25">
      <c r="A43" s="18"/>
      <c r="B43" s="16"/>
    </row>
    <row r="44" spans="1:2" ht="15.75" x14ac:dyDescent="0.25">
      <c r="A44" s="18" t="s">
        <v>38</v>
      </c>
      <c r="B44" s="16">
        <v>0</v>
      </c>
    </row>
    <row r="45" spans="1:2" ht="1.5" customHeight="1" x14ac:dyDescent="0.25">
      <c r="A45" s="18"/>
      <c r="B45" s="16"/>
    </row>
    <row r="46" spans="1:2" ht="15.75" x14ac:dyDescent="0.25">
      <c r="A46" s="18" t="s">
        <v>39</v>
      </c>
      <c r="B46" s="16">
        <v>0</v>
      </c>
    </row>
    <row r="47" spans="1:2" ht="1.5" customHeight="1" x14ac:dyDescent="0.25">
      <c r="A47" s="18"/>
      <c r="B47" s="16"/>
    </row>
    <row r="48" spans="1:2" ht="15.75" x14ac:dyDescent="0.25">
      <c r="A48" s="18" t="s">
        <v>40</v>
      </c>
      <c r="B48" s="16">
        <v>0</v>
      </c>
    </row>
    <row r="49" spans="1:2" ht="1.5" customHeight="1" x14ac:dyDescent="0.25">
      <c r="A49" s="18"/>
      <c r="B49" s="16"/>
    </row>
    <row r="50" spans="1:2" ht="15.75" x14ac:dyDescent="0.25">
      <c r="A50" s="18" t="s">
        <v>41</v>
      </c>
      <c r="B50" s="16">
        <v>0</v>
      </c>
    </row>
    <row r="51" spans="1:2" ht="1.5" customHeight="1" x14ac:dyDescent="0.25">
      <c r="A51" s="18"/>
      <c r="B51" s="16"/>
    </row>
    <row r="52" spans="1:2" ht="15.75" x14ac:dyDescent="0.25">
      <c r="A52" s="18" t="s">
        <v>42</v>
      </c>
      <c r="B52" s="20">
        <v>0</v>
      </c>
    </row>
    <row r="53" spans="1:2" ht="1.5" customHeight="1" x14ac:dyDescent="0.25">
      <c r="A53" s="18"/>
      <c r="B53" s="16"/>
    </row>
    <row r="54" spans="1:2" ht="15.75" x14ac:dyDescent="0.25">
      <c r="A54" s="18" t="s">
        <v>43</v>
      </c>
      <c r="B54" s="16">
        <v>0</v>
      </c>
    </row>
    <row r="55" spans="1:2" ht="1.5" customHeight="1" x14ac:dyDescent="0.25">
      <c r="A55" s="18"/>
      <c r="B55" s="16"/>
    </row>
    <row r="56" spans="1:2" ht="15.75" x14ac:dyDescent="0.25">
      <c r="A56" s="18" t="s">
        <v>0</v>
      </c>
      <c r="B56" s="16">
        <v>0</v>
      </c>
    </row>
    <row r="57" spans="1:2" ht="1.5" customHeight="1" x14ac:dyDescent="0.25">
      <c r="A57" s="18"/>
      <c r="B57" s="16"/>
    </row>
    <row r="58" spans="1:2" ht="30.75" x14ac:dyDescent="0.25">
      <c r="A58" s="21" t="s">
        <v>44</v>
      </c>
      <c r="B58" s="16">
        <v>0</v>
      </c>
    </row>
    <row r="59" spans="1:2" ht="1.5" customHeight="1" x14ac:dyDescent="0.25">
      <c r="A59" s="18"/>
      <c r="B59" s="16"/>
    </row>
    <row r="60" spans="1:2" ht="15.75" x14ac:dyDescent="0.25">
      <c r="A60" s="25" t="s">
        <v>18</v>
      </c>
      <c r="B60" s="16">
        <v>0</v>
      </c>
    </row>
    <row r="61" spans="1:2" ht="1.5" customHeight="1" x14ac:dyDescent="0.25">
      <c r="A61" s="18"/>
      <c r="B61" s="16"/>
    </row>
    <row r="62" spans="1:2" ht="15.75" x14ac:dyDescent="0.25">
      <c r="A62" s="18" t="s">
        <v>45</v>
      </c>
      <c r="B62" s="16">
        <v>0</v>
      </c>
    </row>
    <row r="63" spans="1:2" ht="1.5" customHeight="1" x14ac:dyDescent="0.25">
      <c r="A63" s="18"/>
      <c r="B63" s="16"/>
    </row>
    <row r="64" spans="1:2" ht="15.75" x14ac:dyDescent="0.25">
      <c r="A64" s="21" t="s">
        <v>46</v>
      </c>
      <c r="B64" s="16">
        <v>0</v>
      </c>
    </row>
    <row r="65" spans="1:2" ht="1.5" customHeight="1" x14ac:dyDescent="0.25">
      <c r="A65" s="18"/>
      <c r="B65" s="16"/>
    </row>
    <row r="66" spans="1:2" ht="30.75" x14ac:dyDescent="0.25">
      <c r="A66" s="21" t="s">
        <v>47</v>
      </c>
      <c r="B66" s="16">
        <v>0</v>
      </c>
    </row>
    <row r="67" spans="1:2" ht="1.5" customHeight="1" x14ac:dyDescent="0.25">
      <c r="A67" s="18"/>
      <c r="B67" s="16"/>
    </row>
    <row r="68" spans="1:2" ht="16.5" thickBot="1" x14ac:dyDescent="0.3">
      <c r="A68" s="22" t="s">
        <v>48</v>
      </c>
      <c r="B68" s="23">
        <f>B14</f>
        <v>2834</v>
      </c>
    </row>
    <row r="69" spans="1:2" ht="15.75" thickTop="1" x14ac:dyDescent="0.25"/>
  </sheetData>
  <mergeCells count="3">
    <mergeCell ref="A3:B3"/>
    <mergeCell ref="A1:B1"/>
    <mergeCell ref="A2:B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Viajes de enero 2024</vt:lpstr>
      <vt:lpstr>Total por Dirección </vt:lpstr>
    </vt:vector>
  </TitlesOfParts>
  <Company>Ministerio de Economía y Finanzas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Martinez</dc:creator>
  <cp:lastModifiedBy>Kenia Cunanpio</cp:lastModifiedBy>
  <cp:lastPrinted>2024-02-08T19:01:28Z</cp:lastPrinted>
  <dcterms:created xsi:type="dcterms:W3CDTF">2023-12-06T20:01:56Z</dcterms:created>
  <dcterms:modified xsi:type="dcterms:W3CDTF">2024-12-17T15:24:53Z</dcterms:modified>
</cp:coreProperties>
</file>