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8-Agosto\Sector Público\"/>
    </mc:Choice>
  </mc:AlternateContent>
  <bookViews>
    <workbookView xWindow="120" yWindow="1815" windowWidth="18915" windowHeight="10080" tabRatio="822"/>
  </bookViews>
  <sheets>
    <sheet name="A Agosto" sheetId="10" r:id="rId1"/>
  </sheets>
  <calcPr calcId="162913"/>
</workbook>
</file>

<file path=xl/calcChain.xml><?xml version="1.0" encoding="utf-8"?>
<calcChain xmlns="http://schemas.openxmlformats.org/spreadsheetml/2006/main">
  <c r="I920" i="10" l="1"/>
  <c r="E920" i="10"/>
  <c r="I919" i="10"/>
  <c r="E919" i="10"/>
  <c r="I918" i="10"/>
  <c r="E918" i="10"/>
  <c r="I917" i="10"/>
  <c r="E917" i="10"/>
  <c r="I916" i="10"/>
  <c r="E916" i="10"/>
  <c r="I915" i="10"/>
  <c r="E915" i="10"/>
  <c r="I914" i="10"/>
  <c r="E914" i="10"/>
  <c r="I913" i="10"/>
  <c r="E913" i="10"/>
  <c r="H912" i="10"/>
  <c r="G912" i="10"/>
  <c r="F912" i="10"/>
  <c r="D912" i="10"/>
  <c r="C912" i="10"/>
  <c r="B912" i="10"/>
  <c r="I911" i="10"/>
  <c r="E911" i="10"/>
  <c r="I910" i="10"/>
  <c r="E910" i="10"/>
  <c r="I909" i="10"/>
  <c r="E909" i="10"/>
  <c r="E908" i="10"/>
  <c r="I907" i="10"/>
  <c r="E907" i="10"/>
  <c r="I906" i="10"/>
  <c r="E906" i="10"/>
  <c r="I905" i="10"/>
  <c r="E905" i="10"/>
  <c r="I904" i="10"/>
  <c r="E904" i="10"/>
  <c r="I903" i="10"/>
  <c r="E903" i="10"/>
  <c r="E902" i="10"/>
  <c r="I901" i="10"/>
  <c r="E901" i="10"/>
  <c r="I900" i="10"/>
  <c r="E900" i="10"/>
  <c r="I899" i="10"/>
  <c r="E899" i="10"/>
  <c r="I898" i="10"/>
  <c r="E898" i="10"/>
  <c r="E897" i="10"/>
  <c r="I896" i="10"/>
  <c r="E896" i="10"/>
  <c r="I895" i="10"/>
  <c r="E895" i="10"/>
  <c r="H894" i="10"/>
  <c r="G894" i="10"/>
  <c r="F894" i="10"/>
  <c r="D894" i="10"/>
  <c r="C894" i="10"/>
  <c r="B894" i="10"/>
  <c r="I893" i="10"/>
  <c r="E893" i="10"/>
  <c r="I892" i="10"/>
  <c r="E892" i="10"/>
  <c r="I891" i="10"/>
  <c r="E891" i="10"/>
  <c r="I890" i="10"/>
  <c r="E890" i="10"/>
  <c r="I889" i="10"/>
  <c r="E889" i="10"/>
  <c r="I888" i="10"/>
  <c r="E888" i="10"/>
  <c r="I887" i="10"/>
  <c r="E887" i="10"/>
  <c r="I886" i="10"/>
  <c r="E886" i="10"/>
  <c r="I885" i="10"/>
  <c r="E885" i="10"/>
  <c r="I884" i="10"/>
  <c r="E884" i="10"/>
  <c r="I883" i="10"/>
  <c r="E883" i="10"/>
  <c r="I882" i="10"/>
  <c r="E882" i="10"/>
  <c r="I881" i="10"/>
  <c r="E881" i="10"/>
  <c r="I880" i="10"/>
  <c r="E880" i="10"/>
  <c r="I879" i="10"/>
  <c r="E879" i="10"/>
  <c r="I878" i="10"/>
  <c r="E878" i="10"/>
  <c r="I877" i="10"/>
  <c r="E877" i="10"/>
  <c r="I876" i="10"/>
  <c r="E876" i="10"/>
  <c r="I875" i="10"/>
  <c r="E875" i="10"/>
  <c r="I874" i="10"/>
  <c r="E874" i="10"/>
  <c r="I873" i="10"/>
  <c r="E873" i="10"/>
  <c r="I872" i="10"/>
  <c r="E872" i="10"/>
  <c r="I871" i="10"/>
  <c r="E871" i="10"/>
  <c r="I870" i="10"/>
  <c r="E870" i="10"/>
  <c r="I869" i="10"/>
  <c r="E869" i="10"/>
  <c r="I868" i="10"/>
  <c r="E868" i="10"/>
  <c r="I867" i="10"/>
  <c r="E867" i="10"/>
  <c r="I866" i="10"/>
  <c r="E866" i="10"/>
  <c r="I865" i="10"/>
  <c r="E865" i="10"/>
  <c r="I864" i="10"/>
  <c r="E864" i="10"/>
  <c r="I863" i="10"/>
  <c r="E863" i="10"/>
  <c r="I862" i="10"/>
  <c r="E862" i="10"/>
  <c r="E861" i="10"/>
  <c r="I860" i="10"/>
  <c r="E860" i="10"/>
  <c r="I859" i="10"/>
  <c r="E859" i="10"/>
  <c r="I858" i="10"/>
  <c r="E858" i="10"/>
  <c r="I857" i="10"/>
  <c r="I856" i="10"/>
  <c r="E856" i="10"/>
  <c r="I855" i="10"/>
  <c r="E855" i="10"/>
  <c r="I854" i="10"/>
  <c r="E854" i="10"/>
  <c r="I853" i="10"/>
  <c r="E853" i="10"/>
  <c r="I852" i="10"/>
  <c r="E852" i="10"/>
  <c r="I851" i="10"/>
  <c r="E851" i="10"/>
  <c r="H850" i="10"/>
  <c r="G850" i="10"/>
  <c r="F850" i="10"/>
  <c r="D850" i="10"/>
  <c r="C850" i="10"/>
  <c r="B850" i="10"/>
  <c r="E849" i="10"/>
  <c r="I848" i="10"/>
  <c r="E848" i="10"/>
  <c r="I847" i="10"/>
  <c r="E847" i="10"/>
  <c r="I846" i="10"/>
  <c r="E846" i="10"/>
  <c r="E845" i="10"/>
  <c r="E844" i="10"/>
  <c r="I843" i="10"/>
  <c r="E843" i="10"/>
  <c r="I842" i="10"/>
  <c r="E842" i="10"/>
  <c r="I841" i="10"/>
  <c r="E841" i="10"/>
  <c r="I840" i="10"/>
  <c r="E840" i="10"/>
  <c r="I839" i="10"/>
  <c r="E839" i="10"/>
  <c r="I838" i="10"/>
  <c r="E838" i="10"/>
  <c r="I837" i="10"/>
  <c r="E837" i="10"/>
  <c r="I836" i="10"/>
  <c r="E836" i="10"/>
  <c r="E835" i="10"/>
  <c r="I834" i="10"/>
  <c r="E834" i="10"/>
  <c r="I833" i="10"/>
  <c r="E833" i="10"/>
  <c r="I832" i="10"/>
  <c r="E832" i="10"/>
  <c r="I831" i="10"/>
  <c r="E831" i="10"/>
  <c r="I830" i="10"/>
  <c r="E830" i="10"/>
  <c r="I829" i="10"/>
  <c r="E829" i="10"/>
  <c r="I828" i="10"/>
  <c r="E828" i="10"/>
  <c r="I827" i="10"/>
  <c r="E827" i="10"/>
  <c r="I826" i="10"/>
  <c r="E826" i="10"/>
  <c r="I825" i="10"/>
  <c r="E825" i="10"/>
  <c r="I824" i="10"/>
  <c r="E824" i="10"/>
  <c r="I823" i="10"/>
  <c r="E823" i="10"/>
  <c r="I822" i="10"/>
  <c r="E822" i="10"/>
  <c r="I821" i="10"/>
  <c r="E821" i="10"/>
  <c r="I820" i="10"/>
  <c r="E820" i="10"/>
  <c r="H819" i="10"/>
  <c r="G819" i="10"/>
  <c r="F819" i="10"/>
  <c r="D819" i="10"/>
  <c r="C819" i="10"/>
  <c r="B819" i="10"/>
  <c r="I912" i="10" l="1"/>
  <c r="E819" i="10"/>
  <c r="E850" i="10"/>
  <c r="B817" i="10"/>
  <c r="I894" i="10"/>
  <c r="F818" i="10"/>
  <c r="H817" i="10"/>
  <c r="E894" i="10"/>
  <c r="G818" i="10"/>
  <c r="I850" i="10"/>
  <c r="I819" i="10"/>
  <c r="H818" i="10"/>
  <c r="F817" i="10"/>
  <c r="B818" i="10"/>
  <c r="D817" i="10"/>
  <c r="C818" i="10"/>
  <c r="C817" i="10"/>
  <c r="D818" i="10"/>
  <c r="G817" i="10"/>
  <c r="E912" i="10"/>
  <c r="I804" i="10"/>
  <c r="E804" i="10"/>
  <c r="I803" i="10"/>
  <c r="E803" i="10"/>
  <c r="I802" i="10"/>
  <c r="E802" i="10"/>
  <c r="I801" i="10"/>
  <c r="E801" i="10"/>
  <c r="I800" i="10"/>
  <c r="E800" i="10"/>
  <c r="I799" i="10"/>
  <c r="E799" i="10"/>
  <c r="I798" i="10"/>
  <c r="E798" i="10"/>
  <c r="I797" i="10"/>
  <c r="E797" i="10"/>
  <c r="H796" i="10"/>
  <c r="I796" i="10" s="1"/>
  <c r="G796" i="10"/>
  <c r="F796" i="10"/>
  <c r="D796" i="10"/>
  <c r="C796" i="10"/>
  <c r="B796" i="10"/>
  <c r="I795" i="10"/>
  <c r="E795" i="10"/>
  <c r="I794" i="10"/>
  <c r="E794" i="10"/>
  <c r="I793" i="10"/>
  <c r="E793" i="10"/>
  <c r="E792" i="10"/>
  <c r="I791" i="10"/>
  <c r="E791" i="10"/>
  <c r="I790" i="10"/>
  <c r="E790" i="10"/>
  <c r="I789" i="10"/>
  <c r="E789" i="10"/>
  <c r="I788" i="10"/>
  <c r="E788" i="10"/>
  <c r="I787" i="10"/>
  <c r="E787" i="10"/>
  <c r="E786" i="10"/>
  <c r="I785" i="10"/>
  <c r="E785" i="10"/>
  <c r="I784" i="10"/>
  <c r="E784" i="10"/>
  <c r="I783" i="10"/>
  <c r="E783" i="10"/>
  <c r="I782" i="10"/>
  <c r="E782" i="10"/>
  <c r="E781" i="10"/>
  <c r="I780" i="10"/>
  <c r="E780" i="10"/>
  <c r="I779" i="10"/>
  <c r="E779" i="10"/>
  <c r="H778" i="10"/>
  <c r="G778" i="10"/>
  <c r="F778" i="10"/>
  <c r="D778" i="10"/>
  <c r="E778" i="10" s="1"/>
  <c r="C778" i="10"/>
  <c r="B778" i="10"/>
  <c r="I777" i="10"/>
  <c r="E777" i="10"/>
  <c r="I776" i="10"/>
  <c r="E776" i="10"/>
  <c r="I775" i="10"/>
  <c r="E775" i="10"/>
  <c r="I774" i="10"/>
  <c r="E774" i="10"/>
  <c r="I773" i="10"/>
  <c r="E773" i="10"/>
  <c r="I772" i="10"/>
  <c r="E772" i="10"/>
  <c r="I771" i="10"/>
  <c r="E771" i="10"/>
  <c r="I770" i="10"/>
  <c r="E770" i="10"/>
  <c r="I769" i="10"/>
  <c r="E769" i="10"/>
  <c r="I768" i="10"/>
  <c r="E768" i="10"/>
  <c r="I767" i="10"/>
  <c r="E767" i="10"/>
  <c r="I766" i="10"/>
  <c r="E766" i="10"/>
  <c r="I765" i="10"/>
  <c r="E765" i="10"/>
  <c r="I764" i="10"/>
  <c r="E764" i="10"/>
  <c r="I763" i="10"/>
  <c r="E763" i="10"/>
  <c r="I762" i="10"/>
  <c r="E762" i="10"/>
  <c r="I761" i="10"/>
  <c r="E761" i="10"/>
  <c r="I760" i="10"/>
  <c r="E760" i="10"/>
  <c r="I759" i="10"/>
  <c r="E759" i="10"/>
  <c r="I758" i="10"/>
  <c r="E758" i="10"/>
  <c r="I757" i="10"/>
  <c r="E757" i="10"/>
  <c r="I756" i="10"/>
  <c r="E756" i="10"/>
  <c r="I755" i="10"/>
  <c r="E755" i="10"/>
  <c r="I754" i="10"/>
  <c r="E754" i="10"/>
  <c r="I753" i="10"/>
  <c r="E753" i="10"/>
  <c r="I752" i="10"/>
  <c r="E752" i="10"/>
  <c r="I751" i="10"/>
  <c r="E751" i="10"/>
  <c r="I750" i="10"/>
  <c r="E750" i="10"/>
  <c r="I749" i="10"/>
  <c r="E749" i="10"/>
  <c r="I748" i="10"/>
  <c r="E748" i="10"/>
  <c r="I747" i="10"/>
  <c r="E747" i="10"/>
  <c r="I746" i="10"/>
  <c r="E746" i="10"/>
  <c r="E745" i="10"/>
  <c r="I744" i="10"/>
  <c r="E744" i="10"/>
  <c r="I743" i="10"/>
  <c r="E743" i="10"/>
  <c r="I742" i="10"/>
  <c r="E742" i="10"/>
  <c r="I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H734" i="10"/>
  <c r="I734" i="10" s="1"/>
  <c r="G734" i="10"/>
  <c r="F734" i="10"/>
  <c r="D734" i="10"/>
  <c r="C734" i="10"/>
  <c r="B734" i="10"/>
  <c r="E733" i="10"/>
  <c r="I732" i="10"/>
  <c r="E732" i="10"/>
  <c r="I731" i="10"/>
  <c r="E731" i="10"/>
  <c r="I730" i="10"/>
  <c r="E730" i="10"/>
  <c r="E729" i="10"/>
  <c r="E728" i="10"/>
  <c r="I727" i="10"/>
  <c r="E727" i="10"/>
  <c r="I726" i="10"/>
  <c r="E726" i="10"/>
  <c r="I725" i="10"/>
  <c r="E725" i="10"/>
  <c r="I724" i="10"/>
  <c r="E724" i="10"/>
  <c r="I723" i="10"/>
  <c r="E723" i="10"/>
  <c r="I722" i="10"/>
  <c r="E722" i="10"/>
  <c r="I721" i="10"/>
  <c r="E721" i="10"/>
  <c r="I720" i="10"/>
  <c r="E720" i="10"/>
  <c r="E719" i="10"/>
  <c r="I718" i="10"/>
  <c r="E718" i="10"/>
  <c r="I717" i="10"/>
  <c r="E717" i="10"/>
  <c r="I716" i="10"/>
  <c r="E716" i="10"/>
  <c r="I715" i="10"/>
  <c r="E715" i="10"/>
  <c r="I714" i="10"/>
  <c r="E714" i="10"/>
  <c r="I713" i="10"/>
  <c r="E713" i="10"/>
  <c r="I712" i="10"/>
  <c r="E712" i="10"/>
  <c r="I711" i="10"/>
  <c r="E711" i="10"/>
  <c r="I710" i="10"/>
  <c r="E710" i="10"/>
  <c r="I709" i="10"/>
  <c r="E709" i="10"/>
  <c r="I708" i="10"/>
  <c r="E708" i="10"/>
  <c r="I707" i="10"/>
  <c r="E707" i="10"/>
  <c r="I706" i="10"/>
  <c r="E706" i="10"/>
  <c r="I705" i="10"/>
  <c r="E705" i="10"/>
  <c r="I704" i="10"/>
  <c r="E704" i="10"/>
  <c r="H703" i="10"/>
  <c r="G703" i="10"/>
  <c r="F703" i="10"/>
  <c r="D703" i="10"/>
  <c r="E703" i="10" s="1"/>
  <c r="C703" i="10"/>
  <c r="B703" i="10"/>
  <c r="I817" i="10" l="1"/>
  <c r="I818" i="10"/>
  <c r="E818" i="10"/>
  <c r="E817" i="10"/>
  <c r="F702" i="10"/>
  <c r="G701" i="10"/>
  <c r="E734" i="10"/>
  <c r="E796" i="10"/>
  <c r="H701" i="10"/>
  <c r="I701" i="10" s="1"/>
  <c r="I703" i="10"/>
  <c r="B701" i="10"/>
  <c r="C702" i="10"/>
  <c r="F701" i="10"/>
  <c r="I778" i="10"/>
  <c r="H702" i="10"/>
  <c r="D701" i="10"/>
  <c r="G702" i="10"/>
  <c r="B702" i="10"/>
  <c r="D702" i="10"/>
  <c r="C701" i="10"/>
  <c r="E676" i="10"/>
  <c r="E702" i="10" l="1"/>
  <c r="I702" i="10"/>
  <c r="E701" i="10"/>
  <c r="I688" i="10"/>
  <c r="E688" i="10"/>
  <c r="I687" i="10"/>
  <c r="E687" i="10"/>
  <c r="I686" i="10"/>
  <c r="E686" i="10"/>
  <c r="I685" i="10"/>
  <c r="E685" i="10"/>
  <c r="I684" i="10"/>
  <c r="E684" i="10"/>
  <c r="I683" i="10"/>
  <c r="E683" i="10"/>
  <c r="I682" i="10"/>
  <c r="E682" i="10"/>
  <c r="I681" i="10"/>
  <c r="E681" i="10"/>
  <c r="H680" i="10"/>
  <c r="I680" i="10" s="1"/>
  <c r="G680" i="10"/>
  <c r="F680" i="10"/>
  <c r="D680" i="10"/>
  <c r="E680" i="10" s="1"/>
  <c r="C680" i="10"/>
  <c r="B680" i="10"/>
  <c r="I679" i="10"/>
  <c r="E679" i="10"/>
  <c r="I678" i="10"/>
  <c r="E678" i="10"/>
  <c r="I677" i="10"/>
  <c r="E677" i="10"/>
  <c r="I675" i="10"/>
  <c r="E675" i="10"/>
  <c r="I674" i="10"/>
  <c r="E674" i="10"/>
  <c r="I673" i="10"/>
  <c r="E673" i="10"/>
  <c r="I672" i="10"/>
  <c r="E672" i="10"/>
  <c r="I671" i="10"/>
  <c r="E671" i="10"/>
  <c r="E670" i="10"/>
  <c r="I669" i="10"/>
  <c r="E669" i="10"/>
  <c r="I668" i="10"/>
  <c r="E668" i="10"/>
  <c r="I667" i="10"/>
  <c r="E667" i="10"/>
  <c r="I666" i="10"/>
  <c r="E666" i="10"/>
  <c r="E665" i="10"/>
  <c r="I664" i="10"/>
  <c r="E664" i="10"/>
  <c r="I663" i="10"/>
  <c r="E663" i="10"/>
  <c r="H662" i="10"/>
  <c r="G662" i="10"/>
  <c r="F662" i="10"/>
  <c r="D662" i="10"/>
  <c r="C662" i="10"/>
  <c r="B662" i="10"/>
  <c r="I661" i="10"/>
  <c r="E661" i="10"/>
  <c r="I660" i="10"/>
  <c r="E660" i="10"/>
  <c r="I659" i="10"/>
  <c r="E659" i="10"/>
  <c r="I658" i="10"/>
  <c r="E658" i="10"/>
  <c r="I657" i="10"/>
  <c r="E657" i="10"/>
  <c r="I656" i="10"/>
  <c r="E656" i="10"/>
  <c r="I655" i="10"/>
  <c r="E655" i="10"/>
  <c r="I654" i="10"/>
  <c r="E654" i="10"/>
  <c r="I653" i="10"/>
  <c r="E653" i="10"/>
  <c r="I652" i="10"/>
  <c r="E652" i="10"/>
  <c r="I651" i="10"/>
  <c r="E651" i="10"/>
  <c r="I650" i="10"/>
  <c r="E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E629" i="10"/>
  <c r="I628" i="10"/>
  <c r="E628" i="10"/>
  <c r="I627" i="10"/>
  <c r="E627" i="10"/>
  <c r="I626" i="10"/>
  <c r="E626" i="10"/>
  <c r="I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H618" i="10"/>
  <c r="G618" i="10"/>
  <c r="F618" i="10"/>
  <c r="D618" i="10"/>
  <c r="E618" i="10" s="1"/>
  <c r="C618" i="10"/>
  <c r="B618" i="10"/>
  <c r="E617" i="10"/>
  <c r="I616" i="10"/>
  <c r="E616" i="10"/>
  <c r="I615" i="10"/>
  <c r="E615" i="10"/>
  <c r="I614" i="10"/>
  <c r="E614" i="10"/>
  <c r="E613" i="10"/>
  <c r="E612" i="10"/>
  <c r="I611" i="10"/>
  <c r="E611" i="10"/>
  <c r="I610" i="10"/>
  <c r="E610" i="10"/>
  <c r="I609" i="10"/>
  <c r="E609" i="10"/>
  <c r="I608" i="10"/>
  <c r="E608" i="10"/>
  <c r="I607" i="10"/>
  <c r="E607" i="10"/>
  <c r="I606" i="10"/>
  <c r="E606" i="10"/>
  <c r="I605" i="10"/>
  <c r="E605" i="10"/>
  <c r="I604" i="10"/>
  <c r="E604" i="10"/>
  <c r="E603" i="10"/>
  <c r="I602" i="10"/>
  <c r="E602" i="10"/>
  <c r="I601" i="10"/>
  <c r="E601" i="10"/>
  <c r="I600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I593" i="10"/>
  <c r="E593" i="10"/>
  <c r="I592" i="10"/>
  <c r="E592" i="10"/>
  <c r="I591" i="10"/>
  <c r="E591" i="10"/>
  <c r="I590" i="10"/>
  <c r="E590" i="10"/>
  <c r="I589" i="10"/>
  <c r="E589" i="10"/>
  <c r="I588" i="10"/>
  <c r="E588" i="10"/>
  <c r="H587" i="10"/>
  <c r="G587" i="10"/>
  <c r="F587" i="10"/>
  <c r="D587" i="10"/>
  <c r="D586" i="10" s="1"/>
  <c r="C587" i="10"/>
  <c r="B587" i="10"/>
  <c r="F586" i="10" l="1"/>
  <c r="I587" i="10"/>
  <c r="E662" i="10"/>
  <c r="C585" i="10"/>
  <c r="I618" i="10"/>
  <c r="G586" i="10"/>
  <c r="B586" i="10"/>
  <c r="C586" i="10"/>
  <c r="E586" i="10" s="1"/>
  <c r="H585" i="10"/>
  <c r="E587" i="10"/>
  <c r="I662" i="10"/>
  <c r="G585" i="10"/>
  <c r="D585" i="10"/>
  <c r="E585" i="10" s="1"/>
  <c r="F585" i="10"/>
  <c r="H586" i="10"/>
  <c r="B585" i="10"/>
  <c r="D503" i="10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I586" i="10" l="1"/>
  <c r="I585" i="10"/>
  <c r="E564" i="10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<sst xmlns="http://schemas.openxmlformats.org/spreadsheetml/2006/main" count="1249" uniqueCount="128">
  <si>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</si>
  <si>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</si>
  <si>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</si>
  <si>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</si>
  <si>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</si>
  <si>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</si>
  <si>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</si>
  <si>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</si>
  <si>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</si>
  <si>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</si>
  <si>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</si>
  <si>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</si>
  <si>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</si>
  <si>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</si>
  <si>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</si>
  <si>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</si>
  <si>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</si>
  <si>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</si>
  <si>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</si>
  <si>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</si>
  <si>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</si>
  <si>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</si>
  <si>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</si>
  <si>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</si>
  <si>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</si>
  <si>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</si>
  <si>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</si>
  <si>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</si>
  <si>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</si>
  <si>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</si>
  <si>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</si>
  <si>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</si>
  <si>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</si>
  <si>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</si>
  <si>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</si>
  <si>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</si>
  <si>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</si>
  <si>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</si>
  <si>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</si>
  <si>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</si>
  <si>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</si>
  <si>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</si>
  <si>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</si>
  <si>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</si>
  <si>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</si>
  <si>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</si>
  <si>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</si>
  <si>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</si>
  <si>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</si>
  <si>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</si>
  <si>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</si>
  <si>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</si>
  <si>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</si>
  <si>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</si>
  <si>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</si>
  <si>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</si>
  <si>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</si>
  <si>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</si>
  <si>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</si>
  <si>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</si>
  <si>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</si>
  <si>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</si>
  <si>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</si>
  <si>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</si>
  <si>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</si>
  <si>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</si>
  <si>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</si>
  <si>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</si>
  <si>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</si>
  <si>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</si>
  <si>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</si>
  <si>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</si>
  <si>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</si>
  <si>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</si>
  <si>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</si>
  <si>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</si>
  <si>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</si>
  <si>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</si>
  <si>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</si>
  <si>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</si>
  <si>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</si>
  <si>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</si>
  <si>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</si>
  <si>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</si>
  <si>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</si>
  <si>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</si>
  <si>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</si>
  <si>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</si>
  <si>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</si>
  <si>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</si>
  <si>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</si>
  <si>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</si>
  <si>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</si>
  <si>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</si>
  <si>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</si>
  <si>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</si>
  <si>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</si>
  <si>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</si>
  <si>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</si>
  <si>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</si>
  <si>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</si>
  <si>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</si>
  <si>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</si>
  <si>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</si>
  <si>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</si>
  <si>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</si>
  <si>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</si>
  <si>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</si>
  <si>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</si>
  <si>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</si>
  <si>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</si>
  <si>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</si>
  <si>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</si>
  <si>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</si>
  <si>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</si>
  <si>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</si>
  <si>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</si>
  <si>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</si>
  <si>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</si>
  <si>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</si>
  <si>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</si>
  <si>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</si>
  <si>
    <t>AL 30 DE JUNIO DE 2024</t>
  </si>
  <si>
    <t>Agencia del Área Ec. Esp. de Aguadulce</t>
  </si>
  <si>
    <t>Fuente: Información del Consolidado de SIAFPA</t>
  </si>
  <si>
    <t>Ejecutado = suma del Gasto Devengado y el Pasivo Contingente</t>
  </si>
  <si>
    <t>AL 31 DE JULIO DE 2024</t>
  </si>
  <si>
    <t>AL 31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</si>
</sst>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1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right" wrapText="1"/>
      <protection locked="0"/>
    </xf>
    <xf numFmtId="0" fontId="0" fillId="0" borderId="0" xfId="0" applyAlignment="1">
      <alignment horizontal="center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575</xdr:row>
      <xdr:rowOff>85725</xdr:rowOff>
    </xdr:from>
    <xdr:to>
      <xdr:col>0</xdr:col>
      <xdr:colOff>957190</xdr:colOff>
      <xdr:row>578</xdr:row>
      <xdr:rowOff>152400</xdr:rowOff>
    </xdr:to>
    <xdr:pic>
      <xdr:nvPicPr>
        <xdr:cNvPr id="8" name="Imagen 7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8534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691</xdr:row>
      <xdr:rowOff>85725</xdr:rowOff>
    </xdr:from>
    <xdr:to>
      <xdr:col>0</xdr:col>
      <xdr:colOff>957190</xdr:colOff>
      <xdr:row>694</xdr:row>
      <xdr:rowOff>152400</xdr:rowOff>
    </xdr:to>
    <xdr:pic>
      <xdr:nvPicPr>
        <xdr:cNvPr id="9" name="Imagen 8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10632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807</xdr:row>
      <xdr:rowOff>85725</xdr:rowOff>
    </xdr:from>
    <xdr:to>
      <xdr:col>0</xdr:col>
      <xdr:colOff>957190</xdr:colOff>
      <xdr:row>810</xdr:row>
      <xdr:rowOff>152400</xdr:rowOff>
    </xdr:to>
    <xdr:pic>
      <xdr:nvPicPr>
        <xdr:cNvPr id="10" name="Imagen 9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32921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2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x14ac:dyDescent="0.25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x14ac:dyDescent="0.25">
      <c r="A3" s="127" t="s">
        <v>39</v>
      </c>
      <c r="B3" s="127"/>
      <c r="C3" s="127"/>
      <c r="D3" s="127"/>
      <c r="E3" s="127"/>
      <c r="F3" s="127"/>
      <c r="G3" s="127"/>
      <c r="H3" s="127"/>
      <c r="I3" s="127"/>
    </row>
    <row r="4" spans="1:9" x14ac:dyDescent="0.25">
      <c r="A4" s="127" t="s">
        <v>102</v>
      </c>
      <c r="B4" s="127"/>
      <c r="C4" s="127"/>
      <c r="D4" s="127"/>
      <c r="E4" s="127"/>
      <c r="F4" s="127"/>
      <c r="G4" s="127"/>
      <c r="H4" s="127"/>
      <c r="I4" s="127"/>
    </row>
    <row r="5" spans="1:9" x14ac:dyDescent="0.25">
      <c r="A5" s="127" t="s">
        <v>117</v>
      </c>
      <c r="B5" s="127"/>
      <c r="C5" s="127"/>
      <c r="D5" s="127"/>
      <c r="E5" s="127"/>
      <c r="F5" s="127"/>
      <c r="G5" s="127"/>
      <c r="H5" s="127"/>
      <c r="I5" s="127"/>
    </row>
    <row r="6" spans="1:9" x14ac:dyDescent="0.25">
      <c r="A6" s="118" t="s">
        <v>2</v>
      </c>
      <c r="B6" s="118"/>
      <c r="C6" s="118"/>
      <c r="D6" s="118"/>
      <c r="E6" s="118"/>
      <c r="F6" s="118"/>
      <c r="G6" s="118"/>
      <c r="H6" s="118"/>
      <c r="I6" s="118"/>
    </row>
    <row r="7" spans="1:9" ht="6.75" customHeight="1" thickBot="1" x14ac:dyDescent="0.3">
      <c r="A7" s="119"/>
      <c r="B7" s="119"/>
      <c r="C7" s="119"/>
      <c r="D7" s="119"/>
      <c r="E7" s="119"/>
      <c r="F7" s="119"/>
      <c r="G7" s="119"/>
      <c r="H7" s="119"/>
      <c r="I7" s="119"/>
    </row>
    <row r="8" spans="1:9" x14ac:dyDescent="0.25">
      <c r="A8" s="120" t="s">
        <v>3</v>
      </c>
      <c r="B8" s="122" t="s">
        <v>4</v>
      </c>
      <c r="C8" s="123"/>
      <c r="D8" s="123"/>
      <c r="E8" s="124"/>
      <c r="F8" s="122" t="s">
        <v>5</v>
      </c>
      <c r="G8" s="123"/>
      <c r="H8" s="123"/>
      <c r="I8" s="125"/>
    </row>
    <row r="9" spans="1:9" ht="30.75" thickBot="1" x14ac:dyDescent="0.3">
      <c r="A9" s="121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41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42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43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44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45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46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47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48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49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50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51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52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53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54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114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55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56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57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58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59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60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113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61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104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62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63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64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108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109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65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66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67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68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69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70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103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71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72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73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74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75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76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110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77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78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79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111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112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80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81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82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83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115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84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116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106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97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85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86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87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88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98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99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89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105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90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91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107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92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93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94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100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101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95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96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28" t="s">
        <v>125</v>
      </c>
      <c r="B113" s="128"/>
      <c r="C113" s="128"/>
      <c r="D113" s="128"/>
      <c r="E113" s="128"/>
      <c r="F113" s="129" t="s">
        <v>124</v>
      </c>
      <c r="G113" s="129"/>
      <c r="H113" s="129"/>
      <c r="I113" s="129"/>
    </row>
    <row r="114" spans="1:9" x14ac:dyDescent="0.25">
      <c r="A114" s="115" t="s">
        <v>40</v>
      </c>
      <c r="B114" s="116"/>
      <c r="C114" s="116"/>
      <c r="D114" s="116"/>
      <c r="E114" s="116"/>
      <c r="F114" s="116"/>
      <c r="G114" s="116"/>
      <c r="H114" s="116"/>
      <c r="I114" s="116"/>
    </row>
    <row r="115" spans="1:9" x14ac:dyDescent="0.25">
      <c r="A115" s="130"/>
      <c r="B115" s="130"/>
      <c r="C115" s="130"/>
      <c r="D115" s="130"/>
      <c r="E115" s="130"/>
      <c r="F115" s="130"/>
      <c r="G115" s="130"/>
      <c r="H115" s="130"/>
      <c r="I115" s="130"/>
    </row>
    <row r="116" spans="1:9" x14ac:dyDescent="0.25">
      <c r="A116" s="126" t="s">
        <v>0</v>
      </c>
      <c r="B116" s="126"/>
      <c r="C116" s="126"/>
      <c r="D116" s="126"/>
      <c r="E116" s="126"/>
      <c r="F116" s="126"/>
      <c r="G116" s="126"/>
      <c r="H116" s="126"/>
      <c r="I116" s="126"/>
    </row>
    <row r="117" spans="1:9" x14ac:dyDescent="0.25">
      <c r="A117" s="126" t="s">
        <v>1</v>
      </c>
      <c r="B117" s="126"/>
      <c r="C117" s="126"/>
      <c r="D117" s="126"/>
      <c r="E117" s="126"/>
      <c r="F117" s="126"/>
      <c r="G117" s="126"/>
      <c r="H117" s="126"/>
      <c r="I117" s="126"/>
    </row>
    <row r="118" spans="1:9" x14ac:dyDescent="0.25">
      <c r="A118" s="127" t="s">
        <v>39</v>
      </c>
      <c r="B118" s="127"/>
      <c r="C118" s="127"/>
      <c r="D118" s="127"/>
      <c r="E118" s="127"/>
      <c r="F118" s="127"/>
      <c r="G118" s="127"/>
      <c r="H118" s="127"/>
      <c r="I118" s="127"/>
    </row>
    <row r="119" spans="1:9" x14ac:dyDescent="0.25">
      <c r="A119" s="127" t="s">
        <v>102</v>
      </c>
      <c r="B119" s="127"/>
      <c r="C119" s="127"/>
      <c r="D119" s="127"/>
      <c r="E119" s="127"/>
      <c r="F119" s="127"/>
      <c r="G119" s="127"/>
      <c r="H119" s="127"/>
      <c r="I119" s="127"/>
    </row>
    <row r="120" spans="1:9" x14ac:dyDescent="0.25">
      <c r="A120" s="127" t="s">
        <v>118</v>
      </c>
      <c r="B120" s="127"/>
      <c r="C120" s="127"/>
      <c r="D120" s="127"/>
      <c r="E120" s="127"/>
      <c r="F120" s="127"/>
      <c r="G120" s="127"/>
      <c r="H120" s="127"/>
      <c r="I120" s="127"/>
    </row>
    <row r="121" spans="1:9" x14ac:dyDescent="0.25">
      <c r="A121" s="118" t="s">
        <v>2</v>
      </c>
      <c r="B121" s="118"/>
      <c r="C121" s="118"/>
      <c r="D121" s="118"/>
      <c r="E121" s="118"/>
      <c r="F121" s="118"/>
      <c r="G121" s="118"/>
      <c r="H121" s="118"/>
      <c r="I121" s="118"/>
    </row>
    <row r="122" spans="1:9" ht="7.5" customHeight="1" thickBot="1" x14ac:dyDescent="0.3">
      <c r="A122" s="119"/>
      <c r="B122" s="119"/>
      <c r="C122" s="119"/>
      <c r="D122" s="119"/>
      <c r="E122" s="119"/>
      <c r="F122" s="119"/>
      <c r="G122" s="119"/>
      <c r="H122" s="119"/>
      <c r="I122" s="119"/>
    </row>
    <row r="123" spans="1:9" x14ac:dyDescent="0.25">
      <c r="A123" s="120" t="s">
        <v>3</v>
      </c>
      <c r="B123" s="122" t="s">
        <v>4</v>
      </c>
      <c r="C123" s="123"/>
      <c r="D123" s="123"/>
      <c r="E123" s="124"/>
      <c r="F123" s="122" t="s">
        <v>5</v>
      </c>
      <c r="G123" s="123"/>
      <c r="H123" s="123"/>
      <c r="I123" s="125"/>
    </row>
    <row r="124" spans="1:9" ht="30.75" thickBot="1" x14ac:dyDescent="0.3">
      <c r="A124" s="121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41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42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43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44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45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46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47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48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49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50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51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52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53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54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114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55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56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57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58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59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60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113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61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104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62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63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64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108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109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65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66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67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68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69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70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103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71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72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73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74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75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76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110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77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78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79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111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112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80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81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82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83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115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84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116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106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97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85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86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87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88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98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99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89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105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90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91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107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92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93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94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100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101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95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96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28" t="s">
        <v>125</v>
      </c>
      <c r="B228" s="128"/>
      <c r="C228" s="128"/>
      <c r="D228" s="128"/>
      <c r="E228" s="128"/>
      <c r="F228" s="129" t="s">
        <v>124</v>
      </c>
      <c r="G228" s="129"/>
      <c r="H228" s="129"/>
      <c r="I228" s="129"/>
    </row>
    <row r="229" spans="1:9" x14ac:dyDescent="0.25">
      <c r="A229" s="115" t="s">
        <v>40</v>
      </c>
      <c r="B229" s="116"/>
      <c r="C229" s="116"/>
      <c r="D229" s="116"/>
      <c r="E229" s="116"/>
      <c r="F229" s="116"/>
      <c r="G229" s="116"/>
      <c r="H229" s="116"/>
      <c r="I229" s="116"/>
    </row>
    <row r="230" spans="1:9" x14ac:dyDescent="0.25">
      <c r="A230" s="130"/>
      <c r="B230" s="130"/>
      <c r="C230" s="130"/>
      <c r="D230" s="130"/>
      <c r="E230" s="130"/>
      <c r="F230" s="130"/>
      <c r="G230" s="130"/>
      <c r="H230" s="130"/>
      <c r="I230" s="130"/>
    </row>
    <row r="231" spans="1:9" x14ac:dyDescent="0.25">
      <c r="A231" s="126" t="s">
        <v>0</v>
      </c>
      <c r="B231" s="126"/>
      <c r="C231" s="126"/>
      <c r="D231" s="126"/>
      <c r="E231" s="126"/>
      <c r="F231" s="126"/>
      <c r="G231" s="126"/>
      <c r="H231" s="126"/>
      <c r="I231" s="126"/>
    </row>
    <row r="232" spans="1:9" x14ac:dyDescent="0.25">
      <c r="A232" s="126" t="s">
        <v>1</v>
      </c>
      <c r="B232" s="126"/>
      <c r="C232" s="126"/>
      <c r="D232" s="126"/>
      <c r="E232" s="126"/>
      <c r="F232" s="126"/>
      <c r="G232" s="126"/>
      <c r="H232" s="126"/>
      <c r="I232" s="126"/>
    </row>
    <row r="233" spans="1:9" x14ac:dyDescent="0.25">
      <c r="A233" s="127" t="s">
        <v>39</v>
      </c>
      <c r="B233" s="127"/>
      <c r="C233" s="127"/>
      <c r="D233" s="127"/>
      <c r="E233" s="127"/>
      <c r="F233" s="127"/>
      <c r="G233" s="127"/>
      <c r="H233" s="127"/>
      <c r="I233" s="127"/>
    </row>
    <row r="234" spans="1:9" x14ac:dyDescent="0.25">
      <c r="A234" s="127" t="s">
        <v>102</v>
      </c>
      <c r="B234" s="127"/>
      <c r="C234" s="127"/>
      <c r="D234" s="127"/>
      <c r="E234" s="127"/>
      <c r="F234" s="127"/>
      <c r="G234" s="127"/>
      <c r="H234" s="127"/>
      <c r="I234" s="127"/>
    </row>
    <row r="235" spans="1:9" x14ac:dyDescent="0.25">
      <c r="A235" s="127" t="s">
        <v>119</v>
      </c>
      <c r="B235" s="127"/>
      <c r="C235" s="127"/>
      <c r="D235" s="127"/>
      <c r="E235" s="127"/>
      <c r="F235" s="127"/>
      <c r="G235" s="127"/>
      <c r="H235" s="127"/>
      <c r="I235" s="127"/>
    </row>
    <row r="236" spans="1:9" x14ac:dyDescent="0.25">
      <c r="A236" s="118" t="s">
        <v>2</v>
      </c>
      <c r="B236" s="118"/>
      <c r="C236" s="118"/>
      <c r="D236" s="118"/>
      <c r="E236" s="118"/>
      <c r="F236" s="118"/>
      <c r="G236" s="118"/>
      <c r="H236" s="118"/>
      <c r="I236" s="118"/>
    </row>
    <row r="237" spans="1:9" ht="6" customHeight="1" thickBot="1" x14ac:dyDescent="0.3">
      <c r="A237" s="119"/>
      <c r="B237" s="119"/>
      <c r="C237" s="119"/>
      <c r="D237" s="119"/>
      <c r="E237" s="119"/>
      <c r="F237" s="119"/>
      <c r="G237" s="119"/>
      <c r="H237" s="119"/>
      <c r="I237" s="119"/>
    </row>
    <row r="238" spans="1:9" x14ac:dyDescent="0.25">
      <c r="A238" s="120" t="s">
        <v>3</v>
      </c>
      <c r="B238" s="122" t="s">
        <v>4</v>
      </c>
      <c r="C238" s="123"/>
      <c r="D238" s="123"/>
      <c r="E238" s="124"/>
      <c r="F238" s="122" t="s">
        <v>5</v>
      </c>
      <c r="G238" s="123"/>
      <c r="H238" s="123"/>
      <c r="I238" s="125"/>
    </row>
    <row r="239" spans="1:9" ht="30.75" thickBot="1" x14ac:dyDescent="0.3">
      <c r="A239" s="121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41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42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43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44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45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46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47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48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49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50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51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52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53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54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114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55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56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57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58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59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60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113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61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104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62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63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64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108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109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65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66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67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68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69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70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103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71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72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73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74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75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76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110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77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78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79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111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112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80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81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82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83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115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84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116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106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97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85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86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87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88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98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99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89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105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90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91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107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92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93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94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100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101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95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96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28" t="s">
        <v>125</v>
      </c>
      <c r="B343" s="128"/>
      <c r="C343" s="128"/>
      <c r="D343" s="128"/>
      <c r="E343" s="128"/>
      <c r="F343" s="129" t="s">
        <v>124</v>
      </c>
      <c r="G343" s="129"/>
      <c r="H343" s="129"/>
      <c r="I343" s="129"/>
    </row>
    <row r="344" spans="1:9" x14ac:dyDescent="0.25">
      <c r="A344" s="115" t="s">
        <v>40</v>
      </c>
      <c r="B344" s="116"/>
      <c r="C344" s="116"/>
      <c r="D344" s="116"/>
      <c r="E344" s="116"/>
      <c r="F344" s="116"/>
      <c r="G344" s="116"/>
      <c r="H344" s="116"/>
      <c r="I344" s="116"/>
    </row>
    <row r="345" spans="1:9" x14ac:dyDescent="0.25">
      <c r="A345" s="130"/>
      <c r="B345" s="130"/>
      <c r="C345" s="130"/>
      <c r="D345" s="130"/>
      <c r="E345" s="130"/>
      <c r="F345" s="130"/>
      <c r="G345" s="130"/>
      <c r="H345" s="130"/>
      <c r="I345" s="130"/>
    </row>
    <row r="346" spans="1:9" x14ac:dyDescent="0.25">
      <c r="A346" s="126" t="s">
        <v>0</v>
      </c>
      <c r="B346" s="126"/>
      <c r="C346" s="126"/>
      <c r="D346" s="126"/>
      <c r="E346" s="126"/>
      <c r="F346" s="126"/>
      <c r="G346" s="126"/>
      <c r="H346" s="126"/>
      <c r="I346" s="126"/>
    </row>
    <row r="347" spans="1:9" x14ac:dyDescent="0.25">
      <c r="A347" s="126" t="s">
        <v>1</v>
      </c>
      <c r="B347" s="126"/>
      <c r="C347" s="126"/>
      <c r="D347" s="126"/>
      <c r="E347" s="126"/>
      <c r="F347" s="126"/>
      <c r="G347" s="126"/>
      <c r="H347" s="126"/>
      <c r="I347" s="126"/>
    </row>
    <row r="348" spans="1:9" x14ac:dyDescent="0.25">
      <c r="A348" s="127" t="s">
        <v>39</v>
      </c>
      <c r="B348" s="127"/>
      <c r="C348" s="127"/>
      <c r="D348" s="127"/>
      <c r="E348" s="127"/>
      <c r="F348" s="127"/>
      <c r="G348" s="127"/>
      <c r="H348" s="127"/>
      <c r="I348" s="127"/>
    </row>
    <row r="349" spans="1:9" x14ac:dyDescent="0.25">
      <c r="A349" s="127" t="s">
        <v>102</v>
      </c>
      <c r="B349" s="127"/>
      <c r="C349" s="127"/>
      <c r="D349" s="127"/>
      <c r="E349" s="127"/>
      <c r="F349" s="127"/>
      <c r="G349" s="127"/>
      <c r="H349" s="127"/>
      <c r="I349" s="127"/>
    </row>
    <row r="350" spans="1:9" x14ac:dyDescent="0.25">
      <c r="A350" s="127" t="s">
        <v>120</v>
      </c>
      <c r="B350" s="127"/>
      <c r="C350" s="127"/>
      <c r="D350" s="127"/>
      <c r="E350" s="127"/>
      <c r="F350" s="127"/>
      <c r="G350" s="127"/>
      <c r="H350" s="127"/>
      <c r="I350" s="127"/>
    </row>
    <row r="351" spans="1:9" x14ac:dyDescent="0.25">
      <c r="A351" s="118" t="s">
        <v>2</v>
      </c>
      <c r="B351" s="118"/>
      <c r="C351" s="118"/>
      <c r="D351" s="118"/>
      <c r="E351" s="118"/>
      <c r="F351" s="118"/>
      <c r="G351" s="118"/>
      <c r="H351" s="118"/>
      <c r="I351" s="118"/>
    </row>
    <row r="352" spans="1:9" ht="8.25" customHeight="1" thickBot="1" x14ac:dyDescent="0.3">
      <c r="A352" s="119"/>
      <c r="B352" s="119"/>
      <c r="C352" s="119"/>
      <c r="D352" s="119"/>
      <c r="E352" s="119"/>
      <c r="F352" s="119"/>
      <c r="G352" s="119"/>
      <c r="H352" s="119"/>
      <c r="I352" s="119"/>
    </row>
    <row r="353" spans="1:9" x14ac:dyDescent="0.25">
      <c r="A353" s="120" t="s">
        <v>3</v>
      </c>
      <c r="B353" s="122" t="s">
        <v>4</v>
      </c>
      <c r="C353" s="123"/>
      <c r="D353" s="123"/>
      <c r="E353" s="124"/>
      <c r="F353" s="122" t="s">
        <v>5</v>
      </c>
      <c r="G353" s="123"/>
      <c r="H353" s="123"/>
      <c r="I353" s="125"/>
    </row>
    <row r="354" spans="1:9" ht="30.75" thickBot="1" x14ac:dyDescent="0.3">
      <c r="A354" s="121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41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42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43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44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45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46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47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48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49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50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51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52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53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54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114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55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56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57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58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59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60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113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61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104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62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63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64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108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109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65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66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67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68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69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70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103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71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72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73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74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75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76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110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77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78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79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111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112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80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81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82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83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115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84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116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106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97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85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86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87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88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98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99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89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105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90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91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107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92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93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94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100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101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95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96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ht="15" customHeight="1" x14ac:dyDescent="0.25">
      <c r="A458" s="128" t="s">
        <v>125</v>
      </c>
      <c r="B458" s="128"/>
      <c r="C458" s="128"/>
      <c r="D458" s="128"/>
      <c r="E458" s="128"/>
      <c r="F458" s="129" t="s">
        <v>124</v>
      </c>
      <c r="G458" s="129"/>
      <c r="H458" s="129"/>
      <c r="I458" s="129"/>
    </row>
    <row r="459" spans="1:9" x14ac:dyDescent="0.25">
      <c r="A459" s="115" t="s">
        <v>40</v>
      </c>
      <c r="B459" s="116"/>
      <c r="C459" s="116"/>
      <c r="D459" s="116"/>
      <c r="E459" s="116"/>
      <c r="F459" s="116"/>
      <c r="G459" s="116"/>
      <c r="H459" s="116"/>
      <c r="I459" s="116"/>
    </row>
    <row r="460" spans="1:9" x14ac:dyDescent="0.25">
      <c r="A460" s="117"/>
      <c r="B460" s="117"/>
      <c r="C460" s="117"/>
      <c r="D460" s="117"/>
      <c r="E460" s="117"/>
      <c r="F460" s="117"/>
      <c r="G460" s="117"/>
      <c r="H460" s="117"/>
      <c r="I460" s="117"/>
    </row>
    <row r="461" spans="1:9" x14ac:dyDescent="0.25">
      <c r="A461" s="126" t="s">
        <v>0</v>
      </c>
      <c r="B461" s="126"/>
      <c r="C461" s="126"/>
      <c r="D461" s="126"/>
      <c r="E461" s="126"/>
      <c r="F461" s="126"/>
      <c r="G461" s="126"/>
      <c r="H461" s="126"/>
      <c r="I461" s="126"/>
    </row>
    <row r="462" spans="1:9" x14ac:dyDescent="0.25">
      <c r="A462" s="126" t="s">
        <v>1</v>
      </c>
      <c r="B462" s="126"/>
      <c r="C462" s="126"/>
      <c r="D462" s="126"/>
      <c r="E462" s="126"/>
      <c r="F462" s="126"/>
      <c r="G462" s="126"/>
      <c r="H462" s="126"/>
      <c r="I462" s="126"/>
    </row>
    <row r="463" spans="1:9" x14ac:dyDescent="0.25">
      <c r="A463" s="127" t="s">
        <v>39</v>
      </c>
      <c r="B463" s="127"/>
      <c r="C463" s="127"/>
      <c r="D463" s="127"/>
      <c r="E463" s="127"/>
      <c r="F463" s="127"/>
      <c r="G463" s="127"/>
      <c r="H463" s="127"/>
      <c r="I463" s="127"/>
    </row>
    <row r="464" spans="1:9" x14ac:dyDescent="0.25">
      <c r="A464" s="127" t="s">
        <v>102</v>
      </c>
      <c r="B464" s="127"/>
      <c r="C464" s="127"/>
      <c r="D464" s="127"/>
      <c r="E464" s="127"/>
      <c r="F464" s="127"/>
      <c r="G464" s="127"/>
      <c r="H464" s="127"/>
      <c r="I464" s="127"/>
    </row>
    <row r="465" spans="1:9" x14ac:dyDescent="0.25">
      <c r="A465" s="127" t="s">
        <v>121</v>
      </c>
      <c r="B465" s="127"/>
      <c r="C465" s="127"/>
      <c r="D465" s="127"/>
      <c r="E465" s="127"/>
      <c r="F465" s="127"/>
      <c r="G465" s="127"/>
      <c r="H465" s="127"/>
      <c r="I465" s="127"/>
    </row>
    <row r="466" spans="1:9" x14ac:dyDescent="0.25">
      <c r="A466" s="118" t="s">
        <v>2</v>
      </c>
      <c r="B466" s="118"/>
      <c r="C466" s="118"/>
      <c r="D466" s="118"/>
      <c r="E466" s="118"/>
      <c r="F466" s="118"/>
      <c r="G466" s="118"/>
      <c r="H466" s="118"/>
      <c r="I466" s="118"/>
    </row>
    <row r="467" spans="1:9" ht="6" customHeight="1" thickBot="1" x14ac:dyDescent="0.3">
      <c r="A467" s="119"/>
      <c r="B467" s="119"/>
      <c r="C467" s="119"/>
      <c r="D467" s="119"/>
      <c r="E467" s="119"/>
      <c r="F467" s="119"/>
      <c r="G467" s="119"/>
      <c r="H467" s="119"/>
      <c r="I467" s="119"/>
    </row>
    <row r="468" spans="1:9" x14ac:dyDescent="0.25">
      <c r="A468" s="120" t="s">
        <v>3</v>
      </c>
      <c r="B468" s="122" t="s">
        <v>4</v>
      </c>
      <c r="C468" s="123"/>
      <c r="D468" s="123"/>
      <c r="E468" s="124"/>
      <c r="F468" s="122" t="s">
        <v>5</v>
      </c>
      <c r="G468" s="123"/>
      <c r="H468" s="123"/>
      <c r="I468" s="125"/>
    </row>
    <row r="469" spans="1:9" ht="30.75" thickBot="1" x14ac:dyDescent="0.3">
      <c r="A469" s="121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41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42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43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44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45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46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47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48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49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50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51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52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53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54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114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55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56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57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58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59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60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113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61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104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62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63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64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108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109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65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66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67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68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69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70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103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71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72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73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74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75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76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110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77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78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79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111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112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80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81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82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83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115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84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116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106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97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85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86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87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88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98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99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89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105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90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91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107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92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93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94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100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101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95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96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28" t="s">
        <v>125</v>
      </c>
      <c r="B573" s="128"/>
      <c r="C573" s="128"/>
      <c r="D573" s="128"/>
      <c r="E573" s="128"/>
      <c r="F573" s="129" t="s">
        <v>124</v>
      </c>
      <c r="G573" s="129"/>
      <c r="H573" s="129"/>
      <c r="I573" s="129"/>
    </row>
    <row r="574" spans="1:9" x14ac:dyDescent="0.25">
      <c r="A574" s="115" t="s">
        <v>40</v>
      </c>
      <c r="B574" s="116"/>
      <c r="C574" s="116"/>
      <c r="D574" s="116"/>
      <c r="E574" s="116"/>
      <c r="F574" s="116"/>
      <c r="G574" s="116"/>
      <c r="H574" s="116"/>
      <c r="I574" s="116"/>
    </row>
    <row r="575" spans="1:9" x14ac:dyDescent="0.25">
      <c r="A575" s="130"/>
      <c r="B575" s="130"/>
      <c r="C575" s="130"/>
      <c r="D575" s="130"/>
      <c r="E575" s="130"/>
      <c r="F575" s="130"/>
      <c r="G575" s="130"/>
      <c r="H575" s="130"/>
      <c r="I575" s="130"/>
    </row>
    <row r="576" spans="1:9" x14ac:dyDescent="0.25">
      <c r="A576" s="126" t="s">
        <v>0</v>
      </c>
      <c r="B576" s="126"/>
      <c r="C576" s="126"/>
      <c r="D576" s="126"/>
      <c r="E576" s="126"/>
      <c r="F576" s="126"/>
      <c r="G576" s="126"/>
      <c r="H576" s="126"/>
      <c r="I576" s="126"/>
    </row>
    <row r="577" spans="1:9" x14ac:dyDescent="0.25">
      <c r="A577" s="126" t="s">
        <v>1</v>
      </c>
      <c r="B577" s="126"/>
      <c r="C577" s="126"/>
      <c r="D577" s="126"/>
      <c r="E577" s="126"/>
      <c r="F577" s="126"/>
      <c r="G577" s="126"/>
      <c r="H577" s="126"/>
      <c r="I577" s="126"/>
    </row>
    <row r="578" spans="1:9" x14ac:dyDescent="0.25">
      <c r="A578" s="127" t="s">
        <v>39</v>
      </c>
      <c r="B578" s="127"/>
      <c r="C578" s="127"/>
      <c r="D578" s="127"/>
      <c r="E578" s="127"/>
      <c r="F578" s="127"/>
      <c r="G578" s="127"/>
      <c r="H578" s="127"/>
      <c r="I578" s="127"/>
    </row>
    <row r="579" spans="1:9" x14ac:dyDescent="0.25">
      <c r="A579" s="127" t="s">
        <v>102</v>
      </c>
      <c r="B579" s="127"/>
      <c r="C579" s="127"/>
      <c r="D579" s="127"/>
      <c r="E579" s="127"/>
      <c r="F579" s="127"/>
      <c r="G579" s="127"/>
      <c r="H579" s="127"/>
      <c r="I579" s="127"/>
    </row>
    <row r="580" spans="1:9" x14ac:dyDescent="0.25">
      <c r="A580" s="127" t="s">
        <v>122</v>
      </c>
      <c r="B580" s="127"/>
      <c r="C580" s="127"/>
      <c r="D580" s="127"/>
      <c r="E580" s="127"/>
      <c r="F580" s="127"/>
      <c r="G580" s="127"/>
      <c r="H580" s="127"/>
      <c r="I580" s="127"/>
    </row>
    <row r="581" spans="1:9" x14ac:dyDescent="0.25">
      <c r="A581" s="118" t="s">
        <v>2</v>
      </c>
      <c r="B581" s="118"/>
      <c r="C581" s="118"/>
      <c r="D581" s="118"/>
      <c r="E581" s="118"/>
      <c r="F581" s="118"/>
      <c r="G581" s="118"/>
      <c r="H581" s="118"/>
      <c r="I581" s="118"/>
    </row>
    <row r="582" spans="1:9" ht="6" customHeight="1" thickBot="1" x14ac:dyDescent="0.3">
      <c r="A582" s="119"/>
      <c r="B582" s="119"/>
      <c r="C582" s="119"/>
      <c r="D582" s="119"/>
      <c r="E582" s="119"/>
      <c r="F582" s="119"/>
      <c r="G582" s="119"/>
      <c r="H582" s="119"/>
      <c r="I582" s="119"/>
    </row>
    <row r="583" spans="1:9" x14ac:dyDescent="0.25">
      <c r="A583" s="120" t="s">
        <v>3</v>
      </c>
      <c r="B583" s="122" t="s">
        <v>4</v>
      </c>
      <c r="C583" s="123"/>
      <c r="D583" s="123"/>
      <c r="E583" s="124"/>
      <c r="F583" s="122" t="s">
        <v>5</v>
      </c>
      <c r="G583" s="123"/>
      <c r="H583" s="123"/>
      <c r="I583" s="125"/>
    </row>
    <row r="584" spans="1:9" ht="30.75" thickBot="1" x14ac:dyDescent="0.3">
      <c r="A584" s="121"/>
      <c r="B584" s="84" t="s">
        <v>6</v>
      </c>
      <c r="C584" s="85" t="s">
        <v>7</v>
      </c>
      <c r="D584" s="85" t="s">
        <v>8</v>
      </c>
      <c r="E584" s="86" t="s">
        <v>9</v>
      </c>
      <c r="F584" s="87" t="s">
        <v>6</v>
      </c>
      <c r="G584" s="85" t="s">
        <v>7</v>
      </c>
      <c r="H584" s="85" t="s">
        <v>8</v>
      </c>
      <c r="I584" s="88" t="s">
        <v>9</v>
      </c>
    </row>
    <row r="585" spans="1:9" ht="15.75" thickBot="1" x14ac:dyDescent="0.3">
      <c r="A585" s="43" t="s">
        <v>33</v>
      </c>
      <c r="B585" s="90">
        <f>B587+B618+B662+B680</f>
        <v>20398.888833999998</v>
      </c>
      <c r="C585" s="91">
        <f>C587+C618+C662+C680</f>
        <v>20468.189662999997</v>
      </c>
      <c r="D585" s="91">
        <f>D587+D618+D662+D680</f>
        <v>10175.02621317</v>
      </c>
      <c r="E585" s="92">
        <f>D585/C585</f>
        <v>0.49711412590451143</v>
      </c>
      <c r="F585" s="64">
        <f>F587+F618+F662+F680</f>
        <v>10291.506385999999</v>
      </c>
      <c r="G585" s="65">
        <f>G587+G618+G662+G680</f>
        <v>11010.616323</v>
      </c>
      <c r="H585" s="65">
        <f>H587+H618+H662+H680</f>
        <v>4678.11746253</v>
      </c>
      <c r="I585" s="66">
        <f>H585/G585</f>
        <v>0.42487335179938229</v>
      </c>
    </row>
    <row r="586" spans="1:9" ht="15.75" thickBot="1" x14ac:dyDescent="0.3">
      <c r="A586" s="63" t="s">
        <v>10</v>
      </c>
      <c r="B586" s="95">
        <f>B587+B618+B662+B680-B663-B670-B671-B685-B686</f>
        <v>19019.881379999999</v>
      </c>
      <c r="C586" s="96">
        <f>C587+C618+C662+C680-C663-C670-C671-C685-C686</f>
        <v>19091.182208999999</v>
      </c>
      <c r="D586" s="96">
        <f>D587+D618+D662+D680-D663-D670-D671-D685-D686</f>
        <v>9556.1541738999986</v>
      </c>
      <c r="E586" s="42">
        <f>D586/C586</f>
        <v>0.50055329571968676</v>
      </c>
      <c r="F586" s="89">
        <f>F587+F618+F662+F680-F625-F663-F671-F685-F686</f>
        <v>6551.2933030000004</v>
      </c>
      <c r="G586" s="89">
        <f>G587+G618+G662+G680-G625-G663-G671-G685-G686</f>
        <v>7268.4032400000015</v>
      </c>
      <c r="H586" s="89">
        <f>H587+H618+H662+H680-H625-H663-H671-H685-H686</f>
        <v>2795.1198560099997</v>
      </c>
      <c r="I586" s="19">
        <f>H586/G586</f>
        <v>0.38455762066525068</v>
      </c>
    </row>
    <row r="587" spans="1:9" ht="15.75" thickBot="1" x14ac:dyDescent="0.3">
      <c r="A587" s="44" t="s">
        <v>11</v>
      </c>
      <c r="B587" s="93">
        <f>SUM(B588:B617)</f>
        <v>12115.912067999998</v>
      </c>
      <c r="C587" s="41">
        <f>SUM(C588:C617)</f>
        <v>12117.516686999999</v>
      </c>
      <c r="D587" s="41">
        <f>SUM(D588:D617)</f>
        <v>6645.0556750800006</v>
      </c>
      <c r="E587" s="94">
        <f>D587/C587</f>
        <v>0.54838428093183456</v>
      </c>
      <c r="F587" s="7">
        <f>SUM(F588:F617)</f>
        <v>3764.6958290000007</v>
      </c>
      <c r="G587" s="8">
        <f>SUM(G588:G617)</f>
        <v>4237.4053980000017</v>
      </c>
      <c r="H587" s="8">
        <f>SUM(H588:H617)</f>
        <v>1806.16134887</v>
      </c>
      <c r="I587" s="11">
        <f>H587/G587</f>
        <v>0.4262422825350824</v>
      </c>
    </row>
    <row r="588" spans="1:9" x14ac:dyDescent="0.25">
      <c r="A588" s="49" t="s">
        <v>12</v>
      </c>
      <c r="B588" s="26">
        <v>138.34462500000001</v>
      </c>
      <c r="C588" s="27">
        <v>161.11024699999999</v>
      </c>
      <c r="D588" s="27">
        <v>88.56253079999999</v>
      </c>
      <c r="E588" s="34">
        <f>D588/C588</f>
        <v>0.54970141532959105</v>
      </c>
      <c r="F588" s="20">
        <v>11.655374999999999</v>
      </c>
      <c r="G588" s="21">
        <v>18.180375000000002</v>
      </c>
      <c r="H588" s="21">
        <v>15.991571240000001</v>
      </c>
      <c r="I588" s="12">
        <f>H588/G588</f>
        <v>0.87960623694505746</v>
      </c>
    </row>
    <row r="589" spans="1:9" x14ac:dyDescent="0.25">
      <c r="A589" s="50" t="s">
        <v>13</v>
      </c>
      <c r="B589" s="1">
        <v>123.698171</v>
      </c>
      <c r="C589" s="4">
        <v>145.96571299999999</v>
      </c>
      <c r="D589" s="4">
        <v>57.920062000000001</v>
      </c>
      <c r="E589" s="35">
        <f>D589/C589</f>
        <v>0.39680594031010558</v>
      </c>
      <c r="F589" s="22">
        <v>1.915</v>
      </c>
      <c r="G589" s="23">
        <v>9.5025139999999997</v>
      </c>
      <c r="H589" s="23">
        <v>3.6871282400000003</v>
      </c>
      <c r="I589" s="9">
        <f>H589/G589</f>
        <v>0.38801608079714489</v>
      </c>
    </row>
    <row r="590" spans="1:9" x14ac:dyDescent="0.25">
      <c r="A590" s="50" t="s">
        <v>19</v>
      </c>
      <c r="B590" s="1">
        <v>146.54255499999999</v>
      </c>
      <c r="C590" s="4">
        <v>150.970023</v>
      </c>
      <c r="D590" s="4">
        <v>69.047493700000004</v>
      </c>
      <c r="E590" s="35">
        <f t="shared" ref="E590:E612" si="105">D590/C590</f>
        <v>0.45735896655457225</v>
      </c>
      <c r="F590" s="22">
        <v>45.294116000000002</v>
      </c>
      <c r="G590" s="23">
        <v>67.352704000000003</v>
      </c>
      <c r="H590" s="23">
        <v>44.486032619999996</v>
      </c>
      <c r="I590" s="9">
        <f t="shared" ref="I590:I602" si="106">H590/G590</f>
        <v>0.66049363986930643</v>
      </c>
    </row>
    <row r="591" spans="1:9" x14ac:dyDescent="0.25">
      <c r="A591" s="50" t="s">
        <v>41</v>
      </c>
      <c r="B591" s="1">
        <v>68.008010999999996</v>
      </c>
      <c r="C591" s="4">
        <v>68.984962999999993</v>
      </c>
      <c r="D591" s="4">
        <v>30.129017659999999</v>
      </c>
      <c r="E591" s="35">
        <f t="shared" si="105"/>
        <v>0.43674760918549743</v>
      </c>
      <c r="F591" s="22">
        <v>3.2549999999999999</v>
      </c>
      <c r="G591" s="23">
        <v>3.956</v>
      </c>
      <c r="H591" s="23">
        <v>2.2109505899999999</v>
      </c>
      <c r="I591" s="9">
        <f t="shared" si="106"/>
        <v>0.55888538675429722</v>
      </c>
    </row>
    <row r="592" spans="1:9" x14ac:dyDescent="0.25">
      <c r="A592" s="51" t="s">
        <v>42</v>
      </c>
      <c r="B592" s="1">
        <v>1915.7079530000001</v>
      </c>
      <c r="C592" s="4">
        <v>1915.1592860000001</v>
      </c>
      <c r="D592" s="4">
        <v>903.27201148000006</v>
      </c>
      <c r="E592" s="35">
        <f t="shared" si="105"/>
        <v>0.47164328214525336</v>
      </c>
      <c r="F592" s="22">
        <v>1638.273463</v>
      </c>
      <c r="G592" s="23">
        <v>1614.387258</v>
      </c>
      <c r="H592" s="23">
        <v>290.47888889000001</v>
      </c>
      <c r="I592" s="9">
        <f t="shared" si="106"/>
        <v>0.17993135627808579</v>
      </c>
    </row>
    <row r="593" spans="1:9" x14ac:dyDescent="0.25">
      <c r="A593" s="52" t="s">
        <v>43</v>
      </c>
      <c r="B593" s="1">
        <v>27.702269000000001</v>
      </c>
      <c r="C593" s="4">
        <v>27.698768999999999</v>
      </c>
      <c r="D593" s="4">
        <v>11.86854963</v>
      </c>
      <c r="E593" s="35">
        <f t="shared" si="105"/>
        <v>0.42848653779523566</v>
      </c>
      <c r="F593" s="22">
        <v>1.2581</v>
      </c>
      <c r="G593" s="23">
        <v>1.2616000000000001</v>
      </c>
      <c r="H593" s="23">
        <v>0.53155752000000001</v>
      </c>
      <c r="I593" s="9">
        <f t="shared" si="106"/>
        <v>0.42133601775523144</v>
      </c>
    </row>
    <row r="594" spans="1:9" x14ac:dyDescent="0.25">
      <c r="A594" s="52" t="s">
        <v>44</v>
      </c>
      <c r="B594" s="1">
        <v>30.403946000000001</v>
      </c>
      <c r="C594" s="4">
        <v>30.403946000000001</v>
      </c>
      <c r="D594" s="4">
        <v>14.362724609999999</v>
      </c>
      <c r="E594" s="35">
        <f t="shared" si="105"/>
        <v>0.4723967280431296</v>
      </c>
      <c r="F594" s="22">
        <v>665.26155100000005</v>
      </c>
      <c r="G594" s="23">
        <v>672.58363999999995</v>
      </c>
      <c r="H594" s="23">
        <v>264.93183527999997</v>
      </c>
      <c r="I594" s="9">
        <f t="shared" si="106"/>
        <v>0.39390169418929072</v>
      </c>
    </row>
    <row r="595" spans="1:9" x14ac:dyDescent="0.25">
      <c r="A595" s="50" t="s">
        <v>45</v>
      </c>
      <c r="B595" s="1">
        <v>66.637037000000007</v>
      </c>
      <c r="C595" s="4">
        <v>67.058980000000005</v>
      </c>
      <c r="D595" s="4">
        <v>30.319983879999999</v>
      </c>
      <c r="E595" s="35">
        <f t="shared" si="105"/>
        <v>0.45213905550009853</v>
      </c>
      <c r="F595" s="22">
        <v>127.50920000000001</v>
      </c>
      <c r="G595" s="23">
        <v>144.94533300000001</v>
      </c>
      <c r="H595" s="23">
        <v>107.74612206</v>
      </c>
      <c r="I595" s="9">
        <f t="shared" si="106"/>
        <v>0.74335695968907123</v>
      </c>
    </row>
    <row r="596" spans="1:9" x14ac:dyDescent="0.25">
      <c r="A596" s="52" t="s">
        <v>46</v>
      </c>
      <c r="B596" s="1">
        <v>1390.8270990000001</v>
      </c>
      <c r="C596" s="4">
        <v>1395.950756</v>
      </c>
      <c r="D596" s="4">
        <v>594.93314719000011</v>
      </c>
      <c r="E596" s="35">
        <f t="shared" si="105"/>
        <v>0.42618490991382801</v>
      </c>
      <c r="F596" s="22">
        <v>506.46143699999999</v>
      </c>
      <c r="G596" s="23">
        <v>509.04097899999999</v>
      </c>
      <c r="H596" s="23">
        <v>276.63727276999998</v>
      </c>
      <c r="I596" s="9">
        <f t="shared" si="106"/>
        <v>0.54344794266553531</v>
      </c>
    </row>
    <row r="597" spans="1:9" x14ac:dyDescent="0.25">
      <c r="A597" s="53" t="s">
        <v>47</v>
      </c>
      <c r="B597" s="1">
        <v>36.089022</v>
      </c>
      <c r="C597" s="4">
        <v>35.982464</v>
      </c>
      <c r="D597" s="4">
        <v>15.46357482</v>
      </c>
      <c r="E597" s="35">
        <f t="shared" si="105"/>
        <v>0.42975308250152072</v>
      </c>
      <c r="F597" s="22">
        <v>6.125</v>
      </c>
      <c r="G597" s="23">
        <v>6.2315579999999997</v>
      </c>
      <c r="H597" s="23">
        <v>1.76268099</v>
      </c>
      <c r="I597" s="9">
        <f t="shared" si="106"/>
        <v>0.28286360971044483</v>
      </c>
    </row>
    <row r="598" spans="1:9" x14ac:dyDescent="0.25">
      <c r="A598" s="53" t="s">
        <v>48</v>
      </c>
      <c r="B598" s="1">
        <v>14.442424000000001</v>
      </c>
      <c r="C598" s="4">
        <v>14.442424000000001</v>
      </c>
      <c r="D598" s="4">
        <v>6.5125638399999994</v>
      </c>
      <c r="E598" s="35">
        <f t="shared" si="105"/>
        <v>0.45093287941137855</v>
      </c>
      <c r="F598" s="22">
        <v>103.29583599999999</v>
      </c>
      <c r="G598" s="23">
        <v>245.49893299999999</v>
      </c>
      <c r="H598" s="23">
        <v>230.08317852000002</v>
      </c>
      <c r="I598" s="9">
        <f t="shared" si="106"/>
        <v>0.93720642981368896</v>
      </c>
    </row>
    <row r="599" spans="1:9" x14ac:dyDescent="0.25">
      <c r="A599" s="53" t="s">
        <v>49</v>
      </c>
      <c r="B599" s="1">
        <v>499.03449999999998</v>
      </c>
      <c r="C599" s="4">
        <v>585.86885900000004</v>
      </c>
      <c r="D599" s="4">
        <v>245.58342777999999</v>
      </c>
      <c r="E599" s="35">
        <f t="shared" si="105"/>
        <v>0.41917815566981687</v>
      </c>
      <c r="F599" s="22">
        <v>132.37989999999999</v>
      </c>
      <c r="G599" s="23">
        <v>168.32270800000001</v>
      </c>
      <c r="H599" s="23">
        <v>91.701704379999995</v>
      </c>
      <c r="I599" s="9">
        <f t="shared" si="106"/>
        <v>0.54479698829465117</v>
      </c>
    </row>
    <row r="600" spans="1:9" x14ac:dyDescent="0.25">
      <c r="A600" s="53" t="s">
        <v>50</v>
      </c>
      <c r="B600" s="1">
        <v>107.804514</v>
      </c>
      <c r="C600" s="4">
        <v>131.72681600000001</v>
      </c>
      <c r="D600" s="4">
        <v>66.523037299999999</v>
      </c>
      <c r="E600" s="35">
        <f t="shared" si="105"/>
        <v>0.50500755518147489</v>
      </c>
      <c r="F600" s="22">
        <v>24.289570000000001</v>
      </c>
      <c r="G600" s="23">
        <v>28.716459</v>
      </c>
      <c r="H600" s="23">
        <v>12.747030369999999</v>
      </c>
      <c r="I600" s="9">
        <f t="shared" si="106"/>
        <v>0.44389283407122021</v>
      </c>
    </row>
    <row r="601" spans="1:9" x14ac:dyDescent="0.25">
      <c r="A601" s="53" t="s">
        <v>51</v>
      </c>
      <c r="B601" s="1">
        <v>900.29104099999995</v>
      </c>
      <c r="C601" s="4">
        <v>909.99477200000001</v>
      </c>
      <c r="D601" s="4">
        <v>417.65590877</v>
      </c>
      <c r="E601" s="35">
        <f t="shared" si="105"/>
        <v>0.45896517389003194</v>
      </c>
      <c r="F601" s="22">
        <v>45.817999999999998</v>
      </c>
      <c r="G601" s="23">
        <v>63.281269999999999</v>
      </c>
      <c r="H601" s="23">
        <v>49.846049009999994</v>
      </c>
      <c r="I601" s="9">
        <f t="shared" si="106"/>
        <v>0.78769040207315677</v>
      </c>
    </row>
    <row r="602" spans="1:9" x14ac:dyDescent="0.25">
      <c r="A602" s="53" t="s">
        <v>52</v>
      </c>
      <c r="B602" s="1">
        <v>30.231428000000001</v>
      </c>
      <c r="C602" s="4">
        <v>30.196511000000001</v>
      </c>
      <c r="D602" s="4">
        <v>12.9189995</v>
      </c>
      <c r="E602" s="35">
        <f t="shared" si="105"/>
        <v>0.42783086761248673</v>
      </c>
      <c r="F602" s="22">
        <v>254.16719800000001</v>
      </c>
      <c r="G602" s="23">
        <v>400.58045099999998</v>
      </c>
      <c r="H602" s="23">
        <v>271.19313011000003</v>
      </c>
      <c r="I602" s="9">
        <f t="shared" si="106"/>
        <v>0.67700041136056344</v>
      </c>
    </row>
    <row r="603" spans="1:9" x14ac:dyDescent="0.25">
      <c r="A603" s="53" t="s">
        <v>22</v>
      </c>
      <c r="B603" s="1">
        <v>3.478507</v>
      </c>
      <c r="C603" s="4">
        <v>3.478507</v>
      </c>
      <c r="D603" s="4">
        <v>1.4629305400000001</v>
      </c>
      <c r="E603" s="35">
        <f t="shared" si="105"/>
        <v>0.42056277017697541</v>
      </c>
      <c r="F603" s="2" t="s">
        <v>16</v>
      </c>
      <c r="G603" s="3" t="s">
        <v>16</v>
      </c>
      <c r="H603" s="3" t="s">
        <v>16</v>
      </c>
      <c r="I603" s="9" t="s">
        <v>16</v>
      </c>
    </row>
    <row r="604" spans="1:9" x14ac:dyDescent="0.25">
      <c r="A604" s="50" t="s">
        <v>53</v>
      </c>
      <c r="B604" s="1">
        <v>43.159554</v>
      </c>
      <c r="C604" s="4">
        <v>43.792290000000001</v>
      </c>
      <c r="D604" s="4">
        <v>20.232212100000002</v>
      </c>
      <c r="E604" s="35">
        <f t="shared" si="105"/>
        <v>0.46200397604235816</v>
      </c>
      <c r="F604" s="22">
        <v>41.061008000000001</v>
      </c>
      <c r="G604" s="23">
        <v>122.15339899999999</v>
      </c>
      <c r="H604" s="23">
        <v>89.2963393</v>
      </c>
      <c r="I604" s="9">
        <f t="shared" ref="I604:I611" si="107">H604/G604</f>
        <v>0.73101804805284221</v>
      </c>
    </row>
    <row r="605" spans="1:9" x14ac:dyDescent="0.25">
      <c r="A605" s="50" t="s">
        <v>54</v>
      </c>
      <c r="B605" s="1">
        <v>30.941818999999999</v>
      </c>
      <c r="C605" s="4">
        <v>31.487176999999999</v>
      </c>
      <c r="D605" s="4">
        <v>11.61419051</v>
      </c>
      <c r="E605" s="35">
        <f t="shared" si="105"/>
        <v>0.36885461373688727</v>
      </c>
      <c r="F605" s="22">
        <v>69.285537000000005</v>
      </c>
      <c r="G605" s="23">
        <v>75.263867000000005</v>
      </c>
      <c r="H605" s="23">
        <v>24.925955210000001</v>
      </c>
      <c r="I605" s="9">
        <f t="shared" si="107"/>
        <v>0.33118089999282124</v>
      </c>
    </row>
    <row r="606" spans="1:9" x14ac:dyDescent="0.25">
      <c r="A606" s="50" t="s">
        <v>114</v>
      </c>
      <c r="B606" s="1">
        <v>8.8420830000000006</v>
      </c>
      <c r="C606" s="4">
        <v>9.1240070000000006</v>
      </c>
      <c r="D606" s="4">
        <v>2.77131785</v>
      </c>
      <c r="E606" s="35">
        <f t="shared" si="105"/>
        <v>0.30373911922689228</v>
      </c>
      <c r="F606" s="22">
        <v>2.9774790000000002</v>
      </c>
      <c r="G606" s="23">
        <v>2.9855550000000002</v>
      </c>
      <c r="H606" s="23">
        <v>0.51127296999999994</v>
      </c>
      <c r="I606" s="9">
        <f t="shared" si="107"/>
        <v>0.17124888672290409</v>
      </c>
    </row>
    <row r="607" spans="1:9" x14ac:dyDescent="0.25">
      <c r="A607" s="53" t="s">
        <v>17</v>
      </c>
      <c r="B607" s="1">
        <v>333.3304</v>
      </c>
      <c r="C607" s="4">
        <v>329.73039999999997</v>
      </c>
      <c r="D607" s="4">
        <v>128.12930602</v>
      </c>
      <c r="E607" s="35">
        <f t="shared" si="105"/>
        <v>0.38858808899634373</v>
      </c>
      <c r="F607" s="22">
        <v>51.808999999999997</v>
      </c>
      <c r="G607" s="23">
        <v>49.808999999999997</v>
      </c>
      <c r="H607" s="23">
        <v>16.991323480000002</v>
      </c>
      <c r="I607" s="9">
        <f t="shared" si="107"/>
        <v>0.34112958461322257</v>
      </c>
    </row>
    <row r="608" spans="1:9" x14ac:dyDescent="0.25">
      <c r="A608" s="53" t="s">
        <v>21</v>
      </c>
      <c r="B608" s="1">
        <v>260.791425</v>
      </c>
      <c r="C608" s="4">
        <v>260.35093699999999</v>
      </c>
      <c r="D608" s="4">
        <v>110.13673935</v>
      </c>
      <c r="E608" s="35">
        <f t="shared" si="105"/>
        <v>0.42303185315595776</v>
      </c>
      <c r="F608" s="2">
        <v>15.070793999999999</v>
      </c>
      <c r="G608" s="3">
        <v>15.511282</v>
      </c>
      <c r="H608" s="3">
        <v>3.6361116</v>
      </c>
      <c r="I608" s="9">
        <f t="shared" si="107"/>
        <v>0.23441721967275175</v>
      </c>
    </row>
    <row r="609" spans="1:9" x14ac:dyDescent="0.25">
      <c r="A609" s="50" t="s">
        <v>20</v>
      </c>
      <c r="B609" s="1">
        <v>10.22246</v>
      </c>
      <c r="C609" s="4">
        <v>10.22246</v>
      </c>
      <c r="D609" s="4">
        <v>3.8127873399999999</v>
      </c>
      <c r="E609" s="35">
        <f t="shared" si="105"/>
        <v>0.37298138999810221</v>
      </c>
      <c r="F609" s="22">
        <v>1.8916599999999999</v>
      </c>
      <c r="G609" s="23">
        <v>1.8916599999999999</v>
      </c>
      <c r="H609" s="23">
        <v>0.11440863000000001</v>
      </c>
      <c r="I609" s="9">
        <f t="shared" si="107"/>
        <v>6.0480546186946926E-2</v>
      </c>
    </row>
    <row r="610" spans="1:9" x14ac:dyDescent="0.25">
      <c r="A610" s="53" t="s">
        <v>24</v>
      </c>
      <c r="B610" s="1">
        <v>222.52425199999999</v>
      </c>
      <c r="C610" s="4">
        <v>225.405102</v>
      </c>
      <c r="D610" s="4">
        <v>142.12884338999999</v>
      </c>
      <c r="E610" s="35">
        <f t="shared" si="105"/>
        <v>0.63054847529582536</v>
      </c>
      <c r="F610" s="2">
        <v>12.084718000000001</v>
      </c>
      <c r="G610" s="3">
        <v>12.084718000000001</v>
      </c>
      <c r="H610" s="3">
        <v>5.1165219100000003</v>
      </c>
      <c r="I610" s="9">
        <f t="shared" si="107"/>
        <v>0.42338777868047894</v>
      </c>
    </row>
    <row r="611" spans="1:9" x14ac:dyDescent="0.25">
      <c r="A611" s="53" t="s">
        <v>15</v>
      </c>
      <c r="B611" s="1">
        <v>16.945007</v>
      </c>
      <c r="C611" s="4">
        <v>16.945007</v>
      </c>
      <c r="D611" s="4">
        <v>5.9733706900000003</v>
      </c>
      <c r="E611" s="35">
        <f t="shared" si="105"/>
        <v>0.35251509131864034</v>
      </c>
      <c r="F611" s="39">
        <v>1</v>
      </c>
      <c r="G611" s="40">
        <v>1</v>
      </c>
      <c r="H611" s="40">
        <v>0.45992235999999997</v>
      </c>
      <c r="I611" s="9">
        <f t="shared" si="107"/>
        <v>0.45992235999999997</v>
      </c>
    </row>
    <row r="612" spans="1:9" x14ac:dyDescent="0.25">
      <c r="A612" s="50" t="s">
        <v>55</v>
      </c>
      <c r="B612" s="1">
        <v>2.4702000000000002</v>
      </c>
      <c r="C612" s="4">
        <v>2.4702000000000002</v>
      </c>
      <c r="D612" s="4">
        <v>0</v>
      </c>
      <c r="E612" s="35">
        <f t="shared" si="105"/>
        <v>0</v>
      </c>
      <c r="F612" s="39" t="s">
        <v>16</v>
      </c>
      <c r="G612" s="40" t="s">
        <v>16</v>
      </c>
      <c r="H612" s="40" t="s">
        <v>16</v>
      </c>
      <c r="I612" s="9" t="s">
        <v>16</v>
      </c>
    </row>
    <row r="613" spans="1:9" x14ac:dyDescent="0.25">
      <c r="A613" s="50" t="s">
        <v>18</v>
      </c>
      <c r="B613" s="1">
        <v>39.091703000000003</v>
      </c>
      <c r="C613" s="4">
        <v>39.578436000000004</v>
      </c>
      <c r="D613" s="4">
        <v>17.836389260000001</v>
      </c>
      <c r="E613" s="35">
        <f>D613/C613</f>
        <v>0.4506592746615859</v>
      </c>
      <c r="F613" s="39" t="s">
        <v>16</v>
      </c>
      <c r="G613" s="40" t="s">
        <v>16</v>
      </c>
      <c r="H613" s="40" t="s">
        <v>16</v>
      </c>
      <c r="I613" s="9" t="s">
        <v>16</v>
      </c>
    </row>
    <row r="614" spans="1:9" x14ac:dyDescent="0.25">
      <c r="A614" s="50" t="s">
        <v>23</v>
      </c>
      <c r="B614" s="1">
        <v>4.8281510000000001</v>
      </c>
      <c r="C614" s="4">
        <v>4.8281510000000001</v>
      </c>
      <c r="D614" s="4">
        <v>2.0938021099999999</v>
      </c>
      <c r="E614" s="35">
        <f t="shared" ref="E614:E616" si="108">D614/C614</f>
        <v>0.43366541560112759</v>
      </c>
      <c r="F614" s="39">
        <v>0.45500000000000002</v>
      </c>
      <c r="G614" s="40">
        <v>0.45500000000000002</v>
      </c>
      <c r="H614" s="40">
        <v>0.25898653999999999</v>
      </c>
      <c r="I614" s="9">
        <f t="shared" ref="I614:I616" si="109">H614/G614</f>
        <v>0.56920118681318677</v>
      </c>
    </row>
    <row r="615" spans="1:9" x14ac:dyDescent="0.25">
      <c r="A615" s="52" t="s">
        <v>14</v>
      </c>
      <c r="B615" s="1">
        <v>5.6229740000000001</v>
      </c>
      <c r="C615" s="4">
        <v>5.5408359999999997</v>
      </c>
      <c r="D615" s="4">
        <v>2.2073783799999998</v>
      </c>
      <c r="E615" s="35">
        <f t="shared" si="108"/>
        <v>0.39838363380544017</v>
      </c>
      <c r="F615" s="39">
        <v>1.382226</v>
      </c>
      <c r="G615" s="40">
        <v>1.464364</v>
      </c>
      <c r="H615" s="40">
        <v>0.39919694999999999</v>
      </c>
      <c r="I615" s="9">
        <f t="shared" si="109"/>
        <v>0.27260773277682326</v>
      </c>
    </row>
    <row r="616" spans="1:9" x14ac:dyDescent="0.25">
      <c r="A616" s="52" t="s">
        <v>31</v>
      </c>
      <c r="B616" s="1">
        <v>7.296195</v>
      </c>
      <c r="C616" s="4">
        <v>7.3851950000000004</v>
      </c>
      <c r="D616" s="4">
        <v>2.9296045799999999</v>
      </c>
      <c r="E616" s="35">
        <f t="shared" si="108"/>
        <v>0.39668615114428257</v>
      </c>
      <c r="F616" s="39">
        <v>0.719661</v>
      </c>
      <c r="G616" s="40">
        <v>0.94477100000000003</v>
      </c>
      <c r="H616" s="40">
        <v>0.41617733000000001</v>
      </c>
      <c r="I616" s="9">
        <f t="shared" si="109"/>
        <v>0.44050603797110621</v>
      </c>
    </row>
    <row r="617" spans="1:9" ht="15.75" thickBot="1" x14ac:dyDescent="0.3">
      <c r="A617" s="54" t="s">
        <v>25</v>
      </c>
      <c r="B617" s="28">
        <v>5630.6027430000004</v>
      </c>
      <c r="C617" s="29">
        <v>5455.6634530000001</v>
      </c>
      <c r="D617" s="29">
        <v>3628.6537699999999</v>
      </c>
      <c r="E617" s="36">
        <f>D617/C617</f>
        <v>0.66511686456844199</v>
      </c>
      <c r="F617" s="80" t="s">
        <v>16</v>
      </c>
      <c r="G617" s="81" t="s">
        <v>16</v>
      </c>
      <c r="H617" s="81" t="s">
        <v>16</v>
      </c>
      <c r="I617" s="67" t="s">
        <v>16</v>
      </c>
    </row>
    <row r="618" spans="1:9" ht="15.75" thickBot="1" x14ac:dyDescent="0.3">
      <c r="A618" s="59" t="s">
        <v>34</v>
      </c>
      <c r="B618" s="5">
        <f>SUM(B619:B661)</f>
        <v>6196.7288159999998</v>
      </c>
      <c r="C618" s="6">
        <f>SUM(C619:C661)</f>
        <v>6206.9652109999997</v>
      </c>
      <c r="D618" s="6">
        <f>SUM(D619:D661)</f>
        <v>2599.2142785300007</v>
      </c>
      <c r="E618" s="11">
        <f>D618/C618</f>
        <v>0.41875766822789123</v>
      </c>
      <c r="F618" s="7">
        <f>SUM(F619:F661)</f>
        <v>3460.0568169999983</v>
      </c>
      <c r="G618" s="8">
        <f>SUM(G619:G661)</f>
        <v>3643.743927999998</v>
      </c>
      <c r="H618" s="8">
        <f>SUM(H619:H661)</f>
        <v>1678.9418070000002</v>
      </c>
      <c r="I618" s="11">
        <f>H618/G618</f>
        <v>0.46077381950425605</v>
      </c>
    </row>
    <row r="619" spans="1:9" x14ac:dyDescent="0.25">
      <c r="A619" s="60" t="s">
        <v>56</v>
      </c>
      <c r="B619" s="26">
        <v>6.4955579999999999</v>
      </c>
      <c r="C619" s="27">
        <v>6.4955579999999999</v>
      </c>
      <c r="D619" s="27">
        <v>2.8097432499999999</v>
      </c>
      <c r="E619" s="12">
        <f>D619/C619</f>
        <v>0.43256379975361625</v>
      </c>
      <c r="F619" s="106">
        <v>4.7171000000000003</v>
      </c>
      <c r="G619" s="21">
        <v>4.8471000000000002</v>
      </c>
      <c r="H619" s="21">
        <v>2.4730163900000002</v>
      </c>
      <c r="I619" s="12">
        <f>H619/G619</f>
        <v>0.51020535784283383</v>
      </c>
    </row>
    <row r="620" spans="1:9" x14ac:dyDescent="0.25">
      <c r="A620" s="61" t="s">
        <v>57</v>
      </c>
      <c r="B620" s="1">
        <v>56.031345999999999</v>
      </c>
      <c r="C620" s="4">
        <v>56.031345999999999</v>
      </c>
      <c r="D620" s="4">
        <v>17.044159239999999</v>
      </c>
      <c r="E620" s="9">
        <f>D620/C620</f>
        <v>0.30418971623490892</v>
      </c>
      <c r="F620" s="107">
        <v>21.538133999999999</v>
      </c>
      <c r="G620" s="23">
        <v>157.738134</v>
      </c>
      <c r="H620" s="23">
        <v>144.53660438</v>
      </c>
      <c r="I620" s="9">
        <f>H620/G620</f>
        <v>0.91630730448478614</v>
      </c>
    </row>
    <row r="621" spans="1:9" x14ac:dyDescent="0.25">
      <c r="A621" s="61" t="s">
        <v>58</v>
      </c>
      <c r="B621" s="1">
        <v>23.7</v>
      </c>
      <c r="C621" s="4">
        <v>25.680099999999999</v>
      </c>
      <c r="D621" s="4">
        <v>11.0503465</v>
      </c>
      <c r="E621" s="9">
        <f t="shared" ref="E621:E624" si="110">D621/C621</f>
        <v>0.43030776749311722</v>
      </c>
      <c r="F621" s="107">
        <v>3.3</v>
      </c>
      <c r="G621" s="23">
        <v>3.4348999999999998</v>
      </c>
      <c r="H621" s="23">
        <v>1.5525056799999999</v>
      </c>
      <c r="I621" s="9">
        <f t="shared" ref="I621:I628" si="111">H621/G621</f>
        <v>0.4519798771434394</v>
      </c>
    </row>
    <row r="622" spans="1:9" x14ac:dyDescent="0.25">
      <c r="A622" s="61" t="s">
        <v>59</v>
      </c>
      <c r="B622" s="1">
        <v>14.7188</v>
      </c>
      <c r="C622" s="4">
        <v>14.7188</v>
      </c>
      <c r="D622" s="4">
        <v>6.6515323899999999</v>
      </c>
      <c r="E622" s="9">
        <f t="shared" si="110"/>
        <v>0.45190724719406472</v>
      </c>
      <c r="F622" s="107">
        <v>3.5171000000000001</v>
      </c>
      <c r="G622" s="23">
        <v>3.5171000000000001</v>
      </c>
      <c r="H622" s="23">
        <v>1.37311418</v>
      </c>
      <c r="I622" s="9">
        <f t="shared" si="111"/>
        <v>0.39041090102641379</v>
      </c>
    </row>
    <row r="623" spans="1:9" x14ac:dyDescent="0.25">
      <c r="A623" s="61" t="s">
        <v>60</v>
      </c>
      <c r="B623" s="1">
        <v>39.722000000000001</v>
      </c>
      <c r="C623" s="4">
        <v>39.658014000000001</v>
      </c>
      <c r="D623" s="4">
        <v>17.706365600000002</v>
      </c>
      <c r="E623" s="9">
        <f t="shared" si="110"/>
        <v>0.44647635658205176</v>
      </c>
      <c r="F623" s="107">
        <v>8.3818999999999999</v>
      </c>
      <c r="G623" s="23">
        <v>8.4458859999999998</v>
      </c>
      <c r="H623" s="23">
        <v>1.2503825100000001</v>
      </c>
      <c r="I623" s="9">
        <f t="shared" si="111"/>
        <v>0.1480463399577025</v>
      </c>
    </row>
    <row r="624" spans="1:9" x14ac:dyDescent="0.25">
      <c r="A624" s="61" t="s">
        <v>38</v>
      </c>
      <c r="B624" s="1">
        <v>4910.6621510000004</v>
      </c>
      <c r="C624" s="4">
        <v>4910.6621510000004</v>
      </c>
      <c r="D624" s="4">
        <v>2096.91364578</v>
      </c>
      <c r="E624" s="9">
        <f t="shared" si="110"/>
        <v>0.42701240307337929</v>
      </c>
      <c r="F624" s="107">
        <v>374.82938000000001</v>
      </c>
      <c r="G624" s="23">
        <v>374.82938000000001</v>
      </c>
      <c r="H624" s="23">
        <v>221.19095963999987</v>
      </c>
      <c r="I624" s="9">
        <f t="shared" si="111"/>
        <v>0.59011105170037592</v>
      </c>
    </row>
    <row r="625" spans="1:9" x14ac:dyDescent="0.25">
      <c r="A625" s="61" t="s">
        <v>113</v>
      </c>
      <c r="B625" s="2" t="s">
        <v>16</v>
      </c>
      <c r="C625" s="3" t="s">
        <v>16</v>
      </c>
      <c r="D625" s="3" t="s">
        <v>16</v>
      </c>
      <c r="E625" s="9" t="s">
        <v>16</v>
      </c>
      <c r="F625" s="107">
        <v>1692.702669</v>
      </c>
      <c r="G625" s="23">
        <v>1692.702669</v>
      </c>
      <c r="H625" s="23">
        <v>882.33472073000007</v>
      </c>
      <c r="I625" s="9">
        <f t="shared" si="111"/>
        <v>0.52125794853933682</v>
      </c>
    </row>
    <row r="626" spans="1:9" x14ac:dyDescent="0.25">
      <c r="A626" s="61" t="s">
        <v>61</v>
      </c>
      <c r="B626" s="1">
        <v>19.083057</v>
      </c>
      <c r="C626" s="4">
        <v>19.083057</v>
      </c>
      <c r="D626" s="4">
        <v>7.0527487699999991</v>
      </c>
      <c r="E626" s="9">
        <f t="shared" ref="E626:E661" si="112">D626/C626</f>
        <v>0.36958170643204591</v>
      </c>
      <c r="F626" s="107">
        <v>13.126018</v>
      </c>
      <c r="G626" s="23">
        <v>13.126018</v>
      </c>
      <c r="H626" s="23">
        <v>3.6230127200000002</v>
      </c>
      <c r="I626" s="9">
        <f t="shared" si="111"/>
        <v>0.27601765592581085</v>
      </c>
    </row>
    <row r="627" spans="1:9" ht="15" customHeight="1" x14ac:dyDescent="0.25">
      <c r="A627" s="61" t="s">
        <v>104</v>
      </c>
      <c r="B627" s="2">
        <v>7.9725999999999999</v>
      </c>
      <c r="C627" s="4">
        <v>7.9725999999999999</v>
      </c>
      <c r="D627" s="4">
        <v>2.74036642</v>
      </c>
      <c r="E627" s="9">
        <f t="shared" si="112"/>
        <v>0.34372305395981234</v>
      </c>
      <c r="F627" s="108">
        <v>2.9756999999999998</v>
      </c>
      <c r="G627" s="40">
        <v>2.9756999999999998</v>
      </c>
      <c r="H627" s="40">
        <v>0.49844096999999998</v>
      </c>
      <c r="I627" s="9">
        <f t="shared" si="111"/>
        <v>0.16750377054138524</v>
      </c>
    </row>
    <row r="628" spans="1:9" x14ac:dyDescent="0.25">
      <c r="A628" s="61" t="s">
        <v>62</v>
      </c>
      <c r="B628" s="1">
        <v>9.3352000000000004</v>
      </c>
      <c r="C628" s="4">
        <v>10.315868999999999</v>
      </c>
      <c r="D628" s="4">
        <v>4.1544786699999996</v>
      </c>
      <c r="E628" s="9">
        <f t="shared" si="112"/>
        <v>0.40272697045687572</v>
      </c>
      <c r="F628" s="107">
        <v>0.2145</v>
      </c>
      <c r="G628" s="23">
        <v>0.2145</v>
      </c>
      <c r="H628" s="23">
        <v>4.0278099999999997E-2</v>
      </c>
      <c r="I628" s="9">
        <f t="shared" si="111"/>
        <v>0.18777668997668998</v>
      </c>
    </row>
    <row r="629" spans="1:9" x14ac:dyDescent="0.25">
      <c r="A629" s="61" t="s">
        <v>63</v>
      </c>
      <c r="B629" s="1">
        <v>1.6757</v>
      </c>
      <c r="C629" s="4">
        <v>1.6757</v>
      </c>
      <c r="D629" s="4">
        <v>0.61000708999999997</v>
      </c>
      <c r="E629" s="9">
        <f t="shared" si="112"/>
        <v>0.36403120486960672</v>
      </c>
      <c r="F629" s="108" t="s">
        <v>16</v>
      </c>
      <c r="G629" s="40" t="s">
        <v>16</v>
      </c>
      <c r="H629" s="40" t="s">
        <v>16</v>
      </c>
      <c r="I629" s="9" t="s">
        <v>16</v>
      </c>
    </row>
    <row r="630" spans="1:9" x14ac:dyDescent="0.25">
      <c r="A630" s="61" t="s">
        <v>28</v>
      </c>
      <c r="B630" s="1">
        <v>19.2</v>
      </c>
      <c r="C630" s="4">
        <v>19.2</v>
      </c>
      <c r="D630" s="4">
        <v>7.5865254400000008</v>
      </c>
      <c r="E630" s="9">
        <f t="shared" si="112"/>
        <v>0.3951315333333334</v>
      </c>
      <c r="F630" s="107">
        <v>526.62674200000004</v>
      </c>
      <c r="G630" s="23">
        <v>527.95674199999996</v>
      </c>
      <c r="H630" s="23">
        <v>157.24767697999999</v>
      </c>
      <c r="I630" s="9">
        <f t="shared" ref="I630:I660" si="113">H630/G630</f>
        <v>0.29784197164395715</v>
      </c>
    </row>
    <row r="631" spans="1:9" x14ac:dyDescent="0.25">
      <c r="A631" s="61" t="s">
        <v>64</v>
      </c>
      <c r="B631" s="1">
        <v>6.7022719999999998</v>
      </c>
      <c r="C631" s="4">
        <v>6.7022719999999998</v>
      </c>
      <c r="D631" s="4">
        <v>2.76507455</v>
      </c>
      <c r="E631" s="9">
        <f t="shared" si="112"/>
        <v>0.41255779383468771</v>
      </c>
      <c r="F631" s="107">
        <v>6.8536999999999999</v>
      </c>
      <c r="G631" s="23">
        <v>6.8536999999999999</v>
      </c>
      <c r="H631" s="23">
        <v>2.8574793599999997</v>
      </c>
      <c r="I631" s="9">
        <f t="shared" si="113"/>
        <v>0.41692507112946287</v>
      </c>
    </row>
    <row r="632" spans="1:9" x14ac:dyDescent="0.25">
      <c r="A632" s="61" t="s">
        <v>108</v>
      </c>
      <c r="B632" s="1">
        <v>13.949481</v>
      </c>
      <c r="C632" s="4">
        <v>13.949481</v>
      </c>
      <c r="D632" s="4">
        <v>6.0435060800000002</v>
      </c>
      <c r="E632" s="9">
        <f t="shared" si="112"/>
        <v>0.43324236077313555</v>
      </c>
      <c r="F632" s="107">
        <v>26.263635000000001</v>
      </c>
      <c r="G632" s="23">
        <v>26.263635000000001</v>
      </c>
      <c r="H632" s="23">
        <v>6.95580029</v>
      </c>
      <c r="I632" s="9">
        <f t="shared" si="113"/>
        <v>0.26484529997466077</v>
      </c>
    </row>
    <row r="633" spans="1:9" x14ac:dyDescent="0.25">
      <c r="A633" s="61" t="s">
        <v>109</v>
      </c>
      <c r="B633" s="1">
        <v>11.12649</v>
      </c>
      <c r="C633" s="4">
        <v>11.107229999999999</v>
      </c>
      <c r="D633" s="4">
        <v>2.729139</v>
      </c>
      <c r="E633" s="9">
        <f t="shared" si="112"/>
        <v>0.24570833592173746</v>
      </c>
      <c r="F633" s="107">
        <v>1.0297000000000001</v>
      </c>
      <c r="G633" s="23">
        <v>1.0589599999999999</v>
      </c>
      <c r="H633" s="23">
        <v>9.5353439999999998E-2</v>
      </c>
      <c r="I633" s="9">
        <f t="shared" si="113"/>
        <v>9.0044420941300898E-2</v>
      </c>
    </row>
    <row r="634" spans="1:9" x14ac:dyDescent="0.25">
      <c r="A634" s="61" t="s">
        <v>65</v>
      </c>
      <c r="B634" s="1">
        <v>4.5165350000000002</v>
      </c>
      <c r="C634" s="4">
        <v>4.5165350000000002</v>
      </c>
      <c r="D634" s="4">
        <v>2.0319967800000001</v>
      </c>
      <c r="E634" s="9">
        <f t="shared" si="112"/>
        <v>0.44990170119350342</v>
      </c>
      <c r="F634" s="47">
        <v>1.7702</v>
      </c>
      <c r="G634" s="3">
        <v>1.7702</v>
      </c>
      <c r="H634" s="3">
        <v>0.85734538999999998</v>
      </c>
      <c r="I634" s="9">
        <f t="shared" si="113"/>
        <v>0.48432120099423792</v>
      </c>
    </row>
    <row r="635" spans="1:9" x14ac:dyDescent="0.25">
      <c r="A635" s="61" t="s">
        <v>66</v>
      </c>
      <c r="B635" s="1">
        <v>2.1464729999999999</v>
      </c>
      <c r="C635" s="4">
        <v>2.1464729999999999</v>
      </c>
      <c r="D635" s="4">
        <v>0.98782153000000006</v>
      </c>
      <c r="E635" s="9">
        <f t="shared" si="112"/>
        <v>0.46020682766566368</v>
      </c>
      <c r="F635" s="107">
        <v>0.82584900000000006</v>
      </c>
      <c r="G635" s="23">
        <v>0.82584900000000006</v>
      </c>
      <c r="H635" s="23">
        <v>0.13663638</v>
      </c>
      <c r="I635" s="9">
        <f t="shared" si="113"/>
        <v>0.16544959187454364</v>
      </c>
    </row>
    <row r="636" spans="1:9" x14ac:dyDescent="0.25">
      <c r="A636" s="61" t="s">
        <v>36</v>
      </c>
      <c r="B636" s="1">
        <v>3.9529969999999999</v>
      </c>
      <c r="C636" s="4">
        <v>3.9529969999999999</v>
      </c>
      <c r="D636" s="4">
        <v>1.35616772</v>
      </c>
      <c r="E636" s="9">
        <f t="shared" si="112"/>
        <v>0.34307329856309021</v>
      </c>
      <c r="F636" s="108">
        <v>0.10730000000000001</v>
      </c>
      <c r="G636" s="40">
        <v>0.10730000000000001</v>
      </c>
      <c r="H636" s="40">
        <v>8.8557710000000012E-2</v>
      </c>
      <c r="I636" s="9">
        <f t="shared" si="113"/>
        <v>0.82532814538676613</v>
      </c>
    </row>
    <row r="637" spans="1:9" ht="15.75" thickBot="1" x14ac:dyDescent="0.3">
      <c r="A637" s="62" t="s">
        <v>67</v>
      </c>
      <c r="B637" s="30">
        <v>17.805430000000001</v>
      </c>
      <c r="C637" s="31">
        <v>17.829429999999999</v>
      </c>
      <c r="D637" s="31">
        <v>6.5475582599999997</v>
      </c>
      <c r="E637" s="13">
        <f t="shared" si="112"/>
        <v>0.36723317907527053</v>
      </c>
      <c r="F637" s="114">
        <v>5.44</v>
      </c>
      <c r="G637" s="25">
        <v>5.44</v>
      </c>
      <c r="H637" s="25">
        <v>1.8205471100000001</v>
      </c>
      <c r="I637" s="13">
        <f t="shared" si="113"/>
        <v>0.33465939522058824</v>
      </c>
    </row>
    <row r="638" spans="1:9" x14ac:dyDescent="0.25">
      <c r="A638" s="60" t="s">
        <v>68</v>
      </c>
      <c r="B638" s="26">
        <v>9.4499999999999993</v>
      </c>
      <c r="C638" s="27">
        <v>9.4499999999999993</v>
      </c>
      <c r="D638" s="27">
        <v>4.0881842500000003</v>
      </c>
      <c r="E638" s="12">
        <f t="shared" si="112"/>
        <v>0.43261208994708999</v>
      </c>
      <c r="F638" s="106">
        <v>55.811425</v>
      </c>
      <c r="G638" s="21">
        <v>55.801425000000002</v>
      </c>
      <c r="H638" s="21">
        <v>6.2281088099999993</v>
      </c>
      <c r="I638" s="12">
        <f t="shared" si="113"/>
        <v>0.11161200291928026</v>
      </c>
    </row>
    <row r="639" spans="1:9" x14ac:dyDescent="0.25">
      <c r="A639" s="61" t="s">
        <v>69</v>
      </c>
      <c r="B639" s="1">
        <v>7.553229</v>
      </c>
      <c r="C639" s="4">
        <v>7.553229</v>
      </c>
      <c r="D639" s="4">
        <v>3.1926417000000002</v>
      </c>
      <c r="E639" s="9">
        <f t="shared" si="112"/>
        <v>0.42268567522578759</v>
      </c>
      <c r="F639" s="47">
        <v>3.3971070000000001</v>
      </c>
      <c r="G639" s="3">
        <v>3.3971070000000001</v>
      </c>
      <c r="H639" s="3">
        <v>1.99805129</v>
      </c>
      <c r="I639" s="9">
        <f t="shared" si="113"/>
        <v>0.5881626012957496</v>
      </c>
    </row>
    <row r="640" spans="1:9" x14ac:dyDescent="0.25">
      <c r="A640" s="61" t="s">
        <v>70</v>
      </c>
      <c r="B640" s="1">
        <v>57.687970999999997</v>
      </c>
      <c r="C640" s="4">
        <v>57.687970999999997</v>
      </c>
      <c r="D640" s="4">
        <v>21.76183404</v>
      </c>
      <c r="E640" s="9">
        <f t="shared" si="112"/>
        <v>0.37723347974918375</v>
      </c>
      <c r="F640" s="107">
        <v>152.560934</v>
      </c>
      <c r="G640" s="23">
        <v>153.560934</v>
      </c>
      <c r="H640" s="23">
        <v>90.786533259999999</v>
      </c>
      <c r="I640" s="9">
        <f t="shared" si="113"/>
        <v>0.59120852481920949</v>
      </c>
    </row>
    <row r="641" spans="1:9" x14ac:dyDescent="0.25">
      <c r="A641" s="61" t="s">
        <v>103</v>
      </c>
      <c r="B641" s="1">
        <v>23.156248999999999</v>
      </c>
      <c r="C641" s="4">
        <v>23.156248999999999</v>
      </c>
      <c r="D641" s="4">
        <v>8.3730781200000006</v>
      </c>
      <c r="E641" s="9">
        <f t="shared" si="112"/>
        <v>0.36159043375289329</v>
      </c>
      <c r="F641" s="107">
        <v>116.985848</v>
      </c>
      <c r="G641" s="23">
        <v>116.985848</v>
      </c>
      <c r="H641" s="23">
        <v>14.196856439999999</v>
      </c>
      <c r="I641" s="9">
        <f t="shared" si="113"/>
        <v>0.12135533214239724</v>
      </c>
    </row>
    <row r="642" spans="1:9" x14ac:dyDescent="0.25">
      <c r="A642" s="61" t="s">
        <v>71</v>
      </c>
      <c r="B642" s="1">
        <v>27.308866999999999</v>
      </c>
      <c r="C642" s="4">
        <v>26.996997</v>
      </c>
      <c r="D642" s="4">
        <v>6.1800830800000002</v>
      </c>
      <c r="E642" s="9">
        <f t="shared" si="112"/>
        <v>0.22891742663082121</v>
      </c>
      <c r="F642" s="47">
        <v>40.594548000000003</v>
      </c>
      <c r="G642" s="3">
        <v>40.906418000000002</v>
      </c>
      <c r="H642" s="3">
        <v>0.62735145999999997</v>
      </c>
      <c r="I642" s="9">
        <f t="shared" si="113"/>
        <v>1.533625994825555E-2</v>
      </c>
    </row>
    <row r="643" spans="1:9" x14ac:dyDescent="0.25">
      <c r="A643" s="61" t="s">
        <v>72</v>
      </c>
      <c r="B643" s="1">
        <v>70.5</v>
      </c>
      <c r="C643" s="4">
        <v>70.5</v>
      </c>
      <c r="D643" s="4">
        <v>31.82425907</v>
      </c>
      <c r="E643" s="9">
        <f t="shared" si="112"/>
        <v>0.451407930070922</v>
      </c>
      <c r="F643" s="47">
        <v>3.1</v>
      </c>
      <c r="G643" s="3">
        <v>4.4348599999999996</v>
      </c>
      <c r="H643" s="3">
        <v>0.66299176999999998</v>
      </c>
      <c r="I643" s="9">
        <f t="shared" si="113"/>
        <v>0.14949553537202978</v>
      </c>
    </row>
    <row r="644" spans="1:9" x14ac:dyDescent="0.25">
      <c r="A644" s="61" t="s">
        <v>73</v>
      </c>
      <c r="B644" s="1">
        <v>4.0870899999999999</v>
      </c>
      <c r="C644" s="4">
        <v>4.0870899999999999</v>
      </c>
      <c r="D644" s="4">
        <v>1.86430615</v>
      </c>
      <c r="E644" s="9">
        <f t="shared" si="112"/>
        <v>0.45614511792008494</v>
      </c>
      <c r="F644" s="107">
        <v>3.4325000000000001</v>
      </c>
      <c r="G644" s="23">
        <v>3.4325000000000001</v>
      </c>
      <c r="H644" s="23">
        <v>3.20134718</v>
      </c>
      <c r="I644" s="9">
        <f t="shared" si="113"/>
        <v>0.93265759067734888</v>
      </c>
    </row>
    <row r="645" spans="1:9" x14ac:dyDescent="0.25">
      <c r="A645" s="103" t="s">
        <v>74</v>
      </c>
      <c r="B645" s="1">
        <v>15.489632</v>
      </c>
      <c r="C645" s="4">
        <v>15.489632</v>
      </c>
      <c r="D645" s="4">
        <v>6.5167438099999995</v>
      </c>
      <c r="E645" s="9">
        <f t="shared" si="112"/>
        <v>0.42071650314223086</v>
      </c>
      <c r="F645" s="107">
        <v>0.403368</v>
      </c>
      <c r="G645" s="23">
        <v>0.403368</v>
      </c>
      <c r="H645" s="23">
        <v>0.23140173</v>
      </c>
      <c r="I645" s="9">
        <f t="shared" si="113"/>
        <v>0.57367399000416497</v>
      </c>
    </row>
    <row r="646" spans="1:9" x14ac:dyDescent="0.25">
      <c r="A646" s="61" t="s">
        <v>75</v>
      </c>
      <c r="B646" s="1">
        <v>9.735849</v>
      </c>
      <c r="C646" s="4">
        <v>11.735340000000001</v>
      </c>
      <c r="D646" s="4">
        <v>5.5183342499999997</v>
      </c>
      <c r="E646" s="9">
        <f t="shared" si="112"/>
        <v>0.47023215773893207</v>
      </c>
      <c r="F646" s="47">
        <v>29.236284999999999</v>
      </c>
      <c r="G646" s="3">
        <v>40.657645000000002</v>
      </c>
      <c r="H646" s="3">
        <v>19.917186949999998</v>
      </c>
      <c r="I646" s="9">
        <f t="shared" si="113"/>
        <v>0.48987556829717993</v>
      </c>
    </row>
    <row r="647" spans="1:9" x14ac:dyDescent="0.25">
      <c r="A647" s="104" t="s">
        <v>76</v>
      </c>
      <c r="B647" s="1">
        <v>5.41629</v>
      </c>
      <c r="C647" s="4">
        <v>5.41629</v>
      </c>
      <c r="D647" s="4">
        <v>2.0759218399999999</v>
      </c>
      <c r="E647" s="9">
        <f t="shared" si="112"/>
        <v>0.38327376119077816</v>
      </c>
      <c r="F647" s="107">
        <v>30.7182</v>
      </c>
      <c r="G647" s="23">
        <v>41.993200000000002</v>
      </c>
      <c r="H647" s="23">
        <v>6.8108797499999998</v>
      </c>
      <c r="I647" s="9">
        <f t="shared" si="113"/>
        <v>0.16219006291494811</v>
      </c>
    </row>
    <row r="648" spans="1:9" x14ac:dyDescent="0.25">
      <c r="A648" s="104" t="s">
        <v>110</v>
      </c>
      <c r="B648" s="1">
        <v>44.825920000000004</v>
      </c>
      <c r="C648" s="4">
        <v>44.825920000000004</v>
      </c>
      <c r="D648" s="4">
        <v>19.349449670000002</v>
      </c>
      <c r="E648" s="9">
        <f t="shared" si="112"/>
        <v>0.43165761394300439</v>
      </c>
      <c r="F648" s="107">
        <v>137.56</v>
      </c>
      <c r="G648" s="23">
        <v>152.70348899999999</v>
      </c>
      <c r="H648" s="23">
        <v>69.744657219999993</v>
      </c>
      <c r="I648" s="9">
        <f t="shared" si="113"/>
        <v>0.45673257157863628</v>
      </c>
    </row>
    <row r="649" spans="1:9" x14ac:dyDescent="0.25">
      <c r="A649" s="61" t="s">
        <v>77</v>
      </c>
      <c r="B649" s="1">
        <v>16.5185</v>
      </c>
      <c r="C649" s="4">
        <v>16.489484000000001</v>
      </c>
      <c r="D649" s="4">
        <v>7.70421172</v>
      </c>
      <c r="E649" s="9">
        <f t="shared" si="112"/>
        <v>0.46721969711120126</v>
      </c>
      <c r="F649" s="107">
        <v>7.6814999999999998</v>
      </c>
      <c r="G649" s="23">
        <v>7.7105160000000001</v>
      </c>
      <c r="H649" s="23">
        <v>4.8062075100000001</v>
      </c>
      <c r="I649" s="9">
        <f t="shared" si="113"/>
        <v>0.62333150077115462</v>
      </c>
    </row>
    <row r="650" spans="1:9" x14ac:dyDescent="0.25">
      <c r="A650" s="61" t="s">
        <v>78</v>
      </c>
      <c r="B650" s="1">
        <v>3.4237350000000002</v>
      </c>
      <c r="C650" s="4">
        <v>3.4237350000000002</v>
      </c>
      <c r="D650" s="4">
        <v>1.2150349299999998</v>
      </c>
      <c r="E650" s="9">
        <f t="shared" si="112"/>
        <v>0.35488579869645276</v>
      </c>
      <c r="F650" s="108">
        <v>0.60600100000000001</v>
      </c>
      <c r="G650" s="40">
        <v>0.60600100000000001</v>
      </c>
      <c r="H650" s="40">
        <v>8.4550239999999999E-2</v>
      </c>
      <c r="I650" s="9">
        <f t="shared" si="113"/>
        <v>0.1395216179511255</v>
      </c>
    </row>
    <row r="651" spans="1:9" x14ac:dyDescent="0.25">
      <c r="A651" s="61" t="s">
        <v>79</v>
      </c>
      <c r="B651" s="1">
        <v>61.771307</v>
      </c>
      <c r="C651" s="4">
        <v>65.623751999999996</v>
      </c>
      <c r="D651" s="4">
        <v>24.183808850000002</v>
      </c>
      <c r="E651" s="9">
        <f t="shared" si="112"/>
        <v>0.36852219071533737</v>
      </c>
      <c r="F651" s="107">
        <v>20.782958000000001</v>
      </c>
      <c r="G651" s="23">
        <v>20.782958000000001</v>
      </c>
      <c r="H651" s="23">
        <v>7.2029307100000004</v>
      </c>
      <c r="I651" s="9">
        <f t="shared" si="113"/>
        <v>0.34657870693863696</v>
      </c>
    </row>
    <row r="652" spans="1:9" x14ac:dyDescent="0.25">
      <c r="A652" s="61" t="s">
        <v>111</v>
      </c>
      <c r="B652" s="2">
        <v>3.010891</v>
      </c>
      <c r="C652" s="3">
        <v>3.010891</v>
      </c>
      <c r="D652" s="3">
        <v>1.23805444</v>
      </c>
      <c r="E652" s="9">
        <f t="shared" si="112"/>
        <v>0.41119204913097152</v>
      </c>
      <c r="F652" s="108">
        <v>1.8417509999999999</v>
      </c>
      <c r="G652" s="40">
        <v>1.8417509999999999</v>
      </c>
      <c r="H652" s="40">
        <v>0.59907409999999994</v>
      </c>
      <c r="I652" s="9">
        <f t="shared" si="113"/>
        <v>0.32527420916291072</v>
      </c>
    </row>
    <row r="653" spans="1:9" x14ac:dyDescent="0.25">
      <c r="A653" s="61" t="s">
        <v>112</v>
      </c>
      <c r="B653" s="2">
        <v>6.1529999999999996</v>
      </c>
      <c r="C653" s="3">
        <v>5.9506750000000004</v>
      </c>
      <c r="D653" s="3">
        <v>2.2568161299999998</v>
      </c>
      <c r="E653" s="9">
        <f t="shared" si="112"/>
        <v>0.37925380398022068</v>
      </c>
      <c r="F653" s="108">
        <v>0.64700000000000002</v>
      </c>
      <c r="G653" s="40">
        <v>1.7073100000000001</v>
      </c>
      <c r="H653" s="40">
        <v>1.4262494800000001</v>
      </c>
      <c r="I653" s="9">
        <f t="shared" si="113"/>
        <v>0.83537815628093315</v>
      </c>
    </row>
    <row r="654" spans="1:9" x14ac:dyDescent="0.25">
      <c r="A654" s="61" t="s">
        <v>80</v>
      </c>
      <c r="B654" s="1">
        <v>101.37085399999999</v>
      </c>
      <c r="C654" s="4">
        <v>103.397001</v>
      </c>
      <c r="D654" s="4">
        <v>46.810343889999999</v>
      </c>
      <c r="E654" s="9">
        <f t="shared" si="112"/>
        <v>0.45272438694812817</v>
      </c>
      <c r="F654" s="107">
        <v>4.7051999999999996</v>
      </c>
      <c r="G654" s="23">
        <v>4.7051999999999996</v>
      </c>
      <c r="H654" s="23">
        <v>1.18858102</v>
      </c>
      <c r="I654" s="9">
        <f t="shared" si="113"/>
        <v>0.25261009521380601</v>
      </c>
    </row>
    <row r="655" spans="1:9" x14ac:dyDescent="0.25">
      <c r="A655" s="61" t="s">
        <v>81</v>
      </c>
      <c r="B655" s="1">
        <v>319.78975500000001</v>
      </c>
      <c r="C655" s="4">
        <v>319.78975500000001</v>
      </c>
      <c r="D655" s="4">
        <v>139.89520005</v>
      </c>
      <c r="E655" s="9">
        <f t="shared" si="112"/>
        <v>0.43745991815779089</v>
      </c>
      <c r="F655" s="107">
        <v>63.794899999999998</v>
      </c>
      <c r="G655" s="23">
        <v>68.027959999999993</v>
      </c>
      <c r="H655" s="23">
        <v>9.5213540600000002</v>
      </c>
      <c r="I655" s="9">
        <f t="shared" si="113"/>
        <v>0.13996236341645407</v>
      </c>
    </row>
    <row r="656" spans="1:9" x14ac:dyDescent="0.25">
      <c r="A656" s="61" t="s">
        <v>82</v>
      </c>
      <c r="B656" s="1">
        <v>15.673621000000001</v>
      </c>
      <c r="C656" s="4">
        <v>15.673621000000001</v>
      </c>
      <c r="D656" s="4">
        <v>4.5903987500000003</v>
      </c>
      <c r="E656" s="9">
        <f t="shared" si="112"/>
        <v>0.29287417055701426</v>
      </c>
      <c r="F656" s="107">
        <v>7.2</v>
      </c>
      <c r="G656" s="23">
        <v>7.2</v>
      </c>
      <c r="H656" s="23">
        <v>1.3962510299999999</v>
      </c>
      <c r="I656" s="9">
        <f t="shared" si="113"/>
        <v>0.19392375416666666</v>
      </c>
    </row>
    <row r="657" spans="1:9" x14ac:dyDescent="0.25">
      <c r="A657" s="61" t="s">
        <v>83</v>
      </c>
      <c r="B657" s="1">
        <v>55.690725999999998</v>
      </c>
      <c r="C657" s="4">
        <v>55.690725999999998</v>
      </c>
      <c r="D657" s="4">
        <v>12.69208442</v>
      </c>
      <c r="E657" s="9">
        <f t="shared" si="112"/>
        <v>0.22790301602460705</v>
      </c>
      <c r="F657" s="107">
        <v>8.1892999999999994</v>
      </c>
      <c r="G657" s="23">
        <v>8.1892999999999994</v>
      </c>
      <c r="H657" s="23">
        <v>0.52013584999999996</v>
      </c>
      <c r="I657" s="9">
        <f t="shared" si="113"/>
        <v>6.3514079347441174E-2</v>
      </c>
    </row>
    <row r="658" spans="1:9" x14ac:dyDescent="0.25">
      <c r="A658" s="61" t="s">
        <v>115</v>
      </c>
      <c r="B658" s="1">
        <v>2.818705</v>
      </c>
      <c r="C658" s="4">
        <v>2.818705</v>
      </c>
      <c r="D658" s="4">
        <v>0</v>
      </c>
      <c r="E658" s="9">
        <f t="shared" si="112"/>
        <v>0</v>
      </c>
      <c r="F658" s="107">
        <v>0.18</v>
      </c>
      <c r="G658" s="23">
        <v>0.18</v>
      </c>
      <c r="H658" s="23">
        <v>0</v>
      </c>
      <c r="I658" s="9">
        <f t="shared" si="113"/>
        <v>0</v>
      </c>
    </row>
    <row r="659" spans="1:9" x14ac:dyDescent="0.25">
      <c r="A659" s="61" t="s">
        <v>84</v>
      </c>
      <c r="B659" s="1">
        <v>158.64193299999999</v>
      </c>
      <c r="C659" s="4">
        <v>158.64193299999999</v>
      </c>
      <c r="D659" s="4">
        <v>50.871411509999994</v>
      </c>
      <c r="E659" s="9">
        <f t="shared" si="112"/>
        <v>0.32066812694472147</v>
      </c>
      <c r="F659" s="107">
        <v>75.692165000000003</v>
      </c>
      <c r="G659" s="23">
        <v>75.692165000000003</v>
      </c>
      <c r="H659" s="23">
        <v>8.8586751800000005</v>
      </c>
      <c r="I659" s="9">
        <f t="shared" si="113"/>
        <v>0.11703556345627054</v>
      </c>
    </row>
    <row r="660" spans="1:9" x14ac:dyDescent="0.25">
      <c r="A660" s="110" t="s">
        <v>29</v>
      </c>
      <c r="B660" s="111">
        <v>0.59079999999999999</v>
      </c>
      <c r="C660" s="112">
        <v>0.59079999999999999</v>
      </c>
      <c r="D660" s="112">
        <v>0.23089479000000002</v>
      </c>
      <c r="E660" s="9">
        <f t="shared" si="112"/>
        <v>0.39081718009478678</v>
      </c>
      <c r="F660" s="113">
        <v>0.42899999999999999</v>
      </c>
      <c r="G660" s="112">
        <v>0.42899999999999999</v>
      </c>
      <c r="H660" s="112">
        <v>0</v>
      </c>
      <c r="I660" s="9">
        <f t="shared" si="113"/>
        <v>0</v>
      </c>
    </row>
    <row r="661" spans="1:9" ht="15.75" thickBot="1" x14ac:dyDescent="0.3">
      <c r="A661" s="62" t="s">
        <v>116</v>
      </c>
      <c r="B661" s="30">
        <v>7.2678019999999997</v>
      </c>
      <c r="C661" s="31">
        <v>7.2678019999999997</v>
      </c>
      <c r="D661" s="31">
        <v>0</v>
      </c>
      <c r="E661" s="13">
        <f t="shared" si="112"/>
        <v>0</v>
      </c>
      <c r="F661" s="109">
        <v>0.28720000000000001</v>
      </c>
      <c r="G661" s="105">
        <v>0.28720000000000001</v>
      </c>
      <c r="H661" s="105">
        <v>0</v>
      </c>
      <c r="I661" s="13">
        <f>H661/G661</f>
        <v>0</v>
      </c>
    </row>
    <row r="662" spans="1:9" ht="15.75" thickBot="1" x14ac:dyDescent="0.3">
      <c r="A662" s="97" t="s">
        <v>106</v>
      </c>
      <c r="B662" s="98">
        <f>SUM(B663:B679)</f>
        <v>1017.26078</v>
      </c>
      <c r="C662" s="99">
        <f t="shared" ref="C662:D662" si="114">SUM(C663:C679)</f>
        <v>1074.8060950000001</v>
      </c>
      <c r="D662" s="99">
        <f t="shared" si="114"/>
        <v>405.67723351000001</v>
      </c>
      <c r="E662" s="100">
        <f>D662/C662</f>
        <v>0.37744225251160302</v>
      </c>
      <c r="F662" s="101">
        <f>SUM(F663:F679)</f>
        <v>1139.3572300000001</v>
      </c>
      <c r="G662" s="102">
        <f t="shared" ref="G662:H662" si="115">SUM(G663:G679)</f>
        <v>1199.284987</v>
      </c>
      <c r="H662" s="102">
        <f t="shared" si="115"/>
        <v>216.61829628000001</v>
      </c>
      <c r="I662" s="100">
        <f>H662/G662</f>
        <v>0.18062286998344623</v>
      </c>
    </row>
    <row r="663" spans="1:9" x14ac:dyDescent="0.25">
      <c r="A663" s="55" t="s">
        <v>97</v>
      </c>
      <c r="B663" s="32">
        <v>275.37791900000002</v>
      </c>
      <c r="C663" s="33">
        <v>275.37791900000002</v>
      </c>
      <c r="D663" s="33">
        <v>74.124885709999987</v>
      </c>
      <c r="E663" s="38">
        <f t="shared" ref="E663:E679" si="116">D663/C663</f>
        <v>0.26917512478551331</v>
      </c>
      <c r="F663" s="68">
        <v>48.783346000000002</v>
      </c>
      <c r="G663" s="69">
        <v>48.783346000000002</v>
      </c>
      <c r="H663" s="69">
        <v>9.0244103199999994</v>
      </c>
      <c r="I663" s="70">
        <f t="shared" ref="I663" si="117">H663/G663</f>
        <v>0.1849895724659805</v>
      </c>
    </row>
    <row r="664" spans="1:9" x14ac:dyDescent="0.25">
      <c r="A664" s="55" t="s">
        <v>85</v>
      </c>
      <c r="B664" s="32">
        <v>49.144182999999998</v>
      </c>
      <c r="C664" s="33">
        <v>49.144182999999998</v>
      </c>
      <c r="D664" s="33">
        <v>18.440441059999998</v>
      </c>
      <c r="E664" s="35">
        <f t="shared" si="116"/>
        <v>0.37523140958513845</v>
      </c>
      <c r="F664" s="68">
        <v>38.434399999999997</v>
      </c>
      <c r="G664" s="69">
        <v>38.434399999999997</v>
      </c>
      <c r="H664" s="69">
        <v>32.091953179999997</v>
      </c>
      <c r="I664" s="70">
        <f>H664/G664</f>
        <v>0.8349799445288596</v>
      </c>
    </row>
    <row r="665" spans="1:9" x14ac:dyDescent="0.25">
      <c r="A665" s="50" t="s">
        <v>26</v>
      </c>
      <c r="B665" s="1">
        <v>0.99158000000000002</v>
      </c>
      <c r="C665" s="4">
        <v>0.99158000000000002</v>
      </c>
      <c r="D665" s="4">
        <v>0.34051240999999999</v>
      </c>
      <c r="E665" s="35">
        <f t="shared" si="116"/>
        <v>0.34340387059037092</v>
      </c>
      <c r="F665" s="39" t="s">
        <v>16</v>
      </c>
      <c r="G665" s="40" t="s">
        <v>16</v>
      </c>
      <c r="H665" s="40" t="s">
        <v>16</v>
      </c>
      <c r="I665" s="9" t="s">
        <v>16</v>
      </c>
    </row>
    <row r="666" spans="1:9" x14ac:dyDescent="0.25">
      <c r="A666" s="50" t="s">
        <v>86</v>
      </c>
      <c r="B666" s="1">
        <v>40.719161999999997</v>
      </c>
      <c r="C666" s="4">
        <v>40.719161999999997</v>
      </c>
      <c r="D666" s="4">
        <v>17.70359083</v>
      </c>
      <c r="E666" s="35">
        <f t="shared" si="116"/>
        <v>0.43477296585818737</v>
      </c>
      <c r="F666" s="22">
        <v>18.18</v>
      </c>
      <c r="G666" s="23">
        <v>18.18</v>
      </c>
      <c r="H666" s="23">
        <v>8.0124267699999994</v>
      </c>
      <c r="I666" s="9">
        <f t="shared" ref="I666:I669" si="118">H666/G666</f>
        <v>0.4407275451045104</v>
      </c>
    </row>
    <row r="667" spans="1:9" x14ac:dyDescent="0.25">
      <c r="A667" s="50" t="s">
        <v>27</v>
      </c>
      <c r="B667" s="1">
        <v>145.59217200000001</v>
      </c>
      <c r="C667" s="4">
        <v>145.23599100000001</v>
      </c>
      <c r="D667" s="4">
        <v>57.719323469999999</v>
      </c>
      <c r="E667" s="35">
        <f t="shared" si="116"/>
        <v>0.3974174932300355</v>
      </c>
      <c r="F667" s="22">
        <v>172.20079999999999</v>
      </c>
      <c r="G667" s="23">
        <v>172.55698100000001</v>
      </c>
      <c r="H667" s="23">
        <v>23.495731399999997</v>
      </c>
      <c r="I667" s="9">
        <f t="shared" si="118"/>
        <v>0.13616216083428115</v>
      </c>
    </row>
    <row r="668" spans="1:9" x14ac:dyDescent="0.25">
      <c r="A668" s="50" t="s">
        <v>87</v>
      </c>
      <c r="B668" s="1">
        <v>7.6831469999999999</v>
      </c>
      <c r="C668" s="4">
        <v>7.6831469999999999</v>
      </c>
      <c r="D668" s="4">
        <v>3.1204307299999998</v>
      </c>
      <c r="E668" s="35">
        <f t="shared" si="116"/>
        <v>0.40613966256274936</v>
      </c>
      <c r="F668" s="22">
        <v>61.020299999999999</v>
      </c>
      <c r="G668" s="23">
        <v>97.660544000000002</v>
      </c>
      <c r="H668" s="23">
        <v>60.640557180000002</v>
      </c>
      <c r="I668" s="9">
        <f t="shared" si="118"/>
        <v>0.62093200279531513</v>
      </c>
    </row>
    <row r="669" spans="1:9" x14ac:dyDescent="0.25">
      <c r="A669" s="50" t="s">
        <v>88</v>
      </c>
      <c r="B669" s="16">
        <v>1.361148</v>
      </c>
      <c r="C669" s="17">
        <v>1.361148</v>
      </c>
      <c r="D669" s="17">
        <v>0.49078822999999999</v>
      </c>
      <c r="E669" s="35">
        <f t="shared" si="116"/>
        <v>0.36056933559025173</v>
      </c>
      <c r="F669" s="16">
        <v>0.2394</v>
      </c>
      <c r="G669" s="17">
        <v>0.2394</v>
      </c>
      <c r="H669" s="17">
        <v>0.18232758999999998</v>
      </c>
      <c r="I669" s="9">
        <f t="shared" si="118"/>
        <v>0.76160229741019203</v>
      </c>
    </row>
    <row r="670" spans="1:9" x14ac:dyDescent="0.25">
      <c r="A670" s="50" t="s">
        <v>98</v>
      </c>
      <c r="B670" s="16">
        <v>2.9946999999999999</v>
      </c>
      <c r="C670" s="17">
        <v>2.9946999999999999</v>
      </c>
      <c r="D670" s="17">
        <v>1.0226213200000001</v>
      </c>
      <c r="E670" s="35">
        <f t="shared" si="116"/>
        <v>0.34147704945403551</v>
      </c>
      <c r="F670" s="45" t="s">
        <v>16</v>
      </c>
      <c r="G670" s="46" t="s">
        <v>16</v>
      </c>
      <c r="H670" s="46" t="s">
        <v>16</v>
      </c>
      <c r="I670" s="9" t="s">
        <v>16</v>
      </c>
    </row>
    <row r="671" spans="1:9" x14ac:dyDescent="0.25">
      <c r="A671" s="50" t="s">
        <v>99</v>
      </c>
      <c r="B671" s="16">
        <v>122.1542</v>
      </c>
      <c r="C671" s="17">
        <v>120.1542</v>
      </c>
      <c r="D671" s="17">
        <v>49.199726240000004</v>
      </c>
      <c r="E671" s="35">
        <f t="shared" si="116"/>
        <v>0.40947154772783639</v>
      </c>
      <c r="F671" s="82">
        <v>180.47976800000001</v>
      </c>
      <c r="G671" s="83">
        <v>182.47976800000001</v>
      </c>
      <c r="H671" s="83">
        <v>52.460303469999999</v>
      </c>
      <c r="I671" s="9">
        <f t="shared" ref="I671:I679" si="119">H671/G671</f>
        <v>0.28748558837492605</v>
      </c>
    </row>
    <row r="672" spans="1:9" x14ac:dyDescent="0.25">
      <c r="A672" s="50" t="s">
        <v>89</v>
      </c>
      <c r="B672" s="1">
        <v>9.6793960000000006</v>
      </c>
      <c r="C672" s="4">
        <v>12.290476</v>
      </c>
      <c r="D672" s="4">
        <v>5.1939931900000005</v>
      </c>
      <c r="E672" s="35">
        <f t="shared" si="116"/>
        <v>0.42260309446110961</v>
      </c>
      <c r="F672" s="22">
        <v>6.8538839999999999</v>
      </c>
      <c r="G672" s="23">
        <v>16.529774</v>
      </c>
      <c r="H672" s="23">
        <v>10.123800460000002</v>
      </c>
      <c r="I672" s="9">
        <f t="shared" si="119"/>
        <v>0.61245849217297232</v>
      </c>
    </row>
    <row r="673" spans="1:9" x14ac:dyDescent="0.25">
      <c r="A673" s="50" t="s">
        <v>105</v>
      </c>
      <c r="B673" s="1">
        <v>62.078699999999998</v>
      </c>
      <c r="C673" s="4">
        <v>91.332102000000006</v>
      </c>
      <c r="D673" s="4">
        <v>46.448566490000005</v>
      </c>
      <c r="E673" s="35">
        <f t="shared" si="116"/>
        <v>0.50856780335571383</v>
      </c>
      <c r="F673" s="22">
        <v>563.88599999999997</v>
      </c>
      <c r="G673" s="23">
        <v>564.43076799999994</v>
      </c>
      <c r="H673" s="23">
        <v>5.5547040599999997</v>
      </c>
      <c r="I673" s="9">
        <f t="shared" si="119"/>
        <v>9.841249582623746E-3</v>
      </c>
    </row>
    <row r="674" spans="1:9" x14ac:dyDescent="0.25">
      <c r="A674" s="50" t="s">
        <v>35</v>
      </c>
      <c r="B674" s="1">
        <v>119.775536</v>
      </c>
      <c r="C674" s="4">
        <v>144.77553599999999</v>
      </c>
      <c r="D674" s="4">
        <v>55.89401179</v>
      </c>
      <c r="E674" s="35">
        <f t="shared" si="116"/>
        <v>0.38607359595615659</v>
      </c>
      <c r="F674" s="22">
        <v>9.346819</v>
      </c>
      <c r="G674" s="23">
        <v>9.346819</v>
      </c>
      <c r="H674" s="23">
        <v>1.5977764800000001</v>
      </c>
      <c r="I674" s="9">
        <f t="shared" si="119"/>
        <v>0.17094334232855049</v>
      </c>
    </row>
    <row r="675" spans="1:9" x14ac:dyDescent="0.25">
      <c r="A675" s="50" t="s">
        <v>32</v>
      </c>
      <c r="B675" s="1">
        <v>100.73950000000001</v>
      </c>
      <c r="C675" s="4">
        <v>100.73950000000001</v>
      </c>
      <c r="D675" s="4">
        <v>41.291049919999999</v>
      </c>
      <c r="E675" s="35">
        <f t="shared" si="116"/>
        <v>0.40987944073575905</v>
      </c>
      <c r="F675" s="22">
        <v>6.6818</v>
      </c>
      <c r="G675" s="23">
        <v>6.6818</v>
      </c>
      <c r="H675" s="23">
        <v>0.74350066000000004</v>
      </c>
      <c r="I675" s="9">
        <f t="shared" si="119"/>
        <v>0.11127251040138886</v>
      </c>
    </row>
    <row r="676" spans="1:9" x14ac:dyDescent="0.25">
      <c r="A676" s="50" t="s">
        <v>123</v>
      </c>
      <c r="B676" s="1">
        <v>0</v>
      </c>
      <c r="C676" s="4">
        <v>1</v>
      </c>
      <c r="D676" s="4">
        <v>0</v>
      </c>
      <c r="E676" s="35">
        <f t="shared" si="116"/>
        <v>0</v>
      </c>
      <c r="F676" s="39" t="s">
        <v>16</v>
      </c>
      <c r="G676" s="40" t="s">
        <v>16</v>
      </c>
      <c r="H676" s="40" t="s">
        <v>16</v>
      </c>
      <c r="I676" s="9" t="s">
        <v>16</v>
      </c>
    </row>
    <row r="677" spans="1:9" x14ac:dyDescent="0.25">
      <c r="A677" s="50" t="s">
        <v>30</v>
      </c>
      <c r="B677" s="1">
        <v>24.508593000000001</v>
      </c>
      <c r="C677" s="4">
        <v>26.508593000000001</v>
      </c>
      <c r="D677" s="4">
        <v>10.970215359999999</v>
      </c>
      <c r="E677" s="35">
        <f t="shared" si="116"/>
        <v>0.41383619869979515</v>
      </c>
      <c r="F677" s="22">
        <v>11.75526</v>
      </c>
      <c r="G677" s="23">
        <v>13.25526</v>
      </c>
      <c r="H677" s="23">
        <v>2.9251503700000003</v>
      </c>
      <c r="I677" s="9">
        <f t="shared" si="119"/>
        <v>0.22067846047531323</v>
      </c>
    </row>
    <row r="678" spans="1:9" x14ac:dyDescent="0.25">
      <c r="A678" s="50" t="s">
        <v>90</v>
      </c>
      <c r="B678" s="1">
        <v>5.1401110000000001</v>
      </c>
      <c r="C678" s="4">
        <v>5.0941619999999999</v>
      </c>
      <c r="D678" s="4">
        <v>2.2484039500000002</v>
      </c>
      <c r="E678" s="35">
        <f t="shared" si="116"/>
        <v>0.4413687570202911</v>
      </c>
      <c r="F678" s="22">
        <v>4.3344529999999999</v>
      </c>
      <c r="G678" s="23">
        <v>4.3804020000000001</v>
      </c>
      <c r="H678" s="23">
        <v>0.82685575</v>
      </c>
      <c r="I678" s="9">
        <f t="shared" si="119"/>
        <v>0.18876252681831485</v>
      </c>
    </row>
    <row r="679" spans="1:9" ht="15.75" thickBot="1" x14ac:dyDescent="0.3">
      <c r="A679" s="50" t="s">
        <v>91</v>
      </c>
      <c r="B679" s="28">
        <v>49.320732999999997</v>
      </c>
      <c r="C679" s="29">
        <v>49.403695999999997</v>
      </c>
      <c r="D679" s="29">
        <v>21.468672809999997</v>
      </c>
      <c r="E679" s="36">
        <f t="shared" si="116"/>
        <v>0.43455600589073334</v>
      </c>
      <c r="F679" s="76">
        <v>17.161000000000001</v>
      </c>
      <c r="G679" s="77">
        <v>26.325724999999998</v>
      </c>
      <c r="H679" s="77">
        <v>8.9387985899999993</v>
      </c>
      <c r="I679" s="67">
        <f t="shared" si="119"/>
        <v>0.33954615077077649</v>
      </c>
    </row>
    <row r="680" spans="1:9" ht="15.75" thickBot="1" x14ac:dyDescent="0.3">
      <c r="A680" s="18" t="s">
        <v>107</v>
      </c>
      <c r="B680" s="71">
        <f>SUM(B681:B688)</f>
        <v>1068.9871700000001</v>
      </c>
      <c r="C680" s="72">
        <f t="shared" ref="C680:D680" si="120">SUM(C681:C688)</f>
        <v>1068.90167</v>
      </c>
      <c r="D680" s="72">
        <f t="shared" si="120"/>
        <v>525.07902605000004</v>
      </c>
      <c r="E680" s="73">
        <f>D680/C680</f>
        <v>0.49123230020774505</v>
      </c>
      <c r="F680" s="75">
        <f>SUM(F681:F688)</f>
        <v>1927.39651</v>
      </c>
      <c r="G680" s="74">
        <f t="shared" ref="G680:H680" si="121">SUM(G681:G688)</f>
        <v>1930.18201</v>
      </c>
      <c r="H680" s="74">
        <f t="shared" si="121"/>
        <v>976.39601038000001</v>
      </c>
      <c r="I680" s="73">
        <f>H680/G680</f>
        <v>0.5058569633959028</v>
      </c>
    </row>
    <row r="681" spans="1:9" x14ac:dyDescent="0.25">
      <c r="A681" s="50" t="s">
        <v>92</v>
      </c>
      <c r="B681" s="32">
        <v>23.249666999999999</v>
      </c>
      <c r="C681" s="33">
        <v>23.164166999999999</v>
      </c>
      <c r="D681" s="33">
        <v>8.4431993699999985</v>
      </c>
      <c r="E681" s="38">
        <f t="shared" ref="E681:E688" si="122">D681/C681</f>
        <v>0.36449397770271641</v>
      </c>
      <c r="F681" s="78">
        <v>7.7005929999999996</v>
      </c>
      <c r="G681" s="79">
        <v>7.7860930000000002</v>
      </c>
      <c r="H681" s="79">
        <v>2.6964311800000003</v>
      </c>
      <c r="I681" s="70">
        <f t="shared" ref="I681:I682" si="123">H681/G681</f>
        <v>0.34631376481118326</v>
      </c>
    </row>
    <row r="682" spans="1:9" x14ac:dyDescent="0.25">
      <c r="A682" s="50" t="s">
        <v>37</v>
      </c>
      <c r="B682" s="1">
        <v>8.3779570000000003</v>
      </c>
      <c r="C682" s="4">
        <v>8.3779570000000003</v>
      </c>
      <c r="D682" s="4">
        <v>2.6659093500000002</v>
      </c>
      <c r="E682" s="35">
        <f t="shared" si="122"/>
        <v>0.31820518415169713</v>
      </c>
      <c r="F682" s="2">
        <v>1.405</v>
      </c>
      <c r="G682" s="3">
        <v>1.405</v>
      </c>
      <c r="H682" s="3">
        <v>7.4088970000000004E-2</v>
      </c>
      <c r="I682" s="9">
        <f t="shared" si="123"/>
        <v>5.2732362989323843E-2</v>
      </c>
    </row>
    <row r="683" spans="1:9" x14ac:dyDescent="0.25">
      <c r="A683" s="50" t="s">
        <v>93</v>
      </c>
      <c r="B683" s="1">
        <v>28.23216</v>
      </c>
      <c r="C683" s="4">
        <v>28.23216</v>
      </c>
      <c r="D683" s="4">
        <v>10.15892468</v>
      </c>
      <c r="E683" s="35">
        <f t="shared" si="122"/>
        <v>0.35983519078951098</v>
      </c>
      <c r="F683" s="2">
        <v>76.628013999999993</v>
      </c>
      <c r="G683" s="3">
        <v>76.628013999999993</v>
      </c>
      <c r="H683" s="3">
        <v>29.636952179999998</v>
      </c>
      <c r="I683" s="9">
        <f>H683/G683</f>
        <v>0.38676393440132745</v>
      </c>
    </row>
    <row r="684" spans="1:9" x14ac:dyDescent="0.25">
      <c r="A684" s="56" t="s">
        <v>94</v>
      </c>
      <c r="B684" s="1">
        <v>10.706635</v>
      </c>
      <c r="C684" s="4">
        <v>10.706635</v>
      </c>
      <c r="D684" s="4">
        <v>4.1278384900000002</v>
      </c>
      <c r="E684" s="35">
        <f t="shared" si="122"/>
        <v>0.38554022715820613</v>
      </c>
      <c r="F684" s="2">
        <v>4.7192999999999996</v>
      </c>
      <c r="G684" s="3">
        <v>7.4192999999999998</v>
      </c>
      <c r="H684" s="3">
        <v>1.53036905</v>
      </c>
      <c r="I684" s="9">
        <f>H684/G684</f>
        <v>0.20626865742051137</v>
      </c>
    </row>
    <row r="685" spans="1:9" x14ac:dyDescent="0.25">
      <c r="A685" s="56" t="s">
        <v>100</v>
      </c>
      <c r="B685" s="1">
        <v>608.37710000000004</v>
      </c>
      <c r="C685" s="4">
        <v>608.37710000000004</v>
      </c>
      <c r="D685" s="4">
        <v>309.35441300000002</v>
      </c>
      <c r="E685" s="35">
        <f t="shared" si="122"/>
        <v>0.50849121868656788</v>
      </c>
      <c r="F685" s="2">
        <v>1291.3154</v>
      </c>
      <c r="G685" s="3">
        <v>1291.3154</v>
      </c>
      <c r="H685" s="3">
        <v>656.77565200000004</v>
      </c>
      <c r="I685" s="9">
        <f t="shared" ref="I685:I686" si="124">H685/G685</f>
        <v>0.50860978812767199</v>
      </c>
    </row>
    <row r="686" spans="1:9" x14ac:dyDescent="0.25">
      <c r="A686" s="56" t="s">
        <v>101</v>
      </c>
      <c r="B686" s="1">
        <v>370.10353500000002</v>
      </c>
      <c r="C686" s="4">
        <v>370.10353500000002</v>
      </c>
      <c r="D686" s="4">
        <v>185.17039299999999</v>
      </c>
      <c r="E686" s="35">
        <f t="shared" si="122"/>
        <v>0.50032051977023129</v>
      </c>
      <c r="F686" s="2">
        <v>526.93190000000004</v>
      </c>
      <c r="G686" s="3">
        <v>526.93190000000004</v>
      </c>
      <c r="H686" s="3">
        <v>282.40251999999998</v>
      </c>
      <c r="I686" s="9">
        <f t="shared" si="124"/>
        <v>0.53593741430344222</v>
      </c>
    </row>
    <row r="687" spans="1:9" x14ac:dyDescent="0.25">
      <c r="A687" s="57" t="s">
        <v>95</v>
      </c>
      <c r="B687" s="1">
        <v>14.148</v>
      </c>
      <c r="C687" s="4">
        <v>14.148</v>
      </c>
      <c r="D687" s="4">
        <v>2.4722736699999999</v>
      </c>
      <c r="E687" s="35">
        <f t="shared" si="122"/>
        <v>0.1747436860333616</v>
      </c>
      <c r="F687" s="2">
        <v>0.12443899999999999</v>
      </c>
      <c r="G687" s="3">
        <v>0.12443899999999999</v>
      </c>
      <c r="H687" s="3">
        <v>2.7288419999999997E-2</v>
      </c>
      <c r="I687" s="9">
        <f>H687/G687</f>
        <v>0.21929154043346538</v>
      </c>
    </row>
    <row r="688" spans="1:9" ht="15.75" thickBot="1" x14ac:dyDescent="0.3">
      <c r="A688" s="58" t="s">
        <v>96</v>
      </c>
      <c r="B688" s="30">
        <v>5.792116</v>
      </c>
      <c r="C688" s="31">
        <v>5.792116</v>
      </c>
      <c r="D688" s="31">
        <v>2.6860744900000002</v>
      </c>
      <c r="E688" s="37">
        <f t="shared" si="122"/>
        <v>0.46374666702117157</v>
      </c>
      <c r="F688" s="24">
        <v>18.571864000000001</v>
      </c>
      <c r="G688" s="25">
        <v>18.571864000000001</v>
      </c>
      <c r="H688" s="25">
        <v>3.2527085800000002</v>
      </c>
      <c r="I688" s="15">
        <f t="shared" ref="I688" si="125">H688/G688</f>
        <v>0.17514174021519865</v>
      </c>
    </row>
    <row r="689" spans="1:9" x14ac:dyDescent="0.25">
      <c r="A689" s="128" t="s">
        <v>125</v>
      </c>
      <c r="B689" s="128"/>
      <c r="C689" s="128"/>
      <c r="D689" s="128"/>
      <c r="E689" s="128"/>
      <c r="F689" s="129" t="s">
        <v>124</v>
      </c>
      <c r="G689" s="129"/>
      <c r="H689" s="129"/>
      <c r="I689" s="129"/>
    </row>
    <row r="690" spans="1:9" x14ac:dyDescent="0.25">
      <c r="A690" s="115" t="s">
        <v>40</v>
      </c>
      <c r="B690" s="116"/>
      <c r="C690" s="116"/>
      <c r="D690" s="116"/>
      <c r="E690" s="116"/>
      <c r="F690" s="116"/>
      <c r="G690" s="116"/>
      <c r="H690" s="116"/>
      <c r="I690" s="116"/>
    </row>
    <row r="691" spans="1:9" x14ac:dyDescent="0.25">
      <c r="A691" s="130"/>
      <c r="B691" s="130"/>
      <c r="C691" s="130"/>
      <c r="D691" s="130"/>
      <c r="E691" s="130"/>
      <c r="F691" s="130"/>
      <c r="G691" s="130"/>
      <c r="H691" s="130"/>
      <c r="I691" s="130"/>
    </row>
    <row r="692" spans="1:9" x14ac:dyDescent="0.25">
      <c r="A692" s="126" t="s">
        <v>0</v>
      </c>
      <c r="B692" s="126"/>
      <c r="C692" s="126"/>
      <c r="D692" s="126"/>
      <c r="E692" s="126"/>
      <c r="F692" s="126"/>
      <c r="G692" s="126"/>
      <c r="H692" s="126"/>
      <c r="I692" s="126"/>
    </row>
    <row r="693" spans="1:9" x14ac:dyDescent="0.25">
      <c r="A693" s="126" t="s">
        <v>1</v>
      </c>
      <c r="B693" s="126"/>
      <c r="C693" s="126"/>
      <c r="D693" s="126"/>
      <c r="E693" s="126"/>
      <c r="F693" s="126"/>
      <c r="G693" s="126"/>
      <c r="H693" s="126"/>
      <c r="I693" s="126"/>
    </row>
    <row r="694" spans="1:9" x14ac:dyDescent="0.25">
      <c r="A694" s="127" t="s">
        <v>39</v>
      </c>
      <c r="B694" s="127"/>
      <c r="C694" s="127"/>
      <c r="D694" s="127"/>
      <c r="E694" s="127"/>
      <c r="F694" s="127"/>
      <c r="G694" s="127"/>
      <c r="H694" s="127"/>
      <c r="I694" s="127"/>
    </row>
    <row r="695" spans="1:9" x14ac:dyDescent="0.25">
      <c r="A695" s="127" t="s">
        <v>102</v>
      </c>
      <c r="B695" s="127"/>
      <c r="C695" s="127"/>
      <c r="D695" s="127"/>
      <c r="E695" s="127"/>
      <c r="F695" s="127"/>
      <c r="G695" s="127"/>
      <c r="H695" s="127"/>
      <c r="I695" s="127"/>
    </row>
    <row r="696" spans="1:9" x14ac:dyDescent="0.25">
      <c r="A696" s="127" t="s">
        <v>126</v>
      </c>
      <c r="B696" s="127"/>
      <c r="C696" s="127"/>
      <c r="D696" s="127"/>
      <c r="E696" s="127"/>
      <c r="F696" s="127"/>
      <c r="G696" s="127"/>
      <c r="H696" s="127"/>
      <c r="I696" s="127"/>
    </row>
    <row r="697" spans="1:9" x14ac:dyDescent="0.25">
      <c r="A697" s="118" t="s">
        <v>2</v>
      </c>
      <c r="B697" s="118"/>
      <c r="C697" s="118"/>
      <c r="D697" s="118"/>
      <c r="E697" s="118"/>
      <c r="F697" s="118"/>
      <c r="G697" s="118"/>
      <c r="H697" s="118"/>
      <c r="I697" s="118"/>
    </row>
    <row r="698" spans="1:9" ht="6" customHeight="1" thickBot="1" x14ac:dyDescent="0.3">
      <c r="A698" s="119"/>
      <c r="B698" s="119"/>
      <c r="C698" s="119"/>
      <c r="D698" s="119"/>
      <c r="E698" s="119"/>
      <c r="F698" s="119"/>
      <c r="G698" s="119"/>
      <c r="H698" s="119"/>
      <c r="I698" s="119"/>
    </row>
    <row r="699" spans="1:9" x14ac:dyDescent="0.25">
      <c r="A699" s="120" t="s">
        <v>3</v>
      </c>
      <c r="B699" s="122" t="s">
        <v>4</v>
      </c>
      <c r="C699" s="123"/>
      <c r="D699" s="123"/>
      <c r="E699" s="124"/>
      <c r="F699" s="122" t="s">
        <v>5</v>
      </c>
      <c r="G699" s="123"/>
      <c r="H699" s="123"/>
      <c r="I699" s="125"/>
    </row>
    <row r="700" spans="1:9" ht="30.75" thickBot="1" x14ac:dyDescent="0.3">
      <c r="A700" s="121"/>
      <c r="B700" s="84" t="s">
        <v>6</v>
      </c>
      <c r="C700" s="85" t="s">
        <v>7</v>
      </c>
      <c r="D700" s="85" t="s">
        <v>8</v>
      </c>
      <c r="E700" s="86" t="s">
        <v>9</v>
      </c>
      <c r="F700" s="87" t="s">
        <v>6</v>
      </c>
      <c r="G700" s="85" t="s">
        <v>7</v>
      </c>
      <c r="H700" s="85" t="s">
        <v>8</v>
      </c>
      <c r="I700" s="88" t="s">
        <v>9</v>
      </c>
    </row>
    <row r="701" spans="1:9" ht="15.75" thickBot="1" x14ac:dyDescent="0.3">
      <c r="A701" s="43" t="s">
        <v>33</v>
      </c>
      <c r="B701" s="90">
        <f>B703+B734+B778+B796</f>
        <v>20398.888833999998</v>
      </c>
      <c r="C701" s="91">
        <f>C703+C734+C778+C796</f>
        <v>20468.189536999998</v>
      </c>
      <c r="D701" s="91">
        <f>D703+D734+D778+D796</f>
        <v>11107.403591050001</v>
      </c>
      <c r="E701" s="92">
        <f>D701/C701</f>
        <v>0.54266663746548449</v>
      </c>
      <c r="F701" s="64">
        <f>F703+F734+F778+F796</f>
        <v>10291.506385999999</v>
      </c>
      <c r="G701" s="65">
        <f>G703+G734+G778+G796</f>
        <v>11010.616449000001</v>
      </c>
      <c r="H701" s="65">
        <f>H703+H734+H778+H796</f>
        <v>5460.6527205700013</v>
      </c>
      <c r="I701" s="66">
        <f>H701/G701</f>
        <v>0.4959443229961884</v>
      </c>
    </row>
    <row r="702" spans="1:9" ht="15.75" thickBot="1" x14ac:dyDescent="0.3">
      <c r="A702" s="63" t="s">
        <v>10</v>
      </c>
      <c r="B702" s="95">
        <f>B703+B734+B778+B796-B779-B786-B787-B801-B802</f>
        <v>19019.881379999999</v>
      </c>
      <c r="C702" s="96">
        <f>C703+C734+C778+C796-C779-C786-C787-C801-C802</f>
        <v>19091.182083</v>
      </c>
      <c r="D702" s="96">
        <f>D703+D734+D778+D796-D779-D786-D787-D801-D802</f>
        <v>10488.531551780001</v>
      </c>
      <c r="E702" s="42">
        <f>D702/C702</f>
        <v>0.54939141569026551</v>
      </c>
      <c r="F702" s="89">
        <f>F703+F734+F778+F796-F741-F779-F787-F801-F802</f>
        <v>6551.2933030000004</v>
      </c>
      <c r="G702" s="89">
        <f>G703+G734+G778+G796-G741-G779-G787-G801-G802</f>
        <v>7268.4033660000023</v>
      </c>
      <c r="H702" s="89">
        <f>H703+H734+H778+H796-H741-H779-H787-H801-H802</f>
        <v>2981.3200531200014</v>
      </c>
      <c r="I702" s="19">
        <f>H702/G702</f>
        <v>0.41017537181081104</v>
      </c>
    </row>
    <row r="703" spans="1:9" ht="15.75" thickBot="1" x14ac:dyDescent="0.3">
      <c r="A703" s="44" t="s">
        <v>11</v>
      </c>
      <c r="B703" s="93">
        <f>SUM(B704:B733)</f>
        <v>12115.912067999998</v>
      </c>
      <c r="C703" s="41">
        <f>SUM(C704:C733)</f>
        <v>12117.516561</v>
      </c>
      <c r="D703" s="41">
        <f>SUM(D704:D733)</f>
        <v>7316.9733020700005</v>
      </c>
      <c r="E703" s="94">
        <f>D703/C703</f>
        <v>0.60383439669639416</v>
      </c>
      <c r="F703" s="7">
        <f>SUM(F704:F733)</f>
        <v>3764.6958290000007</v>
      </c>
      <c r="G703" s="8">
        <f>SUM(G704:G733)</f>
        <v>4237.4055240000016</v>
      </c>
      <c r="H703" s="8">
        <f>SUM(H704:H733)</f>
        <v>1981.7412618399999</v>
      </c>
      <c r="I703" s="11">
        <f>H703/G703</f>
        <v>0.46767798140058287</v>
      </c>
    </row>
    <row r="704" spans="1:9" x14ac:dyDescent="0.25">
      <c r="A704" s="49" t="s">
        <v>12</v>
      </c>
      <c r="B704" s="26">
        <v>138.34462500000001</v>
      </c>
      <c r="C704" s="27">
        <v>161.11024699999999</v>
      </c>
      <c r="D704" s="27">
        <v>97.786513299999996</v>
      </c>
      <c r="E704" s="34">
        <f>D704/C704</f>
        <v>0.60695402757342931</v>
      </c>
      <c r="F704" s="20">
        <v>11.655374999999999</v>
      </c>
      <c r="G704" s="21">
        <v>18.180375000000002</v>
      </c>
      <c r="H704" s="21">
        <v>15.986584560000001</v>
      </c>
      <c r="I704" s="12">
        <f>H704/G704</f>
        <v>0.87933194777335444</v>
      </c>
    </row>
    <row r="705" spans="1:9" x14ac:dyDescent="0.25">
      <c r="A705" s="50" t="s">
        <v>13</v>
      </c>
      <c r="B705" s="1">
        <v>123.698171</v>
      </c>
      <c r="C705" s="4">
        <v>145.96571299999999</v>
      </c>
      <c r="D705" s="4">
        <v>77.279627469999994</v>
      </c>
      <c r="E705" s="35">
        <f>D705/C705</f>
        <v>0.52943685117339845</v>
      </c>
      <c r="F705" s="22">
        <v>1.915</v>
      </c>
      <c r="G705" s="23">
        <v>9.5025139999999997</v>
      </c>
      <c r="H705" s="23">
        <v>3.8583847000000002</v>
      </c>
      <c r="I705" s="9">
        <f>H705/G705</f>
        <v>0.40603830733635332</v>
      </c>
    </row>
    <row r="706" spans="1:9" x14ac:dyDescent="0.25">
      <c r="A706" s="50" t="s">
        <v>19</v>
      </c>
      <c r="B706" s="1">
        <v>146.54255499999999</v>
      </c>
      <c r="C706" s="4">
        <v>150.970023</v>
      </c>
      <c r="D706" s="4">
        <v>77.240517209999993</v>
      </c>
      <c r="E706" s="35">
        <f t="shared" ref="E706:E728" si="126">D706/C706</f>
        <v>0.51162817409122341</v>
      </c>
      <c r="F706" s="22">
        <v>45.294116000000002</v>
      </c>
      <c r="G706" s="23">
        <v>67.352704000000003</v>
      </c>
      <c r="H706" s="23">
        <v>47.21189777</v>
      </c>
      <c r="I706" s="9">
        <f t="shared" ref="I706:I718" si="127">H706/G706</f>
        <v>0.70096514269122734</v>
      </c>
    </row>
    <row r="707" spans="1:9" x14ac:dyDescent="0.25">
      <c r="A707" s="50" t="s">
        <v>41</v>
      </c>
      <c r="B707" s="1">
        <v>68.008010999999996</v>
      </c>
      <c r="C707" s="4">
        <v>68.984962999999993</v>
      </c>
      <c r="D707" s="4">
        <v>36.831799689999997</v>
      </c>
      <c r="E707" s="35">
        <f t="shared" si="126"/>
        <v>0.53391055221701</v>
      </c>
      <c r="F707" s="22">
        <v>3.2549999999999999</v>
      </c>
      <c r="G707" s="23">
        <v>3.956</v>
      </c>
      <c r="H707" s="23">
        <v>2.2840368600000001</v>
      </c>
      <c r="I707" s="9">
        <f t="shared" si="127"/>
        <v>0.57736017694641051</v>
      </c>
    </row>
    <row r="708" spans="1:9" x14ac:dyDescent="0.25">
      <c r="A708" s="51" t="s">
        <v>42</v>
      </c>
      <c r="B708" s="1">
        <v>1915.7079530000001</v>
      </c>
      <c r="C708" s="4">
        <v>1915.1592860000001</v>
      </c>
      <c r="D708" s="4">
        <v>1059.3175102499999</v>
      </c>
      <c r="E708" s="35">
        <f t="shared" si="126"/>
        <v>0.55312240501023258</v>
      </c>
      <c r="F708" s="22">
        <v>1638.273463</v>
      </c>
      <c r="G708" s="23">
        <v>1614.387258</v>
      </c>
      <c r="H708" s="23">
        <v>321.24910005999999</v>
      </c>
      <c r="I708" s="9">
        <f t="shared" si="127"/>
        <v>0.19899135010392902</v>
      </c>
    </row>
    <row r="709" spans="1:9" x14ac:dyDescent="0.25">
      <c r="A709" s="52" t="s">
        <v>43</v>
      </c>
      <c r="B709" s="1">
        <v>27.702269000000001</v>
      </c>
      <c r="C709" s="4">
        <v>27.698768999999999</v>
      </c>
      <c r="D709" s="4">
        <v>13.95099574</v>
      </c>
      <c r="E709" s="35">
        <f t="shared" si="126"/>
        <v>0.50366843883928558</v>
      </c>
      <c r="F709" s="22">
        <v>1.2581</v>
      </c>
      <c r="G709" s="23">
        <v>1.2616000000000001</v>
      </c>
      <c r="H709" s="23">
        <v>0.55771704</v>
      </c>
      <c r="I709" s="9">
        <f t="shared" si="127"/>
        <v>0.44207121116043119</v>
      </c>
    </row>
    <row r="710" spans="1:9" x14ac:dyDescent="0.25">
      <c r="A710" s="52" t="s">
        <v>44</v>
      </c>
      <c r="B710" s="1">
        <v>30.403946000000001</v>
      </c>
      <c r="C710" s="4">
        <v>30.403946000000001</v>
      </c>
      <c r="D710" s="4">
        <v>17.297770539999998</v>
      </c>
      <c r="E710" s="35">
        <f t="shared" si="126"/>
        <v>0.56893176102865062</v>
      </c>
      <c r="F710" s="22">
        <v>665.26155100000005</v>
      </c>
      <c r="G710" s="23">
        <v>672.58363999999995</v>
      </c>
      <c r="H710" s="23">
        <v>324.55302813999998</v>
      </c>
      <c r="I710" s="9">
        <f t="shared" si="127"/>
        <v>0.48254671811523697</v>
      </c>
    </row>
    <row r="711" spans="1:9" x14ac:dyDescent="0.25">
      <c r="A711" s="50" t="s">
        <v>45</v>
      </c>
      <c r="B711" s="1">
        <v>66.637037000000007</v>
      </c>
      <c r="C711" s="4">
        <v>67.058980000000005</v>
      </c>
      <c r="D711" s="4">
        <v>33.628022850000001</v>
      </c>
      <c r="E711" s="35">
        <f t="shared" si="126"/>
        <v>0.50146934608906957</v>
      </c>
      <c r="F711" s="22">
        <v>127.50920000000001</v>
      </c>
      <c r="G711" s="23">
        <v>144.94533300000001</v>
      </c>
      <c r="H711" s="23">
        <v>108.30218785</v>
      </c>
      <c r="I711" s="9">
        <f t="shared" si="127"/>
        <v>0.74719334254108061</v>
      </c>
    </row>
    <row r="712" spans="1:9" x14ac:dyDescent="0.25">
      <c r="A712" s="52" t="s">
        <v>46</v>
      </c>
      <c r="B712" s="1">
        <v>1390.8270990000001</v>
      </c>
      <c r="C712" s="4">
        <v>1395.950756</v>
      </c>
      <c r="D712" s="4">
        <v>747.90653177000002</v>
      </c>
      <c r="E712" s="35">
        <f t="shared" si="126"/>
        <v>0.53576856386615979</v>
      </c>
      <c r="F712" s="22">
        <v>506.46143699999999</v>
      </c>
      <c r="G712" s="23">
        <v>509.04097899999999</v>
      </c>
      <c r="H712" s="23">
        <v>288.88975766000004</v>
      </c>
      <c r="I712" s="9">
        <f t="shared" si="127"/>
        <v>0.56751768438666317</v>
      </c>
    </row>
    <row r="713" spans="1:9" x14ac:dyDescent="0.25">
      <c r="A713" s="53" t="s">
        <v>47</v>
      </c>
      <c r="B713" s="1">
        <v>36.089022</v>
      </c>
      <c r="C713" s="4">
        <v>35.982464</v>
      </c>
      <c r="D713" s="4">
        <v>17.631929620000001</v>
      </c>
      <c r="E713" s="35">
        <f t="shared" si="126"/>
        <v>0.49001451429229531</v>
      </c>
      <c r="F713" s="22">
        <v>6.125</v>
      </c>
      <c r="G713" s="23">
        <v>6.2315579999999997</v>
      </c>
      <c r="H713" s="23">
        <v>1.8705394099999999</v>
      </c>
      <c r="I713" s="9">
        <f t="shared" si="127"/>
        <v>0.30017202921003061</v>
      </c>
    </row>
    <row r="714" spans="1:9" x14ac:dyDescent="0.25">
      <c r="A714" s="53" t="s">
        <v>48</v>
      </c>
      <c r="B714" s="1">
        <v>14.442424000000001</v>
      </c>
      <c r="C714" s="4">
        <v>14.442424000000001</v>
      </c>
      <c r="D714" s="4">
        <v>7.6506087100000002</v>
      </c>
      <c r="E714" s="35">
        <f t="shared" si="126"/>
        <v>0.52973162330644774</v>
      </c>
      <c r="F714" s="22">
        <v>103.29583599999999</v>
      </c>
      <c r="G714" s="23">
        <v>245.49893299999999</v>
      </c>
      <c r="H714" s="23">
        <v>231.23765322999998</v>
      </c>
      <c r="I714" s="9">
        <f t="shared" si="127"/>
        <v>0.941908994895713</v>
      </c>
    </row>
    <row r="715" spans="1:9" x14ac:dyDescent="0.25">
      <c r="A715" s="53" t="s">
        <v>49</v>
      </c>
      <c r="B715" s="1">
        <v>499.03449999999998</v>
      </c>
      <c r="C715" s="4">
        <v>585.86873300000002</v>
      </c>
      <c r="D715" s="4">
        <v>291.66898216999999</v>
      </c>
      <c r="E715" s="35">
        <f t="shared" si="126"/>
        <v>0.49784015725925418</v>
      </c>
      <c r="F715" s="22">
        <v>132.37989999999999</v>
      </c>
      <c r="G715" s="23">
        <v>168.322834</v>
      </c>
      <c r="H715" s="23">
        <v>92.216534690000003</v>
      </c>
      <c r="I715" s="9">
        <f t="shared" si="127"/>
        <v>0.54785516913290566</v>
      </c>
    </row>
    <row r="716" spans="1:9" x14ac:dyDescent="0.25">
      <c r="A716" s="53" t="s">
        <v>50</v>
      </c>
      <c r="B716" s="1">
        <v>107.804514</v>
      </c>
      <c r="C716" s="4">
        <v>131.72681600000001</v>
      </c>
      <c r="D716" s="4">
        <v>77.341118499999993</v>
      </c>
      <c r="E716" s="35">
        <f t="shared" si="126"/>
        <v>0.5871326799548543</v>
      </c>
      <c r="F716" s="22">
        <v>24.289570000000001</v>
      </c>
      <c r="G716" s="23">
        <v>28.716459</v>
      </c>
      <c r="H716" s="23">
        <v>12.828894539999999</v>
      </c>
      <c r="I716" s="9">
        <f t="shared" si="127"/>
        <v>0.44674360930085422</v>
      </c>
    </row>
    <row r="717" spans="1:9" x14ac:dyDescent="0.25">
      <c r="A717" s="53" t="s">
        <v>51</v>
      </c>
      <c r="B717" s="1">
        <v>900.29104099999995</v>
      </c>
      <c r="C717" s="4">
        <v>910.29707800000006</v>
      </c>
      <c r="D717" s="4">
        <v>521.29157805</v>
      </c>
      <c r="E717" s="35">
        <f t="shared" si="126"/>
        <v>0.57266093745497004</v>
      </c>
      <c r="F717" s="22">
        <v>45.817999999999998</v>
      </c>
      <c r="G717" s="23">
        <v>63.281269999999999</v>
      </c>
      <c r="H717" s="23">
        <v>50.501420100000004</v>
      </c>
      <c r="I717" s="9">
        <f t="shared" si="127"/>
        <v>0.7980468802222207</v>
      </c>
    </row>
    <row r="718" spans="1:9" x14ac:dyDescent="0.25">
      <c r="A718" s="53" t="s">
        <v>52</v>
      </c>
      <c r="B718" s="1">
        <v>30.231428000000001</v>
      </c>
      <c r="C718" s="4">
        <v>30.196511000000001</v>
      </c>
      <c r="D718" s="4">
        <v>15.37890878</v>
      </c>
      <c r="E718" s="35">
        <f t="shared" si="126"/>
        <v>0.50929422872728569</v>
      </c>
      <c r="F718" s="22">
        <v>254.16719800000001</v>
      </c>
      <c r="G718" s="23">
        <v>400.58045099999998</v>
      </c>
      <c r="H718" s="23">
        <v>329.60684064999998</v>
      </c>
      <c r="I718" s="9">
        <f t="shared" si="127"/>
        <v>0.82282308042536001</v>
      </c>
    </row>
    <row r="719" spans="1:9" x14ac:dyDescent="0.25">
      <c r="A719" s="53" t="s">
        <v>22</v>
      </c>
      <c r="B719" s="1">
        <v>3.478507</v>
      </c>
      <c r="C719" s="4">
        <v>3.478507</v>
      </c>
      <c r="D719" s="4">
        <v>1.69289227</v>
      </c>
      <c r="E719" s="35">
        <f t="shared" si="126"/>
        <v>0.48667208949126739</v>
      </c>
      <c r="F719" s="2" t="s">
        <v>16</v>
      </c>
      <c r="G719" s="3" t="s">
        <v>16</v>
      </c>
      <c r="H719" s="3" t="s">
        <v>16</v>
      </c>
      <c r="I719" s="9" t="s">
        <v>16</v>
      </c>
    </row>
    <row r="720" spans="1:9" x14ac:dyDescent="0.25">
      <c r="A720" s="50" t="s">
        <v>53</v>
      </c>
      <c r="B720" s="1">
        <v>43.159554</v>
      </c>
      <c r="C720" s="4">
        <v>43.792290000000001</v>
      </c>
      <c r="D720" s="4">
        <v>23.289331390000001</v>
      </c>
      <c r="E720" s="35">
        <f t="shared" si="126"/>
        <v>0.53181350849658693</v>
      </c>
      <c r="F720" s="22">
        <v>41.061008000000001</v>
      </c>
      <c r="G720" s="23">
        <v>122.15339899999999</v>
      </c>
      <c r="H720" s="23">
        <v>90.719767719999993</v>
      </c>
      <c r="I720" s="9">
        <f t="shared" ref="I720:I727" si="128">H720/G720</f>
        <v>0.74267084225793834</v>
      </c>
    </row>
    <row r="721" spans="1:9" x14ac:dyDescent="0.25">
      <c r="A721" s="50" t="s">
        <v>54</v>
      </c>
      <c r="B721" s="1">
        <v>30.941818999999999</v>
      </c>
      <c r="C721" s="4">
        <v>31.487176999999999</v>
      </c>
      <c r="D721" s="4">
        <v>15.397864269999999</v>
      </c>
      <c r="E721" s="35">
        <f t="shared" si="126"/>
        <v>0.489020157951918</v>
      </c>
      <c r="F721" s="22">
        <v>69.285537000000005</v>
      </c>
      <c r="G721" s="23">
        <v>75.263867000000005</v>
      </c>
      <c r="H721" s="23">
        <v>27.105834980000001</v>
      </c>
      <c r="I721" s="9">
        <f t="shared" si="128"/>
        <v>0.3601440646146975</v>
      </c>
    </row>
    <row r="722" spans="1:9" x14ac:dyDescent="0.25">
      <c r="A722" s="50" t="s">
        <v>114</v>
      </c>
      <c r="B722" s="1">
        <v>8.8420830000000006</v>
      </c>
      <c r="C722" s="4">
        <v>9.1240070000000006</v>
      </c>
      <c r="D722" s="4">
        <v>3.17375769</v>
      </c>
      <c r="E722" s="35">
        <f t="shared" si="126"/>
        <v>0.34784691528623329</v>
      </c>
      <c r="F722" s="22">
        <v>2.9774790000000002</v>
      </c>
      <c r="G722" s="23">
        <v>2.9855550000000002</v>
      </c>
      <c r="H722" s="23">
        <v>1.1497047300000001</v>
      </c>
      <c r="I722" s="9">
        <f t="shared" si="128"/>
        <v>0.38508911408431595</v>
      </c>
    </row>
    <row r="723" spans="1:9" x14ac:dyDescent="0.25">
      <c r="A723" s="53" t="s">
        <v>17</v>
      </c>
      <c r="B723" s="1">
        <v>333.3304</v>
      </c>
      <c r="C723" s="4">
        <v>329.73039999999997</v>
      </c>
      <c r="D723" s="4">
        <v>146.68507837999999</v>
      </c>
      <c r="E723" s="35">
        <f t="shared" si="126"/>
        <v>0.44486367765908147</v>
      </c>
      <c r="F723" s="22">
        <v>51.808999999999997</v>
      </c>
      <c r="G723" s="23">
        <v>49.808999999999997</v>
      </c>
      <c r="H723" s="23">
        <v>19.21107232</v>
      </c>
      <c r="I723" s="9">
        <f t="shared" si="128"/>
        <v>0.38569480053805538</v>
      </c>
    </row>
    <row r="724" spans="1:9" x14ac:dyDescent="0.25">
      <c r="A724" s="53" t="s">
        <v>21</v>
      </c>
      <c r="B724" s="1">
        <v>260.791425</v>
      </c>
      <c r="C724" s="4">
        <v>260.35093699999999</v>
      </c>
      <c r="D724" s="4">
        <v>136.31993768999999</v>
      </c>
      <c r="E724" s="35">
        <f t="shared" si="126"/>
        <v>0.52360071855627699</v>
      </c>
      <c r="F724" s="2">
        <v>15.070793999999999</v>
      </c>
      <c r="G724" s="3">
        <v>15.511282</v>
      </c>
      <c r="H724" s="3">
        <v>4.4866764999999997</v>
      </c>
      <c r="I724" s="9">
        <f t="shared" si="128"/>
        <v>0.28925246153090378</v>
      </c>
    </row>
    <row r="725" spans="1:9" x14ac:dyDescent="0.25">
      <c r="A725" s="50" t="s">
        <v>20</v>
      </c>
      <c r="B725" s="1">
        <v>10.22246</v>
      </c>
      <c r="C725" s="4">
        <v>10.22246</v>
      </c>
      <c r="D725" s="4">
        <v>4.4053171300000002</v>
      </c>
      <c r="E725" s="35">
        <f t="shared" si="126"/>
        <v>0.43094491247703587</v>
      </c>
      <c r="F725" s="22">
        <v>1.8916599999999999</v>
      </c>
      <c r="G725" s="23">
        <v>1.8916599999999999</v>
      </c>
      <c r="H725" s="23">
        <v>0.11644163</v>
      </c>
      <c r="I725" s="9">
        <f t="shared" si="128"/>
        <v>6.1555263630885051E-2</v>
      </c>
    </row>
    <row r="726" spans="1:9" x14ac:dyDescent="0.25">
      <c r="A726" s="53" t="s">
        <v>24</v>
      </c>
      <c r="B726" s="1">
        <v>222.52425199999999</v>
      </c>
      <c r="C726" s="4">
        <v>225.405102</v>
      </c>
      <c r="D726" s="4">
        <v>151.84630319999999</v>
      </c>
      <c r="E726" s="35">
        <f t="shared" si="126"/>
        <v>0.6736595660554302</v>
      </c>
      <c r="F726" s="2">
        <v>12.084718000000001</v>
      </c>
      <c r="G726" s="3">
        <v>12.084718000000001</v>
      </c>
      <c r="H726" s="3">
        <v>6.1252519200000002</v>
      </c>
      <c r="I726" s="9">
        <f t="shared" si="128"/>
        <v>0.5068593176936359</v>
      </c>
    </row>
    <row r="727" spans="1:9" x14ac:dyDescent="0.25">
      <c r="A727" s="53" t="s">
        <v>15</v>
      </c>
      <c r="B727" s="1">
        <v>16.945007</v>
      </c>
      <c r="C727" s="4">
        <v>16.945007</v>
      </c>
      <c r="D727" s="4">
        <v>7.3768102000000004</v>
      </c>
      <c r="E727" s="35">
        <f t="shared" si="126"/>
        <v>0.43533827988386198</v>
      </c>
      <c r="F727" s="39">
        <v>1</v>
      </c>
      <c r="G727" s="40">
        <v>1</v>
      </c>
      <c r="H727" s="40">
        <v>0.45992235999999997</v>
      </c>
      <c r="I727" s="9">
        <f t="shared" si="128"/>
        <v>0.45992235999999997</v>
      </c>
    </row>
    <row r="728" spans="1:9" x14ac:dyDescent="0.25">
      <c r="A728" s="50" t="s">
        <v>55</v>
      </c>
      <c r="B728" s="1">
        <v>2.4702000000000002</v>
      </c>
      <c r="C728" s="4">
        <v>2.4702000000000002</v>
      </c>
      <c r="D728" s="4">
        <v>0.11662144000000001</v>
      </c>
      <c r="E728" s="35">
        <f t="shared" si="126"/>
        <v>4.7211335114565621E-2</v>
      </c>
      <c r="F728" s="39" t="s">
        <v>16</v>
      </c>
      <c r="G728" s="40" t="s">
        <v>16</v>
      </c>
      <c r="H728" s="40" t="s">
        <v>16</v>
      </c>
      <c r="I728" s="9" t="s">
        <v>16</v>
      </c>
    </row>
    <row r="729" spans="1:9" x14ac:dyDescent="0.25">
      <c r="A729" s="50" t="s">
        <v>18</v>
      </c>
      <c r="B729" s="1">
        <v>39.091703000000003</v>
      </c>
      <c r="C729" s="4">
        <v>39.578436000000004</v>
      </c>
      <c r="D729" s="4">
        <v>19.010659409999999</v>
      </c>
      <c r="E729" s="35">
        <f>D729/C729</f>
        <v>0.48032871763805918</v>
      </c>
      <c r="F729" s="39" t="s">
        <v>16</v>
      </c>
      <c r="G729" s="40" t="s">
        <v>16</v>
      </c>
      <c r="H729" s="40" t="s">
        <v>16</v>
      </c>
      <c r="I729" s="9" t="s">
        <v>16</v>
      </c>
    </row>
    <row r="730" spans="1:9" x14ac:dyDescent="0.25">
      <c r="A730" s="50" t="s">
        <v>23</v>
      </c>
      <c r="B730" s="1">
        <v>4.8281510000000001</v>
      </c>
      <c r="C730" s="4">
        <v>4.8281510000000001</v>
      </c>
      <c r="D730" s="4">
        <v>2.4097004100000001</v>
      </c>
      <c r="E730" s="35">
        <f t="shared" ref="E730:E732" si="129">D730/C730</f>
        <v>0.49909383737169777</v>
      </c>
      <c r="F730" s="39">
        <v>0.45500000000000002</v>
      </c>
      <c r="G730" s="40">
        <v>0.45500000000000002</v>
      </c>
      <c r="H730" s="40">
        <v>0.26813884000000004</v>
      </c>
      <c r="I730" s="9">
        <f t="shared" ref="I730:I732" si="130">H730/G730</f>
        <v>0.58931613186813192</v>
      </c>
    </row>
    <row r="731" spans="1:9" x14ac:dyDescent="0.25">
      <c r="A731" s="52" t="s">
        <v>14</v>
      </c>
      <c r="B731" s="1">
        <v>5.6229740000000001</v>
      </c>
      <c r="C731" s="4">
        <v>5.5408359999999997</v>
      </c>
      <c r="D731" s="4">
        <v>2.6297761400000002</v>
      </c>
      <c r="E731" s="35">
        <f t="shared" si="129"/>
        <v>0.47461721299818299</v>
      </c>
      <c r="F731" s="39">
        <v>1.382226</v>
      </c>
      <c r="G731" s="40">
        <v>1.464364</v>
      </c>
      <c r="H731" s="40">
        <v>0.48551670000000002</v>
      </c>
      <c r="I731" s="9">
        <f t="shared" si="130"/>
        <v>0.33155465444384047</v>
      </c>
    </row>
    <row r="732" spans="1:9" x14ac:dyDescent="0.25">
      <c r="A732" s="52" t="s">
        <v>31</v>
      </c>
      <c r="B732" s="1">
        <v>7.296195</v>
      </c>
      <c r="C732" s="4">
        <v>7.3851950000000004</v>
      </c>
      <c r="D732" s="4">
        <v>3.4685636099999999</v>
      </c>
      <c r="E732" s="35">
        <f t="shared" si="129"/>
        <v>0.4696644584198521</v>
      </c>
      <c r="F732" s="39">
        <v>0.719661</v>
      </c>
      <c r="G732" s="40">
        <v>0.94477100000000003</v>
      </c>
      <c r="H732" s="40">
        <v>0.45835688000000002</v>
      </c>
      <c r="I732" s="9">
        <f t="shared" si="130"/>
        <v>0.48515130121479172</v>
      </c>
    </row>
    <row r="733" spans="1:9" ht="15.75" thickBot="1" x14ac:dyDescent="0.3">
      <c r="A733" s="54" t="s">
        <v>25</v>
      </c>
      <c r="B733" s="28">
        <v>5630.6027430000004</v>
      </c>
      <c r="C733" s="29">
        <v>5455.3611469999996</v>
      </c>
      <c r="D733" s="29">
        <v>3706.9482741900001</v>
      </c>
      <c r="E733" s="36">
        <f>D733/C733</f>
        <v>0.67950556788133398</v>
      </c>
      <c r="F733" s="80" t="s">
        <v>16</v>
      </c>
      <c r="G733" s="81" t="s">
        <v>16</v>
      </c>
      <c r="H733" s="81" t="s">
        <v>16</v>
      </c>
      <c r="I733" s="67" t="s">
        <v>16</v>
      </c>
    </row>
    <row r="734" spans="1:9" ht="15.75" thickBot="1" x14ac:dyDescent="0.3">
      <c r="A734" s="59" t="s">
        <v>34</v>
      </c>
      <c r="B734" s="5">
        <f>SUM(B735:B777)</f>
        <v>6196.7288159999998</v>
      </c>
      <c r="C734" s="6">
        <f>SUM(C735:C777)</f>
        <v>6206.9652109999997</v>
      </c>
      <c r="D734" s="6">
        <f>SUM(D735:D777)</f>
        <v>2859.6740294200008</v>
      </c>
      <c r="E734" s="11">
        <f>D734/C734</f>
        <v>0.46072016391393317</v>
      </c>
      <c r="F734" s="7">
        <f>SUM(F735:F777)</f>
        <v>3460.0568169999983</v>
      </c>
      <c r="G734" s="8">
        <f>SUM(G735:G777)</f>
        <v>3643.743927999998</v>
      </c>
      <c r="H734" s="8">
        <f>SUM(H735:H777)</f>
        <v>2285.8971520700006</v>
      </c>
      <c r="I734" s="11">
        <f>H734/G734</f>
        <v>0.62734846280064982</v>
      </c>
    </row>
    <row r="735" spans="1:9" x14ac:dyDescent="0.25">
      <c r="A735" s="60" t="s">
        <v>56</v>
      </c>
      <c r="B735" s="26">
        <v>6.4955579999999999</v>
      </c>
      <c r="C735" s="27">
        <v>6.4955579999999999</v>
      </c>
      <c r="D735" s="27">
        <v>2.8097432499999999</v>
      </c>
      <c r="E735" s="12">
        <f>D735/C735</f>
        <v>0.43256379975361625</v>
      </c>
      <c r="F735" s="106">
        <v>4.7171000000000003</v>
      </c>
      <c r="G735" s="21">
        <v>4.8471000000000002</v>
      </c>
      <c r="H735" s="21">
        <v>2.4730163900000002</v>
      </c>
      <c r="I735" s="12">
        <f>H735/G735</f>
        <v>0.51020535784283383</v>
      </c>
    </row>
    <row r="736" spans="1:9" x14ac:dyDescent="0.25">
      <c r="A736" s="61" t="s">
        <v>57</v>
      </c>
      <c r="B736" s="1">
        <v>56.031345999999999</v>
      </c>
      <c r="C736" s="4">
        <v>56.031345999999999</v>
      </c>
      <c r="D736" s="4">
        <v>17.044159239999999</v>
      </c>
      <c r="E736" s="9">
        <f>D736/C736</f>
        <v>0.30418971623490892</v>
      </c>
      <c r="F736" s="107">
        <v>21.538133999999999</v>
      </c>
      <c r="G736" s="23">
        <v>157.738134</v>
      </c>
      <c r="H736" s="23">
        <v>144.53660438</v>
      </c>
      <c r="I736" s="9">
        <f>H736/G736</f>
        <v>0.91630730448478614</v>
      </c>
    </row>
    <row r="737" spans="1:9" x14ac:dyDescent="0.25">
      <c r="A737" s="61" t="s">
        <v>58</v>
      </c>
      <c r="B737" s="1">
        <v>23.7</v>
      </c>
      <c r="C737" s="4">
        <v>25.680099999999999</v>
      </c>
      <c r="D737" s="4">
        <v>11.0503465</v>
      </c>
      <c r="E737" s="9">
        <f t="shared" ref="E737:E740" si="131">D737/C737</f>
        <v>0.43030776749311722</v>
      </c>
      <c r="F737" s="107">
        <v>3.3</v>
      </c>
      <c r="G737" s="23">
        <v>3.4348999999999998</v>
      </c>
      <c r="H737" s="23">
        <v>1.5525056799999999</v>
      </c>
      <c r="I737" s="9">
        <f t="shared" ref="I737:I744" si="132">H737/G737</f>
        <v>0.4519798771434394</v>
      </c>
    </row>
    <row r="738" spans="1:9" x14ac:dyDescent="0.25">
      <c r="A738" s="61" t="s">
        <v>59</v>
      </c>
      <c r="B738" s="1">
        <v>14.7188</v>
      </c>
      <c r="C738" s="4">
        <v>14.7188</v>
      </c>
      <c r="D738" s="4">
        <v>6.6515323899999999</v>
      </c>
      <c r="E738" s="9">
        <f t="shared" si="131"/>
        <v>0.45190724719406472</v>
      </c>
      <c r="F738" s="107">
        <v>3.5171000000000001</v>
      </c>
      <c r="G738" s="23">
        <v>3.5171000000000001</v>
      </c>
      <c r="H738" s="23">
        <v>1.37311418</v>
      </c>
      <c r="I738" s="9">
        <f t="shared" si="132"/>
        <v>0.39041090102641379</v>
      </c>
    </row>
    <row r="739" spans="1:9" x14ac:dyDescent="0.25">
      <c r="A739" s="61" t="s">
        <v>60</v>
      </c>
      <c r="B739" s="1">
        <v>39.722000000000001</v>
      </c>
      <c r="C739" s="4">
        <v>39.658014000000001</v>
      </c>
      <c r="D739" s="4">
        <v>17.706365600000002</v>
      </c>
      <c r="E739" s="9">
        <f t="shared" si="131"/>
        <v>0.44647635658205176</v>
      </c>
      <c r="F739" s="107">
        <v>8.3818999999999999</v>
      </c>
      <c r="G739" s="23">
        <v>8.4458859999999998</v>
      </c>
      <c r="H739" s="23">
        <v>1.2503825100000001</v>
      </c>
      <c r="I739" s="9">
        <f t="shared" si="132"/>
        <v>0.1480463399577025</v>
      </c>
    </row>
    <row r="740" spans="1:9" x14ac:dyDescent="0.25">
      <c r="A740" s="61" t="s">
        <v>38</v>
      </c>
      <c r="B740" s="1">
        <v>4910.6621510000004</v>
      </c>
      <c r="C740" s="4">
        <v>4910.6621510000004</v>
      </c>
      <c r="D740" s="4">
        <v>2357.3733966700001</v>
      </c>
      <c r="E740" s="9">
        <f t="shared" si="131"/>
        <v>0.48005204271483998</v>
      </c>
      <c r="F740" s="107">
        <v>374.82938000000001</v>
      </c>
      <c r="G740" s="23">
        <v>374.82938000000001</v>
      </c>
      <c r="H740" s="23">
        <v>231.81124377999998</v>
      </c>
      <c r="I740" s="9">
        <f t="shared" si="132"/>
        <v>0.61844470083961933</v>
      </c>
    </row>
    <row r="741" spans="1:9" x14ac:dyDescent="0.25">
      <c r="A741" s="61" t="s">
        <v>113</v>
      </c>
      <c r="B741" s="2" t="s">
        <v>16</v>
      </c>
      <c r="C741" s="3" t="s">
        <v>16</v>
      </c>
      <c r="D741" s="3" t="s">
        <v>16</v>
      </c>
      <c r="E741" s="9" t="s">
        <v>16</v>
      </c>
      <c r="F741" s="107">
        <v>1692.702669</v>
      </c>
      <c r="G741" s="23">
        <v>1692.702669</v>
      </c>
      <c r="H741" s="23">
        <v>1478.6697816600001</v>
      </c>
      <c r="I741" s="9">
        <f t="shared" si="132"/>
        <v>0.87355553266395902</v>
      </c>
    </row>
    <row r="742" spans="1:9" x14ac:dyDescent="0.25">
      <c r="A742" s="61" t="s">
        <v>61</v>
      </c>
      <c r="B742" s="1">
        <v>19.083057</v>
      </c>
      <c r="C742" s="4">
        <v>19.083057</v>
      </c>
      <c r="D742" s="4">
        <v>7.0527487699999991</v>
      </c>
      <c r="E742" s="9">
        <f t="shared" ref="E742:E777" si="133">D742/C742</f>
        <v>0.36958170643204591</v>
      </c>
      <c r="F742" s="107">
        <v>13.126018</v>
      </c>
      <c r="G742" s="23">
        <v>13.126018</v>
      </c>
      <c r="H742" s="23">
        <v>3.6230127200000002</v>
      </c>
      <c r="I742" s="9">
        <f t="shared" si="132"/>
        <v>0.27601765592581085</v>
      </c>
    </row>
    <row r="743" spans="1:9" ht="15" customHeight="1" x14ac:dyDescent="0.25">
      <c r="A743" s="61" t="s">
        <v>104</v>
      </c>
      <c r="B743" s="2">
        <v>7.9725999999999999</v>
      </c>
      <c r="C743" s="4">
        <v>7.9725999999999999</v>
      </c>
      <c r="D743" s="4">
        <v>2.74036642</v>
      </c>
      <c r="E743" s="9">
        <f t="shared" si="133"/>
        <v>0.34372305395981234</v>
      </c>
      <c r="F743" s="108">
        <v>2.9756999999999998</v>
      </c>
      <c r="G743" s="40">
        <v>2.9756999999999998</v>
      </c>
      <c r="H743" s="40">
        <v>0.49844096999999998</v>
      </c>
      <c r="I743" s="9">
        <f t="shared" si="132"/>
        <v>0.16750377054138524</v>
      </c>
    </row>
    <row r="744" spans="1:9" x14ac:dyDescent="0.25">
      <c r="A744" s="61" t="s">
        <v>62</v>
      </c>
      <c r="B744" s="1">
        <v>9.3352000000000004</v>
      </c>
      <c r="C744" s="4">
        <v>10.315868999999999</v>
      </c>
      <c r="D744" s="4">
        <v>4.1544786699999996</v>
      </c>
      <c r="E744" s="9">
        <f t="shared" si="133"/>
        <v>0.40272697045687572</v>
      </c>
      <c r="F744" s="107">
        <v>0.2145</v>
      </c>
      <c r="G744" s="23">
        <v>0.2145</v>
      </c>
      <c r="H744" s="23">
        <v>4.0278099999999997E-2</v>
      </c>
      <c r="I744" s="9">
        <f t="shared" si="132"/>
        <v>0.18777668997668998</v>
      </c>
    </row>
    <row r="745" spans="1:9" x14ac:dyDescent="0.25">
      <c r="A745" s="61" t="s">
        <v>63</v>
      </c>
      <c r="B745" s="1">
        <v>1.6757</v>
      </c>
      <c r="C745" s="4">
        <v>1.6757</v>
      </c>
      <c r="D745" s="4">
        <v>0.61000708999999997</v>
      </c>
      <c r="E745" s="9">
        <f t="shared" si="133"/>
        <v>0.36403120486960672</v>
      </c>
      <c r="F745" s="108" t="s">
        <v>16</v>
      </c>
      <c r="G745" s="40" t="s">
        <v>16</v>
      </c>
      <c r="H745" s="40" t="s">
        <v>16</v>
      </c>
      <c r="I745" s="9" t="s">
        <v>16</v>
      </c>
    </row>
    <row r="746" spans="1:9" x14ac:dyDescent="0.25">
      <c r="A746" s="61" t="s">
        <v>28</v>
      </c>
      <c r="B746" s="1">
        <v>19.2</v>
      </c>
      <c r="C746" s="4">
        <v>19.2</v>
      </c>
      <c r="D746" s="4">
        <v>7.5865254400000008</v>
      </c>
      <c r="E746" s="9">
        <f t="shared" si="133"/>
        <v>0.3951315333333334</v>
      </c>
      <c r="F746" s="107">
        <v>526.62674200000004</v>
      </c>
      <c r="G746" s="23">
        <v>527.95674199999996</v>
      </c>
      <c r="H746" s="23">
        <v>157.24767697999999</v>
      </c>
      <c r="I746" s="9">
        <f t="shared" ref="I746:I776" si="134">H746/G746</f>
        <v>0.29784197164395715</v>
      </c>
    </row>
    <row r="747" spans="1:9" x14ac:dyDescent="0.25">
      <c r="A747" s="61" t="s">
        <v>64</v>
      </c>
      <c r="B747" s="1">
        <v>6.7022719999999998</v>
      </c>
      <c r="C747" s="4">
        <v>6.7022719999999998</v>
      </c>
      <c r="D747" s="4">
        <v>2.76507455</v>
      </c>
      <c r="E747" s="9">
        <f t="shared" si="133"/>
        <v>0.41255779383468771</v>
      </c>
      <c r="F747" s="107">
        <v>6.8536999999999999</v>
      </c>
      <c r="G747" s="23">
        <v>6.8536999999999999</v>
      </c>
      <c r="H747" s="23">
        <v>2.8574793599999997</v>
      </c>
      <c r="I747" s="9">
        <f t="shared" si="134"/>
        <v>0.41692507112946287</v>
      </c>
    </row>
    <row r="748" spans="1:9" x14ac:dyDescent="0.25">
      <c r="A748" s="61" t="s">
        <v>108</v>
      </c>
      <c r="B748" s="1">
        <v>13.949481</v>
      </c>
      <c r="C748" s="4">
        <v>13.949481</v>
      </c>
      <c r="D748" s="4">
        <v>6.0435060800000002</v>
      </c>
      <c r="E748" s="9">
        <f t="shared" si="133"/>
        <v>0.43324236077313555</v>
      </c>
      <c r="F748" s="107">
        <v>26.263635000000001</v>
      </c>
      <c r="G748" s="23">
        <v>26.263635000000001</v>
      </c>
      <c r="H748" s="23">
        <v>6.95580029</v>
      </c>
      <c r="I748" s="9">
        <f t="shared" si="134"/>
        <v>0.26484529997466077</v>
      </c>
    </row>
    <row r="749" spans="1:9" x14ac:dyDescent="0.25">
      <c r="A749" s="61" t="s">
        <v>109</v>
      </c>
      <c r="B749" s="1">
        <v>11.12649</v>
      </c>
      <c r="C749" s="4">
        <v>11.107229999999999</v>
      </c>
      <c r="D749" s="4">
        <v>2.729139</v>
      </c>
      <c r="E749" s="9">
        <f t="shared" si="133"/>
        <v>0.24570833592173746</v>
      </c>
      <c r="F749" s="107">
        <v>1.0297000000000001</v>
      </c>
      <c r="G749" s="23">
        <v>1.0589599999999999</v>
      </c>
      <c r="H749" s="23">
        <v>9.5353439999999998E-2</v>
      </c>
      <c r="I749" s="9">
        <f t="shared" si="134"/>
        <v>9.0044420941300898E-2</v>
      </c>
    </row>
    <row r="750" spans="1:9" x14ac:dyDescent="0.25">
      <c r="A750" s="61" t="s">
        <v>65</v>
      </c>
      <c r="B750" s="1">
        <v>4.5165350000000002</v>
      </c>
      <c r="C750" s="4">
        <v>4.5165350000000002</v>
      </c>
      <c r="D750" s="4">
        <v>2.0319967800000001</v>
      </c>
      <c r="E750" s="9">
        <f t="shared" si="133"/>
        <v>0.44990170119350342</v>
      </c>
      <c r="F750" s="47">
        <v>1.7702</v>
      </c>
      <c r="G750" s="3">
        <v>1.7702</v>
      </c>
      <c r="H750" s="3">
        <v>0.85734538999999998</v>
      </c>
      <c r="I750" s="9">
        <f t="shared" si="134"/>
        <v>0.48432120099423792</v>
      </c>
    </row>
    <row r="751" spans="1:9" x14ac:dyDescent="0.25">
      <c r="A751" s="61" t="s">
        <v>66</v>
      </c>
      <c r="B751" s="1">
        <v>2.1464729999999999</v>
      </c>
      <c r="C751" s="4">
        <v>2.1464729999999999</v>
      </c>
      <c r="D751" s="4">
        <v>0.98782153000000006</v>
      </c>
      <c r="E751" s="9">
        <f t="shared" si="133"/>
        <v>0.46020682766566368</v>
      </c>
      <c r="F751" s="107">
        <v>0.82584900000000006</v>
      </c>
      <c r="G751" s="23">
        <v>0.82584900000000006</v>
      </c>
      <c r="H751" s="23">
        <v>0.13663638</v>
      </c>
      <c r="I751" s="9">
        <f t="shared" si="134"/>
        <v>0.16544959187454364</v>
      </c>
    </row>
    <row r="752" spans="1:9" x14ac:dyDescent="0.25">
      <c r="A752" s="61" t="s">
        <v>36</v>
      </c>
      <c r="B752" s="1">
        <v>3.9529969999999999</v>
      </c>
      <c r="C752" s="4">
        <v>3.9529969999999999</v>
      </c>
      <c r="D752" s="4">
        <v>1.35616772</v>
      </c>
      <c r="E752" s="9">
        <f t="shared" si="133"/>
        <v>0.34307329856309021</v>
      </c>
      <c r="F752" s="108">
        <v>0.10730000000000001</v>
      </c>
      <c r="G752" s="40">
        <v>0.10730000000000001</v>
      </c>
      <c r="H752" s="40">
        <v>8.8557710000000012E-2</v>
      </c>
      <c r="I752" s="9">
        <f t="shared" si="134"/>
        <v>0.82532814538676613</v>
      </c>
    </row>
    <row r="753" spans="1:9" ht="15.75" thickBot="1" x14ac:dyDescent="0.3">
      <c r="A753" s="62" t="s">
        <v>67</v>
      </c>
      <c r="B753" s="30">
        <v>17.805430000000001</v>
      </c>
      <c r="C753" s="31">
        <v>17.829429999999999</v>
      </c>
      <c r="D753" s="31">
        <v>6.5475582599999997</v>
      </c>
      <c r="E753" s="13">
        <f t="shared" si="133"/>
        <v>0.36723317907527053</v>
      </c>
      <c r="F753" s="114">
        <v>5.44</v>
      </c>
      <c r="G753" s="25">
        <v>5.44</v>
      </c>
      <c r="H753" s="25">
        <v>1.8205471100000001</v>
      </c>
      <c r="I753" s="13">
        <f t="shared" si="134"/>
        <v>0.33465939522058824</v>
      </c>
    </row>
    <row r="754" spans="1:9" x14ac:dyDescent="0.25">
      <c r="A754" s="60" t="s">
        <v>68</v>
      </c>
      <c r="B754" s="26">
        <v>9.4499999999999993</v>
      </c>
      <c r="C754" s="27">
        <v>9.4499999999999993</v>
      </c>
      <c r="D754" s="27">
        <v>4.0881842500000003</v>
      </c>
      <c r="E754" s="12">
        <f t="shared" si="133"/>
        <v>0.43261208994708999</v>
      </c>
      <c r="F754" s="106">
        <v>55.811425</v>
      </c>
      <c r="G754" s="21">
        <v>55.801425000000002</v>
      </c>
      <c r="H754" s="21">
        <v>6.2281088099999993</v>
      </c>
      <c r="I754" s="12">
        <f t="shared" si="134"/>
        <v>0.11161200291928026</v>
      </c>
    </row>
    <row r="755" spans="1:9" x14ac:dyDescent="0.25">
      <c r="A755" s="61" t="s">
        <v>69</v>
      </c>
      <c r="B755" s="1">
        <v>7.553229</v>
      </c>
      <c r="C755" s="4">
        <v>7.553229</v>
      </c>
      <c r="D755" s="4">
        <v>3.1926417000000002</v>
      </c>
      <c r="E755" s="9">
        <f t="shared" si="133"/>
        <v>0.42268567522578759</v>
      </c>
      <c r="F755" s="47">
        <v>3.3971070000000001</v>
      </c>
      <c r="G755" s="3">
        <v>3.3971070000000001</v>
      </c>
      <c r="H755" s="3">
        <v>1.99805129</v>
      </c>
      <c r="I755" s="9">
        <f t="shared" si="134"/>
        <v>0.5881626012957496</v>
      </c>
    </row>
    <row r="756" spans="1:9" x14ac:dyDescent="0.25">
      <c r="A756" s="61" t="s">
        <v>70</v>
      </c>
      <c r="B756" s="1">
        <v>57.687970999999997</v>
      </c>
      <c r="C756" s="4">
        <v>57.687970999999997</v>
      </c>
      <c r="D756" s="4">
        <v>21.76183404</v>
      </c>
      <c r="E756" s="9">
        <f t="shared" si="133"/>
        <v>0.37723347974918375</v>
      </c>
      <c r="F756" s="107">
        <v>152.560934</v>
      </c>
      <c r="G756" s="23">
        <v>153.560934</v>
      </c>
      <c r="H756" s="23">
        <v>90.786533259999999</v>
      </c>
      <c r="I756" s="9">
        <f t="shared" si="134"/>
        <v>0.59120852481920949</v>
      </c>
    </row>
    <row r="757" spans="1:9" x14ac:dyDescent="0.25">
      <c r="A757" s="61" t="s">
        <v>103</v>
      </c>
      <c r="B757" s="1">
        <v>23.156248999999999</v>
      </c>
      <c r="C757" s="4">
        <v>23.156248999999999</v>
      </c>
      <c r="D757" s="4">
        <v>8.3730781200000006</v>
      </c>
      <c r="E757" s="9">
        <f t="shared" si="133"/>
        <v>0.36159043375289329</v>
      </c>
      <c r="F757" s="107">
        <v>116.985848</v>
      </c>
      <c r="G757" s="23">
        <v>116.985848</v>
      </c>
      <c r="H757" s="23">
        <v>14.196856439999999</v>
      </c>
      <c r="I757" s="9">
        <f t="shared" si="134"/>
        <v>0.12135533214239724</v>
      </c>
    </row>
    <row r="758" spans="1:9" x14ac:dyDescent="0.25">
      <c r="A758" s="61" t="s">
        <v>71</v>
      </c>
      <c r="B758" s="1">
        <v>27.308866999999999</v>
      </c>
      <c r="C758" s="4">
        <v>26.996997</v>
      </c>
      <c r="D758" s="4">
        <v>6.1800830800000002</v>
      </c>
      <c r="E758" s="9">
        <f t="shared" si="133"/>
        <v>0.22891742663082121</v>
      </c>
      <c r="F758" s="47">
        <v>40.594548000000003</v>
      </c>
      <c r="G758" s="3">
        <v>40.906418000000002</v>
      </c>
      <c r="H758" s="3">
        <v>0.62735145999999997</v>
      </c>
      <c r="I758" s="9">
        <f t="shared" si="134"/>
        <v>1.533625994825555E-2</v>
      </c>
    </row>
    <row r="759" spans="1:9" x14ac:dyDescent="0.25">
      <c r="A759" s="61" t="s">
        <v>72</v>
      </c>
      <c r="B759" s="1">
        <v>70.5</v>
      </c>
      <c r="C759" s="4">
        <v>70.5</v>
      </c>
      <c r="D759" s="4">
        <v>31.82425907</v>
      </c>
      <c r="E759" s="9">
        <f t="shared" si="133"/>
        <v>0.451407930070922</v>
      </c>
      <c r="F759" s="47">
        <v>3.1</v>
      </c>
      <c r="G759" s="3">
        <v>4.4348599999999996</v>
      </c>
      <c r="H759" s="3">
        <v>0.66299176999999998</v>
      </c>
      <c r="I759" s="9">
        <f t="shared" si="134"/>
        <v>0.14949553537202978</v>
      </c>
    </row>
    <row r="760" spans="1:9" x14ac:dyDescent="0.25">
      <c r="A760" s="61" t="s">
        <v>73</v>
      </c>
      <c r="B760" s="1">
        <v>4.0870899999999999</v>
      </c>
      <c r="C760" s="4">
        <v>4.0870899999999999</v>
      </c>
      <c r="D760" s="4">
        <v>1.86430615</v>
      </c>
      <c r="E760" s="9">
        <f t="shared" si="133"/>
        <v>0.45614511792008494</v>
      </c>
      <c r="F760" s="107">
        <v>3.4325000000000001</v>
      </c>
      <c r="G760" s="23">
        <v>3.4325000000000001</v>
      </c>
      <c r="H760" s="23">
        <v>3.20134718</v>
      </c>
      <c r="I760" s="9">
        <f t="shared" si="134"/>
        <v>0.93265759067734888</v>
      </c>
    </row>
    <row r="761" spans="1:9" x14ac:dyDescent="0.25">
      <c r="A761" s="103" t="s">
        <v>74</v>
      </c>
      <c r="B761" s="1">
        <v>15.489632</v>
      </c>
      <c r="C761" s="4">
        <v>15.489632</v>
      </c>
      <c r="D761" s="4">
        <v>6.5167438099999995</v>
      </c>
      <c r="E761" s="9">
        <f t="shared" si="133"/>
        <v>0.42071650314223086</v>
      </c>
      <c r="F761" s="107">
        <v>0.403368</v>
      </c>
      <c r="G761" s="23">
        <v>0.403368</v>
      </c>
      <c r="H761" s="23">
        <v>0.23140173</v>
      </c>
      <c r="I761" s="9">
        <f t="shared" si="134"/>
        <v>0.57367399000416497</v>
      </c>
    </row>
    <row r="762" spans="1:9" x14ac:dyDescent="0.25">
      <c r="A762" s="61" t="s">
        <v>75</v>
      </c>
      <c r="B762" s="1">
        <v>9.735849</v>
      </c>
      <c r="C762" s="4">
        <v>11.735340000000001</v>
      </c>
      <c r="D762" s="4">
        <v>5.5183342499999997</v>
      </c>
      <c r="E762" s="9">
        <f t="shared" si="133"/>
        <v>0.47023215773893207</v>
      </c>
      <c r="F762" s="47">
        <v>29.236284999999999</v>
      </c>
      <c r="G762" s="3">
        <v>40.657645000000002</v>
      </c>
      <c r="H762" s="3">
        <v>19.917186949999998</v>
      </c>
      <c r="I762" s="9">
        <f t="shared" si="134"/>
        <v>0.48987556829717993</v>
      </c>
    </row>
    <row r="763" spans="1:9" x14ac:dyDescent="0.25">
      <c r="A763" s="104" t="s">
        <v>76</v>
      </c>
      <c r="B763" s="1">
        <v>5.41629</v>
      </c>
      <c r="C763" s="4">
        <v>5.41629</v>
      </c>
      <c r="D763" s="4">
        <v>2.0759218399999999</v>
      </c>
      <c r="E763" s="9">
        <f t="shared" si="133"/>
        <v>0.38327376119077816</v>
      </c>
      <c r="F763" s="107">
        <v>30.7182</v>
      </c>
      <c r="G763" s="23">
        <v>41.993200000000002</v>
      </c>
      <c r="H763" s="23">
        <v>6.8108797499999998</v>
      </c>
      <c r="I763" s="9">
        <f t="shared" si="134"/>
        <v>0.16219006291494811</v>
      </c>
    </row>
    <row r="764" spans="1:9" x14ac:dyDescent="0.25">
      <c r="A764" s="104" t="s">
        <v>110</v>
      </c>
      <c r="B764" s="1">
        <v>44.825920000000004</v>
      </c>
      <c r="C764" s="4">
        <v>44.825920000000004</v>
      </c>
      <c r="D764" s="4">
        <v>19.349449670000002</v>
      </c>
      <c r="E764" s="9">
        <f t="shared" si="133"/>
        <v>0.43165761394300439</v>
      </c>
      <c r="F764" s="107">
        <v>137.56</v>
      </c>
      <c r="G764" s="23">
        <v>152.70348899999999</v>
      </c>
      <c r="H764" s="23">
        <v>69.744657219999993</v>
      </c>
      <c r="I764" s="9">
        <f t="shared" si="134"/>
        <v>0.45673257157863628</v>
      </c>
    </row>
    <row r="765" spans="1:9" x14ac:dyDescent="0.25">
      <c r="A765" s="61" t="s">
        <v>77</v>
      </c>
      <c r="B765" s="1">
        <v>16.5185</v>
      </c>
      <c r="C765" s="4">
        <v>16.489484000000001</v>
      </c>
      <c r="D765" s="4">
        <v>7.70421172</v>
      </c>
      <c r="E765" s="9">
        <f t="shared" si="133"/>
        <v>0.46721969711120126</v>
      </c>
      <c r="F765" s="107">
        <v>7.6814999999999998</v>
      </c>
      <c r="G765" s="23">
        <v>7.7105160000000001</v>
      </c>
      <c r="H765" s="23">
        <v>4.8062075100000001</v>
      </c>
      <c r="I765" s="9">
        <f t="shared" si="134"/>
        <v>0.62333150077115462</v>
      </c>
    </row>
    <row r="766" spans="1:9" x14ac:dyDescent="0.25">
      <c r="A766" s="61" t="s">
        <v>78</v>
      </c>
      <c r="B766" s="1">
        <v>3.4237350000000002</v>
      </c>
      <c r="C766" s="4">
        <v>3.4237350000000002</v>
      </c>
      <c r="D766" s="4">
        <v>1.2150349299999998</v>
      </c>
      <c r="E766" s="9">
        <f t="shared" si="133"/>
        <v>0.35488579869645276</v>
      </c>
      <c r="F766" s="108">
        <v>0.60600100000000001</v>
      </c>
      <c r="G766" s="40">
        <v>0.60600100000000001</v>
      </c>
      <c r="H766" s="40">
        <v>8.4550239999999999E-2</v>
      </c>
      <c r="I766" s="9">
        <f t="shared" si="134"/>
        <v>0.1395216179511255</v>
      </c>
    </row>
    <row r="767" spans="1:9" x14ac:dyDescent="0.25">
      <c r="A767" s="61" t="s">
        <v>79</v>
      </c>
      <c r="B767" s="1">
        <v>61.771307</v>
      </c>
      <c r="C767" s="4">
        <v>65.623751999999996</v>
      </c>
      <c r="D767" s="4">
        <v>24.183808850000002</v>
      </c>
      <c r="E767" s="9">
        <f t="shared" si="133"/>
        <v>0.36852219071533737</v>
      </c>
      <c r="F767" s="107">
        <v>20.782958000000001</v>
      </c>
      <c r="G767" s="23">
        <v>20.782958000000001</v>
      </c>
      <c r="H767" s="23">
        <v>7.2029307100000004</v>
      </c>
      <c r="I767" s="9">
        <f t="shared" si="134"/>
        <v>0.34657870693863696</v>
      </c>
    </row>
    <row r="768" spans="1:9" x14ac:dyDescent="0.25">
      <c r="A768" s="61" t="s">
        <v>111</v>
      </c>
      <c r="B768" s="2">
        <v>3.010891</v>
      </c>
      <c r="C768" s="3">
        <v>3.010891</v>
      </c>
      <c r="D768" s="3">
        <v>1.23805444</v>
      </c>
      <c r="E768" s="9">
        <f t="shared" si="133"/>
        <v>0.41119204913097152</v>
      </c>
      <c r="F768" s="108">
        <v>1.8417509999999999</v>
      </c>
      <c r="G768" s="40">
        <v>1.8417509999999999</v>
      </c>
      <c r="H768" s="40">
        <v>0.59907409999999994</v>
      </c>
      <c r="I768" s="9">
        <f t="shared" si="134"/>
        <v>0.32527420916291072</v>
      </c>
    </row>
    <row r="769" spans="1:9" x14ac:dyDescent="0.25">
      <c r="A769" s="61" t="s">
        <v>112</v>
      </c>
      <c r="B769" s="2">
        <v>6.1529999999999996</v>
      </c>
      <c r="C769" s="3">
        <v>5.9506750000000004</v>
      </c>
      <c r="D769" s="3">
        <v>2.2568161299999998</v>
      </c>
      <c r="E769" s="9">
        <f t="shared" si="133"/>
        <v>0.37925380398022068</v>
      </c>
      <c r="F769" s="108">
        <v>0.64700000000000002</v>
      </c>
      <c r="G769" s="40">
        <v>1.7073100000000001</v>
      </c>
      <c r="H769" s="40">
        <v>1.4262494800000001</v>
      </c>
      <c r="I769" s="9">
        <f t="shared" si="134"/>
        <v>0.83537815628093315</v>
      </c>
    </row>
    <row r="770" spans="1:9" x14ac:dyDescent="0.25">
      <c r="A770" s="61" t="s">
        <v>80</v>
      </c>
      <c r="B770" s="1">
        <v>101.37085399999999</v>
      </c>
      <c r="C770" s="4">
        <v>103.397001</v>
      </c>
      <c r="D770" s="4">
        <v>46.810343889999999</v>
      </c>
      <c r="E770" s="9">
        <f t="shared" si="133"/>
        <v>0.45272438694812817</v>
      </c>
      <c r="F770" s="107">
        <v>4.7051999999999996</v>
      </c>
      <c r="G770" s="23">
        <v>4.7051999999999996</v>
      </c>
      <c r="H770" s="23">
        <v>1.18858102</v>
      </c>
      <c r="I770" s="9">
        <f t="shared" si="134"/>
        <v>0.25261009521380601</v>
      </c>
    </row>
    <row r="771" spans="1:9" x14ac:dyDescent="0.25">
      <c r="A771" s="61" t="s">
        <v>81</v>
      </c>
      <c r="B771" s="1">
        <v>319.78975500000001</v>
      </c>
      <c r="C771" s="4">
        <v>319.78975500000001</v>
      </c>
      <c r="D771" s="4">
        <v>139.89520005</v>
      </c>
      <c r="E771" s="9">
        <f t="shared" si="133"/>
        <v>0.43745991815779089</v>
      </c>
      <c r="F771" s="107">
        <v>63.794899999999998</v>
      </c>
      <c r="G771" s="23">
        <v>68.027959999999993</v>
      </c>
      <c r="H771" s="23">
        <v>9.5213540600000002</v>
      </c>
      <c r="I771" s="9">
        <f t="shared" si="134"/>
        <v>0.13996236341645407</v>
      </c>
    </row>
    <row r="772" spans="1:9" x14ac:dyDescent="0.25">
      <c r="A772" s="61" t="s">
        <v>82</v>
      </c>
      <c r="B772" s="1">
        <v>15.673621000000001</v>
      </c>
      <c r="C772" s="4">
        <v>15.673621000000001</v>
      </c>
      <c r="D772" s="4">
        <v>4.5903987500000003</v>
      </c>
      <c r="E772" s="9">
        <f t="shared" si="133"/>
        <v>0.29287417055701426</v>
      </c>
      <c r="F772" s="107">
        <v>7.2</v>
      </c>
      <c r="G772" s="23">
        <v>7.2</v>
      </c>
      <c r="H772" s="23">
        <v>1.3962510299999999</v>
      </c>
      <c r="I772" s="9">
        <f t="shared" si="134"/>
        <v>0.19392375416666666</v>
      </c>
    </row>
    <row r="773" spans="1:9" x14ac:dyDescent="0.25">
      <c r="A773" s="61" t="s">
        <v>83</v>
      </c>
      <c r="B773" s="1">
        <v>55.690725999999998</v>
      </c>
      <c r="C773" s="4">
        <v>55.690725999999998</v>
      </c>
      <c r="D773" s="4">
        <v>12.69208442</v>
      </c>
      <c r="E773" s="9">
        <f t="shared" si="133"/>
        <v>0.22790301602460705</v>
      </c>
      <c r="F773" s="107">
        <v>8.1892999999999994</v>
      </c>
      <c r="G773" s="23">
        <v>8.1892999999999994</v>
      </c>
      <c r="H773" s="23">
        <v>0.52013584999999996</v>
      </c>
      <c r="I773" s="9">
        <f t="shared" si="134"/>
        <v>6.3514079347441174E-2</v>
      </c>
    </row>
    <row r="774" spans="1:9" x14ac:dyDescent="0.25">
      <c r="A774" s="61" t="s">
        <v>115</v>
      </c>
      <c r="B774" s="1">
        <v>2.818705</v>
      </c>
      <c r="C774" s="4">
        <v>2.818705</v>
      </c>
      <c r="D774" s="4">
        <v>0</v>
      </c>
      <c r="E774" s="9">
        <f t="shared" si="133"/>
        <v>0</v>
      </c>
      <c r="F774" s="107">
        <v>0.18</v>
      </c>
      <c r="G774" s="23">
        <v>0.18</v>
      </c>
      <c r="H774" s="23">
        <v>0</v>
      </c>
      <c r="I774" s="9">
        <f t="shared" si="134"/>
        <v>0</v>
      </c>
    </row>
    <row r="775" spans="1:9" x14ac:dyDescent="0.25">
      <c r="A775" s="61" t="s">
        <v>84</v>
      </c>
      <c r="B775" s="1">
        <v>158.64193299999999</v>
      </c>
      <c r="C775" s="4">
        <v>158.64193299999999</v>
      </c>
      <c r="D775" s="4">
        <v>50.871411509999994</v>
      </c>
      <c r="E775" s="9">
        <f t="shared" si="133"/>
        <v>0.32066812694472147</v>
      </c>
      <c r="F775" s="107">
        <v>75.692165000000003</v>
      </c>
      <c r="G775" s="23">
        <v>75.692165000000003</v>
      </c>
      <c r="H775" s="23">
        <v>8.8586751800000005</v>
      </c>
      <c r="I775" s="9">
        <f t="shared" si="134"/>
        <v>0.11703556345627054</v>
      </c>
    </row>
    <row r="776" spans="1:9" x14ac:dyDescent="0.25">
      <c r="A776" s="110" t="s">
        <v>29</v>
      </c>
      <c r="B776" s="111">
        <v>0.59079999999999999</v>
      </c>
      <c r="C776" s="112">
        <v>0.59079999999999999</v>
      </c>
      <c r="D776" s="112">
        <v>0.23089479000000002</v>
      </c>
      <c r="E776" s="9">
        <f t="shared" si="133"/>
        <v>0.39081718009478678</v>
      </c>
      <c r="F776" s="113">
        <v>0.42899999999999999</v>
      </c>
      <c r="G776" s="112">
        <v>0.42899999999999999</v>
      </c>
      <c r="H776" s="112">
        <v>0</v>
      </c>
      <c r="I776" s="9">
        <f t="shared" si="134"/>
        <v>0</v>
      </c>
    </row>
    <row r="777" spans="1:9" ht="15.75" thickBot="1" x14ac:dyDescent="0.3">
      <c r="A777" s="62" t="s">
        <v>116</v>
      </c>
      <c r="B777" s="30">
        <v>7.2678019999999997</v>
      </c>
      <c r="C777" s="31">
        <v>7.2678019999999997</v>
      </c>
      <c r="D777" s="31">
        <v>0</v>
      </c>
      <c r="E777" s="13">
        <f t="shared" si="133"/>
        <v>0</v>
      </c>
      <c r="F777" s="109">
        <v>0.28720000000000001</v>
      </c>
      <c r="G777" s="105">
        <v>0.28720000000000001</v>
      </c>
      <c r="H777" s="105">
        <v>0</v>
      </c>
      <c r="I777" s="13">
        <f>H777/G777</f>
        <v>0</v>
      </c>
    </row>
    <row r="778" spans="1:9" ht="15.75" thickBot="1" x14ac:dyDescent="0.3">
      <c r="A778" s="97" t="s">
        <v>106</v>
      </c>
      <c r="B778" s="98">
        <f>SUM(B779:B795)</f>
        <v>1017.26078</v>
      </c>
      <c r="C778" s="99">
        <f t="shared" ref="C778:D778" si="135">SUM(C779:C795)</f>
        <v>1074.8060950000001</v>
      </c>
      <c r="D778" s="99">
        <f t="shared" si="135"/>
        <v>405.67723351000001</v>
      </c>
      <c r="E778" s="100">
        <f>D778/C778</f>
        <v>0.37744225251160302</v>
      </c>
      <c r="F778" s="101">
        <f>SUM(F779:F795)</f>
        <v>1139.3572300000001</v>
      </c>
      <c r="G778" s="102">
        <f t="shared" ref="G778:H778" si="136">SUM(G779:G795)</f>
        <v>1199.284987</v>
      </c>
      <c r="H778" s="102">
        <f t="shared" si="136"/>
        <v>216.61829628000001</v>
      </c>
      <c r="I778" s="100">
        <f>H778/G778</f>
        <v>0.18062286998344623</v>
      </c>
    </row>
    <row r="779" spans="1:9" x14ac:dyDescent="0.25">
      <c r="A779" s="55" t="s">
        <v>97</v>
      </c>
      <c r="B779" s="32">
        <v>275.37791900000002</v>
      </c>
      <c r="C779" s="33">
        <v>275.37791900000002</v>
      </c>
      <c r="D779" s="33">
        <v>74.124885709999987</v>
      </c>
      <c r="E779" s="38">
        <f t="shared" ref="E779:E795" si="137">D779/C779</f>
        <v>0.26917512478551331</v>
      </c>
      <c r="F779" s="68">
        <v>48.783346000000002</v>
      </c>
      <c r="G779" s="69">
        <v>48.783346000000002</v>
      </c>
      <c r="H779" s="69">
        <v>9.0244103199999994</v>
      </c>
      <c r="I779" s="70">
        <f t="shared" ref="I779" si="138">H779/G779</f>
        <v>0.1849895724659805</v>
      </c>
    </row>
    <row r="780" spans="1:9" x14ac:dyDescent="0.25">
      <c r="A780" s="55" t="s">
        <v>85</v>
      </c>
      <c r="B780" s="32">
        <v>49.144182999999998</v>
      </c>
      <c r="C780" s="33">
        <v>49.144182999999998</v>
      </c>
      <c r="D780" s="33">
        <v>18.440441059999998</v>
      </c>
      <c r="E780" s="35">
        <f t="shared" si="137"/>
        <v>0.37523140958513845</v>
      </c>
      <c r="F780" s="68">
        <v>38.434399999999997</v>
      </c>
      <c r="G780" s="69">
        <v>38.434399999999997</v>
      </c>
      <c r="H780" s="69">
        <v>32.091953179999997</v>
      </c>
      <c r="I780" s="70">
        <f>H780/G780</f>
        <v>0.8349799445288596</v>
      </c>
    </row>
    <row r="781" spans="1:9" x14ac:dyDescent="0.25">
      <c r="A781" s="50" t="s">
        <v>26</v>
      </c>
      <c r="B781" s="1">
        <v>0.99158000000000002</v>
      </c>
      <c r="C781" s="4">
        <v>0.99158000000000002</v>
      </c>
      <c r="D781" s="4">
        <v>0.34051240999999999</v>
      </c>
      <c r="E781" s="35">
        <f t="shared" si="137"/>
        <v>0.34340387059037092</v>
      </c>
      <c r="F781" s="39" t="s">
        <v>16</v>
      </c>
      <c r="G781" s="40" t="s">
        <v>16</v>
      </c>
      <c r="H781" s="40" t="s">
        <v>16</v>
      </c>
      <c r="I781" s="9" t="s">
        <v>16</v>
      </c>
    </row>
    <row r="782" spans="1:9" x14ac:dyDescent="0.25">
      <c r="A782" s="50" t="s">
        <v>86</v>
      </c>
      <c r="B782" s="1">
        <v>40.719161999999997</v>
      </c>
      <c r="C782" s="4">
        <v>40.719161999999997</v>
      </c>
      <c r="D782" s="4">
        <v>17.70359083</v>
      </c>
      <c r="E782" s="35">
        <f t="shared" si="137"/>
        <v>0.43477296585818737</v>
      </c>
      <c r="F782" s="22">
        <v>18.18</v>
      </c>
      <c r="G782" s="23">
        <v>18.18</v>
      </c>
      <c r="H782" s="23">
        <v>8.0124267699999994</v>
      </c>
      <c r="I782" s="9">
        <f t="shared" ref="I782:I785" si="139">H782/G782</f>
        <v>0.4407275451045104</v>
      </c>
    </row>
    <row r="783" spans="1:9" x14ac:dyDescent="0.25">
      <c r="A783" s="50" t="s">
        <v>27</v>
      </c>
      <c r="B783" s="1">
        <v>145.59217200000001</v>
      </c>
      <c r="C783" s="4">
        <v>145.23599100000001</v>
      </c>
      <c r="D783" s="4">
        <v>57.719323469999999</v>
      </c>
      <c r="E783" s="35">
        <f t="shared" si="137"/>
        <v>0.3974174932300355</v>
      </c>
      <c r="F783" s="22">
        <v>172.20079999999999</v>
      </c>
      <c r="G783" s="23">
        <v>172.55698100000001</v>
      </c>
      <c r="H783" s="23">
        <v>23.495731399999997</v>
      </c>
      <c r="I783" s="9">
        <f t="shared" si="139"/>
        <v>0.13616216083428115</v>
      </c>
    </row>
    <row r="784" spans="1:9" x14ac:dyDescent="0.25">
      <c r="A784" s="50" t="s">
        <v>87</v>
      </c>
      <c r="B784" s="1">
        <v>7.6831469999999999</v>
      </c>
      <c r="C784" s="4">
        <v>7.6831469999999999</v>
      </c>
      <c r="D784" s="4">
        <v>3.1204307299999998</v>
      </c>
      <c r="E784" s="35">
        <f t="shared" si="137"/>
        <v>0.40613966256274936</v>
      </c>
      <c r="F784" s="22">
        <v>61.020299999999999</v>
      </c>
      <c r="G784" s="23">
        <v>97.660544000000002</v>
      </c>
      <c r="H784" s="23">
        <v>60.640557180000002</v>
      </c>
      <c r="I784" s="9">
        <f t="shared" si="139"/>
        <v>0.62093200279531513</v>
      </c>
    </row>
    <row r="785" spans="1:9" x14ac:dyDescent="0.25">
      <c r="A785" s="50" t="s">
        <v>88</v>
      </c>
      <c r="B785" s="16">
        <v>1.361148</v>
      </c>
      <c r="C785" s="17">
        <v>1.361148</v>
      </c>
      <c r="D785" s="17">
        <v>0.49078822999999999</v>
      </c>
      <c r="E785" s="35">
        <f t="shared" si="137"/>
        <v>0.36056933559025173</v>
      </c>
      <c r="F785" s="16">
        <v>0.2394</v>
      </c>
      <c r="G785" s="17">
        <v>0.2394</v>
      </c>
      <c r="H785" s="17">
        <v>0.18232758999999998</v>
      </c>
      <c r="I785" s="9">
        <f t="shared" si="139"/>
        <v>0.76160229741019203</v>
      </c>
    </row>
    <row r="786" spans="1:9" x14ac:dyDescent="0.25">
      <c r="A786" s="50" t="s">
        <v>98</v>
      </c>
      <c r="B786" s="16">
        <v>2.9946999999999999</v>
      </c>
      <c r="C786" s="17">
        <v>2.9946999999999999</v>
      </c>
      <c r="D786" s="17">
        <v>1.0226213200000001</v>
      </c>
      <c r="E786" s="35">
        <f t="shared" si="137"/>
        <v>0.34147704945403551</v>
      </c>
      <c r="F786" s="45" t="s">
        <v>16</v>
      </c>
      <c r="G786" s="46" t="s">
        <v>16</v>
      </c>
      <c r="H786" s="46" t="s">
        <v>16</v>
      </c>
      <c r="I786" s="9" t="s">
        <v>16</v>
      </c>
    </row>
    <row r="787" spans="1:9" x14ac:dyDescent="0.25">
      <c r="A787" s="50" t="s">
        <v>99</v>
      </c>
      <c r="B787" s="16">
        <v>122.1542</v>
      </c>
      <c r="C787" s="17">
        <v>120.1542</v>
      </c>
      <c r="D787" s="17">
        <v>49.199726240000004</v>
      </c>
      <c r="E787" s="35">
        <f t="shared" si="137"/>
        <v>0.40947154772783639</v>
      </c>
      <c r="F787" s="82">
        <v>180.47976800000001</v>
      </c>
      <c r="G787" s="83">
        <v>182.47976800000001</v>
      </c>
      <c r="H787" s="83">
        <v>52.460303469999999</v>
      </c>
      <c r="I787" s="9">
        <f t="shared" ref="I787:I791" si="140">H787/G787</f>
        <v>0.28748558837492605</v>
      </c>
    </row>
    <row r="788" spans="1:9" x14ac:dyDescent="0.25">
      <c r="A788" s="50" t="s">
        <v>89</v>
      </c>
      <c r="B788" s="1">
        <v>9.6793960000000006</v>
      </c>
      <c r="C788" s="4">
        <v>12.290476</v>
      </c>
      <c r="D788" s="4">
        <v>5.1939931900000005</v>
      </c>
      <c r="E788" s="35">
        <f t="shared" si="137"/>
        <v>0.42260309446110961</v>
      </c>
      <c r="F788" s="22">
        <v>6.8538839999999999</v>
      </c>
      <c r="G788" s="23">
        <v>16.529774</v>
      </c>
      <c r="H788" s="23">
        <v>10.123800460000002</v>
      </c>
      <c r="I788" s="9">
        <f t="shared" si="140"/>
        <v>0.61245849217297232</v>
      </c>
    </row>
    <row r="789" spans="1:9" x14ac:dyDescent="0.25">
      <c r="A789" s="50" t="s">
        <v>105</v>
      </c>
      <c r="B789" s="1">
        <v>62.078699999999998</v>
      </c>
      <c r="C789" s="4">
        <v>91.332102000000006</v>
      </c>
      <c r="D789" s="4">
        <v>46.448566490000005</v>
      </c>
      <c r="E789" s="35">
        <f t="shared" si="137"/>
        <v>0.50856780335571383</v>
      </c>
      <c r="F789" s="22">
        <v>563.88599999999997</v>
      </c>
      <c r="G789" s="23">
        <v>564.43076799999994</v>
      </c>
      <c r="H789" s="23">
        <v>5.5547040599999997</v>
      </c>
      <c r="I789" s="9">
        <f t="shared" si="140"/>
        <v>9.841249582623746E-3</v>
      </c>
    </row>
    <row r="790" spans="1:9" x14ac:dyDescent="0.25">
      <c r="A790" s="50" t="s">
        <v>35</v>
      </c>
      <c r="B790" s="1">
        <v>119.775536</v>
      </c>
      <c r="C790" s="4">
        <v>144.77553599999999</v>
      </c>
      <c r="D790" s="4">
        <v>55.89401179</v>
      </c>
      <c r="E790" s="35">
        <f t="shared" si="137"/>
        <v>0.38607359595615659</v>
      </c>
      <c r="F790" s="22">
        <v>9.346819</v>
      </c>
      <c r="G790" s="23">
        <v>9.346819</v>
      </c>
      <c r="H790" s="23">
        <v>1.5977764800000001</v>
      </c>
      <c r="I790" s="9">
        <f t="shared" si="140"/>
        <v>0.17094334232855049</v>
      </c>
    </row>
    <row r="791" spans="1:9" x14ac:dyDescent="0.25">
      <c r="A791" s="50" t="s">
        <v>32</v>
      </c>
      <c r="B791" s="1">
        <v>100.73950000000001</v>
      </c>
      <c r="C791" s="4">
        <v>100.73950000000001</v>
      </c>
      <c r="D791" s="4">
        <v>41.291049919999999</v>
      </c>
      <c r="E791" s="35">
        <f t="shared" si="137"/>
        <v>0.40987944073575905</v>
      </c>
      <c r="F791" s="22">
        <v>6.6818</v>
      </c>
      <c r="G791" s="23">
        <v>6.6818</v>
      </c>
      <c r="H791" s="23">
        <v>0.74350066000000004</v>
      </c>
      <c r="I791" s="9">
        <f t="shared" si="140"/>
        <v>0.11127251040138886</v>
      </c>
    </row>
    <row r="792" spans="1:9" x14ac:dyDescent="0.25">
      <c r="A792" s="50" t="s">
        <v>123</v>
      </c>
      <c r="B792" s="1">
        <v>0</v>
      </c>
      <c r="C792" s="4">
        <v>1</v>
      </c>
      <c r="D792" s="4">
        <v>0</v>
      </c>
      <c r="E792" s="35">
        <f t="shared" si="137"/>
        <v>0</v>
      </c>
      <c r="F792" s="39">
        <v>0</v>
      </c>
      <c r="G792" s="40">
        <v>0</v>
      </c>
      <c r="H792" s="40">
        <v>0</v>
      </c>
      <c r="I792" s="9" t="s">
        <v>16</v>
      </c>
    </row>
    <row r="793" spans="1:9" x14ac:dyDescent="0.25">
      <c r="A793" s="50" t="s">
        <v>30</v>
      </c>
      <c r="B793" s="1">
        <v>24.508593000000001</v>
      </c>
      <c r="C793" s="4">
        <v>26.508593000000001</v>
      </c>
      <c r="D793" s="4">
        <v>10.970215359999999</v>
      </c>
      <c r="E793" s="35">
        <f t="shared" si="137"/>
        <v>0.41383619869979515</v>
      </c>
      <c r="F793" s="22">
        <v>11.75526</v>
      </c>
      <c r="G793" s="23">
        <v>13.25526</v>
      </c>
      <c r="H793" s="23">
        <v>2.9251503700000003</v>
      </c>
      <c r="I793" s="9">
        <f t="shared" ref="I793:I795" si="141">H793/G793</f>
        <v>0.22067846047531323</v>
      </c>
    </row>
    <row r="794" spans="1:9" x14ac:dyDescent="0.25">
      <c r="A794" s="50" t="s">
        <v>90</v>
      </c>
      <c r="B794" s="1">
        <v>5.1401110000000001</v>
      </c>
      <c r="C794" s="4">
        <v>5.0941619999999999</v>
      </c>
      <c r="D794" s="4">
        <v>2.2484039500000002</v>
      </c>
      <c r="E794" s="35">
        <f t="shared" si="137"/>
        <v>0.4413687570202911</v>
      </c>
      <c r="F794" s="22">
        <v>4.3344529999999999</v>
      </c>
      <c r="G794" s="23">
        <v>4.3804020000000001</v>
      </c>
      <c r="H794" s="23">
        <v>0.82685575</v>
      </c>
      <c r="I794" s="9">
        <f t="shared" si="141"/>
        <v>0.18876252681831485</v>
      </c>
    </row>
    <row r="795" spans="1:9" ht="15.75" thickBot="1" x14ac:dyDescent="0.3">
      <c r="A795" s="50" t="s">
        <v>91</v>
      </c>
      <c r="B795" s="28">
        <v>49.320732999999997</v>
      </c>
      <c r="C795" s="29">
        <v>49.403695999999997</v>
      </c>
      <c r="D795" s="29">
        <v>21.468672809999997</v>
      </c>
      <c r="E795" s="36">
        <f t="shared" si="137"/>
        <v>0.43455600589073334</v>
      </c>
      <c r="F795" s="76">
        <v>17.161000000000001</v>
      </c>
      <c r="G795" s="77">
        <v>26.325724999999998</v>
      </c>
      <c r="H795" s="77">
        <v>8.9387985899999993</v>
      </c>
      <c r="I795" s="67">
        <f t="shared" si="141"/>
        <v>0.33954615077077649</v>
      </c>
    </row>
    <row r="796" spans="1:9" ht="15.75" thickBot="1" x14ac:dyDescent="0.3">
      <c r="A796" s="18" t="s">
        <v>107</v>
      </c>
      <c r="B796" s="71">
        <f>SUM(B797:B804)</f>
        <v>1068.9871700000001</v>
      </c>
      <c r="C796" s="72">
        <f t="shared" ref="C796:D796" si="142">SUM(C797:C804)</f>
        <v>1068.90167</v>
      </c>
      <c r="D796" s="72">
        <f t="shared" si="142"/>
        <v>525.07902605000004</v>
      </c>
      <c r="E796" s="73">
        <f>D796/C796</f>
        <v>0.49123230020774505</v>
      </c>
      <c r="F796" s="75">
        <f>SUM(F797:F804)</f>
        <v>1927.39651</v>
      </c>
      <c r="G796" s="74">
        <f t="shared" ref="G796:H796" si="143">SUM(G797:G804)</f>
        <v>1930.18201</v>
      </c>
      <c r="H796" s="74">
        <f t="shared" si="143"/>
        <v>976.39601038000001</v>
      </c>
      <c r="I796" s="73">
        <f>H796/G796</f>
        <v>0.5058569633959028</v>
      </c>
    </row>
    <row r="797" spans="1:9" x14ac:dyDescent="0.25">
      <c r="A797" s="50" t="s">
        <v>92</v>
      </c>
      <c r="B797" s="32">
        <v>23.249666999999999</v>
      </c>
      <c r="C797" s="33">
        <v>23.164166999999999</v>
      </c>
      <c r="D797" s="33">
        <v>8.4431993699999985</v>
      </c>
      <c r="E797" s="38">
        <f t="shared" ref="E797:E804" si="144">D797/C797</f>
        <v>0.36449397770271641</v>
      </c>
      <c r="F797" s="78">
        <v>7.7005929999999996</v>
      </c>
      <c r="G797" s="79">
        <v>7.7860930000000002</v>
      </c>
      <c r="H797" s="79">
        <v>2.6964311800000003</v>
      </c>
      <c r="I797" s="70">
        <f t="shared" ref="I797:I798" si="145">H797/G797</f>
        <v>0.34631376481118326</v>
      </c>
    </row>
    <row r="798" spans="1:9" x14ac:dyDescent="0.25">
      <c r="A798" s="50" t="s">
        <v>37</v>
      </c>
      <c r="B798" s="1">
        <v>8.3779570000000003</v>
      </c>
      <c r="C798" s="4">
        <v>8.3779570000000003</v>
      </c>
      <c r="D798" s="4">
        <v>2.6659093500000002</v>
      </c>
      <c r="E798" s="35">
        <f t="shared" si="144"/>
        <v>0.31820518415169713</v>
      </c>
      <c r="F798" s="2">
        <v>1.405</v>
      </c>
      <c r="G798" s="3">
        <v>1.405</v>
      </c>
      <c r="H798" s="3">
        <v>7.4088970000000004E-2</v>
      </c>
      <c r="I798" s="9">
        <f t="shared" si="145"/>
        <v>5.2732362989323843E-2</v>
      </c>
    </row>
    <row r="799" spans="1:9" x14ac:dyDescent="0.25">
      <c r="A799" s="50" t="s">
        <v>93</v>
      </c>
      <c r="B799" s="1">
        <v>28.23216</v>
      </c>
      <c r="C799" s="4">
        <v>28.23216</v>
      </c>
      <c r="D799" s="4">
        <v>10.15892468</v>
      </c>
      <c r="E799" s="35">
        <f t="shared" si="144"/>
        <v>0.35983519078951098</v>
      </c>
      <c r="F799" s="2">
        <v>76.628013999999993</v>
      </c>
      <c r="G799" s="3">
        <v>76.628013999999993</v>
      </c>
      <c r="H799" s="3">
        <v>29.636952179999998</v>
      </c>
      <c r="I799" s="9">
        <f>H799/G799</f>
        <v>0.38676393440132745</v>
      </c>
    </row>
    <row r="800" spans="1:9" x14ac:dyDescent="0.25">
      <c r="A800" s="56" t="s">
        <v>94</v>
      </c>
      <c r="B800" s="1">
        <v>10.706635</v>
      </c>
      <c r="C800" s="4">
        <v>10.706635</v>
      </c>
      <c r="D800" s="4">
        <v>4.1278384900000002</v>
      </c>
      <c r="E800" s="35">
        <f t="shared" si="144"/>
        <v>0.38554022715820613</v>
      </c>
      <c r="F800" s="2">
        <v>4.7192999999999996</v>
      </c>
      <c r="G800" s="3">
        <v>7.4192999999999998</v>
      </c>
      <c r="H800" s="3">
        <v>1.53036905</v>
      </c>
      <c r="I800" s="9">
        <f>H800/G800</f>
        <v>0.20626865742051137</v>
      </c>
    </row>
    <row r="801" spans="1:9" x14ac:dyDescent="0.25">
      <c r="A801" s="56" t="s">
        <v>100</v>
      </c>
      <c r="B801" s="1">
        <v>608.37710000000004</v>
      </c>
      <c r="C801" s="4">
        <v>608.37710000000004</v>
      </c>
      <c r="D801" s="4">
        <v>309.35441300000002</v>
      </c>
      <c r="E801" s="35">
        <f t="shared" si="144"/>
        <v>0.50849121868656788</v>
      </c>
      <c r="F801" s="2">
        <v>1291.3154</v>
      </c>
      <c r="G801" s="3">
        <v>1291.3154</v>
      </c>
      <c r="H801" s="3">
        <v>656.77565200000004</v>
      </c>
      <c r="I801" s="9">
        <f t="shared" ref="I801:I802" si="146">H801/G801</f>
        <v>0.50860978812767199</v>
      </c>
    </row>
    <row r="802" spans="1:9" x14ac:dyDescent="0.25">
      <c r="A802" s="56" t="s">
        <v>101</v>
      </c>
      <c r="B802" s="1">
        <v>370.10353500000002</v>
      </c>
      <c r="C802" s="4">
        <v>370.10353500000002</v>
      </c>
      <c r="D802" s="4">
        <v>185.17039299999999</v>
      </c>
      <c r="E802" s="35">
        <f t="shared" si="144"/>
        <v>0.50032051977023129</v>
      </c>
      <c r="F802" s="2">
        <v>526.93190000000004</v>
      </c>
      <c r="G802" s="3">
        <v>526.93190000000004</v>
      </c>
      <c r="H802" s="3">
        <v>282.40251999999998</v>
      </c>
      <c r="I802" s="9">
        <f t="shared" si="146"/>
        <v>0.53593741430344222</v>
      </c>
    </row>
    <row r="803" spans="1:9" x14ac:dyDescent="0.25">
      <c r="A803" s="57" t="s">
        <v>95</v>
      </c>
      <c r="B803" s="1">
        <v>14.148</v>
      </c>
      <c r="C803" s="4">
        <v>14.148</v>
      </c>
      <c r="D803" s="4">
        <v>2.4722736699999999</v>
      </c>
      <c r="E803" s="35">
        <f t="shared" si="144"/>
        <v>0.1747436860333616</v>
      </c>
      <c r="F803" s="2">
        <v>0.12443899999999999</v>
      </c>
      <c r="G803" s="3">
        <v>0.12443899999999999</v>
      </c>
      <c r="H803" s="3">
        <v>2.7288419999999997E-2</v>
      </c>
      <c r="I803" s="9">
        <f>H803/G803</f>
        <v>0.21929154043346538</v>
      </c>
    </row>
    <row r="804" spans="1:9" ht="15.75" thickBot="1" x14ac:dyDescent="0.3">
      <c r="A804" s="58" t="s">
        <v>96</v>
      </c>
      <c r="B804" s="30">
        <v>5.792116</v>
      </c>
      <c r="C804" s="31">
        <v>5.792116</v>
      </c>
      <c r="D804" s="31">
        <v>2.6860744900000002</v>
      </c>
      <c r="E804" s="37">
        <f t="shared" si="144"/>
        <v>0.46374666702117157</v>
      </c>
      <c r="F804" s="24">
        <v>18.571864000000001</v>
      </c>
      <c r="G804" s="25">
        <v>18.571864000000001</v>
      </c>
      <c r="H804" s="25">
        <v>3.2527085800000002</v>
      </c>
      <c r="I804" s="15">
        <f t="shared" ref="I804" si="147">H804/G804</f>
        <v>0.17514174021519865</v>
      </c>
    </row>
    <row r="805" spans="1:9" x14ac:dyDescent="0.25">
      <c r="A805" s="128" t="s">
        <v>125</v>
      </c>
      <c r="B805" s="128"/>
      <c r="C805" s="128"/>
      <c r="D805" s="128"/>
      <c r="E805" s="128"/>
      <c r="F805" s="129" t="s">
        <v>124</v>
      </c>
      <c r="G805" s="129"/>
      <c r="H805" s="129"/>
      <c r="I805" s="129"/>
    </row>
    <row r="806" spans="1:9" x14ac:dyDescent="0.25">
      <c r="A806" s="115" t="s">
        <v>40</v>
      </c>
      <c r="B806" s="116"/>
      <c r="C806" s="116"/>
      <c r="D806" s="116"/>
      <c r="E806" s="116"/>
      <c r="F806" s="116"/>
      <c r="G806" s="116"/>
      <c r="H806" s="116"/>
      <c r="I806" s="116"/>
    </row>
    <row r="807" spans="1:9" x14ac:dyDescent="0.25">
      <c r="A807" s="130"/>
      <c r="B807" s="130"/>
      <c r="C807" s="130"/>
      <c r="D807" s="130"/>
      <c r="E807" s="130"/>
      <c r="F807" s="130"/>
      <c r="G807" s="130"/>
      <c r="H807" s="130"/>
      <c r="I807" s="130"/>
    </row>
    <row r="808" spans="1:9" x14ac:dyDescent="0.25">
      <c r="A808" s="126" t="s">
        <v>0</v>
      </c>
      <c r="B808" s="126"/>
      <c r="C808" s="126"/>
      <c r="D808" s="126"/>
      <c r="E808" s="126"/>
      <c r="F808" s="126"/>
      <c r="G808" s="126"/>
      <c r="H808" s="126"/>
      <c r="I808" s="126"/>
    </row>
    <row r="809" spans="1:9" x14ac:dyDescent="0.25">
      <c r="A809" s="126" t="s">
        <v>1</v>
      </c>
      <c r="B809" s="126"/>
      <c r="C809" s="126"/>
      <c r="D809" s="126"/>
      <c r="E809" s="126"/>
      <c r="F809" s="126"/>
      <c r="G809" s="126"/>
      <c r="H809" s="126"/>
      <c r="I809" s="126"/>
    </row>
    <row r="810" spans="1:9" x14ac:dyDescent="0.25">
      <c r="A810" s="127" t="s">
        <v>39</v>
      </c>
      <c r="B810" s="127"/>
      <c r="C810" s="127"/>
      <c r="D810" s="127"/>
      <c r="E810" s="127"/>
      <c r="F810" s="127"/>
      <c r="G810" s="127"/>
      <c r="H810" s="127"/>
      <c r="I810" s="127"/>
    </row>
    <row r="811" spans="1:9" x14ac:dyDescent="0.25">
      <c r="A811" s="127" t="s">
        <v>102</v>
      </c>
      <c r="B811" s="127"/>
      <c r="C811" s="127"/>
      <c r="D811" s="127"/>
      <c r="E811" s="127"/>
      <c r="F811" s="127"/>
      <c r="G811" s="127"/>
      <c r="H811" s="127"/>
      <c r="I811" s="127"/>
    </row>
    <row r="812" spans="1:9" x14ac:dyDescent="0.25">
      <c r="A812" s="127" t="s">
        <v>127</v>
      </c>
      <c r="B812" s="127"/>
      <c r="C812" s="127"/>
      <c r="D812" s="127"/>
      <c r="E812" s="127"/>
      <c r="F812" s="127"/>
      <c r="G812" s="127"/>
      <c r="H812" s="127"/>
      <c r="I812" s="127"/>
    </row>
    <row r="813" spans="1:9" x14ac:dyDescent="0.25">
      <c r="A813" s="118" t="s">
        <v>2</v>
      </c>
      <c r="B813" s="118"/>
      <c r="C813" s="118"/>
      <c r="D813" s="118"/>
      <c r="E813" s="118"/>
      <c r="F813" s="118"/>
      <c r="G813" s="118"/>
      <c r="H813" s="118"/>
      <c r="I813" s="118"/>
    </row>
    <row r="814" spans="1:9" ht="6" customHeight="1" thickBot="1" x14ac:dyDescent="0.3">
      <c r="A814" s="119"/>
      <c r="B814" s="119"/>
      <c r="C814" s="119"/>
      <c r="D814" s="119"/>
      <c r="E814" s="119"/>
      <c r="F814" s="119"/>
      <c r="G814" s="119"/>
      <c r="H814" s="119"/>
      <c r="I814" s="119"/>
    </row>
    <row r="815" spans="1:9" x14ac:dyDescent="0.25">
      <c r="A815" s="120" t="s">
        <v>3</v>
      </c>
      <c r="B815" s="122" t="s">
        <v>4</v>
      </c>
      <c r="C815" s="123"/>
      <c r="D815" s="123"/>
      <c r="E815" s="124"/>
      <c r="F815" s="122" t="s">
        <v>5</v>
      </c>
      <c r="G815" s="123"/>
      <c r="H815" s="123"/>
      <c r="I815" s="125"/>
    </row>
    <row r="816" spans="1:9" ht="30.75" thickBot="1" x14ac:dyDescent="0.3">
      <c r="A816" s="121"/>
      <c r="B816" s="84" t="s">
        <v>6</v>
      </c>
      <c r="C816" s="85" t="s">
        <v>7</v>
      </c>
      <c r="D816" s="85" t="s">
        <v>8</v>
      </c>
      <c r="E816" s="86" t="s">
        <v>9</v>
      </c>
      <c r="F816" s="87" t="s">
        <v>6</v>
      </c>
      <c r="G816" s="85" t="s">
        <v>7</v>
      </c>
      <c r="H816" s="85" t="s">
        <v>8</v>
      </c>
      <c r="I816" s="88" t="s">
        <v>9</v>
      </c>
    </row>
    <row r="817" spans="1:9" ht="15.75" thickBot="1" x14ac:dyDescent="0.3">
      <c r="A817" s="43" t="s">
        <v>33</v>
      </c>
      <c r="B817" s="90">
        <f>B819+B850+B894+B912</f>
        <v>20398.888833999998</v>
      </c>
      <c r="C817" s="91">
        <f>C819+C850+C894+C912</f>
        <v>20459.047701</v>
      </c>
      <c r="D817" s="91">
        <f>D819+D850+D894+D912</f>
        <v>13442.341759639998</v>
      </c>
      <c r="E817" s="92">
        <f>D817/C817</f>
        <v>0.65703653249622962</v>
      </c>
      <c r="F817" s="64">
        <f>F819+F850+F894+F912</f>
        <v>10291.506385999999</v>
      </c>
      <c r="G817" s="65">
        <f>G819+G850+G894+G912</f>
        <v>11023.762556</v>
      </c>
      <c r="H817" s="65">
        <f>H819+H850+H894+H912</f>
        <v>6811.71127007</v>
      </c>
      <c r="I817" s="66">
        <f>H817/G817</f>
        <v>0.61791164636093598</v>
      </c>
    </row>
    <row r="818" spans="1:9" ht="15.75" thickBot="1" x14ac:dyDescent="0.3">
      <c r="A818" s="63" t="s">
        <v>10</v>
      </c>
      <c r="B818" s="95">
        <f>B819+B850+B894+B912-B895-B902-B903-B917-B918</f>
        <v>19019.881379999999</v>
      </c>
      <c r="C818" s="96">
        <f>C819+C850+C894+C912-C895-C902-C903-C917-C918</f>
        <v>19082.040247000001</v>
      </c>
      <c r="D818" s="96">
        <f>D819+D850+D894+D912-D895-D902-D903-D917-D918</f>
        <v>12527.716295039998</v>
      </c>
      <c r="E818" s="42">
        <f>D818/C818</f>
        <v>0.6565187020297556</v>
      </c>
      <c r="F818" s="89">
        <f>F819+F850+F894+F912-F857-F895-F903-F917-F918</f>
        <v>6551.2933030000004</v>
      </c>
      <c r="G818" s="89">
        <f>G819+G850+G894+G912-G857-G895-G903-G917-G918</f>
        <v>7281.5494730000009</v>
      </c>
      <c r="H818" s="89">
        <f>H819+H850+H894+H912-H857-H895-H903-H917-H918</f>
        <v>3750.4856245999995</v>
      </c>
      <c r="I818" s="19">
        <f>H818/G818</f>
        <v>0.51506697008745284</v>
      </c>
    </row>
    <row r="819" spans="1:9" ht="15.75" thickBot="1" x14ac:dyDescent="0.3">
      <c r="A819" s="44" t="s">
        <v>11</v>
      </c>
      <c r="B819" s="93">
        <f>SUM(B820:B849)</f>
        <v>12115.912067999998</v>
      </c>
      <c r="C819" s="41">
        <f>SUM(C820:C849)</f>
        <v>12113.163323000001</v>
      </c>
      <c r="D819" s="41">
        <f>SUM(D820:D849)</f>
        <v>8597.6001822299986</v>
      </c>
      <c r="E819" s="94">
        <f>D819/C819</f>
        <v>0.70977332286977524</v>
      </c>
      <c r="F819" s="7">
        <f>SUM(F820:F849)</f>
        <v>3764.6958290000007</v>
      </c>
      <c r="G819" s="8">
        <f>SUM(G820:G849)</f>
        <v>4245.7323470000019</v>
      </c>
      <c r="H819" s="8">
        <f>SUM(H820:H849)</f>
        <v>2139.6830060199995</v>
      </c>
      <c r="I819" s="11">
        <f>H819/G819</f>
        <v>0.50396087910060583</v>
      </c>
    </row>
    <row r="820" spans="1:9" x14ac:dyDescent="0.25">
      <c r="A820" s="49" t="s">
        <v>12</v>
      </c>
      <c r="B820" s="26">
        <v>138.34462500000001</v>
      </c>
      <c r="C820" s="27">
        <v>163.03694300000001</v>
      </c>
      <c r="D820" s="27">
        <v>109.49324931</v>
      </c>
      <c r="E820" s="34">
        <f>D820/C820</f>
        <v>0.67158551488542073</v>
      </c>
      <c r="F820" s="20">
        <v>11.655374999999999</v>
      </c>
      <c r="G820" s="21">
        <v>18.180375000000002</v>
      </c>
      <c r="H820" s="21">
        <v>16.010825409999999</v>
      </c>
      <c r="I820" s="12">
        <f>H820/G820</f>
        <v>0.88066530035821577</v>
      </c>
    </row>
    <row r="821" spans="1:9" x14ac:dyDescent="0.25">
      <c r="A821" s="50" t="s">
        <v>13</v>
      </c>
      <c r="B821" s="1">
        <v>123.698171</v>
      </c>
      <c r="C821" s="4">
        <v>145.96571299999999</v>
      </c>
      <c r="D821" s="4">
        <v>90.119370480000001</v>
      </c>
      <c r="E821" s="35">
        <f>D821/C821</f>
        <v>0.61740095415421292</v>
      </c>
      <c r="F821" s="22">
        <v>1.915</v>
      </c>
      <c r="G821" s="23">
        <v>9.5025139999999997</v>
      </c>
      <c r="H821" s="23">
        <v>4.4435106900000001</v>
      </c>
      <c r="I821" s="9">
        <f>H821/G821</f>
        <v>0.46761422187854712</v>
      </c>
    </row>
    <row r="822" spans="1:9" x14ac:dyDescent="0.25">
      <c r="A822" s="50" t="s">
        <v>19</v>
      </c>
      <c r="B822" s="1">
        <v>146.54255499999999</v>
      </c>
      <c r="C822" s="4">
        <v>150.970023</v>
      </c>
      <c r="D822" s="4">
        <v>89.088408970000003</v>
      </c>
      <c r="E822" s="35">
        <f t="shared" ref="E822:E844" si="148">D822/C822</f>
        <v>0.59010661321817515</v>
      </c>
      <c r="F822" s="22">
        <v>45.294116000000002</v>
      </c>
      <c r="G822" s="23">
        <v>67.352704000000003</v>
      </c>
      <c r="H822" s="23">
        <v>49.802662179999999</v>
      </c>
      <c r="I822" s="9">
        <f t="shared" ref="I822:I834" si="149">H822/G822</f>
        <v>0.73943077593440043</v>
      </c>
    </row>
    <row r="823" spans="1:9" x14ac:dyDescent="0.25">
      <c r="A823" s="50" t="s">
        <v>41</v>
      </c>
      <c r="B823" s="1">
        <v>68.008010999999996</v>
      </c>
      <c r="C823" s="4">
        <v>67.991263000000004</v>
      </c>
      <c r="D823" s="4">
        <v>43.234598329999997</v>
      </c>
      <c r="E823" s="35">
        <f t="shared" si="148"/>
        <v>0.6358846184398721</v>
      </c>
      <c r="F823" s="22">
        <v>3.2549999999999999</v>
      </c>
      <c r="G823" s="23">
        <v>4.9497</v>
      </c>
      <c r="H823" s="23">
        <v>2.3667359100000001</v>
      </c>
      <c r="I823" s="9">
        <f t="shared" si="149"/>
        <v>0.47815744590581249</v>
      </c>
    </row>
    <row r="824" spans="1:9" x14ac:dyDescent="0.25">
      <c r="A824" s="51" t="s">
        <v>42</v>
      </c>
      <c r="B824" s="1">
        <v>1915.7079530000001</v>
      </c>
      <c r="C824" s="4">
        <v>1925.308841</v>
      </c>
      <c r="D824" s="4">
        <v>1244.6055035100001</v>
      </c>
      <c r="E824" s="35">
        <f t="shared" si="148"/>
        <v>0.64644459995496384</v>
      </c>
      <c r="F824" s="22">
        <v>1638.273463</v>
      </c>
      <c r="G824" s="23">
        <v>1614.387258</v>
      </c>
      <c r="H824" s="23">
        <v>336.01809003</v>
      </c>
      <c r="I824" s="9">
        <f t="shared" si="149"/>
        <v>0.2081397064829906</v>
      </c>
    </row>
    <row r="825" spans="1:9" x14ac:dyDescent="0.25">
      <c r="A825" s="52" t="s">
        <v>43</v>
      </c>
      <c r="B825" s="1">
        <v>27.702269000000001</v>
      </c>
      <c r="C825" s="4">
        <v>27.698768999999999</v>
      </c>
      <c r="D825" s="4">
        <v>16.03728637</v>
      </c>
      <c r="E825" s="35">
        <f t="shared" si="148"/>
        <v>0.57898913738729696</v>
      </c>
      <c r="F825" s="22">
        <v>1.2581</v>
      </c>
      <c r="G825" s="23">
        <v>1.2616000000000001</v>
      </c>
      <c r="H825" s="23">
        <v>0.57918309000000001</v>
      </c>
      <c r="I825" s="9">
        <f t="shared" si="149"/>
        <v>0.45908615250475587</v>
      </c>
    </row>
    <row r="826" spans="1:9" x14ac:dyDescent="0.25">
      <c r="A826" s="52" t="s">
        <v>44</v>
      </c>
      <c r="B826" s="1">
        <v>30.403946000000001</v>
      </c>
      <c r="C826" s="4">
        <v>30.403946000000001</v>
      </c>
      <c r="D826" s="4">
        <v>19.801088320000002</v>
      </c>
      <c r="E826" s="35">
        <f t="shared" si="148"/>
        <v>0.65126705329630574</v>
      </c>
      <c r="F826" s="22">
        <v>665.26155100000005</v>
      </c>
      <c r="G826" s="23">
        <v>672.58363999999995</v>
      </c>
      <c r="H826" s="23">
        <v>408.29646004</v>
      </c>
      <c r="I826" s="9">
        <f t="shared" si="149"/>
        <v>0.6070567818747421</v>
      </c>
    </row>
    <row r="827" spans="1:9" x14ac:dyDescent="0.25">
      <c r="A827" s="50" t="s">
        <v>45</v>
      </c>
      <c r="B827" s="1">
        <v>66.637037000000007</v>
      </c>
      <c r="C827" s="4">
        <v>67.058980000000005</v>
      </c>
      <c r="D827" s="4">
        <v>39.908799039999998</v>
      </c>
      <c r="E827" s="35">
        <f t="shared" si="148"/>
        <v>0.59512982511812729</v>
      </c>
      <c r="F827" s="22">
        <v>127.50920000000001</v>
      </c>
      <c r="G827" s="23">
        <v>144.94533300000001</v>
      </c>
      <c r="H827" s="23">
        <v>108.81045519</v>
      </c>
      <c r="I827" s="9">
        <f t="shared" si="149"/>
        <v>0.75069995658294153</v>
      </c>
    </row>
    <row r="828" spans="1:9" x14ac:dyDescent="0.25">
      <c r="A828" s="52" t="s">
        <v>46</v>
      </c>
      <c r="B828" s="1">
        <v>1390.8270990000001</v>
      </c>
      <c r="C828" s="4">
        <v>1395.950756</v>
      </c>
      <c r="D828" s="4">
        <v>871.91109927000002</v>
      </c>
      <c r="E828" s="35">
        <f t="shared" si="148"/>
        <v>0.62460018415577978</v>
      </c>
      <c r="F828" s="22">
        <v>506.46143699999999</v>
      </c>
      <c r="G828" s="23">
        <v>509.04097899999999</v>
      </c>
      <c r="H828" s="23">
        <v>301.41171524000004</v>
      </c>
      <c r="I828" s="9">
        <f t="shared" si="149"/>
        <v>0.59211679938247175</v>
      </c>
    </row>
    <row r="829" spans="1:9" x14ac:dyDescent="0.25">
      <c r="A829" s="53" t="s">
        <v>47</v>
      </c>
      <c r="B829" s="1">
        <v>36.089022</v>
      </c>
      <c r="C829" s="4">
        <v>35.238314000000003</v>
      </c>
      <c r="D829" s="4">
        <v>20.525504290000001</v>
      </c>
      <c r="E829" s="35">
        <f t="shared" si="148"/>
        <v>0.58247691106901422</v>
      </c>
      <c r="F829" s="22">
        <v>6.125</v>
      </c>
      <c r="G829" s="23">
        <v>6.3757080000000004</v>
      </c>
      <c r="H829" s="23">
        <v>2.1193361800000003</v>
      </c>
      <c r="I829" s="9">
        <f t="shared" si="149"/>
        <v>0.33240797414185219</v>
      </c>
    </row>
    <row r="830" spans="1:9" x14ac:dyDescent="0.25">
      <c r="A830" s="53" t="s">
        <v>48</v>
      </c>
      <c r="B830" s="1">
        <v>14.442424000000001</v>
      </c>
      <c r="C830" s="4">
        <v>14.442424000000001</v>
      </c>
      <c r="D830" s="4">
        <v>8.8866630399999984</v>
      </c>
      <c r="E830" s="35">
        <f t="shared" si="148"/>
        <v>0.61531658674471801</v>
      </c>
      <c r="F830" s="22">
        <v>103.29583599999999</v>
      </c>
      <c r="G830" s="23">
        <v>245.49893299999999</v>
      </c>
      <c r="H830" s="23">
        <v>232.37262118000001</v>
      </c>
      <c r="I830" s="9">
        <f t="shared" si="149"/>
        <v>0.9465321023615203</v>
      </c>
    </row>
    <row r="831" spans="1:9" x14ac:dyDescent="0.25">
      <c r="A831" s="53" t="s">
        <v>49</v>
      </c>
      <c r="B831" s="1">
        <v>499.03449999999998</v>
      </c>
      <c r="C831" s="4">
        <v>565.34316200000001</v>
      </c>
      <c r="D831" s="4">
        <v>294.46990110000002</v>
      </c>
      <c r="E831" s="35">
        <f t="shared" si="148"/>
        <v>0.52086930716250535</v>
      </c>
      <c r="F831" s="22">
        <v>132.37989999999999</v>
      </c>
      <c r="G831" s="23">
        <v>168.41194400000001</v>
      </c>
      <c r="H831" s="23">
        <v>121.20866987000001</v>
      </c>
      <c r="I831" s="9">
        <f t="shared" si="149"/>
        <v>0.71971540136131917</v>
      </c>
    </row>
    <row r="832" spans="1:9" x14ac:dyDescent="0.25">
      <c r="A832" s="53" t="s">
        <v>50</v>
      </c>
      <c r="B832" s="1">
        <v>107.804514</v>
      </c>
      <c r="C832" s="4">
        <v>131.654752</v>
      </c>
      <c r="D832" s="4">
        <v>81.871347439999994</v>
      </c>
      <c r="E832" s="35">
        <f t="shared" si="148"/>
        <v>0.62186397525552284</v>
      </c>
      <c r="F832" s="22">
        <v>24.289570000000001</v>
      </c>
      <c r="G832" s="23">
        <v>28.788523000000001</v>
      </c>
      <c r="H832" s="23">
        <v>13.477592849999999</v>
      </c>
      <c r="I832" s="9">
        <f t="shared" si="149"/>
        <v>0.46815853838698146</v>
      </c>
    </row>
    <row r="833" spans="1:9" x14ac:dyDescent="0.25">
      <c r="A833" s="53" t="s">
        <v>51</v>
      </c>
      <c r="B833" s="1">
        <v>900.29104099999995</v>
      </c>
      <c r="C833" s="4">
        <v>918.06104400000004</v>
      </c>
      <c r="D833" s="4">
        <v>612.03886083999998</v>
      </c>
      <c r="E833" s="35">
        <f t="shared" si="148"/>
        <v>0.66666466771462307</v>
      </c>
      <c r="F833" s="22">
        <v>45.817999999999998</v>
      </c>
      <c r="G833" s="23">
        <v>67.064391999999998</v>
      </c>
      <c r="H833" s="23">
        <v>51.482722469999999</v>
      </c>
      <c r="I833" s="9">
        <f t="shared" si="149"/>
        <v>0.76766106326588335</v>
      </c>
    </row>
    <row r="834" spans="1:9" x14ac:dyDescent="0.25">
      <c r="A834" s="53" t="s">
        <v>52</v>
      </c>
      <c r="B834" s="1">
        <v>30.231428000000001</v>
      </c>
      <c r="C834" s="4">
        <v>30.107102000000001</v>
      </c>
      <c r="D834" s="4">
        <v>17.64689628</v>
      </c>
      <c r="E834" s="35">
        <f t="shared" si="148"/>
        <v>0.58613732666797358</v>
      </c>
      <c r="F834" s="22">
        <v>254.16719800000001</v>
      </c>
      <c r="G834" s="23">
        <v>400.58985999999999</v>
      </c>
      <c r="H834" s="23">
        <v>331.75987730999998</v>
      </c>
      <c r="I834" s="9">
        <f t="shared" si="149"/>
        <v>0.82817841996799413</v>
      </c>
    </row>
    <row r="835" spans="1:9" x14ac:dyDescent="0.25">
      <c r="A835" s="53" t="s">
        <v>22</v>
      </c>
      <c r="B835" s="1">
        <v>3.478507</v>
      </c>
      <c r="C835" s="4">
        <v>3.478507</v>
      </c>
      <c r="D835" s="4">
        <v>1.9782733100000001</v>
      </c>
      <c r="E835" s="35">
        <f t="shared" si="148"/>
        <v>0.56871333304777028</v>
      </c>
      <c r="F835" s="2" t="s">
        <v>16</v>
      </c>
      <c r="G835" s="3" t="s">
        <v>16</v>
      </c>
      <c r="H835" s="3" t="s">
        <v>16</v>
      </c>
      <c r="I835" s="9" t="s">
        <v>16</v>
      </c>
    </row>
    <row r="836" spans="1:9" x14ac:dyDescent="0.25">
      <c r="A836" s="50" t="s">
        <v>53</v>
      </c>
      <c r="B836" s="1">
        <v>43.159554</v>
      </c>
      <c r="C836" s="4">
        <v>44.238923999999997</v>
      </c>
      <c r="D836" s="4">
        <v>26.779871579999998</v>
      </c>
      <c r="E836" s="35">
        <f t="shared" si="148"/>
        <v>0.60534635923785129</v>
      </c>
      <c r="F836" s="22">
        <v>41.061008000000001</v>
      </c>
      <c r="G836" s="23">
        <v>124.93163699999999</v>
      </c>
      <c r="H836" s="23">
        <v>91.411411270000002</v>
      </c>
      <c r="I836" s="9">
        <f t="shared" ref="I836:I843" si="150">H836/G836</f>
        <v>0.73169145514358391</v>
      </c>
    </row>
    <row r="837" spans="1:9" x14ac:dyDescent="0.25">
      <c r="A837" s="50" t="s">
        <v>54</v>
      </c>
      <c r="B837" s="1">
        <v>30.941818999999999</v>
      </c>
      <c r="C837" s="4">
        <v>29.718557000000001</v>
      </c>
      <c r="D837" s="4">
        <v>17.348652059999999</v>
      </c>
      <c r="E837" s="35">
        <f t="shared" si="148"/>
        <v>0.58376495399827111</v>
      </c>
      <c r="F837" s="22">
        <v>69.285537000000005</v>
      </c>
      <c r="G837" s="23">
        <v>75.274321999999998</v>
      </c>
      <c r="H837" s="23">
        <v>31.260837250000002</v>
      </c>
      <c r="I837" s="9">
        <f t="shared" si="150"/>
        <v>0.4152921795828331</v>
      </c>
    </row>
    <row r="838" spans="1:9" x14ac:dyDescent="0.25">
      <c r="A838" s="50" t="s">
        <v>114</v>
      </c>
      <c r="B838" s="1">
        <v>8.8420830000000006</v>
      </c>
      <c r="C838" s="4">
        <v>9.1240070000000006</v>
      </c>
      <c r="D838" s="4">
        <v>3.64196966</v>
      </c>
      <c r="E838" s="35">
        <f t="shared" si="148"/>
        <v>0.39916340046648363</v>
      </c>
      <c r="F838" s="22">
        <v>2.9774790000000002</v>
      </c>
      <c r="G838" s="23">
        <v>2.9855550000000002</v>
      </c>
      <c r="H838" s="23">
        <v>1.3780531399999998</v>
      </c>
      <c r="I838" s="9">
        <f t="shared" si="150"/>
        <v>0.46157352318078204</v>
      </c>
    </row>
    <row r="839" spans="1:9" x14ac:dyDescent="0.25">
      <c r="A839" s="53" t="s">
        <v>17</v>
      </c>
      <c r="B839" s="1">
        <v>333.3304</v>
      </c>
      <c r="C839" s="4">
        <v>329.73039999999997</v>
      </c>
      <c r="D839" s="4">
        <v>171.43474137999999</v>
      </c>
      <c r="E839" s="35">
        <f t="shared" si="148"/>
        <v>0.5199239784381422</v>
      </c>
      <c r="F839" s="22">
        <v>51.808999999999997</v>
      </c>
      <c r="G839" s="23">
        <v>49.808999999999997</v>
      </c>
      <c r="H839" s="23">
        <v>21.9226794</v>
      </c>
      <c r="I839" s="9">
        <f t="shared" si="150"/>
        <v>0.44013490333072336</v>
      </c>
    </row>
    <row r="840" spans="1:9" x14ac:dyDescent="0.25">
      <c r="A840" s="53" t="s">
        <v>21</v>
      </c>
      <c r="B840" s="1">
        <v>260.791425</v>
      </c>
      <c r="C840" s="4">
        <v>260.35093699999999</v>
      </c>
      <c r="D840" s="4">
        <v>157.41904238999999</v>
      </c>
      <c r="E840" s="35">
        <f t="shared" si="148"/>
        <v>0.60464173551255551</v>
      </c>
      <c r="F840" s="2">
        <v>15.070793999999999</v>
      </c>
      <c r="G840" s="3">
        <v>15.511282</v>
      </c>
      <c r="H840" s="3">
        <v>5.2194940499999998</v>
      </c>
      <c r="I840" s="9">
        <f t="shared" si="150"/>
        <v>0.33649662548846704</v>
      </c>
    </row>
    <row r="841" spans="1:9" x14ac:dyDescent="0.25">
      <c r="A841" s="50" t="s">
        <v>20</v>
      </c>
      <c r="B841" s="1">
        <v>10.22246</v>
      </c>
      <c r="C841" s="4">
        <v>10.22246</v>
      </c>
      <c r="D841" s="4">
        <v>5.2413418099999998</v>
      </c>
      <c r="E841" s="35">
        <f t="shared" si="148"/>
        <v>0.51272803317401094</v>
      </c>
      <c r="F841" s="22">
        <v>1.8916599999999999</v>
      </c>
      <c r="G841" s="23">
        <v>1.8916599999999999</v>
      </c>
      <c r="H841" s="23">
        <v>0.1218745</v>
      </c>
      <c r="I841" s="9">
        <f t="shared" si="150"/>
        <v>6.4427275514627361E-2</v>
      </c>
    </row>
    <row r="842" spans="1:9" x14ac:dyDescent="0.25">
      <c r="A842" s="53" t="s">
        <v>24</v>
      </c>
      <c r="B842" s="1">
        <v>222.52425199999999</v>
      </c>
      <c r="C842" s="4">
        <v>225.05851200000001</v>
      </c>
      <c r="D842" s="4">
        <v>161.03389544000001</v>
      </c>
      <c r="E842" s="35">
        <f t="shared" si="148"/>
        <v>0.71552012856105618</v>
      </c>
      <c r="F842" s="2">
        <v>12.084718000000001</v>
      </c>
      <c r="G842" s="3">
        <v>12.451791999999999</v>
      </c>
      <c r="H842" s="3">
        <v>6.34490585</v>
      </c>
      <c r="I842" s="9">
        <f t="shared" si="150"/>
        <v>0.50955764840916073</v>
      </c>
    </row>
    <row r="843" spans="1:9" x14ac:dyDescent="0.25">
      <c r="A843" s="53" t="s">
        <v>15</v>
      </c>
      <c r="B843" s="1">
        <v>16.945007</v>
      </c>
      <c r="C843" s="4">
        <v>16.945007</v>
      </c>
      <c r="D843" s="4">
        <v>8.4970851300000003</v>
      </c>
      <c r="E843" s="35">
        <f t="shared" si="148"/>
        <v>0.5014506709852643</v>
      </c>
      <c r="F843" s="39">
        <v>1</v>
      </c>
      <c r="G843" s="40">
        <v>1</v>
      </c>
      <c r="H843" s="40">
        <v>0.45992235999999997</v>
      </c>
      <c r="I843" s="9">
        <f t="shared" si="150"/>
        <v>0.45992235999999997</v>
      </c>
    </row>
    <row r="844" spans="1:9" x14ac:dyDescent="0.25">
      <c r="A844" s="50" t="s">
        <v>55</v>
      </c>
      <c r="B844" s="1">
        <v>2.4702000000000002</v>
      </c>
      <c r="C844" s="4">
        <v>2.4702000000000002</v>
      </c>
      <c r="D844" s="4">
        <v>0.46981577000000002</v>
      </c>
      <c r="E844" s="35">
        <f t="shared" si="148"/>
        <v>0.19019341348878632</v>
      </c>
      <c r="F844" s="39" t="s">
        <v>16</v>
      </c>
      <c r="G844" s="40" t="s">
        <v>16</v>
      </c>
      <c r="H844" s="40" t="s">
        <v>16</v>
      </c>
      <c r="I844" s="9" t="s">
        <v>16</v>
      </c>
    </row>
    <row r="845" spans="1:9" x14ac:dyDescent="0.25">
      <c r="A845" s="50" t="s">
        <v>18</v>
      </c>
      <c r="B845" s="1">
        <v>39.091703000000003</v>
      </c>
      <c r="C845" s="4">
        <v>39.578436000000004</v>
      </c>
      <c r="D845" s="4">
        <v>22.844412260000002</v>
      </c>
      <c r="E845" s="35">
        <f>D845/C845</f>
        <v>0.57719340552011711</v>
      </c>
      <c r="F845" s="39" t="s">
        <v>16</v>
      </c>
      <c r="G845" s="40" t="s">
        <v>16</v>
      </c>
      <c r="H845" s="40" t="s">
        <v>16</v>
      </c>
      <c r="I845" s="9" t="s">
        <v>16</v>
      </c>
    </row>
    <row r="846" spans="1:9" x14ac:dyDescent="0.25">
      <c r="A846" s="50" t="s">
        <v>23</v>
      </c>
      <c r="B846" s="1">
        <v>4.8281510000000001</v>
      </c>
      <c r="C846" s="4">
        <v>4.8189510000000002</v>
      </c>
      <c r="D846" s="4">
        <v>2.8603478600000001</v>
      </c>
      <c r="E846" s="35">
        <f t="shared" ref="E846:E848" si="151">D846/C846</f>
        <v>0.59356234583003642</v>
      </c>
      <c r="F846" s="39">
        <v>0.45500000000000002</v>
      </c>
      <c r="G846" s="40">
        <v>0.4642</v>
      </c>
      <c r="H846" s="40">
        <v>0.27098809999999995</v>
      </c>
      <c r="I846" s="9">
        <f t="shared" ref="I846:I848" si="152">H846/G846</f>
        <v>0.58377445066781553</v>
      </c>
    </row>
    <row r="847" spans="1:9" x14ac:dyDescent="0.25">
      <c r="A847" s="52" t="s">
        <v>14</v>
      </c>
      <c r="B847" s="1">
        <v>5.6229740000000001</v>
      </c>
      <c r="C847" s="4">
        <v>5.5408359999999997</v>
      </c>
      <c r="D847" s="4">
        <v>3.2120356700000001</v>
      </c>
      <c r="E847" s="35">
        <f t="shared" si="151"/>
        <v>0.579702353579857</v>
      </c>
      <c r="F847" s="39">
        <v>1.382226</v>
      </c>
      <c r="G847" s="40">
        <v>1.464364</v>
      </c>
      <c r="H847" s="40">
        <v>0.57471807999999991</v>
      </c>
      <c r="I847" s="9">
        <f t="shared" si="152"/>
        <v>0.39246941334258417</v>
      </c>
    </row>
    <row r="848" spans="1:9" x14ac:dyDescent="0.25">
      <c r="A848" s="52" t="s">
        <v>31</v>
      </c>
      <c r="B848" s="1">
        <v>7.296195</v>
      </c>
      <c r="C848" s="4">
        <v>7.2944100000000001</v>
      </c>
      <c r="D848" s="4">
        <v>4.6758144599999998</v>
      </c>
      <c r="E848" s="35">
        <f t="shared" si="151"/>
        <v>0.64101338696344179</v>
      </c>
      <c r="F848" s="39">
        <v>0.719661</v>
      </c>
      <c r="G848" s="40">
        <v>1.015072</v>
      </c>
      <c r="H848" s="40">
        <v>0.55766437999999996</v>
      </c>
      <c r="I848" s="9">
        <f t="shared" si="152"/>
        <v>0.54938406339648815</v>
      </c>
    </row>
    <row r="849" spans="1:9" ht="15.75" thickBot="1" x14ac:dyDescent="0.3">
      <c r="A849" s="54" t="s">
        <v>25</v>
      </c>
      <c r="B849" s="28">
        <v>5630.6027430000004</v>
      </c>
      <c r="C849" s="29">
        <v>5455.3611469999996</v>
      </c>
      <c r="D849" s="29">
        <v>4450.5243068599993</v>
      </c>
      <c r="E849" s="36">
        <f>D849/C849</f>
        <v>0.81580745745997441</v>
      </c>
      <c r="F849" s="80" t="s">
        <v>16</v>
      </c>
      <c r="G849" s="81" t="s">
        <v>16</v>
      </c>
      <c r="H849" s="81" t="s">
        <v>16</v>
      </c>
      <c r="I849" s="67" t="s">
        <v>16</v>
      </c>
    </row>
    <row r="850" spans="1:9" ht="15.75" thickBot="1" x14ac:dyDescent="0.3">
      <c r="A850" s="59" t="s">
        <v>34</v>
      </c>
      <c r="B850" s="5">
        <f>SUM(B851:B893)</f>
        <v>6196.7288159999998</v>
      </c>
      <c r="C850" s="6">
        <f>SUM(C851:C893)</f>
        <v>6202.1784829999997</v>
      </c>
      <c r="D850" s="6">
        <f>SUM(D851:D893)</f>
        <v>3490.1335331799987</v>
      </c>
      <c r="E850" s="11">
        <f>D850/C850</f>
        <v>0.56272703901481691</v>
      </c>
      <c r="F850" s="7">
        <f>SUM(F851:F893)</f>
        <v>3460.0568169999983</v>
      </c>
      <c r="G850" s="8">
        <f>SUM(G851:G893)</f>
        <v>3648.5613419999986</v>
      </c>
      <c r="H850" s="8">
        <f>SUM(H851:H893)</f>
        <v>2483.68163985</v>
      </c>
      <c r="I850" s="11">
        <f>H850/G850</f>
        <v>0.68072903455380662</v>
      </c>
    </row>
    <row r="851" spans="1:9" x14ac:dyDescent="0.25">
      <c r="A851" s="60" t="s">
        <v>56</v>
      </c>
      <c r="B851" s="26">
        <v>6.4955579999999999</v>
      </c>
      <c r="C851" s="27">
        <v>6.4955579999999999</v>
      </c>
      <c r="D851" s="27">
        <v>3.6086923900000003</v>
      </c>
      <c r="E851" s="12">
        <f>D851/C851</f>
        <v>0.55556310789619623</v>
      </c>
      <c r="F851" s="106">
        <v>4.7171000000000003</v>
      </c>
      <c r="G851" s="21">
        <v>4.8471000000000002</v>
      </c>
      <c r="H851" s="21">
        <v>2.50750589</v>
      </c>
      <c r="I851" s="12">
        <f>H851/G851</f>
        <v>0.51732084958016133</v>
      </c>
    </row>
    <row r="852" spans="1:9" x14ac:dyDescent="0.25">
      <c r="A852" s="61" t="s">
        <v>57</v>
      </c>
      <c r="B852" s="1">
        <v>56.031345999999999</v>
      </c>
      <c r="C852" s="4">
        <v>56.031345999999999</v>
      </c>
      <c r="D852" s="4">
        <v>23.216810969999997</v>
      </c>
      <c r="E852" s="9">
        <f>D852/C852</f>
        <v>0.41435397554076242</v>
      </c>
      <c r="F852" s="107">
        <v>21.538133999999999</v>
      </c>
      <c r="G852" s="23">
        <v>157.738134</v>
      </c>
      <c r="H852" s="23">
        <v>145.96857869999999</v>
      </c>
      <c r="I852" s="9">
        <f>H852/G852</f>
        <v>0.92538547907508528</v>
      </c>
    </row>
    <row r="853" spans="1:9" x14ac:dyDescent="0.25">
      <c r="A853" s="61" t="s">
        <v>58</v>
      </c>
      <c r="B853" s="1">
        <v>23.7</v>
      </c>
      <c r="C853" s="4">
        <v>25.680099999999999</v>
      </c>
      <c r="D853" s="4">
        <v>14.33559713</v>
      </c>
      <c r="E853" s="9">
        <f t="shared" ref="E853:E856" si="153">D853/C853</f>
        <v>0.55823758980689331</v>
      </c>
      <c r="F853" s="107">
        <v>3.3</v>
      </c>
      <c r="G853" s="23">
        <v>3.4348999999999998</v>
      </c>
      <c r="H853" s="23">
        <v>1.61571898</v>
      </c>
      <c r="I853" s="9">
        <f t="shared" ref="I853:I860" si="154">H853/G853</f>
        <v>0.4703831203237358</v>
      </c>
    </row>
    <row r="854" spans="1:9" x14ac:dyDescent="0.25">
      <c r="A854" s="61" t="s">
        <v>59</v>
      </c>
      <c r="B854" s="1">
        <v>14.7188</v>
      </c>
      <c r="C854" s="4">
        <v>14.7188</v>
      </c>
      <c r="D854" s="4">
        <v>8.9841331100000001</v>
      </c>
      <c r="E854" s="9">
        <f t="shared" si="153"/>
        <v>0.61038488939315705</v>
      </c>
      <c r="F854" s="107">
        <v>3.5171000000000001</v>
      </c>
      <c r="G854" s="23">
        <v>3.5171000000000001</v>
      </c>
      <c r="H854" s="23">
        <v>1.98445285</v>
      </c>
      <c r="I854" s="9">
        <f t="shared" si="154"/>
        <v>0.56422986267095054</v>
      </c>
    </row>
    <row r="855" spans="1:9" x14ac:dyDescent="0.25">
      <c r="A855" s="61" t="s">
        <v>60</v>
      </c>
      <c r="B855" s="1">
        <v>39.722000000000001</v>
      </c>
      <c r="C855" s="4">
        <v>39.658014000000001</v>
      </c>
      <c r="D855" s="4">
        <v>23.482096510000002</v>
      </c>
      <c r="E855" s="9">
        <f t="shared" si="153"/>
        <v>0.59211478693814579</v>
      </c>
      <c r="F855" s="107">
        <v>8.3818999999999999</v>
      </c>
      <c r="G855" s="23">
        <v>8.4458859999999998</v>
      </c>
      <c r="H855" s="23">
        <v>1.7876744099999999</v>
      </c>
      <c r="I855" s="9">
        <f t="shared" si="154"/>
        <v>0.21166215243729314</v>
      </c>
    </row>
    <row r="856" spans="1:9" x14ac:dyDescent="0.25">
      <c r="A856" s="61" t="s">
        <v>38</v>
      </c>
      <c r="B856" s="1">
        <v>4910.6621510000004</v>
      </c>
      <c r="C856" s="4">
        <v>4910.6621510000004</v>
      </c>
      <c r="D856" s="4">
        <v>2787.2186148699998</v>
      </c>
      <c r="E856" s="9">
        <f t="shared" si="153"/>
        <v>0.56758508917222383</v>
      </c>
      <c r="F856" s="107">
        <v>374.82938000000001</v>
      </c>
      <c r="G856" s="23">
        <v>374.82938000000001</v>
      </c>
      <c r="H856" s="23">
        <v>237.90366526999998</v>
      </c>
      <c r="I856" s="9">
        <f t="shared" si="154"/>
        <v>0.6346985534324977</v>
      </c>
    </row>
    <row r="857" spans="1:9" x14ac:dyDescent="0.25">
      <c r="A857" s="61" t="s">
        <v>113</v>
      </c>
      <c r="B857" s="2" t="s">
        <v>16</v>
      </c>
      <c r="C857" s="3" t="s">
        <v>16</v>
      </c>
      <c r="D857" s="3" t="s">
        <v>16</v>
      </c>
      <c r="E857" s="9" t="s">
        <v>16</v>
      </c>
      <c r="F857" s="107">
        <v>1692.702669</v>
      </c>
      <c r="G857" s="23">
        <v>1692.702669</v>
      </c>
      <c r="H857" s="23">
        <v>1599.9507804100001</v>
      </c>
      <c r="I857" s="9">
        <f t="shared" si="154"/>
        <v>0.9452048547635391</v>
      </c>
    </row>
    <row r="858" spans="1:9" x14ac:dyDescent="0.25">
      <c r="A858" s="61" t="s">
        <v>61</v>
      </c>
      <c r="B858" s="1">
        <v>19.083057</v>
      </c>
      <c r="C858" s="4">
        <v>19.083057</v>
      </c>
      <c r="D858" s="4">
        <v>10.36343188</v>
      </c>
      <c r="E858" s="9">
        <f t="shared" ref="E858:E893" si="155">D858/C858</f>
        <v>0.5430697964167901</v>
      </c>
      <c r="F858" s="107">
        <v>13.126018</v>
      </c>
      <c r="G858" s="23">
        <v>13.126018</v>
      </c>
      <c r="H858" s="23">
        <v>4.0895709700000005</v>
      </c>
      <c r="I858" s="9">
        <f t="shared" si="154"/>
        <v>0.31156219426180892</v>
      </c>
    </row>
    <row r="859" spans="1:9" ht="15" customHeight="1" x14ac:dyDescent="0.25">
      <c r="A859" s="61" t="s">
        <v>104</v>
      </c>
      <c r="B859" s="2">
        <v>7.9725999999999999</v>
      </c>
      <c r="C859" s="4">
        <v>7.9725999999999999</v>
      </c>
      <c r="D859" s="4">
        <v>3.8803733300000003</v>
      </c>
      <c r="E859" s="9">
        <f t="shared" si="155"/>
        <v>0.48671366053734044</v>
      </c>
      <c r="F859" s="108">
        <v>2.9756999999999998</v>
      </c>
      <c r="G859" s="40">
        <v>2.9756999999999998</v>
      </c>
      <c r="H859" s="40">
        <v>0.96817096999999996</v>
      </c>
      <c r="I859" s="9">
        <f t="shared" si="154"/>
        <v>0.32535906509392748</v>
      </c>
    </row>
    <row r="860" spans="1:9" x14ac:dyDescent="0.25">
      <c r="A860" s="61" t="s">
        <v>62</v>
      </c>
      <c r="B860" s="1">
        <v>9.3352000000000004</v>
      </c>
      <c r="C860" s="4">
        <v>10.315868999999999</v>
      </c>
      <c r="D860" s="4">
        <v>5.9379885799999998</v>
      </c>
      <c r="E860" s="9">
        <f t="shared" si="155"/>
        <v>0.57561690440233393</v>
      </c>
      <c r="F860" s="107">
        <v>0.2145</v>
      </c>
      <c r="G860" s="23">
        <v>0.2145</v>
      </c>
      <c r="H860" s="23">
        <v>6.9027080000000005E-2</v>
      </c>
      <c r="I860" s="9">
        <f t="shared" si="154"/>
        <v>0.32180456876456881</v>
      </c>
    </row>
    <row r="861" spans="1:9" x14ac:dyDescent="0.25">
      <c r="A861" s="61" t="s">
        <v>63</v>
      </c>
      <c r="B861" s="1">
        <v>1.6757</v>
      </c>
      <c r="C861" s="4">
        <v>1.6757</v>
      </c>
      <c r="D861" s="4">
        <v>0.92741625000000005</v>
      </c>
      <c r="E861" s="9">
        <f t="shared" si="155"/>
        <v>0.55345005072507014</v>
      </c>
      <c r="F861" s="108" t="s">
        <v>16</v>
      </c>
      <c r="G861" s="40" t="s">
        <v>16</v>
      </c>
      <c r="H861" s="40" t="s">
        <v>16</v>
      </c>
      <c r="I861" s="9" t="s">
        <v>16</v>
      </c>
    </row>
    <row r="862" spans="1:9" x14ac:dyDescent="0.25">
      <c r="A862" s="61" t="s">
        <v>28</v>
      </c>
      <c r="B862" s="1">
        <v>19.2</v>
      </c>
      <c r="C862" s="4">
        <v>19.2</v>
      </c>
      <c r="D862" s="4">
        <v>10.37812707</v>
      </c>
      <c r="E862" s="9">
        <f t="shared" si="155"/>
        <v>0.54052745156250004</v>
      </c>
      <c r="F862" s="107">
        <v>526.62674200000004</v>
      </c>
      <c r="G862" s="23">
        <v>527.95674199999996</v>
      </c>
      <c r="H862" s="23">
        <v>175.67510657</v>
      </c>
      <c r="I862" s="9">
        <f t="shared" ref="I862:I892" si="156">H862/G862</f>
        <v>0.33274526603166288</v>
      </c>
    </row>
    <row r="863" spans="1:9" x14ac:dyDescent="0.25">
      <c r="A863" s="61" t="s">
        <v>64</v>
      </c>
      <c r="B863" s="1">
        <v>6.7022719999999998</v>
      </c>
      <c r="C863" s="4">
        <v>6.7022719999999998</v>
      </c>
      <c r="D863" s="4">
        <v>3.6811399900000001</v>
      </c>
      <c r="E863" s="9">
        <f t="shared" si="155"/>
        <v>0.54923763016481575</v>
      </c>
      <c r="F863" s="107">
        <v>6.8536999999999999</v>
      </c>
      <c r="G863" s="23">
        <v>6.8536999999999999</v>
      </c>
      <c r="H863" s="23">
        <v>3.6477692999999998</v>
      </c>
      <c r="I863" s="9">
        <f t="shared" si="156"/>
        <v>0.53223358186089265</v>
      </c>
    </row>
    <row r="864" spans="1:9" x14ac:dyDescent="0.25">
      <c r="A864" s="61" t="s">
        <v>108</v>
      </c>
      <c r="B864" s="1">
        <v>13.949481</v>
      </c>
      <c r="C864" s="4">
        <v>13.949481</v>
      </c>
      <c r="D864" s="4">
        <v>8.1564842100000003</v>
      </c>
      <c r="E864" s="9">
        <f t="shared" si="155"/>
        <v>0.58471596255086478</v>
      </c>
      <c r="F864" s="107">
        <v>26.263635000000001</v>
      </c>
      <c r="G864" s="23">
        <v>26.263635000000001</v>
      </c>
      <c r="H864" s="23">
        <v>8.0938614999999992</v>
      </c>
      <c r="I864" s="9">
        <f t="shared" si="156"/>
        <v>0.30817750475134148</v>
      </c>
    </row>
    <row r="865" spans="1:9" x14ac:dyDescent="0.25">
      <c r="A865" s="61" t="s">
        <v>109</v>
      </c>
      <c r="B865" s="1">
        <v>11.12649</v>
      </c>
      <c r="C865" s="4">
        <v>11.107229999999999</v>
      </c>
      <c r="D865" s="4">
        <v>5.4498426500000008</v>
      </c>
      <c r="E865" s="9">
        <f t="shared" si="155"/>
        <v>0.49065722506871662</v>
      </c>
      <c r="F865" s="107">
        <v>1.0297000000000001</v>
      </c>
      <c r="G865" s="23">
        <v>1.0589599999999999</v>
      </c>
      <c r="H865" s="23">
        <v>0.33959121000000003</v>
      </c>
      <c r="I865" s="9">
        <f t="shared" si="156"/>
        <v>0.3206836991010048</v>
      </c>
    </row>
    <row r="866" spans="1:9" x14ac:dyDescent="0.25">
      <c r="A866" s="61" t="s">
        <v>65</v>
      </c>
      <c r="B866" s="1">
        <v>4.5165350000000002</v>
      </c>
      <c r="C866" s="4">
        <v>4.5165350000000002</v>
      </c>
      <c r="D866" s="4">
        <v>2.6219668899999999</v>
      </c>
      <c r="E866" s="9">
        <f t="shared" si="155"/>
        <v>0.58052619762716329</v>
      </c>
      <c r="F866" s="47">
        <v>1.7702</v>
      </c>
      <c r="G866" s="3">
        <v>1.7702</v>
      </c>
      <c r="H866" s="3">
        <v>0.90705866000000002</v>
      </c>
      <c r="I866" s="9">
        <f t="shared" si="156"/>
        <v>0.51240462094678574</v>
      </c>
    </row>
    <row r="867" spans="1:9" x14ac:dyDescent="0.25">
      <c r="A867" s="61" t="s">
        <v>66</v>
      </c>
      <c r="B867" s="1">
        <v>2.1464729999999999</v>
      </c>
      <c r="C867" s="4">
        <v>2.1771590000000001</v>
      </c>
      <c r="D867" s="4">
        <v>1.35574456</v>
      </c>
      <c r="E867" s="9">
        <f t="shared" si="155"/>
        <v>0.6227127003585865</v>
      </c>
      <c r="F867" s="107">
        <v>0.82584900000000006</v>
      </c>
      <c r="G867" s="23">
        <v>0.82584900000000006</v>
      </c>
      <c r="H867" s="23">
        <v>0.17698979999999997</v>
      </c>
      <c r="I867" s="9">
        <f t="shared" si="156"/>
        <v>0.21431254381854306</v>
      </c>
    </row>
    <row r="868" spans="1:9" x14ac:dyDescent="0.25">
      <c r="A868" s="61" t="s">
        <v>36</v>
      </c>
      <c r="B868" s="1">
        <v>3.9529969999999999</v>
      </c>
      <c r="C868" s="4">
        <v>3.9529969999999999</v>
      </c>
      <c r="D868" s="4">
        <v>1.7183292400000001</v>
      </c>
      <c r="E868" s="9">
        <f t="shared" si="155"/>
        <v>0.43469024641303805</v>
      </c>
      <c r="F868" s="108">
        <v>0.10730000000000001</v>
      </c>
      <c r="G868" s="40">
        <v>0.10730000000000001</v>
      </c>
      <c r="H868" s="40">
        <v>8.8557710000000012E-2</v>
      </c>
      <c r="I868" s="9">
        <f t="shared" si="156"/>
        <v>0.82532814538676613</v>
      </c>
    </row>
    <row r="869" spans="1:9" ht="15.75" thickBot="1" x14ac:dyDescent="0.3">
      <c r="A869" s="62" t="s">
        <v>67</v>
      </c>
      <c r="B869" s="30">
        <v>17.805430000000001</v>
      </c>
      <c r="C869" s="31">
        <v>17.829429999999999</v>
      </c>
      <c r="D869" s="31">
        <v>8.6105796899999998</v>
      </c>
      <c r="E869" s="13">
        <f t="shared" si="155"/>
        <v>0.48294194991090578</v>
      </c>
      <c r="F869" s="114">
        <v>5.44</v>
      </c>
      <c r="G869" s="25">
        <v>5.44</v>
      </c>
      <c r="H869" s="25">
        <v>1.95396865</v>
      </c>
      <c r="I869" s="13">
        <f t="shared" si="156"/>
        <v>0.35918541360294115</v>
      </c>
    </row>
    <row r="870" spans="1:9" x14ac:dyDescent="0.25">
      <c r="A870" s="60" t="s">
        <v>68</v>
      </c>
      <c r="B870" s="26">
        <v>9.4499999999999993</v>
      </c>
      <c r="C870" s="27">
        <v>9.4499999999999993</v>
      </c>
      <c r="D870" s="27">
        <v>5.6322009199999998</v>
      </c>
      <c r="E870" s="12">
        <f t="shared" si="155"/>
        <v>0.59600009735449733</v>
      </c>
      <c r="F870" s="106">
        <v>55.811425</v>
      </c>
      <c r="G870" s="21">
        <v>55.801425000000002</v>
      </c>
      <c r="H870" s="21">
        <v>12.67062207</v>
      </c>
      <c r="I870" s="12">
        <f t="shared" si="156"/>
        <v>0.22706628137184667</v>
      </c>
    </row>
    <row r="871" spans="1:9" x14ac:dyDescent="0.25">
      <c r="A871" s="61" t="s">
        <v>69</v>
      </c>
      <c r="B871" s="1">
        <v>7.553229</v>
      </c>
      <c r="C871" s="4">
        <v>7.553229</v>
      </c>
      <c r="D871" s="4">
        <v>4.5471370899999997</v>
      </c>
      <c r="E871" s="9">
        <f t="shared" si="155"/>
        <v>0.60201234333024989</v>
      </c>
      <c r="F871" s="47">
        <v>3.3971070000000001</v>
      </c>
      <c r="G871" s="3">
        <v>3.3971070000000001</v>
      </c>
      <c r="H871" s="3">
        <v>2.3127494400000002</v>
      </c>
      <c r="I871" s="9">
        <f t="shared" si="156"/>
        <v>0.68079970398341882</v>
      </c>
    </row>
    <row r="872" spans="1:9" x14ac:dyDescent="0.25">
      <c r="A872" s="61" t="s">
        <v>70</v>
      </c>
      <c r="B872" s="1">
        <v>57.687970999999997</v>
      </c>
      <c r="C872" s="4">
        <v>57.687970999999997</v>
      </c>
      <c r="D872" s="4">
        <v>25.718625230000001</v>
      </c>
      <c r="E872" s="9">
        <f t="shared" si="155"/>
        <v>0.44582301620557951</v>
      </c>
      <c r="F872" s="107">
        <v>152.560934</v>
      </c>
      <c r="G872" s="23">
        <v>153.560934</v>
      </c>
      <c r="H872" s="23">
        <v>94.870227650000004</v>
      </c>
      <c r="I872" s="9">
        <f t="shared" si="156"/>
        <v>0.61780184047330688</v>
      </c>
    </row>
    <row r="873" spans="1:9" x14ac:dyDescent="0.25">
      <c r="A873" s="61" t="s">
        <v>103</v>
      </c>
      <c r="B873" s="1">
        <v>23.156248999999999</v>
      </c>
      <c r="C873" s="4">
        <v>23.156248999999999</v>
      </c>
      <c r="D873" s="4">
        <v>10.54701927</v>
      </c>
      <c r="E873" s="9">
        <f t="shared" si="155"/>
        <v>0.45547183699743427</v>
      </c>
      <c r="F873" s="107">
        <v>116.985848</v>
      </c>
      <c r="G873" s="23">
        <v>116.985848</v>
      </c>
      <c r="H873" s="23">
        <v>18.229282129999998</v>
      </c>
      <c r="I873" s="9">
        <f t="shared" si="156"/>
        <v>0.15582467829783989</v>
      </c>
    </row>
    <row r="874" spans="1:9" x14ac:dyDescent="0.25">
      <c r="A874" s="61" t="s">
        <v>71</v>
      </c>
      <c r="B874" s="1">
        <v>27.308866999999999</v>
      </c>
      <c r="C874" s="4">
        <v>26.996997</v>
      </c>
      <c r="D874" s="4">
        <v>9.2394847699999989</v>
      </c>
      <c r="E874" s="9">
        <f t="shared" si="155"/>
        <v>0.3422412044569253</v>
      </c>
      <c r="F874" s="47">
        <v>40.594548000000003</v>
      </c>
      <c r="G874" s="3">
        <v>40.906418000000002</v>
      </c>
      <c r="H874" s="3">
        <v>2.6883157799999999</v>
      </c>
      <c r="I874" s="9">
        <f t="shared" si="156"/>
        <v>6.5718679645819872E-2</v>
      </c>
    </row>
    <row r="875" spans="1:9" x14ac:dyDescent="0.25">
      <c r="A875" s="61" t="s">
        <v>72</v>
      </c>
      <c r="B875" s="1">
        <v>70.5</v>
      </c>
      <c r="C875" s="4">
        <v>70.5</v>
      </c>
      <c r="D875" s="4">
        <v>44.764878060000001</v>
      </c>
      <c r="E875" s="9">
        <f t="shared" si="155"/>
        <v>0.63496280936170213</v>
      </c>
      <c r="F875" s="47">
        <v>3.1</v>
      </c>
      <c r="G875" s="3">
        <v>4.4348599999999996</v>
      </c>
      <c r="H875" s="3">
        <v>1.0117471999999998</v>
      </c>
      <c r="I875" s="9">
        <f t="shared" si="156"/>
        <v>0.22813509332876347</v>
      </c>
    </row>
    <row r="876" spans="1:9" x14ac:dyDescent="0.25">
      <c r="A876" s="61" t="s">
        <v>73</v>
      </c>
      <c r="B876" s="1">
        <v>4.0870899999999999</v>
      </c>
      <c r="C876" s="4">
        <v>4.0870899999999999</v>
      </c>
      <c r="D876" s="4">
        <v>2.4528982699999999</v>
      </c>
      <c r="E876" s="9">
        <f t="shared" si="155"/>
        <v>0.60015763538361033</v>
      </c>
      <c r="F876" s="107">
        <v>3.4325000000000001</v>
      </c>
      <c r="G876" s="23">
        <v>3.4325000000000001</v>
      </c>
      <c r="H876" s="23">
        <v>3.20237485</v>
      </c>
      <c r="I876" s="9">
        <f t="shared" si="156"/>
        <v>0.93295698470502542</v>
      </c>
    </row>
    <row r="877" spans="1:9" x14ac:dyDescent="0.25">
      <c r="A877" s="103" t="s">
        <v>74</v>
      </c>
      <c r="B877" s="1">
        <v>15.489632</v>
      </c>
      <c r="C877" s="4">
        <v>15.489632</v>
      </c>
      <c r="D877" s="4">
        <v>8.5883929400000003</v>
      </c>
      <c r="E877" s="9">
        <f t="shared" si="155"/>
        <v>0.55446074767948006</v>
      </c>
      <c r="F877" s="107">
        <v>0.403368</v>
      </c>
      <c r="G877" s="23">
        <v>0.403368</v>
      </c>
      <c r="H877" s="23">
        <v>0.25007323000000004</v>
      </c>
      <c r="I877" s="9">
        <f t="shared" si="156"/>
        <v>0.61996298665238703</v>
      </c>
    </row>
    <row r="878" spans="1:9" x14ac:dyDescent="0.25">
      <c r="A878" s="61" t="s">
        <v>75</v>
      </c>
      <c r="B878" s="1">
        <v>9.735849</v>
      </c>
      <c r="C878" s="4">
        <v>11.735340000000001</v>
      </c>
      <c r="D878" s="4">
        <v>6.9226254200000001</v>
      </c>
      <c r="E878" s="9">
        <f t="shared" si="155"/>
        <v>0.58989559910492573</v>
      </c>
      <c r="F878" s="47">
        <v>29.236284999999999</v>
      </c>
      <c r="G878" s="3">
        <v>40.657645000000002</v>
      </c>
      <c r="H878" s="3">
        <v>25.479983309999998</v>
      </c>
      <c r="I878" s="9">
        <f t="shared" si="156"/>
        <v>0.62669599555016031</v>
      </c>
    </row>
    <row r="879" spans="1:9" x14ac:dyDescent="0.25">
      <c r="A879" s="104" t="s">
        <v>76</v>
      </c>
      <c r="B879" s="1">
        <v>5.41629</v>
      </c>
      <c r="C879" s="4">
        <v>5.41629</v>
      </c>
      <c r="D879" s="4">
        <v>2.6914325800000003</v>
      </c>
      <c r="E879" s="9">
        <f t="shared" si="155"/>
        <v>0.49691441558705318</v>
      </c>
      <c r="F879" s="107">
        <v>30.7182</v>
      </c>
      <c r="G879" s="23">
        <v>41.993200000000002</v>
      </c>
      <c r="H879" s="23">
        <v>13.696503470000001</v>
      </c>
      <c r="I879" s="9">
        <f t="shared" si="156"/>
        <v>0.32616003233856911</v>
      </c>
    </row>
    <row r="880" spans="1:9" x14ac:dyDescent="0.25">
      <c r="A880" s="104" t="s">
        <v>110</v>
      </c>
      <c r="B880" s="1">
        <v>44.825920000000004</v>
      </c>
      <c r="C880" s="4">
        <v>40.137506000000002</v>
      </c>
      <c r="D880" s="4">
        <v>25.912867739999999</v>
      </c>
      <c r="E880" s="9">
        <f t="shared" si="155"/>
        <v>0.64560233862064076</v>
      </c>
      <c r="F880" s="107">
        <v>137.56</v>
      </c>
      <c r="G880" s="23">
        <v>157.39190300000001</v>
      </c>
      <c r="H880" s="23">
        <v>72.804086900000001</v>
      </c>
      <c r="I880" s="9">
        <f t="shared" si="156"/>
        <v>0.46256564354520824</v>
      </c>
    </row>
    <row r="881" spans="1:9" x14ac:dyDescent="0.25">
      <c r="A881" s="61" t="s">
        <v>77</v>
      </c>
      <c r="B881" s="1">
        <v>16.5185</v>
      </c>
      <c r="C881" s="4">
        <v>16.489484000000001</v>
      </c>
      <c r="D881" s="4">
        <v>10.419278970000001</v>
      </c>
      <c r="E881" s="9">
        <f t="shared" si="155"/>
        <v>0.63187416719649925</v>
      </c>
      <c r="F881" s="107">
        <v>7.6814999999999998</v>
      </c>
      <c r="G881" s="23">
        <v>7.7105160000000001</v>
      </c>
      <c r="H881" s="23">
        <v>5.1107261699999995</v>
      </c>
      <c r="I881" s="9">
        <f t="shared" si="156"/>
        <v>0.66282544125451515</v>
      </c>
    </row>
    <row r="882" spans="1:9" x14ac:dyDescent="0.25">
      <c r="A882" s="61" t="s">
        <v>78</v>
      </c>
      <c r="B882" s="1">
        <v>3.4237350000000002</v>
      </c>
      <c r="C882" s="4">
        <v>3.4237350000000002</v>
      </c>
      <c r="D882" s="4">
        <v>1.63785661</v>
      </c>
      <c r="E882" s="9">
        <f t="shared" si="155"/>
        <v>0.47838299693171343</v>
      </c>
      <c r="F882" s="108">
        <v>0.60600100000000001</v>
      </c>
      <c r="G882" s="40">
        <v>0.60600100000000001</v>
      </c>
      <c r="H882" s="40">
        <v>0.1255513</v>
      </c>
      <c r="I882" s="9">
        <f t="shared" si="156"/>
        <v>0.20718002115508061</v>
      </c>
    </row>
    <row r="883" spans="1:9" x14ac:dyDescent="0.25">
      <c r="A883" s="61" t="s">
        <v>79</v>
      </c>
      <c r="B883" s="1">
        <v>61.771307</v>
      </c>
      <c r="C883" s="4">
        <v>65.623751999999996</v>
      </c>
      <c r="D883" s="4">
        <v>38.834380770000003</v>
      </c>
      <c r="E883" s="9">
        <f t="shared" si="155"/>
        <v>0.59177324652208252</v>
      </c>
      <c r="F883" s="107">
        <v>20.782958000000001</v>
      </c>
      <c r="G883" s="23">
        <v>20.782958000000001</v>
      </c>
      <c r="H883" s="23">
        <v>7.7441376900000005</v>
      </c>
      <c r="I883" s="9">
        <f t="shared" si="156"/>
        <v>0.3726196092971944</v>
      </c>
    </row>
    <row r="884" spans="1:9" x14ac:dyDescent="0.25">
      <c r="A884" s="61" t="s">
        <v>111</v>
      </c>
      <c r="B884" s="2">
        <v>3.010891</v>
      </c>
      <c r="C884" s="3">
        <v>3.010891</v>
      </c>
      <c r="D884" s="3">
        <v>1.5745217300000001</v>
      </c>
      <c r="E884" s="9">
        <f t="shared" si="155"/>
        <v>0.52294212244813909</v>
      </c>
      <c r="F884" s="108">
        <v>1.8417509999999999</v>
      </c>
      <c r="G884" s="40">
        <v>1.8417509999999999</v>
      </c>
      <c r="H884" s="40">
        <v>0.79737851999999998</v>
      </c>
      <c r="I884" s="9">
        <f t="shared" si="156"/>
        <v>0.43294588682183421</v>
      </c>
    </row>
    <row r="885" spans="1:9" x14ac:dyDescent="0.25">
      <c r="A885" s="61" t="s">
        <v>112</v>
      </c>
      <c r="B885" s="2">
        <v>6.1529999999999996</v>
      </c>
      <c r="C885" s="3">
        <v>5.8216749999999999</v>
      </c>
      <c r="D885" s="3">
        <v>3.16607181</v>
      </c>
      <c r="E885" s="9">
        <f t="shared" si="155"/>
        <v>0.54384207466064316</v>
      </c>
      <c r="F885" s="108">
        <v>0.64700000000000002</v>
      </c>
      <c r="G885" s="40">
        <v>1.8363100000000001</v>
      </c>
      <c r="H885" s="40">
        <v>1.5419668899999999</v>
      </c>
      <c r="I885" s="9">
        <f t="shared" si="156"/>
        <v>0.83970946626658882</v>
      </c>
    </row>
    <row r="886" spans="1:9" x14ac:dyDescent="0.25">
      <c r="A886" s="61" t="s">
        <v>80</v>
      </c>
      <c r="B886" s="1">
        <v>101.37085399999999</v>
      </c>
      <c r="C886" s="4">
        <v>103.397001</v>
      </c>
      <c r="D886" s="4">
        <v>64.176609499999998</v>
      </c>
      <c r="E886" s="9">
        <f t="shared" si="155"/>
        <v>0.62068153698190909</v>
      </c>
      <c r="F886" s="107">
        <v>4.7051999999999996</v>
      </c>
      <c r="G886" s="23">
        <v>4.7051999999999996</v>
      </c>
      <c r="H886" s="23">
        <v>1.5147173200000001</v>
      </c>
      <c r="I886" s="9">
        <f t="shared" si="156"/>
        <v>0.32192410949587696</v>
      </c>
    </row>
    <row r="887" spans="1:9" x14ac:dyDescent="0.25">
      <c r="A887" s="61" t="s">
        <v>81</v>
      </c>
      <c r="B887" s="1">
        <v>319.78975500000001</v>
      </c>
      <c r="C887" s="4">
        <v>319.78975500000001</v>
      </c>
      <c r="D887" s="4">
        <v>196.62328597000001</v>
      </c>
      <c r="E887" s="9">
        <f t="shared" si="155"/>
        <v>0.61485173585376429</v>
      </c>
      <c r="F887" s="107">
        <v>63.794899999999998</v>
      </c>
      <c r="G887" s="23">
        <v>68.027959999999993</v>
      </c>
      <c r="H887" s="23">
        <v>15.844527869999999</v>
      </c>
      <c r="I887" s="9">
        <f t="shared" si="156"/>
        <v>0.23291199486211259</v>
      </c>
    </row>
    <row r="888" spans="1:9" x14ac:dyDescent="0.25">
      <c r="A888" s="61" t="s">
        <v>82</v>
      </c>
      <c r="B888" s="1">
        <v>15.673621000000001</v>
      </c>
      <c r="C888" s="4">
        <v>15.673621000000001</v>
      </c>
      <c r="D888" s="4">
        <v>6.4555112900000005</v>
      </c>
      <c r="E888" s="9">
        <f t="shared" si="155"/>
        <v>0.41187108518191173</v>
      </c>
      <c r="F888" s="107">
        <v>7.2</v>
      </c>
      <c r="G888" s="23">
        <v>7.2</v>
      </c>
      <c r="H888" s="23">
        <v>3.1380903300000003</v>
      </c>
      <c r="I888" s="9">
        <f t="shared" si="156"/>
        <v>0.43584587916666667</v>
      </c>
    </row>
    <row r="889" spans="1:9" x14ac:dyDescent="0.25">
      <c r="A889" s="61" t="s">
        <v>83</v>
      </c>
      <c r="B889" s="1">
        <v>55.690725999999998</v>
      </c>
      <c r="C889" s="4">
        <v>55.690725999999998</v>
      </c>
      <c r="D889" s="4">
        <v>23.602060229999999</v>
      </c>
      <c r="E889" s="9">
        <f t="shared" si="155"/>
        <v>0.42380593548017315</v>
      </c>
      <c r="F889" s="107">
        <v>8.1892999999999994</v>
      </c>
      <c r="G889" s="23">
        <v>8.1892999999999994</v>
      </c>
      <c r="H889" s="23">
        <v>0.84686002000000005</v>
      </c>
      <c r="I889" s="9">
        <f t="shared" si="156"/>
        <v>0.10341055035228898</v>
      </c>
    </row>
    <row r="890" spans="1:9" x14ac:dyDescent="0.25">
      <c r="A890" s="61" t="s">
        <v>115</v>
      </c>
      <c r="B890" s="1">
        <v>2.818705</v>
      </c>
      <c r="C890" s="4">
        <v>2.818705</v>
      </c>
      <c r="D890" s="4">
        <v>0</v>
      </c>
      <c r="E890" s="9">
        <f t="shared" si="155"/>
        <v>0</v>
      </c>
      <c r="F890" s="107">
        <v>0.18</v>
      </c>
      <c r="G890" s="23">
        <v>0.18</v>
      </c>
      <c r="H890" s="23">
        <v>0</v>
      </c>
      <c r="I890" s="9">
        <f t="shared" si="156"/>
        <v>0</v>
      </c>
    </row>
    <row r="891" spans="1:9" x14ac:dyDescent="0.25">
      <c r="A891" s="61" t="s">
        <v>84</v>
      </c>
      <c r="B891" s="1">
        <v>158.64193299999999</v>
      </c>
      <c r="C891" s="4">
        <v>158.64193299999999</v>
      </c>
      <c r="D891" s="4">
        <v>72.382945550000002</v>
      </c>
      <c r="E891" s="9">
        <f t="shared" si="155"/>
        <v>0.45626615978008794</v>
      </c>
      <c r="F891" s="107">
        <v>75.692165000000003</v>
      </c>
      <c r="G891" s="23">
        <v>75.692165000000003</v>
      </c>
      <c r="H891" s="23">
        <v>12.07366878</v>
      </c>
      <c r="I891" s="9">
        <f t="shared" si="156"/>
        <v>0.1595101524708667</v>
      </c>
    </row>
    <row r="892" spans="1:9" x14ac:dyDescent="0.25">
      <c r="A892" s="110" t="s">
        <v>29</v>
      </c>
      <c r="B892" s="111">
        <v>0.59079999999999999</v>
      </c>
      <c r="C892" s="112">
        <v>0.59079999999999999</v>
      </c>
      <c r="D892" s="112">
        <v>0.31607914000000004</v>
      </c>
      <c r="E892" s="9">
        <f t="shared" si="155"/>
        <v>0.53500192958700077</v>
      </c>
      <c r="F892" s="113">
        <v>0.42899999999999999</v>
      </c>
      <c r="G892" s="112">
        <v>0.42899999999999999</v>
      </c>
      <c r="H892" s="112">
        <v>0</v>
      </c>
      <c r="I892" s="9">
        <f t="shared" si="156"/>
        <v>0</v>
      </c>
    </row>
    <row r="893" spans="1:9" ht="15.75" thickBot="1" x14ac:dyDescent="0.3">
      <c r="A893" s="62" t="s">
        <v>116</v>
      </c>
      <c r="B893" s="30">
        <v>7.2678019999999997</v>
      </c>
      <c r="C893" s="31">
        <v>7.2678019999999997</v>
      </c>
      <c r="D893" s="31">
        <v>0</v>
      </c>
      <c r="E893" s="13">
        <f t="shared" si="155"/>
        <v>0</v>
      </c>
      <c r="F893" s="109">
        <v>0.28720000000000001</v>
      </c>
      <c r="G893" s="105">
        <v>0.28720000000000001</v>
      </c>
      <c r="H893" s="105">
        <v>0</v>
      </c>
      <c r="I893" s="13">
        <f>H893/G893</f>
        <v>0</v>
      </c>
    </row>
    <row r="894" spans="1:9" ht="15.75" thickBot="1" x14ac:dyDescent="0.3">
      <c r="A894" s="97" t="s">
        <v>106</v>
      </c>
      <c r="B894" s="98">
        <f>SUM(B895:B911)</f>
        <v>1017.26078</v>
      </c>
      <c r="C894" s="99">
        <f t="shared" ref="C894:D894" si="157">SUM(C895:C911)</f>
        <v>1074.805425</v>
      </c>
      <c r="D894" s="99">
        <f t="shared" si="157"/>
        <v>597.6331745</v>
      </c>
      <c r="E894" s="100">
        <f>D894/C894</f>
        <v>0.55603847970901332</v>
      </c>
      <c r="F894" s="101">
        <f>SUM(F895:F911)</f>
        <v>1139.3572300000001</v>
      </c>
      <c r="G894" s="102">
        <f t="shared" ref="G894:H894" si="158">SUM(G895:G911)</f>
        <v>1199.2856569999999</v>
      </c>
      <c r="H894" s="102">
        <f t="shared" si="158"/>
        <v>766.90555814999993</v>
      </c>
      <c r="I894" s="100">
        <f>H894/G894</f>
        <v>0.63946863174233726</v>
      </c>
    </row>
    <row r="895" spans="1:9" x14ac:dyDescent="0.25">
      <c r="A895" s="55" t="s">
        <v>97</v>
      </c>
      <c r="B895" s="32">
        <v>275.37791900000002</v>
      </c>
      <c r="C895" s="33">
        <v>275.37791900000002</v>
      </c>
      <c r="D895" s="33">
        <v>129.23970133</v>
      </c>
      <c r="E895" s="38">
        <f t="shared" ref="E895:E911" si="159">D895/C895</f>
        <v>0.46931759016597113</v>
      </c>
      <c r="F895" s="68">
        <v>48.783346000000002</v>
      </c>
      <c r="G895" s="69">
        <v>48.783346000000002</v>
      </c>
      <c r="H895" s="69">
        <v>9.6957000099999995</v>
      </c>
      <c r="I895" s="70">
        <f t="shared" ref="I895" si="160">H895/G895</f>
        <v>0.19875020483424813</v>
      </c>
    </row>
    <row r="896" spans="1:9" x14ac:dyDescent="0.25">
      <c r="A896" s="55" t="s">
        <v>85</v>
      </c>
      <c r="B896" s="32">
        <v>49.144182999999998</v>
      </c>
      <c r="C896" s="33">
        <v>49.144182999999998</v>
      </c>
      <c r="D896" s="33">
        <v>24.224372199999998</v>
      </c>
      <c r="E896" s="35">
        <f t="shared" si="159"/>
        <v>0.49292450746408784</v>
      </c>
      <c r="F896" s="68">
        <v>38.434399999999997</v>
      </c>
      <c r="G896" s="69">
        <v>38.434399999999997</v>
      </c>
      <c r="H896" s="69">
        <v>32.094640980000001</v>
      </c>
      <c r="I896" s="70">
        <f>H896/G896</f>
        <v>0.83504987667298058</v>
      </c>
    </row>
    <row r="897" spans="1:9" x14ac:dyDescent="0.25">
      <c r="A897" s="50" t="s">
        <v>26</v>
      </c>
      <c r="B897" s="1">
        <v>0.99158000000000002</v>
      </c>
      <c r="C897" s="4">
        <v>0.99158000000000002</v>
      </c>
      <c r="D897" s="4">
        <v>0.45651932000000001</v>
      </c>
      <c r="E897" s="35">
        <f t="shared" si="159"/>
        <v>0.46039585308295849</v>
      </c>
      <c r="F897" s="39" t="s">
        <v>16</v>
      </c>
      <c r="G897" s="40" t="s">
        <v>16</v>
      </c>
      <c r="H897" s="40" t="s">
        <v>16</v>
      </c>
      <c r="I897" s="9" t="s">
        <v>16</v>
      </c>
    </row>
    <row r="898" spans="1:9" x14ac:dyDescent="0.25">
      <c r="A898" s="50" t="s">
        <v>86</v>
      </c>
      <c r="B898" s="1">
        <v>40.719161999999997</v>
      </c>
      <c r="C898" s="4">
        <v>40.719161999999997</v>
      </c>
      <c r="D898" s="4">
        <v>22.53549181</v>
      </c>
      <c r="E898" s="35">
        <f t="shared" si="159"/>
        <v>0.55343702333559819</v>
      </c>
      <c r="F898" s="22">
        <v>18.18</v>
      </c>
      <c r="G898" s="23">
        <v>18.18</v>
      </c>
      <c r="H898" s="23">
        <v>8.09179271</v>
      </c>
      <c r="I898" s="9">
        <f t="shared" ref="I898:I901" si="161">H898/G898</f>
        <v>0.4450931083608361</v>
      </c>
    </row>
    <row r="899" spans="1:9" x14ac:dyDescent="0.25">
      <c r="A899" s="50" t="s">
        <v>27</v>
      </c>
      <c r="B899" s="1">
        <v>145.59217200000001</v>
      </c>
      <c r="C899" s="4">
        <v>145.23599100000001</v>
      </c>
      <c r="D899" s="4">
        <v>91.941222379999999</v>
      </c>
      <c r="E899" s="35">
        <f t="shared" si="159"/>
        <v>0.63304709629447142</v>
      </c>
      <c r="F899" s="22">
        <v>172.20079999999999</v>
      </c>
      <c r="G899" s="23">
        <v>172.55698100000001</v>
      </c>
      <c r="H899" s="23">
        <v>45.856528859999997</v>
      </c>
      <c r="I899" s="9">
        <f t="shared" si="161"/>
        <v>0.26574716707636414</v>
      </c>
    </row>
    <row r="900" spans="1:9" x14ac:dyDescent="0.25">
      <c r="A900" s="50" t="s">
        <v>87</v>
      </c>
      <c r="B900" s="1">
        <v>7.6831469999999999</v>
      </c>
      <c r="C900" s="4">
        <v>7.6831469999999999</v>
      </c>
      <c r="D900" s="4">
        <v>4.3950920700000005</v>
      </c>
      <c r="E900" s="35">
        <f t="shared" si="159"/>
        <v>0.57204320963792576</v>
      </c>
      <c r="F900" s="22">
        <v>61.020299999999999</v>
      </c>
      <c r="G900" s="23">
        <v>97.660544000000002</v>
      </c>
      <c r="H900" s="23">
        <v>74.624712219999992</v>
      </c>
      <c r="I900" s="9">
        <f t="shared" si="161"/>
        <v>0.76412345419660976</v>
      </c>
    </row>
    <row r="901" spans="1:9" x14ac:dyDescent="0.25">
      <c r="A901" s="50" t="s">
        <v>88</v>
      </c>
      <c r="B901" s="16">
        <v>1.361148</v>
      </c>
      <c r="C901" s="17">
        <v>1.361148</v>
      </c>
      <c r="D901" s="17">
        <v>0.6523024300000001</v>
      </c>
      <c r="E901" s="35">
        <f t="shared" si="159"/>
        <v>0.4792296135321068</v>
      </c>
      <c r="F901" s="16">
        <v>0.2394</v>
      </c>
      <c r="G901" s="17">
        <v>0.2394</v>
      </c>
      <c r="H901" s="17">
        <v>0.14796858999999998</v>
      </c>
      <c r="I901" s="9">
        <f t="shared" si="161"/>
        <v>0.61808099415204676</v>
      </c>
    </row>
    <row r="902" spans="1:9" x14ac:dyDescent="0.25">
      <c r="A902" s="50" t="s">
        <v>98</v>
      </c>
      <c r="B902" s="16">
        <v>2.9946999999999999</v>
      </c>
      <c r="C902" s="17">
        <v>2.9946999999999999</v>
      </c>
      <c r="D902" s="17">
        <v>1.56735023</v>
      </c>
      <c r="E902" s="35">
        <f t="shared" si="159"/>
        <v>0.52337470531271912</v>
      </c>
      <c r="F902" s="45" t="s">
        <v>16</v>
      </c>
      <c r="G902" s="46" t="s">
        <v>16</v>
      </c>
      <c r="H902" s="46" t="s">
        <v>16</v>
      </c>
      <c r="I902" s="9" t="s">
        <v>16</v>
      </c>
    </row>
    <row r="903" spans="1:9" x14ac:dyDescent="0.25">
      <c r="A903" s="50" t="s">
        <v>99</v>
      </c>
      <c r="B903" s="16">
        <v>122.1542</v>
      </c>
      <c r="C903" s="17">
        <v>120.1542</v>
      </c>
      <c r="D903" s="17">
        <v>68.070246040000001</v>
      </c>
      <c r="E903" s="35">
        <f t="shared" si="159"/>
        <v>0.56652406690735735</v>
      </c>
      <c r="F903" s="82">
        <v>180.47976800000001</v>
      </c>
      <c r="G903" s="83">
        <v>182.47976800000001</v>
      </c>
      <c r="H903" s="83">
        <v>76.823329049999998</v>
      </c>
      <c r="I903" s="9">
        <f t="shared" ref="I903:I907" si="162">H903/G903</f>
        <v>0.42099641999764048</v>
      </c>
    </row>
    <row r="904" spans="1:9" x14ac:dyDescent="0.25">
      <c r="A904" s="50" t="s">
        <v>89</v>
      </c>
      <c r="B904" s="1">
        <v>9.6793960000000006</v>
      </c>
      <c r="C904" s="4">
        <v>12.290476</v>
      </c>
      <c r="D904" s="4">
        <v>6.9886608899999993</v>
      </c>
      <c r="E904" s="35">
        <f t="shared" si="159"/>
        <v>0.56862410292327159</v>
      </c>
      <c r="F904" s="22">
        <v>6.8538839999999999</v>
      </c>
      <c r="G904" s="23">
        <v>16.529774</v>
      </c>
      <c r="H904" s="23">
        <v>10.67187702</v>
      </c>
      <c r="I904" s="9">
        <f t="shared" si="162"/>
        <v>0.64561542220722434</v>
      </c>
    </row>
    <row r="905" spans="1:9" x14ac:dyDescent="0.25">
      <c r="A905" s="50" t="s">
        <v>105</v>
      </c>
      <c r="B905" s="1">
        <v>62.078699999999998</v>
      </c>
      <c r="C905" s="4">
        <v>91.332102000000006</v>
      </c>
      <c r="D905" s="4">
        <v>58.977371420000004</v>
      </c>
      <c r="E905" s="35">
        <f t="shared" si="159"/>
        <v>0.64574634907669159</v>
      </c>
      <c r="F905" s="22">
        <v>563.88599999999997</v>
      </c>
      <c r="G905" s="23">
        <v>564.43076799999994</v>
      </c>
      <c r="H905" s="23">
        <v>491.08499329</v>
      </c>
      <c r="I905" s="9">
        <f t="shared" si="162"/>
        <v>0.87005354975616789</v>
      </c>
    </row>
    <row r="906" spans="1:9" x14ac:dyDescent="0.25">
      <c r="A906" s="50" t="s">
        <v>35</v>
      </c>
      <c r="B906" s="1">
        <v>119.775536</v>
      </c>
      <c r="C906" s="4">
        <v>144.77553599999999</v>
      </c>
      <c r="D906" s="4">
        <v>78.864020299999993</v>
      </c>
      <c r="E906" s="35">
        <f t="shared" si="159"/>
        <v>0.5447330569717248</v>
      </c>
      <c r="F906" s="22">
        <v>9.346819</v>
      </c>
      <c r="G906" s="23">
        <v>9.346819</v>
      </c>
      <c r="H906" s="23">
        <v>2.7134147799999999</v>
      </c>
      <c r="I906" s="9">
        <f t="shared" si="162"/>
        <v>0.29030355461039736</v>
      </c>
    </row>
    <row r="907" spans="1:9" x14ac:dyDescent="0.25">
      <c r="A907" s="50" t="s">
        <v>32</v>
      </c>
      <c r="B907" s="1">
        <v>100.73950000000001</v>
      </c>
      <c r="C907" s="4">
        <v>100.73882999999999</v>
      </c>
      <c r="D907" s="4">
        <v>63.850593400000001</v>
      </c>
      <c r="E907" s="35">
        <f t="shared" si="159"/>
        <v>0.63382305909250691</v>
      </c>
      <c r="F907" s="22">
        <v>6.6818</v>
      </c>
      <c r="G907" s="23">
        <v>6.6824700000000004</v>
      </c>
      <c r="H907" s="23">
        <v>0.78219063</v>
      </c>
      <c r="I907" s="9">
        <f t="shared" si="162"/>
        <v>0.1170511248086411</v>
      </c>
    </row>
    <row r="908" spans="1:9" x14ac:dyDescent="0.25">
      <c r="A908" s="50" t="s">
        <v>123</v>
      </c>
      <c r="B908" s="1">
        <v>0</v>
      </c>
      <c r="C908" s="4">
        <v>1</v>
      </c>
      <c r="D908" s="4">
        <v>0</v>
      </c>
      <c r="E908" s="35">
        <f t="shared" si="159"/>
        <v>0</v>
      </c>
      <c r="F908" s="39">
        <v>0</v>
      </c>
      <c r="G908" s="40">
        <v>0</v>
      </c>
      <c r="H908" s="40">
        <v>0</v>
      </c>
      <c r="I908" s="9" t="s">
        <v>16</v>
      </c>
    </row>
    <row r="909" spans="1:9" x14ac:dyDescent="0.25">
      <c r="A909" s="50" t="s">
        <v>30</v>
      </c>
      <c r="B909" s="1">
        <v>24.508593000000001</v>
      </c>
      <c r="C909" s="4">
        <v>26.508593000000001</v>
      </c>
      <c r="D909" s="4">
        <v>13.663778859999999</v>
      </c>
      <c r="E909" s="35">
        <f t="shared" si="159"/>
        <v>0.51544715556951659</v>
      </c>
      <c r="F909" s="22">
        <v>11.75526</v>
      </c>
      <c r="G909" s="23">
        <v>13.25526</v>
      </c>
      <c r="H909" s="23">
        <v>3.0532249500000002</v>
      </c>
      <c r="I909" s="9">
        <f t="shared" ref="I909:I911" si="163">H909/G909</f>
        <v>0.2303406308137298</v>
      </c>
    </row>
    <row r="910" spans="1:9" x14ac:dyDescent="0.25">
      <c r="A910" s="50" t="s">
        <v>90</v>
      </c>
      <c r="B910" s="1">
        <v>5.1401110000000001</v>
      </c>
      <c r="C910" s="4">
        <v>5.0941619999999999</v>
      </c>
      <c r="D910" s="4">
        <v>3.2263974800000002</v>
      </c>
      <c r="E910" s="35">
        <f t="shared" si="159"/>
        <v>0.63335195857532611</v>
      </c>
      <c r="F910" s="22">
        <v>4.3344529999999999</v>
      </c>
      <c r="G910" s="23">
        <v>4.3804020000000001</v>
      </c>
      <c r="H910" s="23">
        <v>1.12047667</v>
      </c>
      <c r="I910" s="9">
        <f t="shared" si="163"/>
        <v>0.25579311442191832</v>
      </c>
    </row>
    <row r="911" spans="1:9" ht="15.75" thickBot="1" x14ac:dyDescent="0.3">
      <c r="A911" s="50" t="s">
        <v>91</v>
      </c>
      <c r="B911" s="28">
        <v>49.320732999999997</v>
      </c>
      <c r="C911" s="29">
        <v>49.403695999999997</v>
      </c>
      <c r="D911" s="29">
        <v>28.980054339999999</v>
      </c>
      <c r="E911" s="36">
        <f t="shared" si="159"/>
        <v>0.58659688821662248</v>
      </c>
      <c r="F911" s="76">
        <v>17.161000000000001</v>
      </c>
      <c r="G911" s="77">
        <v>26.325724999999998</v>
      </c>
      <c r="H911" s="77">
        <v>10.14470839</v>
      </c>
      <c r="I911" s="67">
        <f t="shared" si="163"/>
        <v>0.38535342863301963</v>
      </c>
    </row>
    <row r="912" spans="1:9" ht="15.75" thickBot="1" x14ac:dyDescent="0.3">
      <c r="A912" s="18" t="s">
        <v>107</v>
      </c>
      <c r="B912" s="71">
        <f>SUM(B913:B920)</f>
        <v>1068.9871700000001</v>
      </c>
      <c r="C912" s="72">
        <f t="shared" ref="C912:D912" si="164">SUM(C913:C920)</f>
        <v>1068.90047</v>
      </c>
      <c r="D912" s="72">
        <f t="shared" si="164"/>
        <v>756.97486973000002</v>
      </c>
      <c r="E912" s="73">
        <f>D912/C912</f>
        <v>0.70818087462343426</v>
      </c>
      <c r="F912" s="75">
        <f>SUM(F913:F920)</f>
        <v>1927.39651</v>
      </c>
      <c r="G912" s="74">
        <f t="shared" ref="G912:H912" si="165">SUM(G913:G920)</f>
        <v>1930.1832099999999</v>
      </c>
      <c r="H912" s="74">
        <f t="shared" si="165"/>
        <v>1421.4410660500002</v>
      </c>
      <c r="I912" s="73">
        <f>H912/G912</f>
        <v>0.73642805443841797</v>
      </c>
    </row>
    <row r="913" spans="1:9" x14ac:dyDescent="0.25">
      <c r="A913" s="50" t="s">
        <v>92</v>
      </c>
      <c r="B913" s="32">
        <v>23.249666999999999</v>
      </c>
      <c r="C913" s="33">
        <v>23.162966999999998</v>
      </c>
      <c r="D913" s="33">
        <v>11.88312717</v>
      </c>
      <c r="E913" s="38">
        <f t="shared" ref="E913:E920" si="166">D913/C913</f>
        <v>0.5130226697641973</v>
      </c>
      <c r="F913" s="78">
        <v>7.7005929999999996</v>
      </c>
      <c r="G913" s="79">
        <v>7.787293</v>
      </c>
      <c r="H913" s="79">
        <v>2.5406820699999999</v>
      </c>
      <c r="I913" s="70">
        <f t="shared" ref="I913:I914" si="167">H913/G913</f>
        <v>0.32625998148522212</v>
      </c>
    </row>
    <row r="914" spans="1:9" x14ac:dyDescent="0.25">
      <c r="A914" s="50" t="s">
        <v>37</v>
      </c>
      <c r="B914" s="1">
        <v>8.3779570000000003</v>
      </c>
      <c r="C914" s="4">
        <v>8.3779570000000003</v>
      </c>
      <c r="D914" s="4">
        <v>3.2947648799999998</v>
      </c>
      <c r="E914" s="35">
        <f t="shared" si="166"/>
        <v>0.39326590957676194</v>
      </c>
      <c r="F914" s="2">
        <v>1.405</v>
      </c>
      <c r="G914" s="3">
        <v>1.405</v>
      </c>
      <c r="H914" s="3">
        <v>0.12019637</v>
      </c>
      <c r="I914" s="9">
        <f t="shared" si="167"/>
        <v>8.5549017793594306E-2</v>
      </c>
    </row>
    <row r="915" spans="1:9" x14ac:dyDescent="0.25">
      <c r="A915" s="50" t="s">
        <v>93</v>
      </c>
      <c r="B915" s="1">
        <v>28.23216</v>
      </c>
      <c r="C915" s="4">
        <v>28.23216</v>
      </c>
      <c r="D915" s="4">
        <v>13.457771869999998</v>
      </c>
      <c r="E915" s="35">
        <f t="shared" si="166"/>
        <v>0.47668233213470024</v>
      </c>
      <c r="F915" s="2">
        <v>76.628013999999993</v>
      </c>
      <c r="G915" s="3">
        <v>76.628013999999993</v>
      </c>
      <c r="H915" s="3">
        <v>38.497556119999999</v>
      </c>
      <c r="I915" s="9">
        <f>H915/G915</f>
        <v>0.50239532659687625</v>
      </c>
    </row>
    <row r="916" spans="1:9" x14ac:dyDescent="0.25">
      <c r="A916" s="56" t="s">
        <v>94</v>
      </c>
      <c r="B916" s="1">
        <v>10.706635</v>
      </c>
      <c r="C916" s="4">
        <v>10.706635</v>
      </c>
      <c r="D916" s="4">
        <v>5.5150545900000001</v>
      </c>
      <c r="E916" s="35">
        <f t="shared" si="166"/>
        <v>0.51510624860191834</v>
      </c>
      <c r="F916" s="2">
        <v>4.7192999999999996</v>
      </c>
      <c r="G916" s="3">
        <v>7.4192999999999998</v>
      </c>
      <c r="H916" s="3">
        <v>1.8517275399999999</v>
      </c>
      <c r="I916" s="9">
        <f>H916/G916</f>
        <v>0.24958251317509739</v>
      </c>
    </row>
    <row r="917" spans="1:9" x14ac:dyDescent="0.25">
      <c r="A917" s="56" t="s">
        <v>100</v>
      </c>
      <c r="B917" s="1">
        <v>608.37710000000004</v>
      </c>
      <c r="C917" s="4">
        <v>608.37710000000004</v>
      </c>
      <c r="D917" s="4">
        <v>384.869214</v>
      </c>
      <c r="E917" s="35">
        <f t="shared" si="166"/>
        <v>0.63261620794076567</v>
      </c>
      <c r="F917" s="2">
        <v>1291.3154</v>
      </c>
      <c r="G917" s="3">
        <v>1291.3154</v>
      </c>
      <c r="H917" s="3">
        <v>847.823936</v>
      </c>
      <c r="I917" s="9">
        <f t="shared" ref="I917:I918" si="168">H917/G917</f>
        <v>0.65655837140949458</v>
      </c>
    </row>
    <row r="918" spans="1:9" x14ac:dyDescent="0.25">
      <c r="A918" s="56" t="s">
        <v>101</v>
      </c>
      <c r="B918" s="1">
        <v>370.10353500000002</v>
      </c>
      <c r="C918" s="4">
        <v>370.10353500000002</v>
      </c>
      <c r="D918" s="4">
        <v>330.87895300000002</v>
      </c>
      <c r="E918" s="35">
        <f t="shared" si="166"/>
        <v>0.89401727276125587</v>
      </c>
      <c r="F918" s="2">
        <v>526.93190000000004</v>
      </c>
      <c r="G918" s="3">
        <v>526.93190000000004</v>
      </c>
      <c r="H918" s="3">
        <v>526.93190000000004</v>
      </c>
      <c r="I918" s="9">
        <f t="shared" si="168"/>
        <v>1</v>
      </c>
    </row>
    <row r="919" spans="1:9" x14ac:dyDescent="0.25">
      <c r="A919" s="57" t="s">
        <v>95</v>
      </c>
      <c r="B919" s="1">
        <v>14.148</v>
      </c>
      <c r="C919" s="4">
        <v>14.148</v>
      </c>
      <c r="D919" s="4">
        <v>3.5201833700000003</v>
      </c>
      <c r="E919" s="35">
        <f t="shared" si="166"/>
        <v>0.24881137757986996</v>
      </c>
      <c r="F919" s="2">
        <v>0.12443899999999999</v>
      </c>
      <c r="G919" s="3">
        <v>0.12443899999999999</v>
      </c>
      <c r="H919" s="3">
        <v>3.6193179999999998E-2</v>
      </c>
      <c r="I919" s="9">
        <f>H919/G919</f>
        <v>0.2908507782929789</v>
      </c>
    </row>
    <row r="920" spans="1:9" ht="15.75" thickBot="1" x14ac:dyDescent="0.3">
      <c r="A920" s="58" t="s">
        <v>96</v>
      </c>
      <c r="B920" s="30">
        <v>5.792116</v>
      </c>
      <c r="C920" s="31">
        <v>5.792116</v>
      </c>
      <c r="D920" s="31">
        <v>3.5558008500000002</v>
      </c>
      <c r="E920" s="37">
        <f t="shared" si="166"/>
        <v>0.61390359757988278</v>
      </c>
      <c r="F920" s="24">
        <v>18.571864000000001</v>
      </c>
      <c r="G920" s="25">
        <v>18.571864000000001</v>
      </c>
      <c r="H920" s="25">
        <v>3.6388747700000001</v>
      </c>
      <c r="I920" s="15">
        <f t="shared" ref="I920" si="169">H920/G920</f>
        <v>0.19593481677444977</v>
      </c>
    </row>
    <row r="921" spans="1:9" x14ac:dyDescent="0.25">
      <c r="A921" s="128" t="s">
        <v>125</v>
      </c>
      <c r="B921" s="128"/>
      <c r="C921" s="128"/>
      <c r="D921" s="128"/>
      <c r="E921" s="128"/>
      <c r="F921" s="129" t="s">
        <v>124</v>
      </c>
      <c r="G921" s="129"/>
      <c r="H921" s="129"/>
      <c r="I921" s="129"/>
    </row>
    <row r="922" spans="1:9" x14ac:dyDescent="0.25">
      <c r="A922" s="115" t="s">
        <v>40</v>
      </c>
      <c r="B922" s="116"/>
      <c r="C922" s="116"/>
      <c r="D922" s="116"/>
      <c r="E922" s="116"/>
      <c r="F922" s="116"/>
      <c r="G922" s="116"/>
      <c r="H922" s="116"/>
      <c r="I922" s="116"/>
    </row>
  </sheetData>
  <mergeCells count="111">
    <mergeCell ref="A921:E921"/>
    <mergeCell ref="F921:I921"/>
    <mergeCell ref="A922:I922"/>
    <mergeCell ref="A807:I807"/>
    <mergeCell ref="A813:I813"/>
    <mergeCell ref="A814:I814"/>
    <mergeCell ref="A815:A816"/>
    <mergeCell ref="B815:E815"/>
    <mergeCell ref="F815:I815"/>
    <mergeCell ref="A808:I808"/>
    <mergeCell ref="A809:I809"/>
    <mergeCell ref="A810:I810"/>
    <mergeCell ref="A811:I811"/>
    <mergeCell ref="A812:I812"/>
    <mergeCell ref="A805:E805"/>
    <mergeCell ref="F805:I805"/>
    <mergeCell ref="A806:I806"/>
    <mergeCell ref="A691:I691"/>
    <mergeCell ref="A697:I697"/>
    <mergeCell ref="A698:I698"/>
    <mergeCell ref="A699:A700"/>
    <mergeCell ref="B699:E699"/>
    <mergeCell ref="F699:I699"/>
    <mergeCell ref="A692:I692"/>
    <mergeCell ref="A693:I693"/>
    <mergeCell ref="A694:I694"/>
    <mergeCell ref="A695:I695"/>
    <mergeCell ref="A696:I696"/>
    <mergeCell ref="A690:I690"/>
    <mergeCell ref="A575:I575"/>
    <mergeCell ref="A581:I581"/>
    <mergeCell ref="A582:I582"/>
    <mergeCell ref="A583:A584"/>
    <mergeCell ref="B583:E583"/>
    <mergeCell ref="F583:I583"/>
    <mergeCell ref="A576:I576"/>
    <mergeCell ref="A577:I577"/>
    <mergeCell ref="A578:I578"/>
    <mergeCell ref="A579:I579"/>
    <mergeCell ref="A580:I580"/>
    <mergeCell ref="F689:I689"/>
    <mergeCell ref="A689:E689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  <mergeCell ref="A458:E458"/>
    <mergeCell ref="F458:I458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343:E343"/>
    <mergeCell ref="F343:I34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113:E113"/>
    <mergeCell ref="F113:I113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228:E228"/>
    <mergeCell ref="F228:I228"/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573:E573"/>
    <mergeCell ref="F573:I573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7" manualBreakCount="7">
    <brk id="115" max="16383" man="1"/>
    <brk id="230" max="16383" man="1"/>
    <brk id="345" max="16383" man="1"/>
    <brk id="460" max="16383" man="1"/>
    <brk id="575" max="16383" man="1"/>
    <brk id="691" max="16383" man="1"/>
    <brk id="807" max="16383" man="1"/>
  </rowBreaks>
  <ignoredErrors>
    <ignoredError sqref="E10:E12 E43 E87 E104 E125:E127 E158 E202 E219 E240:E242 E273 E317 E334 E355:E357 E449 E432 E388 E564 E547 E503 E470:E472 E585:E587 E618 E662 E680 E701:E703 E734 E778 E796 E817:E819 E850 E894 E912" formula="1"/>
    <ignoredError sqref="I654:I661 I85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2024-09-09T13:12:25Z</cp:lastPrinted>
  <dcterms:created xsi:type="dcterms:W3CDTF">2016-04-07T16:05:41Z</dcterms:created>
  <dcterms:modified xsi:type="dcterms:W3CDTF">2024-09-09T13:12:37Z</dcterms:modified>
</cp:coreProperties>
</file>