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2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3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5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6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8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9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1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2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23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24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25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6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27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8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9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30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31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32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33.xml" ContentType="application/vnd.openxmlformats-officedocument.drawingml.chartshapes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34.xml" ContentType="application/vnd.openxmlformats-officedocument.drawingml.chartshapes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35.xml" ContentType="application/vnd.openxmlformats-officedocument.drawingml.chartshapes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36.xml" ContentType="application/vnd.openxmlformats-officedocument.drawingml.chartshapes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37.xml" ContentType="application/vnd.openxmlformats-officedocument.drawingml.chartshapes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38.xml" ContentType="application/vnd.openxmlformats-officedocument.drawingml.chartshapes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39.xml" ContentType="application/vnd.openxmlformats-officedocument.drawingml.chartshapes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40.xml" ContentType="application/vnd.openxmlformats-officedocument.drawingml.chartshapes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41.xml" ContentType="application/vnd.openxmlformats-officedocument.drawingml.chartshapes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42.xml" ContentType="application/vnd.openxmlformats-officedocument.drawingml.chartshapes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43.xml" ContentType="application/vnd.openxmlformats-officedocument.drawingml.chartshapes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44.xml" ContentType="application/vnd.openxmlformats-officedocument.drawingml.chartshapes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45.xml" ContentType="application/vnd.openxmlformats-officedocument.drawingml.chartshapes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46.xml" ContentType="application/vnd.openxmlformats-officedocument.drawingml.chartshapes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47.xml" ContentType="application/vnd.openxmlformats-officedocument.drawingml.chartshapes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48.xml" ContentType="application/vnd.openxmlformats-officedocument.drawingml.chartshapes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49.xml" ContentType="application/vnd.openxmlformats-officedocument.drawingml.chartshapes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50.xml" ContentType="application/vnd.openxmlformats-officedocument.drawingml.chartshapes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51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52.xml" ContentType="application/vnd.openxmlformats-officedocument.drawingml.chartshapes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53.xml" ContentType="application/vnd.openxmlformats-officedocument.drawingml.chartshapes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drawings/drawing54.xml" ContentType="application/vnd.openxmlformats-officedocument.drawing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drawings/drawing55.xml" ContentType="application/vnd.openxmlformats-officedocument.drawingml.chartshapes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56.xml" ContentType="application/vnd.openxmlformats-officedocument.drawingml.chartshapes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57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58.xml" ContentType="application/vnd.openxmlformats-officedocument.drawingml.chartshapes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drawings/drawing59.xml" ContentType="application/vnd.openxmlformats-officedocument.drawingml.chartshapes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egonzalez\Desktop\PRESUPUESTO\2022\MENSUAL\WEB\12-Diciembre\MEF\"/>
    </mc:Choice>
  </mc:AlternateContent>
  <bookViews>
    <workbookView xWindow="0" yWindow="0" windowWidth="28800" windowHeight="11700"/>
  </bookViews>
  <sheets>
    <sheet name="A octubre csv" sheetId="6" r:id="rId1"/>
    <sheet name="Hoja1" sheetId="16" r:id="rId2"/>
    <sheet name="Diciembre" sheetId="15" r:id="rId3"/>
    <sheet name="Noviembre" sheetId="13" state="hidden" r:id="rId4"/>
    <sheet name="Octubre" sheetId="12" state="hidden" r:id="rId5"/>
    <sheet name="Septiembre" sheetId="11" state="hidden" r:id="rId6"/>
    <sheet name="Agosto" sheetId="10" state="hidden" r:id="rId7"/>
    <sheet name="Julio" sheetId="9" state="hidden" r:id="rId8"/>
    <sheet name="Mayo" sheetId="8" state="hidden" r:id="rId9"/>
    <sheet name="Abril" sheetId="7" state="hidden" r:id="rId10"/>
    <sheet name="A diciembre" sheetId="5" r:id="rId11"/>
    <sheet name="Enero" sheetId="4" state="hidden" r:id="rId12"/>
    <sheet name="Febrero" sheetId="3" state="hidden" r:id="rId13"/>
    <sheet name="Marzo" sheetId="1" state="hidden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6" l="1"/>
  <c r="G4" i="16"/>
  <c r="G5" i="16"/>
  <c r="G6" i="16"/>
  <c r="G7" i="16"/>
  <c r="G3" i="16"/>
  <c r="E3" i="16"/>
  <c r="F8" i="16"/>
  <c r="D3" i="16"/>
  <c r="D4" i="16"/>
  <c r="D5" i="16"/>
  <c r="D6" i="16"/>
  <c r="D7" i="16"/>
  <c r="H2010" i="6"/>
  <c r="H2009" i="6"/>
  <c r="G2008" i="6"/>
  <c r="H2008" i="6" s="1"/>
  <c r="F2008" i="6"/>
  <c r="E2007" i="6"/>
  <c r="E2006" i="6"/>
  <c r="E2005" i="6"/>
  <c r="E2004" i="6"/>
  <c r="E2003" i="6"/>
  <c r="E2002" i="6"/>
  <c r="E2001" i="6"/>
  <c r="E2000" i="6"/>
  <c r="E1999" i="6"/>
  <c r="H1998" i="6"/>
  <c r="E1998" i="6"/>
  <c r="E1997" i="6"/>
  <c r="E1996" i="6"/>
  <c r="E1995" i="6"/>
  <c r="E1994" i="6"/>
  <c r="E1993" i="6"/>
  <c r="E1992" i="6"/>
  <c r="G1991" i="6"/>
  <c r="H1991" i="6" s="1"/>
  <c r="F1991" i="6"/>
  <c r="E1991" i="6"/>
  <c r="D1991" i="6"/>
  <c r="C1991" i="6"/>
  <c r="H1990" i="6"/>
  <c r="H1989" i="6"/>
  <c r="H1988" i="6"/>
  <c r="H1987" i="6"/>
  <c r="G1987" i="6"/>
  <c r="F1987" i="6"/>
  <c r="H1986" i="6"/>
  <c r="H1985" i="6"/>
  <c r="E1985" i="6"/>
  <c r="H1984" i="6"/>
  <c r="E1984" i="6"/>
  <c r="H1983" i="6"/>
  <c r="H1982" i="6"/>
  <c r="E1982" i="6"/>
  <c r="H1981" i="6"/>
  <c r="E1981" i="6"/>
  <c r="H1980" i="6"/>
  <c r="E1980" i="6"/>
  <c r="H1979" i="6"/>
  <c r="E1979" i="6"/>
  <c r="H1978" i="6"/>
  <c r="H1977" i="6"/>
  <c r="E1977" i="6"/>
  <c r="H1976" i="6"/>
  <c r="H1975" i="6"/>
  <c r="H1974" i="6"/>
  <c r="H1973" i="6"/>
  <c r="H1972" i="6"/>
  <c r="H1971" i="6"/>
  <c r="H1970" i="6"/>
  <c r="G1969" i="6"/>
  <c r="H1969" i="6" s="1"/>
  <c r="F1969" i="6"/>
  <c r="D1969" i="6"/>
  <c r="E1969" i="6" s="1"/>
  <c r="C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H1949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G1918" i="6"/>
  <c r="H1918" i="6" s="1"/>
  <c r="F1918" i="6"/>
  <c r="D1918" i="6"/>
  <c r="E1918" i="6" s="1"/>
  <c r="C1918" i="6"/>
  <c r="H1917" i="6"/>
  <c r="E1917" i="6"/>
  <c r="H1916" i="6"/>
  <c r="E1916" i="6"/>
  <c r="H1915" i="6"/>
  <c r="E1915" i="6"/>
  <c r="E1914" i="6"/>
  <c r="E1913" i="6"/>
  <c r="E1912" i="6"/>
  <c r="E1911" i="6"/>
  <c r="E1910" i="6"/>
  <c r="E1909" i="6"/>
  <c r="E1908" i="6"/>
  <c r="H1907" i="6"/>
  <c r="E1907" i="6"/>
  <c r="E1906" i="6"/>
  <c r="E1905" i="6"/>
  <c r="E1904" i="6"/>
  <c r="H1903" i="6"/>
  <c r="E1903" i="6"/>
  <c r="H1902" i="6"/>
  <c r="E1902" i="6"/>
  <c r="H1901" i="6"/>
  <c r="E1901" i="6"/>
  <c r="H1900" i="6"/>
  <c r="E1900" i="6"/>
  <c r="E1899" i="6"/>
  <c r="H1898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H1882" i="6"/>
  <c r="E1882" i="6"/>
  <c r="H1881" i="6"/>
  <c r="E1881" i="6"/>
  <c r="E1880" i="6"/>
  <c r="E1879" i="6"/>
  <c r="E1878" i="6"/>
  <c r="E1877" i="6"/>
  <c r="H1876" i="6"/>
  <c r="E1876" i="6"/>
  <c r="E1875" i="6"/>
  <c r="E1874" i="6"/>
  <c r="E1873" i="6"/>
  <c r="H1872" i="6"/>
  <c r="H1871" i="6"/>
  <c r="E1871" i="6"/>
  <c r="G1870" i="6"/>
  <c r="H1870" i="6" s="1"/>
  <c r="F1870" i="6"/>
  <c r="D1870" i="6"/>
  <c r="E1870" i="6" s="1"/>
  <c r="C1870" i="6"/>
  <c r="E1869" i="6"/>
  <c r="E1868" i="6"/>
  <c r="E1867" i="6"/>
  <c r="E1866" i="6"/>
  <c r="E1865" i="6"/>
  <c r="E1864" i="6"/>
  <c r="H1863" i="6"/>
  <c r="E1863" i="6"/>
  <c r="H1862" i="6"/>
  <c r="E1862" i="6"/>
  <c r="H1861" i="6"/>
  <c r="E1861" i="6"/>
  <c r="H1860" i="6"/>
  <c r="E1860" i="6"/>
  <c r="H1859" i="6"/>
  <c r="E1859" i="6"/>
  <c r="E1858" i="6"/>
  <c r="E1857" i="6"/>
  <c r="H1856" i="6"/>
  <c r="E1855" i="6"/>
  <c r="E1854" i="6"/>
  <c r="G1853" i="6"/>
  <c r="H1853" i="6" s="1"/>
  <c r="F1853" i="6"/>
  <c r="F1852" i="6" s="1"/>
  <c r="D1853" i="6"/>
  <c r="D1852" i="6" s="1"/>
  <c r="C1853" i="6"/>
  <c r="C1852" i="6" s="1"/>
  <c r="G1852" i="6"/>
  <c r="H1852" i="6" s="1"/>
  <c r="H3348" i="5"/>
  <c r="H3347" i="5"/>
  <c r="G3346" i="5"/>
  <c r="H3346" i="5" s="1"/>
  <c r="F3346" i="5"/>
  <c r="E3345" i="5"/>
  <c r="E3344" i="5"/>
  <c r="E3343" i="5"/>
  <c r="E3342" i="5"/>
  <c r="E3341" i="5"/>
  <c r="E3340" i="5"/>
  <c r="E3339" i="5"/>
  <c r="E3338" i="5"/>
  <c r="E3337" i="5"/>
  <c r="H3336" i="5"/>
  <c r="E3336" i="5"/>
  <c r="E3335" i="5"/>
  <c r="E3334" i="5"/>
  <c r="E3333" i="5"/>
  <c r="E3332" i="5"/>
  <c r="E3331" i="5"/>
  <c r="E3330" i="5"/>
  <c r="G3329" i="5"/>
  <c r="F3329" i="5"/>
  <c r="D3329" i="5"/>
  <c r="C3329" i="5"/>
  <c r="H3328" i="5"/>
  <c r="H3327" i="5"/>
  <c r="H3326" i="5"/>
  <c r="G3325" i="5"/>
  <c r="F3325" i="5"/>
  <c r="H3324" i="5"/>
  <c r="H3323" i="5"/>
  <c r="E3323" i="5"/>
  <c r="H3322" i="5"/>
  <c r="E3322" i="5"/>
  <c r="H3321" i="5"/>
  <c r="H3320" i="5"/>
  <c r="E3320" i="5"/>
  <c r="H3319" i="5"/>
  <c r="E3319" i="5"/>
  <c r="H3318" i="5"/>
  <c r="E3318" i="5"/>
  <c r="H3317" i="5"/>
  <c r="E3317" i="5"/>
  <c r="H3316" i="5"/>
  <c r="H3315" i="5"/>
  <c r="E3315" i="5"/>
  <c r="H3314" i="5"/>
  <c r="H3313" i="5"/>
  <c r="H3312" i="5"/>
  <c r="H3311" i="5"/>
  <c r="H3310" i="5"/>
  <c r="H3309" i="5"/>
  <c r="H3308" i="5"/>
  <c r="G3307" i="5"/>
  <c r="H3307" i="5" s="1"/>
  <c r="F3307" i="5"/>
  <c r="D3307" i="5"/>
  <c r="C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H3287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G3256" i="5"/>
  <c r="F3256" i="5"/>
  <c r="D3256" i="5"/>
  <c r="E3256" i="5" s="1"/>
  <c r="C3256" i="5"/>
  <c r="H3255" i="5"/>
  <c r="E3255" i="5"/>
  <c r="H3254" i="5"/>
  <c r="E3254" i="5"/>
  <c r="H3253" i="5"/>
  <c r="E3253" i="5"/>
  <c r="E3252" i="5"/>
  <c r="E3251" i="5"/>
  <c r="E3250" i="5"/>
  <c r="E3249" i="5"/>
  <c r="E3248" i="5"/>
  <c r="E3247" i="5"/>
  <c r="E3246" i="5"/>
  <c r="H3245" i="5"/>
  <c r="E3245" i="5"/>
  <c r="E3244" i="5"/>
  <c r="E3243" i="5"/>
  <c r="E3242" i="5"/>
  <c r="H3241" i="5"/>
  <c r="E3241" i="5"/>
  <c r="H3240" i="5"/>
  <c r="E3240" i="5"/>
  <c r="H3239" i="5"/>
  <c r="E3239" i="5"/>
  <c r="H3238" i="5"/>
  <c r="E3238" i="5"/>
  <c r="E3237" i="5"/>
  <c r="H3236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H3220" i="5"/>
  <c r="E3220" i="5"/>
  <c r="H3219" i="5"/>
  <c r="E3219" i="5"/>
  <c r="E3218" i="5"/>
  <c r="E3217" i="5"/>
  <c r="E3216" i="5"/>
  <c r="E3215" i="5"/>
  <c r="H3214" i="5"/>
  <c r="E3214" i="5"/>
  <c r="E3213" i="5"/>
  <c r="E3212" i="5"/>
  <c r="E3211" i="5"/>
  <c r="H3210" i="5"/>
  <c r="H3209" i="5"/>
  <c r="E3209" i="5"/>
  <c r="G3208" i="5"/>
  <c r="F3208" i="5"/>
  <c r="D3208" i="5"/>
  <c r="E3208" i="5" s="1"/>
  <c r="C3208" i="5"/>
  <c r="E3207" i="5"/>
  <c r="E3206" i="5"/>
  <c r="E3205" i="5"/>
  <c r="E3204" i="5"/>
  <c r="E3203" i="5"/>
  <c r="E3202" i="5"/>
  <c r="H3201" i="5"/>
  <c r="E3201" i="5"/>
  <c r="H3200" i="5"/>
  <c r="E3200" i="5"/>
  <c r="H3199" i="5"/>
  <c r="E3199" i="5"/>
  <c r="H3198" i="5"/>
  <c r="E3198" i="5"/>
  <c r="H3197" i="5"/>
  <c r="E3197" i="5"/>
  <c r="E3196" i="5"/>
  <c r="E3195" i="5"/>
  <c r="H3194" i="5"/>
  <c r="E3193" i="5"/>
  <c r="E3192" i="5"/>
  <c r="G3191" i="5"/>
  <c r="F3191" i="5"/>
  <c r="D3191" i="5"/>
  <c r="C3191" i="5"/>
  <c r="C3190" i="5" s="1"/>
  <c r="E7" i="16" l="1"/>
  <c r="E6" i="16"/>
  <c r="E5" i="16"/>
  <c r="E4" i="16"/>
  <c r="E8" i="16" s="1"/>
  <c r="D8" i="16"/>
  <c r="E1852" i="6"/>
  <c r="E1853" i="6"/>
  <c r="E3191" i="5"/>
  <c r="H3208" i="5"/>
  <c r="F3190" i="5"/>
  <c r="H3256" i="5"/>
  <c r="H3325" i="5"/>
  <c r="H3329" i="5"/>
  <c r="D3190" i="5"/>
  <c r="E3190" i="5" s="1"/>
  <c r="H3191" i="5"/>
  <c r="E3329" i="5"/>
  <c r="G3190" i="5"/>
  <c r="E3307" i="5"/>
  <c r="H168" i="15"/>
  <c r="H167" i="15"/>
  <c r="G166" i="15"/>
  <c r="F166" i="15"/>
  <c r="E165" i="15"/>
  <c r="E164" i="15"/>
  <c r="E163" i="15"/>
  <c r="E162" i="15"/>
  <c r="E161" i="15"/>
  <c r="E160" i="15"/>
  <c r="E159" i="15"/>
  <c r="E158" i="15"/>
  <c r="E157" i="15"/>
  <c r="H156" i="15"/>
  <c r="E156" i="15"/>
  <c r="E155" i="15"/>
  <c r="E154" i="15"/>
  <c r="E153" i="15"/>
  <c r="E152" i="15"/>
  <c r="E151" i="15"/>
  <c r="E150" i="15"/>
  <c r="G149" i="15"/>
  <c r="F149" i="15"/>
  <c r="D149" i="15"/>
  <c r="C149" i="15"/>
  <c r="H148" i="15"/>
  <c r="H147" i="15"/>
  <c r="H146" i="15"/>
  <c r="G145" i="15"/>
  <c r="F145" i="15"/>
  <c r="H144" i="15"/>
  <c r="H143" i="15"/>
  <c r="E143" i="15"/>
  <c r="H142" i="15"/>
  <c r="E142" i="15"/>
  <c r="H141" i="15"/>
  <c r="H140" i="15"/>
  <c r="E140" i="15"/>
  <c r="H139" i="15"/>
  <c r="E139" i="15"/>
  <c r="H138" i="15"/>
  <c r="E138" i="15"/>
  <c r="H137" i="15"/>
  <c r="E137" i="15"/>
  <c r="H136" i="15"/>
  <c r="H135" i="15"/>
  <c r="E135" i="15"/>
  <c r="H134" i="15"/>
  <c r="H133" i="15"/>
  <c r="H132" i="15"/>
  <c r="H131" i="15"/>
  <c r="H130" i="15"/>
  <c r="H129" i="15"/>
  <c r="H128" i="15"/>
  <c r="G127" i="15"/>
  <c r="F127" i="15"/>
  <c r="D127" i="15"/>
  <c r="C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H107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G76" i="15"/>
  <c r="F76" i="15"/>
  <c r="D76" i="15"/>
  <c r="C76" i="15"/>
  <c r="H75" i="15"/>
  <c r="E75" i="15"/>
  <c r="H74" i="15"/>
  <c r="E74" i="15"/>
  <c r="H73" i="15"/>
  <c r="E73" i="15"/>
  <c r="E72" i="15"/>
  <c r="E71" i="15"/>
  <c r="E70" i="15"/>
  <c r="E69" i="15"/>
  <c r="E68" i="15"/>
  <c r="E67" i="15"/>
  <c r="E66" i="15"/>
  <c r="H65" i="15"/>
  <c r="E65" i="15"/>
  <c r="E64" i="15"/>
  <c r="E63" i="15"/>
  <c r="E62" i="15"/>
  <c r="H61" i="15"/>
  <c r="E61" i="15"/>
  <c r="H60" i="15"/>
  <c r="E60" i="15"/>
  <c r="H59" i="15"/>
  <c r="E59" i="15"/>
  <c r="H58" i="15"/>
  <c r="E58" i="15"/>
  <c r="E57" i="15"/>
  <c r="H56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H40" i="15"/>
  <c r="E40" i="15"/>
  <c r="H39" i="15"/>
  <c r="E39" i="15"/>
  <c r="E38" i="15"/>
  <c r="E37" i="15"/>
  <c r="E36" i="15"/>
  <c r="E35" i="15"/>
  <c r="H34" i="15"/>
  <c r="E34" i="15"/>
  <c r="E33" i="15"/>
  <c r="E32" i="15"/>
  <c r="E31" i="15"/>
  <c r="H30" i="15"/>
  <c r="H29" i="15"/>
  <c r="E29" i="15"/>
  <c r="G28" i="15"/>
  <c r="F28" i="15"/>
  <c r="D28" i="15"/>
  <c r="C28" i="15"/>
  <c r="E27" i="15"/>
  <c r="E26" i="15"/>
  <c r="E25" i="15"/>
  <c r="E24" i="15"/>
  <c r="E23" i="15"/>
  <c r="E22" i="15"/>
  <c r="H21" i="15"/>
  <c r="E21" i="15"/>
  <c r="H20" i="15"/>
  <c r="E20" i="15"/>
  <c r="H19" i="15"/>
  <c r="E19" i="15"/>
  <c r="H18" i="15"/>
  <c r="E18" i="15"/>
  <c r="H17" i="15"/>
  <c r="E17" i="15"/>
  <c r="E16" i="15"/>
  <c r="E15" i="15"/>
  <c r="H14" i="15"/>
  <c r="E13" i="15"/>
  <c r="E12" i="15"/>
  <c r="G11" i="15"/>
  <c r="F11" i="15"/>
  <c r="D11" i="15"/>
  <c r="C11" i="15"/>
  <c r="H3190" i="5" l="1"/>
  <c r="E28" i="15"/>
  <c r="H127" i="15"/>
  <c r="H28" i="15"/>
  <c r="H149" i="15"/>
  <c r="H166" i="15"/>
  <c r="H11" i="15"/>
  <c r="H76" i="15"/>
  <c r="F10" i="15"/>
  <c r="E149" i="15"/>
  <c r="E76" i="15"/>
  <c r="D10" i="15"/>
  <c r="H145" i="15"/>
  <c r="E11" i="15"/>
  <c r="E127" i="15"/>
  <c r="G10" i="15"/>
  <c r="C10" i="15"/>
  <c r="H1841" i="6"/>
  <c r="H1840" i="6"/>
  <c r="G1839" i="6"/>
  <c r="H1839" i="6" s="1"/>
  <c r="F1839" i="6"/>
  <c r="E1838" i="6"/>
  <c r="E1837" i="6"/>
  <c r="E1836" i="6"/>
  <c r="E1835" i="6"/>
  <c r="E1834" i="6"/>
  <c r="E1833" i="6"/>
  <c r="E1832" i="6"/>
  <c r="E1831" i="6"/>
  <c r="E1830" i="6"/>
  <c r="H1829" i="6"/>
  <c r="E1829" i="6"/>
  <c r="E1828" i="6"/>
  <c r="E1827" i="6"/>
  <c r="E1826" i="6"/>
  <c r="E1825" i="6"/>
  <c r="E1824" i="6"/>
  <c r="E1823" i="6"/>
  <c r="H1822" i="6"/>
  <c r="G1822" i="6"/>
  <c r="F1822" i="6"/>
  <c r="D1822" i="6"/>
  <c r="E1822" i="6" s="1"/>
  <c r="C1822" i="6"/>
  <c r="H1821" i="6"/>
  <c r="H1820" i="6"/>
  <c r="H1819" i="6"/>
  <c r="H1818" i="6"/>
  <c r="G1818" i="6"/>
  <c r="F1818" i="6"/>
  <c r="H1817" i="6"/>
  <c r="H1816" i="6"/>
  <c r="E1816" i="6"/>
  <c r="H1815" i="6"/>
  <c r="E1815" i="6"/>
  <c r="H1814" i="6"/>
  <c r="H1813" i="6"/>
  <c r="E1813" i="6"/>
  <c r="H1812" i="6"/>
  <c r="E1812" i="6"/>
  <c r="H1811" i="6"/>
  <c r="E1811" i="6"/>
  <c r="H1810" i="6"/>
  <c r="E1810" i="6"/>
  <c r="H1809" i="6"/>
  <c r="H1808" i="6"/>
  <c r="E1808" i="6"/>
  <c r="H1807" i="6"/>
  <c r="H1806" i="6"/>
  <c r="H1805" i="6"/>
  <c r="H1804" i="6"/>
  <c r="H1803" i="6"/>
  <c r="H1802" i="6"/>
  <c r="H1801" i="6"/>
  <c r="G1800" i="6"/>
  <c r="H1800" i="6" s="1"/>
  <c r="F1800" i="6"/>
  <c r="D1800" i="6"/>
  <c r="D1683" i="6" s="1"/>
  <c r="E1683" i="6" s="1"/>
  <c r="C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H1780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G1749" i="6"/>
  <c r="H1749" i="6" s="1"/>
  <c r="F1749" i="6"/>
  <c r="E1749" i="6"/>
  <c r="D1749" i="6"/>
  <c r="C1749" i="6"/>
  <c r="H1748" i="6"/>
  <c r="E1748" i="6"/>
  <c r="H1747" i="6"/>
  <c r="E1747" i="6"/>
  <c r="H1746" i="6"/>
  <c r="E1746" i="6"/>
  <c r="E1745" i="6"/>
  <c r="E1744" i="6"/>
  <c r="E1743" i="6"/>
  <c r="E1742" i="6"/>
  <c r="E1741" i="6"/>
  <c r="E1740" i="6"/>
  <c r="E1739" i="6"/>
  <c r="H1738" i="6"/>
  <c r="E1738" i="6"/>
  <c r="E1737" i="6"/>
  <c r="E1736" i="6"/>
  <c r="E1735" i="6"/>
  <c r="H1734" i="6"/>
  <c r="E1734" i="6"/>
  <c r="H1733" i="6"/>
  <c r="E1733" i="6"/>
  <c r="H1732" i="6"/>
  <c r="E1732" i="6"/>
  <c r="H1731" i="6"/>
  <c r="E1731" i="6"/>
  <c r="E1730" i="6"/>
  <c r="H1729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H1713" i="6"/>
  <c r="E1713" i="6"/>
  <c r="H1712" i="6"/>
  <c r="E1712" i="6"/>
  <c r="E1711" i="6"/>
  <c r="E1710" i="6"/>
  <c r="E1709" i="6"/>
  <c r="E1708" i="6"/>
  <c r="H1707" i="6"/>
  <c r="E1707" i="6"/>
  <c r="E1706" i="6"/>
  <c r="E1705" i="6"/>
  <c r="E1704" i="6"/>
  <c r="H1703" i="6"/>
  <c r="H1702" i="6"/>
  <c r="E1702" i="6"/>
  <c r="G1701" i="6"/>
  <c r="H1701" i="6" s="1"/>
  <c r="F1701" i="6"/>
  <c r="D1701" i="6"/>
  <c r="E1701" i="6" s="1"/>
  <c r="C1701" i="6"/>
  <c r="E1700" i="6"/>
  <c r="E1699" i="6"/>
  <c r="E1698" i="6"/>
  <c r="E1697" i="6"/>
  <c r="E1696" i="6"/>
  <c r="E1695" i="6"/>
  <c r="H1694" i="6"/>
  <c r="E1694" i="6"/>
  <c r="H1693" i="6"/>
  <c r="E1693" i="6"/>
  <c r="H1692" i="6"/>
  <c r="E1692" i="6"/>
  <c r="H1691" i="6"/>
  <c r="E1691" i="6"/>
  <c r="H1690" i="6"/>
  <c r="E1690" i="6"/>
  <c r="E1689" i="6"/>
  <c r="E1688" i="6"/>
  <c r="H1687" i="6"/>
  <c r="E1686" i="6"/>
  <c r="E1685" i="6"/>
  <c r="G1684" i="6"/>
  <c r="H1684" i="6" s="1"/>
  <c r="F1684" i="6"/>
  <c r="F1683" i="6" s="1"/>
  <c r="E1684" i="6"/>
  <c r="D1684" i="6"/>
  <c r="C1684" i="6"/>
  <c r="C1683" i="6"/>
  <c r="E10" i="15" l="1"/>
  <c r="H10" i="15"/>
  <c r="G1683" i="6"/>
  <c r="H1683" i="6" s="1"/>
  <c r="E1800" i="6"/>
  <c r="H3051" i="5"/>
  <c r="H3050" i="5"/>
  <c r="G3049" i="5"/>
  <c r="F3049" i="5"/>
  <c r="E3048" i="5"/>
  <c r="E3047" i="5"/>
  <c r="E3046" i="5"/>
  <c r="E3045" i="5"/>
  <c r="E3044" i="5"/>
  <c r="E3043" i="5"/>
  <c r="E3042" i="5"/>
  <c r="E3041" i="5"/>
  <c r="E3040" i="5"/>
  <c r="H3039" i="5"/>
  <c r="E3039" i="5"/>
  <c r="E3038" i="5"/>
  <c r="E3037" i="5"/>
  <c r="E3036" i="5"/>
  <c r="E3035" i="5"/>
  <c r="E3034" i="5"/>
  <c r="E3033" i="5"/>
  <c r="G3032" i="5"/>
  <c r="F3032" i="5"/>
  <c r="D3032" i="5"/>
  <c r="C3032" i="5"/>
  <c r="H3031" i="5"/>
  <c r="H3030" i="5"/>
  <c r="H3029" i="5"/>
  <c r="G3028" i="5"/>
  <c r="F3028" i="5"/>
  <c r="H3027" i="5"/>
  <c r="H3026" i="5"/>
  <c r="E3026" i="5"/>
  <c r="H3025" i="5"/>
  <c r="E3025" i="5"/>
  <c r="H3024" i="5"/>
  <c r="H3023" i="5"/>
  <c r="E3023" i="5"/>
  <c r="H3022" i="5"/>
  <c r="E3022" i="5"/>
  <c r="H3021" i="5"/>
  <c r="E3021" i="5"/>
  <c r="H3020" i="5"/>
  <c r="E3020" i="5"/>
  <c r="H3019" i="5"/>
  <c r="H3018" i="5"/>
  <c r="E3018" i="5"/>
  <c r="H3017" i="5"/>
  <c r="H3016" i="5"/>
  <c r="H3015" i="5"/>
  <c r="H3014" i="5"/>
  <c r="H3013" i="5"/>
  <c r="H3012" i="5"/>
  <c r="H3011" i="5"/>
  <c r="G3010" i="5"/>
  <c r="F3010" i="5"/>
  <c r="D3010" i="5"/>
  <c r="C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H2990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G2959" i="5"/>
  <c r="H2959" i="5" s="1"/>
  <c r="F2959" i="5"/>
  <c r="D2959" i="5"/>
  <c r="C2959" i="5"/>
  <c r="H2958" i="5"/>
  <c r="E2958" i="5"/>
  <c r="H2957" i="5"/>
  <c r="E2957" i="5"/>
  <c r="H2956" i="5"/>
  <c r="E2956" i="5"/>
  <c r="E2955" i="5"/>
  <c r="E2954" i="5"/>
  <c r="E2953" i="5"/>
  <c r="E2952" i="5"/>
  <c r="E2951" i="5"/>
  <c r="E2950" i="5"/>
  <c r="E2949" i="5"/>
  <c r="H2948" i="5"/>
  <c r="E2948" i="5"/>
  <c r="E2947" i="5"/>
  <c r="E2946" i="5"/>
  <c r="E2945" i="5"/>
  <c r="H2944" i="5"/>
  <c r="E2944" i="5"/>
  <c r="H2943" i="5"/>
  <c r="E2943" i="5"/>
  <c r="H2942" i="5"/>
  <c r="E2942" i="5"/>
  <c r="H2941" i="5"/>
  <c r="E2941" i="5"/>
  <c r="E2940" i="5"/>
  <c r="H2939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H2923" i="5"/>
  <c r="E2923" i="5"/>
  <c r="H2922" i="5"/>
  <c r="E2922" i="5"/>
  <c r="E2921" i="5"/>
  <c r="E2920" i="5"/>
  <c r="E2919" i="5"/>
  <c r="E2918" i="5"/>
  <c r="H2917" i="5"/>
  <c r="E2917" i="5"/>
  <c r="E2916" i="5"/>
  <c r="E2915" i="5"/>
  <c r="E2914" i="5"/>
  <c r="H2913" i="5"/>
  <c r="H2912" i="5"/>
  <c r="E2912" i="5"/>
  <c r="G2911" i="5"/>
  <c r="H2911" i="5" s="1"/>
  <c r="F2911" i="5"/>
  <c r="D2911" i="5"/>
  <c r="C2911" i="5"/>
  <c r="E2910" i="5"/>
  <c r="E2909" i="5"/>
  <c r="E2908" i="5"/>
  <c r="E2907" i="5"/>
  <c r="E2906" i="5"/>
  <c r="E2905" i="5"/>
  <c r="H2904" i="5"/>
  <c r="E2904" i="5"/>
  <c r="H2903" i="5"/>
  <c r="E2903" i="5"/>
  <c r="H2902" i="5"/>
  <c r="E2902" i="5"/>
  <c r="H2901" i="5"/>
  <c r="E2901" i="5"/>
  <c r="H2900" i="5"/>
  <c r="E2900" i="5"/>
  <c r="E2899" i="5"/>
  <c r="E2898" i="5"/>
  <c r="H2897" i="5"/>
  <c r="E2896" i="5"/>
  <c r="E2895" i="5"/>
  <c r="G2894" i="5"/>
  <c r="F2894" i="5"/>
  <c r="D2894" i="5"/>
  <c r="C2894" i="5"/>
  <c r="E2894" i="5" l="1"/>
  <c r="H3032" i="5"/>
  <c r="E2911" i="5"/>
  <c r="E2959" i="5"/>
  <c r="E3032" i="5"/>
  <c r="H2894" i="5"/>
  <c r="F2893" i="5"/>
  <c r="H3049" i="5"/>
  <c r="D2893" i="5"/>
  <c r="H3010" i="5"/>
  <c r="C2893" i="5"/>
  <c r="H3028" i="5"/>
  <c r="G2893" i="5"/>
  <c r="E3010" i="5"/>
  <c r="H168" i="13"/>
  <c r="H167" i="13"/>
  <c r="G166" i="13"/>
  <c r="F166" i="13"/>
  <c r="E165" i="13"/>
  <c r="E164" i="13"/>
  <c r="E163" i="13"/>
  <c r="E162" i="13"/>
  <c r="E161" i="13"/>
  <c r="E160" i="13"/>
  <c r="E159" i="13"/>
  <c r="E158" i="13"/>
  <c r="E157" i="13"/>
  <c r="H156" i="13"/>
  <c r="E156" i="13"/>
  <c r="E155" i="13"/>
  <c r="E154" i="13"/>
  <c r="E153" i="13"/>
  <c r="E152" i="13"/>
  <c r="E151" i="13"/>
  <c r="E150" i="13"/>
  <c r="G149" i="13"/>
  <c r="F149" i="13"/>
  <c r="D149" i="13"/>
  <c r="C149" i="13"/>
  <c r="H148" i="13"/>
  <c r="H147" i="13"/>
  <c r="H146" i="13"/>
  <c r="G145" i="13"/>
  <c r="F145" i="13"/>
  <c r="H144" i="13"/>
  <c r="H143" i="13"/>
  <c r="E143" i="13"/>
  <c r="H142" i="13"/>
  <c r="E142" i="13"/>
  <c r="H141" i="13"/>
  <c r="H140" i="13"/>
  <c r="E140" i="13"/>
  <c r="H139" i="13"/>
  <c r="E139" i="13"/>
  <c r="H138" i="13"/>
  <c r="E138" i="13"/>
  <c r="H137" i="13"/>
  <c r="E137" i="13"/>
  <c r="H136" i="13"/>
  <c r="H135" i="13"/>
  <c r="E135" i="13"/>
  <c r="H134" i="13"/>
  <c r="H133" i="13"/>
  <c r="H132" i="13"/>
  <c r="H131" i="13"/>
  <c r="H130" i="13"/>
  <c r="H129" i="13"/>
  <c r="H128" i="13"/>
  <c r="G127" i="13"/>
  <c r="F127" i="13"/>
  <c r="D127" i="13"/>
  <c r="C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H107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G76" i="13"/>
  <c r="F76" i="13"/>
  <c r="D76" i="13"/>
  <c r="E76" i="13" s="1"/>
  <c r="C76" i="13"/>
  <c r="H75" i="13"/>
  <c r="E75" i="13"/>
  <c r="H74" i="13"/>
  <c r="E74" i="13"/>
  <c r="H73" i="13"/>
  <c r="E73" i="13"/>
  <c r="E72" i="13"/>
  <c r="E71" i="13"/>
  <c r="E70" i="13"/>
  <c r="E69" i="13"/>
  <c r="E68" i="13"/>
  <c r="E67" i="13"/>
  <c r="E66" i="13"/>
  <c r="H65" i="13"/>
  <c r="E65" i="13"/>
  <c r="E64" i="13"/>
  <c r="E63" i="13"/>
  <c r="E62" i="13"/>
  <c r="H61" i="13"/>
  <c r="E61" i="13"/>
  <c r="H60" i="13"/>
  <c r="E60" i="13"/>
  <c r="H59" i="13"/>
  <c r="E59" i="13"/>
  <c r="H58" i="13"/>
  <c r="E58" i="13"/>
  <c r="E57" i="13"/>
  <c r="H56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H40" i="13"/>
  <c r="E40" i="13"/>
  <c r="H39" i="13"/>
  <c r="E39" i="13"/>
  <c r="E38" i="13"/>
  <c r="E37" i="13"/>
  <c r="E36" i="13"/>
  <c r="E35" i="13"/>
  <c r="H34" i="13"/>
  <c r="E34" i="13"/>
  <c r="E33" i="13"/>
  <c r="E32" i="13"/>
  <c r="E31" i="13"/>
  <c r="H30" i="13"/>
  <c r="H29" i="13"/>
  <c r="E29" i="13"/>
  <c r="G28" i="13"/>
  <c r="F28" i="13"/>
  <c r="D28" i="13"/>
  <c r="C28" i="13"/>
  <c r="E27" i="13"/>
  <c r="E26" i="13"/>
  <c r="E25" i="13"/>
  <c r="E24" i="13"/>
  <c r="E23" i="13"/>
  <c r="E22" i="13"/>
  <c r="H21" i="13"/>
  <c r="E21" i="13"/>
  <c r="H20" i="13"/>
  <c r="E20" i="13"/>
  <c r="H19" i="13"/>
  <c r="E19" i="13"/>
  <c r="H18" i="13"/>
  <c r="E18" i="13"/>
  <c r="H17" i="13"/>
  <c r="E17" i="13"/>
  <c r="E16" i="13"/>
  <c r="E15" i="13"/>
  <c r="H14" i="13"/>
  <c r="E13" i="13"/>
  <c r="E12" i="13"/>
  <c r="G11" i="13"/>
  <c r="F11" i="13"/>
  <c r="D11" i="13"/>
  <c r="C11" i="13"/>
  <c r="H2893" i="5" l="1"/>
  <c r="E2893" i="5"/>
  <c r="H11" i="13"/>
  <c r="G10" i="13"/>
  <c r="H145" i="13"/>
  <c r="E127" i="13"/>
  <c r="H127" i="13"/>
  <c r="H76" i="13"/>
  <c r="F10" i="13"/>
  <c r="H166" i="13"/>
  <c r="E149" i="13"/>
  <c r="E28" i="13"/>
  <c r="D10" i="13"/>
  <c r="C10" i="13"/>
  <c r="H149" i="13"/>
  <c r="H28" i="13"/>
  <c r="E11" i="13"/>
  <c r="H1672" i="6"/>
  <c r="H1671" i="6"/>
  <c r="G1670" i="6"/>
  <c r="H1670" i="6" s="1"/>
  <c r="F1670" i="6"/>
  <c r="E1669" i="6"/>
  <c r="E1668" i="6"/>
  <c r="E1667" i="6"/>
  <c r="E1666" i="6"/>
  <c r="E1665" i="6"/>
  <c r="E1664" i="6"/>
  <c r="E1663" i="6"/>
  <c r="E1662" i="6"/>
  <c r="E1661" i="6"/>
  <c r="H1660" i="6"/>
  <c r="E1660" i="6"/>
  <c r="E1659" i="6"/>
  <c r="E1658" i="6"/>
  <c r="E1657" i="6"/>
  <c r="E1656" i="6"/>
  <c r="E1655" i="6"/>
  <c r="E1654" i="6"/>
  <c r="E1653" i="6"/>
  <c r="H1652" i="6"/>
  <c r="G1652" i="6"/>
  <c r="F1652" i="6"/>
  <c r="D1652" i="6"/>
  <c r="E1652" i="6" s="1"/>
  <c r="C1652" i="6"/>
  <c r="H1651" i="6"/>
  <c r="H1650" i="6"/>
  <c r="H1649" i="6"/>
  <c r="G1648" i="6"/>
  <c r="H1648" i="6" s="1"/>
  <c r="F1648" i="6"/>
  <c r="H1647" i="6"/>
  <c r="H1646" i="6"/>
  <c r="E1646" i="6"/>
  <c r="H1645" i="6"/>
  <c r="E1645" i="6"/>
  <c r="H1644" i="6"/>
  <c r="H1643" i="6"/>
  <c r="E1643" i="6"/>
  <c r="H1642" i="6"/>
  <c r="E1642" i="6"/>
  <c r="H1641" i="6"/>
  <c r="E1641" i="6"/>
  <c r="H1640" i="6"/>
  <c r="E1640" i="6"/>
  <c r="H1639" i="6"/>
  <c r="H1638" i="6"/>
  <c r="E1638" i="6"/>
  <c r="H1637" i="6"/>
  <c r="H1636" i="6"/>
  <c r="H1635" i="6"/>
  <c r="H1634" i="6"/>
  <c r="H1633" i="6"/>
  <c r="H1632" i="6"/>
  <c r="H1631" i="6"/>
  <c r="G1630" i="6"/>
  <c r="H1630" i="6" s="1"/>
  <c r="F1630" i="6"/>
  <c r="D1630" i="6"/>
  <c r="E1630" i="6" s="1"/>
  <c r="C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H1610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G1579" i="6"/>
  <c r="F1579" i="6"/>
  <c r="E1579" i="6"/>
  <c r="D1579" i="6"/>
  <c r="C1579" i="6"/>
  <c r="H1578" i="6"/>
  <c r="E1578" i="6"/>
  <c r="H1577" i="6"/>
  <c r="E1577" i="6"/>
  <c r="H1576" i="6"/>
  <c r="E1576" i="6"/>
  <c r="E1575" i="6"/>
  <c r="E1574" i="6"/>
  <c r="E1573" i="6"/>
  <c r="E1572" i="6"/>
  <c r="E1571" i="6"/>
  <c r="E1570" i="6"/>
  <c r="E1569" i="6"/>
  <c r="H1568" i="6"/>
  <c r="E1568" i="6"/>
  <c r="E1567" i="6"/>
  <c r="E1566" i="6"/>
  <c r="E1565" i="6"/>
  <c r="H1564" i="6"/>
  <c r="E1564" i="6"/>
  <c r="H1563" i="6"/>
  <c r="E1563" i="6"/>
  <c r="H1562" i="6"/>
  <c r="E1562" i="6"/>
  <c r="H1561" i="6"/>
  <c r="E1561" i="6"/>
  <c r="E1560" i="6"/>
  <c r="H1559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H1543" i="6"/>
  <c r="E1543" i="6"/>
  <c r="H1542" i="6"/>
  <c r="E1542" i="6"/>
  <c r="E1541" i="6"/>
  <c r="E1540" i="6"/>
  <c r="E1539" i="6"/>
  <c r="E1538" i="6"/>
  <c r="H1537" i="6"/>
  <c r="E1537" i="6"/>
  <c r="E1536" i="6"/>
  <c r="E1535" i="6"/>
  <c r="E1534" i="6"/>
  <c r="E1533" i="6"/>
  <c r="H1532" i="6"/>
  <c r="H1531" i="6"/>
  <c r="E1531" i="6"/>
  <c r="H1530" i="6"/>
  <c r="G1530" i="6"/>
  <c r="F1530" i="6"/>
  <c r="D1530" i="6"/>
  <c r="E1530" i="6" s="1"/>
  <c r="C1530" i="6"/>
  <c r="E1529" i="6"/>
  <c r="E1528" i="6"/>
  <c r="E1527" i="6"/>
  <c r="E1526" i="6"/>
  <c r="E1525" i="6"/>
  <c r="E1524" i="6"/>
  <c r="H1523" i="6"/>
  <c r="E1523" i="6"/>
  <c r="H1522" i="6"/>
  <c r="E1522" i="6"/>
  <c r="H1521" i="6"/>
  <c r="E1521" i="6"/>
  <c r="H1520" i="6"/>
  <c r="E1520" i="6"/>
  <c r="H1519" i="6"/>
  <c r="E1519" i="6"/>
  <c r="E1518" i="6"/>
  <c r="E1517" i="6"/>
  <c r="H1516" i="6"/>
  <c r="E1515" i="6"/>
  <c r="E1514" i="6"/>
  <c r="G1513" i="6"/>
  <c r="H1513" i="6" s="1"/>
  <c r="F1513" i="6"/>
  <c r="D1513" i="6"/>
  <c r="D1512" i="6" s="1"/>
  <c r="C1513" i="6"/>
  <c r="C1512" i="6" s="1"/>
  <c r="H2761" i="5"/>
  <c r="H2760" i="5"/>
  <c r="G2759" i="5"/>
  <c r="F2759" i="5"/>
  <c r="E2758" i="5"/>
  <c r="E2757" i="5"/>
  <c r="E2756" i="5"/>
  <c r="E2755" i="5"/>
  <c r="E2754" i="5"/>
  <c r="E2753" i="5"/>
  <c r="E2752" i="5"/>
  <c r="E2751" i="5"/>
  <c r="E2750" i="5"/>
  <c r="H2749" i="5"/>
  <c r="E2749" i="5"/>
  <c r="E2748" i="5"/>
  <c r="E2747" i="5"/>
  <c r="E2746" i="5"/>
  <c r="E2745" i="5"/>
  <c r="E2744" i="5"/>
  <c r="E2743" i="5"/>
  <c r="E2742" i="5"/>
  <c r="G2741" i="5"/>
  <c r="F2741" i="5"/>
  <c r="D2741" i="5"/>
  <c r="E2741" i="5" s="1"/>
  <c r="C2741" i="5"/>
  <c r="H2740" i="5"/>
  <c r="H2739" i="5"/>
  <c r="H2738" i="5"/>
  <c r="G2737" i="5"/>
  <c r="F2737" i="5"/>
  <c r="H2736" i="5"/>
  <c r="H2735" i="5"/>
  <c r="E2735" i="5"/>
  <c r="H2734" i="5"/>
  <c r="E2734" i="5"/>
  <c r="H2733" i="5"/>
  <c r="H2732" i="5"/>
  <c r="E2732" i="5"/>
  <c r="H2731" i="5"/>
  <c r="E2731" i="5"/>
  <c r="H2730" i="5"/>
  <c r="E2730" i="5"/>
  <c r="H2729" i="5"/>
  <c r="E2729" i="5"/>
  <c r="H2728" i="5"/>
  <c r="H2727" i="5"/>
  <c r="E2727" i="5"/>
  <c r="H2726" i="5"/>
  <c r="H2725" i="5"/>
  <c r="H2724" i="5"/>
  <c r="H2723" i="5"/>
  <c r="H2722" i="5"/>
  <c r="H2721" i="5"/>
  <c r="H2720" i="5"/>
  <c r="G2719" i="5"/>
  <c r="F2719" i="5"/>
  <c r="D2719" i="5"/>
  <c r="C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H2699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G2668" i="5"/>
  <c r="F2668" i="5"/>
  <c r="D2668" i="5"/>
  <c r="E2668" i="5" s="1"/>
  <c r="C2668" i="5"/>
  <c r="H2667" i="5"/>
  <c r="E2667" i="5"/>
  <c r="H2666" i="5"/>
  <c r="E2666" i="5"/>
  <c r="H2665" i="5"/>
  <c r="E2665" i="5"/>
  <c r="E2664" i="5"/>
  <c r="E2663" i="5"/>
  <c r="E2662" i="5"/>
  <c r="E2661" i="5"/>
  <c r="E2660" i="5"/>
  <c r="E2659" i="5"/>
  <c r="E2658" i="5"/>
  <c r="H2657" i="5"/>
  <c r="E2657" i="5"/>
  <c r="E2656" i="5"/>
  <c r="E2655" i="5"/>
  <c r="E2654" i="5"/>
  <c r="H2653" i="5"/>
  <c r="E2653" i="5"/>
  <c r="H2652" i="5"/>
  <c r="E2652" i="5"/>
  <c r="H2651" i="5"/>
  <c r="E2651" i="5"/>
  <c r="H2650" i="5"/>
  <c r="E2650" i="5"/>
  <c r="E2649" i="5"/>
  <c r="H2648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H2632" i="5"/>
  <c r="E2632" i="5"/>
  <c r="H2631" i="5"/>
  <c r="E2631" i="5"/>
  <c r="E2630" i="5"/>
  <c r="E2629" i="5"/>
  <c r="E2628" i="5"/>
  <c r="E2627" i="5"/>
  <c r="H2626" i="5"/>
  <c r="E2626" i="5"/>
  <c r="E2625" i="5"/>
  <c r="E2624" i="5"/>
  <c r="E2623" i="5"/>
  <c r="E2622" i="5"/>
  <c r="H2621" i="5"/>
  <c r="H2620" i="5"/>
  <c r="E2620" i="5"/>
  <c r="G2619" i="5"/>
  <c r="F2619" i="5"/>
  <c r="D2619" i="5"/>
  <c r="E2619" i="5" s="1"/>
  <c r="C2619" i="5"/>
  <c r="E2618" i="5"/>
  <c r="E2617" i="5"/>
  <c r="E2616" i="5"/>
  <c r="E2615" i="5"/>
  <c r="E2614" i="5"/>
  <c r="E2613" i="5"/>
  <c r="H2612" i="5"/>
  <c r="E2612" i="5"/>
  <c r="H2611" i="5"/>
  <c r="E2611" i="5"/>
  <c r="H2610" i="5"/>
  <c r="E2610" i="5"/>
  <c r="H2609" i="5"/>
  <c r="E2609" i="5"/>
  <c r="H2608" i="5"/>
  <c r="E2608" i="5"/>
  <c r="E2607" i="5"/>
  <c r="E2606" i="5"/>
  <c r="H2605" i="5"/>
  <c r="E2604" i="5"/>
  <c r="E2603" i="5"/>
  <c r="G2602" i="5"/>
  <c r="F2602" i="5"/>
  <c r="D2602" i="5"/>
  <c r="C2602" i="5"/>
  <c r="H2759" i="5" l="1"/>
  <c r="H2619" i="5"/>
  <c r="H2741" i="5"/>
  <c r="H2737" i="5"/>
  <c r="C2601" i="5"/>
  <c r="H2719" i="5"/>
  <c r="D2601" i="5"/>
  <c r="E2601" i="5" s="1"/>
  <c r="H10" i="13"/>
  <c r="E10" i="13"/>
  <c r="H2668" i="5"/>
  <c r="F2601" i="5"/>
  <c r="G2601" i="5"/>
  <c r="H2601" i="5" s="1"/>
  <c r="H1579" i="6"/>
  <c r="G1512" i="6"/>
  <c r="F1512" i="6"/>
  <c r="E1512" i="6"/>
  <c r="E1513" i="6"/>
  <c r="E2719" i="5"/>
  <c r="E2602" i="5"/>
  <c r="H2602" i="5"/>
  <c r="H170" i="12"/>
  <c r="H169" i="12"/>
  <c r="G168" i="12"/>
  <c r="F168" i="12"/>
  <c r="E167" i="12"/>
  <c r="E166" i="12"/>
  <c r="E165" i="12"/>
  <c r="E164" i="12"/>
  <c r="E163" i="12"/>
  <c r="E162" i="12"/>
  <c r="E161" i="12"/>
  <c r="E160" i="12"/>
  <c r="E159" i="12"/>
  <c r="H158" i="12"/>
  <c r="E158" i="12"/>
  <c r="E157" i="12"/>
  <c r="E156" i="12"/>
  <c r="E155" i="12"/>
  <c r="E154" i="12"/>
  <c r="E153" i="12"/>
  <c r="E152" i="12"/>
  <c r="E151" i="12"/>
  <c r="G150" i="12"/>
  <c r="F150" i="12"/>
  <c r="D150" i="12"/>
  <c r="C150" i="12"/>
  <c r="H149" i="12"/>
  <c r="H148" i="12"/>
  <c r="H147" i="12"/>
  <c r="G146" i="12"/>
  <c r="F146" i="12"/>
  <c r="H145" i="12"/>
  <c r="H144" i="12"/>
  <c r="E144" i="12"/>
  <c r="H143" i="12"/>
  <c r="E143" i="12"/>
  <c r="H142" i="12"/>
  <c r="H141" i="12"/>
  <c r="E141" i="12"/>
  <c r="H140" i="12"/>
  <c r="E140" i="12"/>
  <c r="H139" i="12"/>
  <c r="E139" i="12"/>
  <c r="H138" i="12"/>
  <c r="E138" i="12"/>
  <c r="H137" i="12"/>
  <c r="H136" i="12"/>
  <c r="E136" i="12"/>
  <c r="H135" i="12"/>
  <c r="H134" i="12"/>
  <c r="H133" i="12"/>
  <c r="H132" i="12"/>
  <c r="H131" i="12"/>
  <c r="H130" i="12"/>
  <c r="H129" i="12"/>
  <c r="G128" i="12"/>
  <c r="F128" i="12"/>
  <c r="D128" i="12"/>
  <c r="C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H108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G77" i="12"/>
  <c r="F77" i="12"/>
  <c r="D77" i="12"/>
  <c r="C77" i="12"/>
  <c r="H76" i="12"/>
  <c r="E76" i="12"/>
  <c r="H75" i="12"/>
  <c r="E75" i="12"/>
  <c r="H74" i="12"/>
  <c r="E74" i="12"/>
  <c r="E73" i="12"/>
  <c r="E72" i="12"/>
  <c r="E71" i="12"/>
  <c r="E70" i="12"/>
  <c r="E69" i="12"/>
  <c r="E68" i="12"/>
  <c r="E67" i="12"/>
  <c r="H66" i="12"/>
  <c r="E66" i="12"/>
  <c r="E65" i="12"/>
  <c r="E64" i="12"/>
  <c r="E63" i="12"/>
  <c r="H62" i="12"/>
  <c r="E62" i="12"/>
  <c r="H61" i="12"/>
  <c r="E61" i="12"/>
  <c r="H60" i="12"/>
  <c r="E60" i="12"/>
  <c r="H59" i="12"/>
  <c r="E59" i="12"/>
  <c r="E58" i="12"/>
  <c r="H57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H41" i="12"/>
  <c r="E41" i="12"/>
  <c r="H40" i="12"/>
  <c r="E40" i="12"/>
  <c r="E39" i="12"/>
  <c r="E38" i="12"/>
  <c r="E37" i="12"/>
  <c r="E36" i="12"/>
  <c r="H35" i="12"/>
  <c r="E35" i="12"/>
  <c r="E34" i="12"/>
  <c r="E33" i="12"/>
  <c r="E32" i="12"/>
  <c r="E31" i="12"/>
  <c r="H30" i="12"/>
  <c r="H29" i="12"/>
  <c r="E29" i="12"/>
  <c r="G28" i="12"/>
  <c r="F28" i="12"/>
  <c r="D28" i="12"/>
  <c r="C28" i="12"/>
  <c r="E27" i="12"/>
  <c r="E26" i="12"/>
  <c r="E25" i="12"/>
  <c r="E24" i="12"/>
  <c r="E23" i="12"/>
  <c r="E22" i="12"/>
  <c r="H21" i="12"/>
  <c r="E21" i="12"/>
  <c r="H20" i="12"/>
  <c r="E20" i="12"/>
  <c r="H19" i="12"/>
  <c r="E19" i="12"/>
  <c r="H18" i="12"/>
  <c r="E18" i="12"/>
  <c r="H17" i="12"/>
  <c r="E17" i="12"/>
  <c r="E16" i="12"/>
  <c r="E15" i="12"/>
  <c r="H14" i="12"/>
  <c r="E13" i="12"/>
  <c r="E12" i="12"/>
  <c r="G11" i="12"/>
  <c r="F11" i="12"/>
  <c r="D11" i="12"/>
  <c r="C11" i="12"/>
  <c r="H1512" i="6" l="1"/>
  <c r="H128" i="12"/>
  <c r="H77" i="12"/>
  <c r="H28" i="12"/>
  <c r="H146" i="12"/>
  <c r="E150" i="12"/>
  <c r="E77" i="12"/>
  <c r="C10" i="12"/>
  <c r="D10" i="12"/>
  <c r="H150" i="12"/>
  <c r="E28" i="12"/>
  <c r="G10" i="12"/>
  <c r="F10" i="12"/>
  <c r="E128" i="12"/>
  <c r="H168" i="12"/>
  <c r="E11" i="12"/>
  <c r="H11" i="12"/>
  <c r="H1501" i="6"/>
  <c r="H1500" i="6"/>
  <c r="G1499" i="6"/>
  <c r="H1499" i="6" s="1"/>
  <c r="F1499" i="6"/>
  <c r="E1498" i="6"/>
  <c r="E1497" i="6"/>
  <c r="E1496" i="6"/>
  <c r="E1495" i="6"/>
  <c r="E1494" i="6"/>
  <c r="E1493" i="6"/>
  <c r="E1492" i="6"/>
  <c r="E1491" i="6"/>
  <c r="E1490" i="6"/>
  <c r="H1489" i="6"/>
  <c r="E1489" i="6"/>
  <c r="E1488" i="6"/>
  <c r="E1487" i="6"/>
  <c r="E1486" i="6"/>
  <c r="E1485" i="6"/>
  <c r="E1484" i="6"/>
  <c r="E1483" i="6"/>
  <c r="E1482" i="6"/>
  <c r="G1481" i="6"/>
  <c r="H1481" i="6" s="1"/>
  <c r="F1481" i="6"/>
  <c r="D1481" i="6"/>
  <c r="E1481" i="6" s="1"/>
  <c r="C1481" i="6"/>
  <c r="H1480" i="6"/>
  <c r="H1479" i="6"/>
  <c r="H1478" i="6"/>
  <c r="H1477" i="6"/>
  <c r="G1477" i="6"/>
  <c r="F1477" i="6"/>
  <c r="H1476" i="6"/>
  <c r="H1475" i="6"/>
  <c r="E1475" i="6"/>
  <c r="H1474" i="6"/>
  <c r="E1474" i="6"/>
  <c r="H1473" i="6"/>
  <c r="H1472" i="6"/>
  <c r="E1472" i="6"/>
  <c r="H1471" i="6"/>
  <c r="E1471" i="6"/>
  <c r="H1470" i="6"/>
  <c r="E1470" i="6"/>
  <c r="H1469" i="6"/>
  <c r="E1469" i="6"/>
  <c r="H1468" i="6"/>
  <c r="H1467" i="6"/>
  <c r="E1467" i="6"/>
  <c r="H1466" i="6"/>
  <c r="H1465" i="6"/>
  <c r="H1464" i="6"/>
  <c r="H1463" i="6"/>
  <c r="H1462" i="6"/>
  <c r="H1461" i="6"/>
  <c r="H1460" i="6"/>
  <c r="G1459" i="6"/>
  <c r="H1459" i="6" s="1"/>
  <c r="F1459" i="6"/>
  <c r="E1459" i="6"/>
  <c r="D1459" i="6"/>
  <c r="C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H1439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G1408" i="6"/>
  <c r="H1408" i="6" s="1"/>
  <c r="F1408" i="6"/>
  <c r="D1408" i="6"/>
  <c r="E1408" i="6" s="1"/>
  <c r="C1408" i="6"/>
  <c r="H1407" i="6"/>
  <c r="E1407" i="6"/>
  <c r="H1406" i="6"/>
  <c r="E1406" i="6"/>
  <c r="H1405" i="6"/>
  <c r="E1405" i="6"/>
  <c r="E1404" i="6"/>
  <c r="E1403" i="6"/>
  <c r="E1402" i="6"/>
  <c r="E1401" i="6"/>
  <c r="E1400" i="6"/>
  <c r="E1399" i="6"/>
  <c r="H1398" i="6"/>
  <c r="E1398" i="6"/>
  <c r="H1397" i="6"/>
  <c r="E1397" i="6"/>
  <c r="E1396" i="6"/>
  <c r="E1395" i="6"/>
  <c r="E1394" i="6"/>
  <c r="H1393" i="6"/>
  <c r="E1393" i="6"/>
  <c r="H1392" i="6"/>
  <c r="E1392" i="6"/>
  <c r="H1391" i="6"/>
  <c r="E1391" i="6"/>
  <c r="H1390" i="6"/>
  <c r="E1390" i="6"/>
  <c r="E1389" i="6"/>
  <c r="H1388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H1372" i="6"/>
  <c r="E1372" i="6"/>
  <c r="H1371" i="6"/>
  <c r="E1371" i="6"/>
  <c r="E1370" i="6"/>
  <c r="E1369" i="6"/>
  <c r="E1368" i="6"/>
  <c r="E1367" i="6"/>
  <c r="H1366" i="6"/>
  <c r="E1366" i="6"/>
  <c r="E1365" i="6"/>
  <c r="E1364" i="6"/>
  <c r="E1363" i="6"/>
  <c r="E1362" i="6"/>
  <c r="H1361" i="6"/>
  <c r="H1360" i="6"/>
  <c r="E1360" i="6"/>
  <c r="G1359" i="6"/>
  <c r="H1359" i="6" s="1"/>
  <c r="F1359" i="6"/>
  <c r="D1359" i="6"/>
  <c r="E1359" i="6" s="1"/>
  <c r="C1359" i="6"/>
  <c r="E1358" i="6"/>
  <c r="E1357" i="6"/>
  <c r="E1356" i="6"/>
  <c r="E1355" i="6"/>
  <c r="E1354" i="6"/>
  <c r="E1353" i="6"/>
  <c r="H1352" i="6"/>
  <c r="E1352" i="6"/>
  <c r="H1351" i="6"/>
  <c r="E1351" i="6"/>
  <c r="H1350" i="6"/>
  <c r="E1350" i="6"/>
  <c r="H1349" i="6"/>
  <c r="E1349" i="6"/>
  <c r="H1348" i="6"/>
  <c r="E1348" i="6"/>
  <c r="E1347" i="6"/>
  <c r="E1346" i="6"/>
  <c r="H1345" i="6"/>
  <c r="E1344" i="6"/>
  <c r="E1343" i="6"/>
  <c r="G1342" i="6"/>
  <c r="G1341" i="6" s="1"/>
  <c r="F1342" i="6"/>
  <c r="F1341" i="6" s="1"/>
  <c r="E1342" i="6"/>
  <c r="D1342" i="6"/>
  <c r="C1342" i="6"/>
  <c r="D1341" i="6"/>
  <c r="E1341" i="6" s="1"/>
  <c r="C1341" i="6"/>
  <c r="E10" i="12" l="1"/>
  <c r="H10" i="12"/>
  <c r="H1341" i="6"/>
  <c r="H1342" i="6"/>
  <c r="H2469" i="5"/>
  <c r="H2468" i="5"/>
  <c r="G2467" i="5"/>
  <c r="F2467" i="5"/>
  <c r="E2466" i="5"/>
  <c r="E2465" i="5"/>
  <c r="E2464" i="5"/>
  <c r="E2463" i="5"/>
  <c r="E2462" i="5"/>
  <c r="E2461" i="5"/>
  <c r="E2460" i="5"/>
  <c r="E2459" i="5"/>
  <c r="E2458" i="5"/>
  <c r="H2457" i="5"/>
  <c r="E2457" i="5"/>
  <c r="E2456" i="5"/>
  <c r="E2455" i="5"/>
  <c r="E2454" i="5"/>
  <c r="E2453" i="5"/>
  <c r="E2452" i="5"/>
  <c r="E2451" i="5"/>
  <c r="E2450" i="5"/>
  <c r="G2449" i="5"/>
  <c r="F2449" i="5"/>
  <c r="D2449" i="5"/>
  <c r="C2449" i="5"/>
  <c r="H2448" i="5"/>
  <c r="H2447" i="5"/>
  <c r="H2446" i="5"/>
  <c r="G2445" i="5"/>
  <c r="F2445" i="5"/>
  <c r="H2444" i="5"/>
  <c r="H2443" i="5"/>
  <c r="E2443" i="5"/>
  <c r="H2442" i="5"/>
  <c r="E2442" i="5"/>
  <c r="H2441" i="5"/>
  <c r="H2440" i="5"/>
  <c r="E2440" i="5"/>
  <c r="H2439" i="5"/>
  <c r="E2439" i="5"/>
  <c r="H2438" i="5"/>
  <c r="E2438" i="5"/>
  <c r="H2437" i="5"/>
  <c r="E2437" i="5"/>
  <c r="H2436" i="5"/>
  <c r="H2435" i="5"/>
  <c r="E2435" i="5"/>
  <c r="H2434" i="5"/>
  <c r="H2433" i="5"/>
  <c r="H2432" i="5"/>
  <c r="H2431" i="5"/>
  <c r="H2430" i="5"/>
  <c r="H2429" i="5"/>
  <c r="H2428" i="5"/>
  <c r="G2427" i="5"/>
  <c r="F2427" i="5"/>
  <c r="D2427" i="5"/>
  <c r="C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H2407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G2376" i="5"/>
  <c r="F2376" i="5"/>
  <c r="D2376" i="5"/>
  <c r="C2376" i="5"/>
  <c r="H2375" i="5"/>
  <c r="E2375" i="5"/>
  <c r="H2374" i="5"/>
  <c r="E2374" i="5"/>
  <c r="H2373" i="5"/>
  <c r="E2373" i="5"/>
  <c r="E2372" i="5"/>
  <c r="E2371" i="5"/>
  <c r="E2370" i="5"/>
  <c r="E2369" i="5"/>
  <c r="E2368" i="5"/>
  <c r="E2367" i="5"/>
  <c r="H2366" i="5"/>
  <c r="E2366" i="5"/>
  <c r="H2365" i="5"/>
  <c r="E2365" i="5"/>
  <c r="E2364" i="5"/>
  <c r="E2363" i="5"/>
  <c r="E2362" i="5"/>
  <c r="H2361" i="5"/>
  <c r="E2361" i="5"/>
  <c r="H2360" i="5"/>
  <c r="E2360" i="5"/>
  <c r="H2359" i="5"/>
  <c r="E2359" i="5"/>
  <c r="H2358" i="5"/>
  <c r="E2358" i="5"/>
  <c r="E2357" i="5"/>
  <c r="H2356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H2340" i="5"/>
  <c r="E2340" i="5"/>
  <c r="H2339" i="5"/>
  <c r="E2339" i="5"/>
  <c r="E2338" i="5"/>
  <c r="E2337" i="5"/>
  <c r="E2336" i="5"/>
  <c r="E2335" i="5"/>
  <c r="H2334" i="5"/>
  <c r="E2334" i="5"/>
  <c r="E2333" i="5"/>
  <c r="E2332" i="5"/>
  <c r="E2331" i="5"/>
  <c r="E2330" i="5"/>
  <c r="H2329" i="5"/>
  <c r="H2328" i="5"/>
  <c r="E2328" i="5"/>
  <c r="G2327" i="5"/>
  <c r="F2327" i="5"/>
  <c r="D2327" i="5"/>
  <c r="C2327" i="5"/>
  <c r="E2326" i="5"/>
  <c r="E2325" i="5"/>
  <c r="E2324" i="5"/>
  <c r="E2323" i="5"/>
  <c r="E2322" i="5"/>
  <c r="E2321" i="5"/>
  <c r="H2320" i="5"/>
  <c r="E2320" i="5"/>
  <c r="H2319" i="5"/>
  <c r="E2319" i="5"/>
  <c r="H2318" i="5"/>
  <c r="E2318" i="5"/>
  <c r="H2317" i="5"/>
  <c r="E2317" i="5"/>
  <c r="H2316" i="5"/>
  <c r="E2316" i="5"/>
  <c r="E2315" i="5"/>
  <c r="E2314" i="5"/>
  <c r="H2313" i="5"/>
  <c r="E2312" i="5"/>
  <c r="E2311" i="5"/>
  <c r="G2310" i="5"/>
  <c r="F2310" i="5"/>
  <c r="D2310" i="5"/>
  <c r="C2310" i="5"/>
  <c r="E2427" i="5" l="1"/>
  <c r="H2327" i="5"/>
  <c r="E2376" i="5"/>
  <c r="C2309" i="5"/>
  <c r="F2309" i="5"/>
  <c r="G2309" i="5"/>
  <c r="H2309" i="5" s="1"/>
  <c r="E2327" i="5"/>
  <c r="H2467" i="5"/>
  <c r="E2449" i="5"/>
  <c r="E2310" i="5"/>
  <c r="H2449" i="5"/>
  <c r="H2376" i="5"/>
  <c r="H2427" i="5"/>
  <c r="D2309" i="5"/>
  <c r="E2309" i="5" s="1"/>
  <c r="H2445" i="5"/>
  <c r="H2310" i="5"/>
  <c r="H170" i="11"/>
  <c r="H169" i="11"/>
  <c r="G168" i="11"/>
  <c r="F168" i="11"/>
  <c r="E167" i="11"/>
  <c r="E166" i="11"/>
  <c r="E165" i="11"/>
  <c r="E164" i="11"/>
  <c r="E163" i="11"/>
  <c r="E162" i="11"/>
  <c r="E161" i="11"/>
  <c r="E160" i="11"/>
  <c r="E159" i="11"/>
  <c r="H158" i="11"/>
  <c r="E158" i="11"/>
  <c r="E157" i="11"/>
  <c r="E156" i="11"/>
  <c r="E155" i="11"/>
  <c r="E154" i="11"/>
  <c r="E153" i="11"/>
  <c r="E152" i="11"/>
  <c r="E151" i="11"/>
  <c r="G150" i="11"/>
  <c r="F150" i="11"/>
  <c r="D150" i="11"/>
  <c r="C150" i="11"/>
  <c r="H149" i="11"/>
  <c r="H148" i="11"/>
  <c r="H147" i="11"/>
  <c r="G146" i="11"/>
  <c r="F146" i="11"/>
  <c r="H145" i="11"/>
  <c r="H144" i="11"/>
  <c r="E144" i="11"/>
  <c r="H143" i="11"/>
  <c r="E143" i="11"/>
  <c r="H142" i="11"/>
  <c r="H141" i="11"/>
  <c r="E141" i="11"/>
  <c r="H140" i="11"/>
  <c r="E140" i="11"/>
  <c r="H139" i="11"/>
  <c r="E139" i="11"/>
  <c r="H138" i="11"/>
  <c r="E138" i="11"/>
  <c r="H137" i="11"/>
  <c r="H136" i="11"/>
  <c r="E136" i="11"/>
  <c r="H135" i="11"/>
  <c r="H134" i="11"/>
  <c r="H133" i="11"/>
  <c r="H132" i="11"/>
  <c r="H131" i="11"/>
  <c r="H130" i="11"/>
  <c r="H129" i="11"/>
  <c r="G128" i="11"/>
  <c r="F128" i="11"/>
  <c r="D128" i="11"/>
  <c r="C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H108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G77" i="11"/>
  <c r="F77" i="11"/>
  <c r="D77" i="11"/>
  <c r="C77" i="11"/>
  <c r="H76" i="11"/>
  <c r="E76" i="11"/>
  <c r="H75" i="11"/>
  <c r="E75" i="11"/>
  <c r="H74" i="11"/>
  <c r="E74" i="11"/>
  <c r="E73" i="11"/>
  <c r="E72" i="11"/>
  <c r="E71" i="11"/>
  <c r="E70" i="11"/>
  <c r="E69" i="11"/>
  <c r="E68" i="11"/>
  <c r="H67" i="11"/>
  <c r="E67" i="11"/>
  <c r="H66" i="11"/>
  <c r="E66" i="11"/>
  <c r="E65" i="11"/>
  <c r="E64" i="11"/>
  <c r="E63" i="11"/>
  <c r="H62" i="11"/>
  <c r="E62" i="11"/>
  <c r="H61" i="11"/>
  <c r="E61" i="11"/>
  <c r="H60" i="11"/>
  <c r="E60" i="11"/>
  <c r="H59" i="11"/>
  <c r="E59" i="11"/>
  <c r="E58" i="11"/>
  <c r="H57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H41" i="11"/>
  <c r="E41" i="11"/>
  <c r="H40" i="11"/>
  <c r="E40" i="11"/>
  <c r="E39" i="11"/>
  <c r="E38" i="11"/>
  <c r="E37" i="11"/>
  <c r="E36" i="11"/>
  <c r="H35" i="11"/>
  <c r="E35" i="11"/>
  <c r="E34" i="11"/>
  <c r="E33" i="11"/>
  <c r="E32" i="11"/>
  <c r="E31" i="11"/>
  <c r="H30" i="11"/>
  <c r="H29" i="11"/>
  <c r="E29" i="11"/>
  <c r="G28" i="11"/>
  <c r="F28" i="11"/>
  <c r="D28" i="11"/>
  <c r="C28" i="11"/>
  <c r="E27" i="11"/>
  <c r="E26" i="11"/>
  <c r="E25" i="11"/>
  <c r="E24" i="11"/>
  <c r="E23" i="11"/>
  <c r="E22" i="11"/>
  <c r="H21" i="11"/>
  <c r="E21" i="11"/>
  <c r="H20" i="11"/>
  <c r="E20" i="11"/>
  <c r="H19" i="11"/>
  <c r="E19" i="11"/>
  <c r="H18" i="11"/>
  <c r="E18" i="11"/>
  <c r="H17" i="11"/>
  <c r="E17" i="11"/>
  <c r="E16" i="11"/>
  <c r="E15" i="11"/>
  <c r="H14" i="11"/>
  <c r="E13" i="11"/>
  <c r="E12" i="11"/>
  <c r="G11" i="11"/>
  <c r="F11" i="11"/>
  <c r="D11" i="11"/>
  <c r="C11" i="11"/>
  <c r="H128" i="11" l="1"/>
  <c r="H28" i="11"/>
  <c r="E150" i="11"/>
  <c r="E128" i="11"/>
  <c r="H150" i="11"/>
  <c r="E77" i="11"/>
  <c r="H146" i="11"/>
  <c r="H168" i="11"/>
  <c r="G10" i="11"/>
  <c r="C10" i="11"/>
  <c r="E28" i="11"/>
  <c r="H11" i="11"/>
  <c r="F10" i="11"/>
  <c r="H77" i="11"/>
  <c r="E11" i="11"/>
  <c r="D10" i="11"/>
  <c r="H1330" i="6"/>
  <c r="H1329" i="6"/>
  <c r="G1328" i="6"/>
  <c r="H1328" i="6" s="1"/>
  <c r="F1328" i="6"/>
  <c r="E1327" i="6"/>
  <c r="E1326" i="6"/>
  <c r="E1325" i="6"/>
  <c r="E1324" i="6"/>
  <c r="E1323" i="6"/>
  <c r="E1322" i="6"/>
  <c r="E1321" i="6"/>
  <c r="E1320" i="6"/>
  <c r="E1319" i="6"/>
  <c r="H1318" i="6"/>
  <c r="E1318" i="6"/>
  <c r="E1317" i="6"/>
  <c r="E1316" i="6"/>
  <c r="E1315" i="6"/>
  <c r="E1314" i="6"/>
  <c r="E1313" i="6"/>
  <c r="E1312" i="6"/>
  <c r="E1311" i="6"/>
  <c r="H1310" i="6"/>
  <c r="G1310" i="6"/>
  <c r="F1310" i="6"/>
  <c r="D1310" i="6"/>
  <c r="E1310" i="6" s="1"/>
  <c r="C1310" i="6"/>
  <c r="H1309" i="6"/>
  <c r="H1308" i="6"/>
  <c r="H1307" i="6"/>
  <c r="G1306" i="6"/>
  <c r="H1306" i="6" s="1"/>
  <c r="F1306" i="6"/>
  <c r="H1305" i="6"/>
  <c r="H1304" i="6"/>
  <c r="E1304" i="6"/>
  <c r="H1303" i="6"/>
  <c r="E1303" i="6"/>
  <c r="H1302" i="6"/>
  <c r="H1301" i="6"/>
  <c r="E1301" i="6"/>
  <c r="H1300" i="6"/>
  <c r="E1300" i="6"/>
  <c r="H1299" i="6"/>
  <c r="E1299" i="6"/>
  <c r="H1298" i="6"/>
  <c r="E1298" i="6"/>
  <c r="H1297" i="6"/>
  <c r="H1296" i="6"/>
  <c r="E1296" i="6"/>
  <c r="H1295" i="6"/>
  <c r="H1294" i="6"/>
  <c r="H1293" i="6"/>
  <c r="H1292" i="6"/>
  <c r="H1291" i="6"/>
  <c r="H1290" i="6"/>
  <c r="H1289" i="6"/>
  <c r="G1288" i="6"/>
  <c r="F1288" i="6"/>
  <c r="H1288" i="6" s="1"/>
  <c r="D1288" i="6"/>
  <c r="E1288" i="6" s="1"/>
  <c r="C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H1268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G1237" i="6"/>
  <c r="H1237" i="6" s="1"/>
  <c r="F1237" i="6"/>
  <c r="E1237" i="6"/>
  <c r="D1237" i="6"/>
  <c r="C1237" i="6"/>
  <c r="H1236" i="6"/>
  <c r="E1236" i="6"/>
  <c r="H1235" i="6"/>
  <c r="E1235" i="6"/>
  <c r="H1234" i="6"/>
  <c r="E1234" i="6"/>
  <c r="E1233" i="6"/>
  <c r="E1232" i="6"/>
  <c r="E1231" i="6"/>
  <c r="E1230" i="6"/>
  <c r="E1229" i="6"/>
  <c r="E1228" i="6"/>
  <c r="H1227" i="6"/>
  <c r="E1227" i="6"/>
  <c r="H1226" i="6"/>
  <c r="E1226" i="6"/>
  <c r="E1225" i="6"/>
  <c r="E1224" i="6"/>
  <c r="E1223" i="6"/>
  <c r="H1222" i="6"/>
  <c r="E1222" i="6"/>
  <c r="H1221" i="6"/>
  <c r="E1221" i="6"/>
  <c r="H1220" i="6"/>
  <c r="E1220" i="6"/>
  <c r="H1219" i="6"/>
  <c r="E1219" i="6"/>
  <c r="E1218" i="6"/>
  <c r="H1217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H1201" i="6"/>
  <c r="E1201" i="6"/>
  <c r="H1200" i="6"/>
  <c r="E1200" i="6"/>
  <c r="E1199" i="6"/>
  <c r="E1198" i="6"/>
  <c r="E1197" i="6"/>
  <c r="E1196" i="6"/>
  <c r="H1195" i="6"/>
  <c r="E1195" i="6"/>
  <c r="E1194" i="6"/>
  <c r="E1193" i="6"/>
  <c r="E1192" i="6"/>
  <c r="E1191" i="6"/>
  <c r="H1190" i="6"/>
  <c r="H1189" i="6"/>
  <c r="E1189" i="6"/>
  <c r="G1188" i="6"/>
  <c r="H1188" i="6" s="1"/>
  <c r="F1188" i="6"/>
  <c r="D1188" i="6"/>
  <c r="E1188" i="6" s="1"/>
  <c r="C1188" i="6"/>
  <c r="E1187" i="6"/>
  <c r="E1186" i="6"/>
  <c r="E1185" i="6"/>
  <c r="E1184" i="6"/>
  <c r="E1183" i="6"/>
  <c r="E1182" i="6"/>
  <c r="H1181" i="6"/>
  <c r="E1181" i="6"/>
  <c r="H1180" i="6"/>
  <c r="E1180" i="6"/>
  <c r="H1179" i="6"/>
  <c r="E1179" i="6"/>
  <c r="H1178" i="6"/>
  <c r="E1178" i="6"/>
  <c r="H1177" i="6"/>
  <c r="E1177" i="6"/>
  <c r="E1176" i="6"/>
  <c r="E1175" i="6"/>
  <c r="H1174" i="6"/>
  <c r="E1173" i="6"/>
  <c r="E1172" i="6"/>
  <c r="G1171" i="6"/>
  <c r="G1170" i="6" s="1"/>
  <c r="F1171" i="6"/>
  <c r="F1170" i="6" s="1"/>
  <c r="D1171" i="6"/>
  <c r="D1170" i="6" s="1"/>
  <c r="C1171" i="6"/>
  <c r="C1170" i="6" s="1"/>
  <c r="H10" i="11" l="1"/>
  <c r="E10" i="11"/>
  <c r="E1170" i="6"/>
  <c r="H1170" i="6"/>
  <c r="E1171" i="6"/>
  <c r="H1171" i="6"/>
  <c r="H2177" i="5"/>
  <c r="H2176" i="5"/>
  <c r="G2175" i="5"/>
  <c r="F2175" i="5"/>
  <c r="E2174" i="5"/>
  <c r="E2173" i="5"/>
  <c r="E2172" i="5"/>
  <c r="E2171" i="5"/>
  <c r="E2170" i="5"/>
  <c r="E2169" i="5"/>
  <c r="E2168" i="5"/>
  <c r="E2167" i="5"/>
  <c r="E2166" i="5"/>
  <c r="H2165" i="5"/>
  <c r="E2165" i="5"/>
  <c r="E2164" i="5"/>
  <c r="E2163" i="5"/>
  <c r="E2162" i="5"/>
  <c r="E2161" i="5"/>
  <c r="E2160" i="5"/>
  <c r="E2159" i="5"/>
  <c r="E2158" i="5"/>
  <c r="G2157" i="5"/>
  <c r="F2157" i="5"/>
  <c r="D2157" i="5"/>
  <c r="C2157" i="5"/>
  <c r="H2156" i="5"/>
  <c r="H2155" i="5"/>
  <c r="H2154" i="5"/>
  <c r="G2153" i="5"/>
  <c r="F2153" i="5"/>
  <c r="H2152" i="5"/>
  <c r="H2151" i="5"/>
  <c r="E2151" i="5"/>
  <c r="H2150" i="5"/>
  <c r="E2150" i="5"/>
  <c r="H2149" i="5"/>
  <c r="H2148" i="5"/>
  <c r="E2148" i="5"/>
  <c r="H2147" i="5"/>
  <c r="E2147" i="5"/>
  <c r="H2146" i="5"/>
  <c r="E2146" i="5"/>
  <c r="H2145" i="5"/>
  <c r="E2145" i="5"/>
  <c r="H2144" i="5"/>
  <c r="H2143" i="5"/>
  <c r="E2143" i="5"/>
  <c r="H2142" i="5"/>
  <c r="H2141" i="5"/>
  <c r="H2140" i="5"/>
  <c r="H2139" i="5"/>
  <c r="H2138" i="5"/>
  <c r="H2137" i="5"/>
  <c r="H2136" i="5"/>
  <c r="G2135" i="5"/>
  <c r="F2135" i="5"/>
  <c r="D2135" i="5"/>
  <c r="E2135" i="5" s="1"/>
  <c r="C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H2115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G2084" i="5"/>
  <c r="F2084" i="5"/>
  <c r="D2084" i="5"/>
  <c r="C2084" i="5"/>
  <c r="H2083" i="5"/>
  <c r="E2083" i="5"/>
  <c r="H2082" i="5"/>
  <c r="E2082" i="5"/>
  <c r="H2081" i="5"/>
  <c r="E2081" i="5"/>
  <c r="E2080" i="5"/>
  <c r="E2079" i="5"/>
  <c r="E2078" i="5"/>
  <c r="E2077" i="5"/>
  <c r="E2076" i="5"/>
  <c r="E2075" i="5"/>
  <c r="H2074" i="5"/>
  <c r="E2074" i="5"/>
  <c r="H2073" i="5"/>
  <c r="E2073" i="5"/>
  <c r="E2072" i="5"/>
  <c r="E2071" i="5"/>
  <c r="E2070" i="5"/>
  <c r="H2069" i="5"/>
  <c r="E2069" i="5"/>
  <c r="H2068" i="5"/>
  <c r="E2068" i="5"/>
  <c r="H2067" i="5"/>
  <c r="E2067" i="5"/>
  <c r="H2066" i="5"/>
  <c r="E2066" i="5"/>
  <c r="E2065" i="5"/>
  <c r="H2064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H2048" i="5"/>
  <c r="E2048" i="5"/>
  <c r="H2047" i="5"/>
  <c r="E2047" i="5"/>
  <c r="E2046" i="5"/>
  <c r="E2045" i="5"/>
  <c r="E2044" i="5"/>
  <c r="E2043" i="5"/>
  <c r="H2042" i="5"/>
  <c r="E2042" i="5"/>
  <c r="E2041" i="5"/>
  <c r="E2040" i="5"/>
  <c r="E2039" i="5"/>
  <c r="E2038" i="5"/>
  <c r="H2037" i="5"/>
  <c r="H2036" i="5"/>
  <c r="E2036" i="5"/>
  <c r="G2035" i="5"/>
  <c r="F2035" i="5"/>
  <c r="D2035" i="5"/>
  <c r="C2035" i="5"/>
  <c r="E2034" i="5"/>
  <c r="E2033" i="5"/>
  <c r="E2032" i="5"/>
  <c r="E2031" i="5"/>
  <c r="E2030" i="5"/>
  <c r="E2029" i="5"/>
  <c r="H2028" i="5"/>
  <c r="E2028" i="5"/>
  <c r="H2027" i="5"/>
  <c r="E2027" i="5"/>
  <c r="H2026" i="5"/>
  <c r="E2026" i="5"/>
  <c r="H2025" i="5"/>
  <c r="E2025" i="5"/>
  <c r="H2024" i="5"/>
  <c r="E2024" i="5"/>
  <c r="E2023" i="5"/>
  <c r="E2022" i="5"/>
  <c r="H2021" i="5"/>
  <c r="E2020" i="5"/>
  <c r="E2019" i="5"/>
  <c r="G2018" i="5"/>
  <c r="F2018" i="5"/>
  <c r="D2018" i="5"/>
  <c r="C2018" i="5"/>
  <c r="G168" i="10"/>
  <c r="F168" i="10"/>
  <c r="H169" i="10"/>
  <c r="H2135" i="5" l="1"/>
  <c r="H2175" i="5"/>
  <c r="E2084" i="5"/>
  <c r="E2157" i="5"/>
  <c r="H2084" i="5"/>
  <c r="H2157" i="5"/>
  <c r="H2153" i="5"/>
  <c r="C2017" i="5"/>
  <c r="D2017" i="5"/>
  <c r="E2035" i="5"/>
  <c r="E2018" i="5"/>
  <c r="G2017" i="5"/>
  <c r="F2017" i="5"/>
  <c r="H2035" i="5"/>
  <c r="H2018" i="5"/>
  <c r="H170" i="10"/>
  <c r="E167" i="10"/>
  <c r="E166" i="10"/>
  <c r="E165" i="10"/>
  <c r="E164" i="10"/>
  <c r="E163" i="10"/>
  <c r="E162" i="10"/>
  <c r="E161" i="10"/>
  <c r="E160" i="10"/>
  <c r="E159" i="10"/>
  <c r="H158" i="10"/>
  <c r="E158" i="10"/>
  <c r="E157" i="10"/>
  <c r="E156" i="10"/>
  <c r="E155" i="10"/>
  <c r="E154" i="10"/>
  <c r="E153" i="10"/>
  <c r="E152" i="10"/>
  <c r="E151" i="10"/>
  <c r="G150" i="10"/>
  <c r="F150" i="10"/>
  <c r="H150" i="10" s="1"/>
  <c r="D150" i="10"/>
  <c r="C150" i="10"/>
  <c r="H149" i="10"/>
  <c r="H148" i="10"/>
  <c r="H147" i="10"/>
  <c r="G146" i="10"/>
  <c r="F146" i="10"/>
  <c r="H145" i="10"/>
  <c r="H144" i="10"/>
  <c r="E144" i="10"/>
  <c r="H143" i="10"/>
  <c r="E143" i="10"/>
  <c r="H142" i="10"/>
  <c r="H141" i="10"/>
  <c r="E141" i="10"/>
  <c r="H140" i="10"/>
  <c r="E140" i="10"/>
  <c r="H139" i="10"/>
  <c r="E139" i="10"/>
  <c r="H138" i="10"/>
  <c r="E138" i="10"/>
  <c r="H137" i="10"/>
  <c r="H136" i="10"/>
  <c r="E136" i="10"/>
  <c r="H135" i="10"/>
  <c r="H134" i="10"/>
  <c r="H133" i="10"/>
  <c r="H132" i="10"/>
  <c r="H131" i="10"/>
  <c r="H130" i="10"/>
  <c r="H129" i="10"/>
  <c r="G128" i="10"/>
  <c r="F128" i="10"/>
  <c r="D128" i="10"/>
  <c r="C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H108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G77" i="10"/>
  <c r="F77" i="10"/>
  <c r="D77" i="10"/>
  <c r="C77" i="10"/>
  <c r="H76" i="10"/>
  <c r="E76" i="10"/>
  <c r="H75" i="10"/>
  <c r="E75" i="10"/>
  <c r="H74" i="10"/>
  <c r="E74" i="10"/>
  <c r="E73" i="10"/>
  <c r="E72" i="10"/>
  <c r="E71" i="10"/>
  <c r="E70" i="10"/>
  <c r="E69" i="10"/>
  <c r="E68" i="10"/>
  <c r="H67" i="10"/>
  <c r="E67" i="10"/>
  <c r="H66" i="10"/>
  <c r="E66" i="10"/>
  <c r="E65" i="10"/>
  <c r="E64" i="10"/>
  <c r="E63" i="10"/>
  <c r="H62" i="10"/>
  <c r="E62" i="10"/>
  <c r="H61" i="10"/>
  <c r="E61" i="10"/>
  <c r="H60" i="10"/>
  <c r="E60" i="10"/>
  <c r="H59" i="10"/>
  <c r="E59" i="10"/>
  <c r="E58" i="10"/>
  <c r="H57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H41" i="10"/>
  <c r="E41" i="10"/>
  <c r="H40" i="10"/>
  <c r="E40" i="10"/>
  <c r="E39" i="10"/>
  <c r="E38" i="10"/>
  <c r="E37" i="10"/>
  <c r="E36" i="10"/>
  <c r="H35" i="10"/>
  <c r="E35" i="10"/>
  <c r="E34" i="10"/>
  <c r="E33" i="10"/>
  <c r="E32" i="10"/>
  <c r="E31" i="10"/>
  <c r="H30" i="10"/>
  <c r="H29" i="10"/>
  <c r="E29" i="10"/>
  <c r="G28" i="10"/>
  <c r="F28" i="10"/>
  <c r="D28" i="10"/>
  <c r="C28" i="10"/>
  <c r="E27" i="10"/>
  <c r="E26" i="10"/>
  <c r="E25" i="10"/>
  <c r="E24" i="10"/>
  <c r="E23" i="10"/>
  <c r="E22" i="10"/>
  <c r="H21" i="10"/>
  <c r="E21" i="10"/>
  <c r="H20" i="10"/>
  <c r="E20" i="10"/>
  <c r="H19" i="10"/>
  <c r="E19" i="10"/>
  <c r="H18" i="10"/>
  <c r="E18" i="10"/>
  <c r="H17" i="10"/>
  <c r="E17" i="10"/>
  <c r="E16" i="10"/>
  <c r="E15" i="10"/>
  <c r="H14" i="10"/>
  <c r="E13" i="10"/>
  <c r="E12" i="10"/>
  <c r="G11" i="10"/>
  <c r="F11" i="10"/>
  <c r="D11" i="10"/>
  <c r="C11" i="10"/>
  <c r="E2017" i="5" l="1"/>
  <c r="H2017" i="5"/>
  <c r="H28" i="10"/>
  <c r="E150" i="10"/>
  <c r="E77" i="10"/>
  <c r="F10" i="10"/>
  <c r="E128" i="10"/>
  <c r="E11" i="10"/>
  <c r="H77" i="10"/>
  <c r="H168" i="10"/>
  <c r="H128" i="10"/>
  <c r="H146" i="10"/>
  <c r="G10" i="10"/>
  <c r="D10" i="10"/>
  <c r="H11" i="10"/>
  <c r="E28" i="10"/>
  <c r="C10" i="10"/>
  <c r="H1159" i="6"/>
  <c r="G1158" i="6"/>
  <c r="F1158" i="6"/>
  <c r="E1157" i="6"/>
  <c r="E1156" i="6"/>
  <c r="E1155" i="6"/>
  <c r="E1154" i="6"/>
  <c r="E1153" i="6"/>
  <c r="E1152" i="6"/>
  <c r="E1151" i="6"/>
  <c r="E1150" i="6"/>
  <c r="E1149" i="6"/>
  <c r="H1148" i="6"/>
  <c r="E1148" i="6"/>
  <c r="E1147" i="6"/>
  <c r="E1146" i="6"/>
  <c r="E1145" i="6"/>
  <c r="E1144" i="6"/>
  <c r="E1143" i="6"/>
  <c r="E1142" i="6"/>
  <c r="E1141" i="6"/>
  <c r="G1140" i="6"/>
  <c r="H1140" i="6" s="1"/>
  <c r="F1140" i="6"/>
  <c r="D1140" i="6"/>
  <c r="E1140" i="6" s="1"/>
  <c r="C1140" i="6"/>
  <c r="H1139" i="6"/>
  <c r="H1138" i="6"/>
  <c r="H1137" i="6"/>
  <c r="G1136" i="6"/>
  <c r="H1136" i="6" s="1"/>
  <c r="F1136" i="6"/>
  <c r="H1135" i="6"/>
  <c r="H1134" i="6"/>
  <c r="E1134" i="6"/>
  <c r="H1133" i="6"/>
  <c r="E1133" i="6"/>
  <c r="H1132" i="6"/>
  <c r="H1131" i="6"/>
  <c r="E1131" i="6"/>
  <c r="H1130" i="6"/>
  <c r="E1130" i="6"/>
  <c r="H1129" i="6"/>
  <c r="E1129" i="6"/>
  <c r="H1128" i="6"/>
  <c r="E1128" i="6"/>
  <c r="H1127" i="6"/>
  <c r="H1126" i="6"/>
  <c r="E1126" i="6"/>
  <c r="H1125" i="6"/>
  <c r="H1124" i="6"/>
  <c r="H1123" i="6"/>
  <c r="H1122" i="6"/>
  <c r="H1121" i="6"/>
  <c r="H1120" i="6"/>
  <c r="H1119" i="6"/>
  <c r="G1118" i="6"/>
  <c r="H1118" i="6" s="1"/>
  <c r="F1118" i="6"/>
  <c r="D1118" i="6"/>
  <c r="C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H1098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G1067" i="6"/>
  <c r="F1067" i="6"/>
  <c r="D1067" i="6"/>
  <c r="E1067" i="6" s="1"/>
  <c r="C1067" i="6"/>
  <c r="H1066" i="6"/>
  <c r="E1066" i="6"/>
  <c r="H1065" i="6"/>
  <c r="E1065" i="6"/>
  <c r="H1064" i="6"/>
  <c r="E1064" i="6"/>
  <c r="E1063" i="6"/>
  <c r="E1062" i="6"/>
  <c r="E1061" i="6"/>
  <c r="E1060" i="6"/>
  <c r="E1059" i="6"/>
  <c r="E1058" i="6"/>
  <c r="H1057" i="6"/>
  <c r="E1057" i="6"/>
  <c r="H1056" i="6"/>
  <c r="E1056" i="6"/>
  <c r="E1055" i="6"/>
  <c r="E1054" i="6"/>
  <c r="E1053" i="6"/>
  <c r="H1052" i="6"/>
  <c r="E1052" i="6"/>
  <c r="H1051" i="6"/>
  <c r="E1051" i="6"/>
  <c r="H1050" i="6"/>
  <c r="E1050" i="6"/>
  <c r="H1049" i="6"/>
  <c r="E1049" i="6"/>
  <c r="E1048" i="6"/>
  <c r="H1047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H1031" i="6"/>
  <c r="E1031" i="6"/>
  <c r="H1030" i="6"/>
  <c r="E1030" i="6"/>
  <c r="E1029" i="6"/>
  <c r="E1028" i="6"/>
  <c r="E1027" i="6"/>
  <c r="E1026" i="6"/>
  <c r="H1025" i="6"/>
  <c r="E1025" i="6"/>
  <c r="E1024" i="6"/>
  <c r="E1023" i="6"/>
  <c r="E1022" i="6"/>
  <c r="E1021" i="6"/>
  <c r="H1020" i="6"/>
  <c r="H1019" i="6"/>
  <c r="E1019" i="6"/>
  <c r="G1018" i="6"/>
  <c r="F1018" i="6"/>
  <c r="D1018" i="6"/>
  <c r="E1018" i="6" s="1"/>
  <c r="C1018" i="6"/>
  <c r="E1017" i="6"/>
  <c r="E1016" i="6"/>
  <c r="E1015" i="6"/>
  <c r="E1014" i="6"/>
  <c r="E1013" i="6"/>
  <c r="E1012" i="6"/>
  <c r="H1011" i="6"/>
  <c r="E1011" i="6"/>
  <c r="H1010" i="6"/>
  <c r="E1010" i="6"/>
  <c r="H1009" i="6"/>
  <c r="E1009" i="6"/>
  <c r="H1008" i="6"/>
  <c r="E1008" i="6"/>
  <c r="H1007" i="6"/>
  <c r="E1007" i="6"/>
  <c r="E1006" i="6"/>
  <c r="E1005" i="6"/>
  <c r="H1004" i="6"/>
  <c r="E1003" i="6"/>
  <c r="E1002" i="6"/>
  <c r="G1001" i="6"/>
  <c r="F1001" i="6"/>
  <c r="F1000" i="6" s="1"/>
  <c r="D1001" i="6"/>
  <c r="D1000" i="6" s="1"/>
  <c r="C1001" i="6"/>
  <c r="C1000" i="6" s="1"/>
  <c r="H1885" i="5"/>
  <c r="G1884" i="5"/>
  <c r="F1884" i="5"/>
  <c r="E1883" i="5"/>
  <c r="E1882" i="5"/>
  <c r="E1881" i="5"/>
  <c r="E1880" i="5"/>
  <c r="E1879" i="5"/>
  <c r="E1878" i="5"/>
  <c r="E1877" i="5"/>
  <c r="E1876" i="5"/>
  <c r="E1875" i="5"/>
  <c r="H1874" i="5"/>
  <c r="E1874" i="5"/>
  <c r="E1873" i="5"/>
  <c r="E1872" i="5"/>
  <c r="E1871" i="5"/>
  <c r="E1870" i="5"/>
  <c r="E1869" i="5"/>
  <c r="E1868" i="5"/>
  <c r="E1867" i="5"/>
  <c r="G1866" i="5"/>
  <c r="F1866" i="5"/>
  <c r="D1866" i="5"/>
  <c r="C1866" i="5"/>
  <c r="H1865" i="5"/>
  <c r="H1864" i="5"/>
  <c r="H1863" i="5"/>
  <c r="G1862" i="5"/>
  <c r="F1862" i="5"/>
  <c r="H1861" i="5"/>
  <c r="H1860" i="5"/>
  <c r="E1860" i="5"/>
  <c r="H1859" i="5"/>
  <c r="E1859" i="5"/>
  <c r="H1858" i="5"/>
  <c r="H1857" i="5"/>
  <c r="E1857" i="5"/>
  <c r="H1856" i="5"/>
  <c r="E1856" i="5"/>
  <c r="H1855" i="5"/>
  <c r="E1855" i="5"/>
  <c r="H1854" i="5"/>
  <c r="E1854" i="5"/>
  <c r="H1853" i="5"/>
  <c r="H1852" i="5"/>
  <c r="E1852" i="5"/>
  <c r="H1851" i="5"/>
  <c r="H1850" i="5"/>
  <c r="H1849" i="5"/>
  <c r="H1848" i="5"/>
  <c r="H1847" i="5"/>
  <c r="H1846" i="5"/>
  <c r="H1845" i="5"/>
  <c r="G1844" i="5"/>
  <c r="F1844" i="5"/>
  <c r="D1844" i="5"/>
  <c r="C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H1824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G1793" i="5"/>
  <c r="F1793" i="5"/>
  <c r="D1793" i="5"/>
  <c r="C1793" i="5"/>
  <c r="H1792" i="5"/>
  <c r="E1792" i="5"/>
  <c r="H1791" i="5"/>
  <c r="E1791" i="5"/>
  <c r="H1790" i="5"/>
  <c r="E1790" i="5"/>
  <c r="E1789" i="5"/>
  <c r="E1788" i="5"/>
  <c r="E1787" i="5"/>
  <c r="E1786" i="5"/>
  <c r="E1785" i="5"/>
  <c r="E1784" i="5"/>
  <c r="H1783" i="5"/>
  <c r="E1783" i="5"/>
  <c r="H1782" i="5"/>
  <c r="E1782" i="5"/>
  <c r="E1781" i="5"/>
  <c r="E1780" i="5"/>
  <c r="E1779" i="5"/>
  <c r="H1778" i="5"/>
  <c r="E1778" i="5"/>
  <c r="H1777" i="5"/>
  <c r="E1777" i="5"/>
  <c r="H1776" i="5"/>
  <c r="E1776" i="5"/>
  <c r="H1775" i="5"/>
  <c r="E1775" i="5"/>
  <c r="E1774" i="5"/>
  <c r="H1773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H1757" i="5"/>
  <c r="E1757" i="5"/>
  <c r="H1756" i="5"/>
  <c r="E1756" i="5"/>
  <c r="E1755" i="5"/>
  <c r="E1754" i="5"/>
  <c r="E1753" i="5"/>
  <c r="E1752" i="5"/>
  <c r="H1751" i="5"/>
  <c r="E1751" i="5"/>
  <c r="E1750" i="5"/>
  <c r="E1749" i="5"/>
  <c r="E1748" i="5"/>
  <c r="E1747" i="5"/>
  <c r="H1746" i="5"/>
  <c r="H1745" i="5"/>
  <c r="E1745" i="5"/>
  <c r="G1744" i="5"/>
  <c r="F1744" i="5"/>
  <c r="D1744" i="5"/>
  <c r="C1744" i="5"/>
  <c r="E1743" i="5"/>
  <c r="E1742" i="5"/>
  <c r="E1741" i="5"/>
  <c r="E1740" i="5"/>
  <c r="E1739" i="5"/>
  <c r="E1738" i="5"/>
  <c r="H1737" i="5"/>
  <c r="E1737" i="5"/>
  <c r="H1736" i="5"/>
  <c r="E1736" i="5"/>
  <c r="H1735" i="5"/>
  <c r="E1735" i="5"/>
  <c r="H1734" i="5"/>
  <c r="E1734" i="5"/>
  <c r="H1733" i="5"/>
  <c r="E1733" i="5"/>
  <c r="E1732" i="5"/>
  <c r="E1731" i="5"/>
  <c r="H1730" i="5"/>
  <c r="E1729" i="5"/>
  <c r="E1728" i="5"/>
  <c r="G1727" i="5"/>
  <c r="F1727" i="5"/>
  <c r="D1727" i="5"/>
  <c r="C1727" i="5"/>
  <c r="H62" i="9"/>
  <c r="H1744" i="5" l="1"/>
  <c r="E1793" i="5"/>
  <c r="E1866" i="5"/>
  <c r="H1844" i="5"/>
  <c r="H1862" i="5"/>
  <c r="H1884" i="5"/>
  <c r="E1844" i="5"/>
  <c r="H1727" i="5"/>
  <c r="H10" i="10"/>
  <c r="E10" i="10"/>
  <c r="E1001" i="6"/>
  <c r="G1000" i="6"/>
  <c r="E1000" i="6"/>
  <c r="H1018" i="6"/>
  <c r="E1118" i="6"/>
  <c r="H1158" i="6"/>
  <c r="H1067" i="6"/>
  <c r="H1000" i="6"/>
  <c r="H1001" i="6"/>
  <c r="G1726" i="5"/>
  <c r="F1726" i="5"/>
  <c r="E1744" i="5"/>
  <c r="D1726" i="5"/>
  <c r="C1726" i="5"/>
  <c r="H1793" i="5"/>
  <c r="H1866" i="5"/>
  <c r="E1727" i="5"/>
  <c r="H989" i="6"/>
  <c r="G988" i="6"/>
  <c r="F988" i="6"/>
  <c r="E987" i="6"/>
  <c r="E986" i="6"/>
  <c r="E985" i="6"/>
  <c r="E984" i="6"/>
  <c r="E983" i="6"/>
  <c r="E982" i="6"/>
  <c r="E981" i="6"/>
  <c r="E980" i="6"/>
  <c r="E979" i="6"/>
  <c r="H978" i="6"/>
  <c r="E978" i="6"/>
  <c r="E977" i="6"/>
  <c r="E976" i="6"/>
  <c r="E975" i="6"/>
  <c r="E974" i="6"/>
  <c r="E973" i="6"/>
  <c r="E972" i="6"/>
  <c r="E971" i="6"/>
  <c r="G970" i="6"/>
  <c r="H970" i="6" s="1"/>
  <c r="F970" i="6"/>
  <c r="D970" i="6"/>
  <c r="C970" i="6"/>
  <c r="H969" i="6"/>
  <c r="H968" i="6"/>
  <c r="H967" i="6"/>
  <c r="G966" i="6"/>
  <c r="H966" i="6" s="1"/>
  <c r="F966" i="6"/>
  <c r="H965" i="6"/>
  <c r="H964" i="6"/>
  <c r="E964" i="6"/>
  <c r="H963" i="6"/>
  <c r="E963" i="6"/>
  <c r="H962" i="6"/>
  <c r="H961" i="6"/>
  <c r="E961" i="6"/>
  <c r="H960" i="6"/>
  <c r="E960" i="6"/>
  <c r="H959" i="6"/>
  <c r="E959" i="6"/>
  <c r="H958" i="6"/>
  <c r="E958" i="6"/>
  <c r="H957" i="6"/>
  <c r="H956" i="6"/>
  <c r="E956" i="6"/>
  <c r="H955" i="6"/>
  <c r="H954" i="6"/>
  <c r="H953" i="6"/>
  <c r="H952" i="6"/>
  <c r="H951" i="6"/>
  <c r="H950" i="6"/>
  <c r="H949" i="6"/>
  <c r="G948" i="6"/>
  <c r="H948" i="6" s="1"/>
  <c r="F948" i="6"/>
  <c r="D948" i="6"/>
  <c r="C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H928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G896" i="6"/>
  <c r="H896" i="6" s="1"/>
  <c r="F896" i="6"/>
  <c r="D896" i="6"/>
  <c r="E896" i="6" s="1"/>
  <c r="C896" i="6"/>
  <c r="H895" i="6"/>
  <c r="E895" i="6"/>
  <c r="H894" i="6"/>
  <c r="E894" i="6"/>
  <c r="H893" i="6"/>
  <c r="E893" i="6"/>
  <c r="E892" i="6"/>
  <c r="E891" i="6"/>
  <c r="E890" i="6"/>
  <c r="E889" i="6"/>
  <c r="E888" i="6"/>
  <c r="E887" i="6"/>
  <c r="H886" i="6"/>
  <c r="E886" i="6"/>
  <c r="H885" i="6"/>
  <c r="E885" i="6"/>
  <c r="E884" i="6"/>
  <c r="E883" i="6"/>
  <c r="E882" i="6"/>
  <c r="E881" i="6"/>
  <c r="H880" i="6"/>
  <c r="E880" i="6"/>
  <c r="H879" i="6"/>
  <c r="E879" i="6"/>
  <c r="H878" i="6"/>
  <c r="E878" i="6"/>
  <c r="E877" i="6"/>
  <c r="H876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H860" i="6"/>
  <c r="E860" i="6"/>
  <c r="H859" i="6"/>
  <c r="E859" i="6"/>
  <c r="E858" i="6"/>
  <c r="E857" i="6"/>
  <c r="E856" i="6"/>
  <c r="E855" i="6"/>
  <c r="H854" i="6"/>
  <c r="E854" i="6"/>
  <c r="E853" i="6"/>
  <c r="E852" i="6"/>
  <c r="E851" i="6"/>
  <c r="E850" i="6"/>
  <c r="H849" i="6"/>
  <c r="H848" i="6"/>
  <c r="E848" i="6"/>
  <c r="G847" i="6"/>
  <c r="H847" i="6" s="1"/>
  <c r="F847" i="6"/>
  <c r="D847" i="6"/>
  <c r="C847" i="6"/>
  <c r="E846" i="6"/>
  <c r="E845" i="6"/>
  <c r="E844" i="6"/>
  <c r="E843" i="6"/>
  <c r="E842" i="6"/>
  <c r="E841" i="6"/>
  <c r="H840" i="6"/>
  <c r="E840" i="6"/>
  <c r="H839" i="6"/>
  <c r="E839" i="6"/>
  <c r="H838" i="6"/>
  <c r="E838" i="6"/>
  <c r="H837" i="6"/>
  <c r="E837" i="6"/>
  <c r="H836" i="6"/>
  <c r="E836" i="6"/>
  <c r="E835" i="6"/>
  <c r="E834" i="6"/>
  <c r="H833" i="6"/>
  <c r="E832" i="6"/>
  <c r="E831" i="6"/>
  <c r="G830" i="6"/>
  <c r="F830" i="6"/>
  <c r="F829" i="6" s="1"/>
  <c r="D830" i="6"/>
  <c r="D829" i="6" s="1"/>
  <c r="C830" i="6"/>
  <c r="H1594" i="5"/>
  <c r="G1593" i="5"/>
  <c r="F1593" i="5"/>
  <c r="E1592" i="5"/>
  <c r="E1591" i="5"/>
  <c r="E1590" i="5"/>
  <c r="E1589" i="5"/>
  <c r="E1588" i="5"/>
  <c r="E1587" i="5"/>
  <c r="E1586" i="5"/>
  <c r="E1585" i="5"/>
  <c r="E1584" i="5"/>
  <c r="H1583" i="5"/>
  <c r="E1583" i="5"/>
  <c r="E1582" i="5"/>
  <c r="E1581" i="5"/>
  <c r="E1580" i="5"/>
  <c r="E1579" i="5"/>
  <c r="E1578" i="5"/>
  <c r="E1577" i="5"/>
  <c r="E1576" i="5"/>
  <c r="G1575" i="5"/>
  <c r="F1575" i="5"/>
  <c r="D1575" i="5"/>
  <c r="C1575" i="5"/>
  <c r="H1574" i="5"/>
  <c r="H1573" i="5"/>
  <c r="H1572" i="5"/>
  <c r="G1571" i="5"/>
  <c r="F1571" i="5"/>
  <c r="H1570" i="5"/>
  <c r="H1569" i="5"/>
  <c r="E1569" i="5"/>
  <c r="H1568" i="5"/>
  <c r="E1568" i="5"/>
  <c r="H1567" i="5"/>
  <c r="H1566" i="5"/>
  <c r="E1566" i="5"/>
  <c r="H1565" i="5"/>
  <c r="E1565" i="5"/>
  <c r="H1564" i="5"/>
  <c r="E1564" i="5"/>
  <c r="H1563" i="5"/>
  <c r="E1563" i="5"/>
  <c r="H1562" i="5"/>
  <c r="H1561" i="5"/>
  <c r="E1561" i="5"/>
  <c r="H1560" i="5"/>
  <c r="H1559" i="5"/>
  <c r="H1558" i="5"/>
  <c r="H1557" i="5"/>
  <c r="H1556" i="5"/>
  <c r="H1555" i="5"/>
  <c r="H1554" i="5"/>
  <c r="G1553" i="5"/>
  <c r="F1553" i="5"/>
  <c r="D1553" i="5"/>
  <c r="C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H1533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G1501" i="5"/>
  <c r="F1501" i="5"/>
  <c r="D1501" i="5"/>
  <c r="E1501" i="5" s="1"/>
  <c r="C1501" i="5"/>
  <c r="H1500" i="5"/>
  <c r="E1500" i="5"/>
  <c r="H1499" i="5"/>
  <c r="E1499" i="5"/>
  <c r="H1498" i="5"/>
  <c r="E1498" i="5"/>
  <c r="E1497" i="5"/>
  <c r="E1496" i="5"/>
  <c r="E1495" i="5"/>
  <c r="E1494" i="5"/>
  <c r="E1493" i="5"/>
  <c r="E1492" i="5"/>
  <c r="H1491" i="5"/>
  <c r="E1491" i="5"/>
  <c r="H1490" i="5"/>
  <c r="E1490" i="5"/>
  <c r="E1489" i="5"/>
  <c r="E1488" i="5"/>
  <c r="E1487" i="5"/>
  <c r="E1486" i="5"/>
  <c r="H1485" i="5"/>
  <c r="E1485" i="5"/>
  <c r="H1484" i="5"/>
  <c r="E1484" i="5"/>
  <c r="H1483" i="5"/>
  <c r="E1483" i="5"/>
  <c r="E1482" i="5"/>
  <c r="H1481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H1465" i="5"/>
  <c r="E1465" i="5"/>
  <c r="H1464" i="5"/>
  <c r="E1464" i="5"/>
  <c r="E1463" i="5"/>
  <c r="E1462" i="5"/>
  <c r="E1461" i="5"/>
  <c r="E1460" i="5"/>
  <c r="H1459" i="5"/>
  <c r="E1459" i="5"/>
  <c r="E1458" i="5"/>
  <c r="E1457" i="5"/>
  <c r="E1456" i="5"/>
  <c r="E1455" i="5"/>
  <c r="H1454" i="5"/>
  <c r="H1453" i="5"/>
  <c r="E1453" i="5"/>
  <c r="G1452" i="5"/>
  <c r="F1452" i="5"/>
  <c r="D1452" i="5"/>
  <c r="C1452" i="5"/>
  <c r="E1451" i="5"/>
  <c r="E1450" i="5"/>
  <c r="E1449" i="5"/>
  <c r="E1448" i="5"/>
  <c r="E1447" i="5"/>
  <c r="E1446" i="5"/>
  <c r="H1445" i="5"/>
  <c r="E1445" i="5"/>
  <c r="H1444" i="5"/>
  <c r="E1444" i="5"/>
  <c r="H1443" i="5"/>
  <c r="E1443" i="5"/>
  <c r="H1442" i="5"/>
  <c r="E1442" i="5"/>
  <c r="H1441" i="5"/>
  <c r="E1441" i="5"/>
  <c r="E1440" i="5"/>
  <c r="E1439" i="5"/>
  <c r="H1438" i="5"/>
  <c r="E1437" i="5"/>
  <c r="E1436" i="5"/>
  <c r="G1435" i="5"/>
  <c r="F1435" i="5"/>
  <c r="D1435" i="5"/>
  <c r="C1435" i="5"/>
  <c r="H149" i="9"/>
  <c r="H35" i="9"/>
  <c r="H29" i="9"/>
  <c r="H170" i="9"/>
  <c r="G169" i="9"/>
  <c r="F169" i="9"/>
  <c r="E168" i="9"/>
  <c r="E167" i="9"/>
  <c r="E166" i="9"/>
  <c r="E165" i="9"/>
  <c r="E164" i="9"/>
  <c r="E163" i="9"/>
  <c r="E162" i="9"/>
  <c r="E161" i="9"/>
  <c r="E160" i="9"/>
  <c r="H159" i="9"/>
  <c r="E159" i="9"/>
  <c r="E158" i="9"/>
  <c r="E157" i="9"/>
  <c r="E156" i="9"/>
  <c r="E155" i="9"/>
  <c r="E154" i="9"/>
  <c r="E153" i="9"/>
  <c r="E152" i="9"/>
  <c r="G151" i="9"/>
  <c r="F151" i="9"/>
  <c r="D151" i="9"/>
  <c r="C151" i="9"/>
  <c r="H150" i="9"/>
  <c r="H148" i="9"/>
  <c r="G147" i="9"/>
  <c r="F147" i="9"/>
  <c r="H146" i="9"/>
  <c r="H145" i="9"/>
  <c r="E145" i="9"/>
  <c r="H144" i="9"/>
  <c r="E144" i="9"/>
  <c r="H143" i="9"/>
  <c r="H142" i="9"/>
  <c r="E142" i="9"/>
  <c r="H141" i="9"/>
  <c r="E141" i="9"/>
  <c r="H140" i="9"/>
  <c r="E140" i="9"/>
  <c r="H139" i="9"/>
  <c r="E139" i="9"/>
  <c r="H138" i="9"/>
  <c r="H137" i="9"/>
  <c r="E137" i="9"/>
  <c r="H136" i="9"/>
  <c r="H135" i="9"/>
  <c r="H134" i="9"/>
  <c r="H133" i="9"/>
  <c r="H132" i="9"/>
  <c r="H131" i="9"/>
  <c r="H130" i="9"/>
  <c r="G129" i="9"/>
  <c r="F129" i="9"/>
  <c r="D129" i="9"/>
  <c r="C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H109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G77" i="9"/>
  <c r="F77" i="9"/>
  <c r="D77" i="9"/>
  <c r="C77" i="9"/>
  <c r="H76" i="9"/>
  <c r="E76" i="9"/>
  <c r="H75" i="9"/>
  <c r="E75" i="9"/>
  <c r="H74" i="9"/>
  <c r="E74" i="9"/>
  <c r="E73" i="9"/>
  <c r="E72" i="9"/>
  <c r="E71" i="9"/>
  <c r="E70" i="9"/>
  <c r="E69" i="9"/>
  <c r="E68" i="9"/>
  <c r="H67" i="9"/>
  <c r="E67" i="9"/>
  <c r="H66" i="9"/>
  <c r="E66" i="9"/>
  <c r="E65" i="9"/>
  <c r="E64" i="9"/>
  <c r="E63" i="9"/>
  <c r="E62" i="9"/>
  <c r="H61" i="9"/>
  <c r="E61" i="9"/>
  <c r="H60" i="9"/>
  <c r="E60" i="9"/>
  <c r="H59" i="9"/>
  <c r="E59" i="9"/>
  <c r="E58" i="9"/>
  <c r="H57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H41" i="9"/>
  <c r="E41" i="9"/>
  <c r="H40" i="9"/>
  <c r="E40" i="9"/>
  <c r="E39" i="9"/>
  <c r="E38" i="9"/>
  <c r="E37" i="9"/>
  <c r="E36" i="9"/>
  <c r="E35" i="9"/>
  <c r="E34" i="9"/>
  <c r="E33" i="9"/>
  <c r="E32" i="9"/>
  <c r="E31" i="9"/>
  <c r="H30" i="9"/>
  <c r="E29" i="9"/>
  <c r="G28" i="9"/>
  <c r="F28" i="9"/>
  <c r="D28" i="9"/>
  <c r="C28" i="9"/>
  <c r="E27" i="9"/>
  <c r="E26" i="9"/>
  <c r="E25" i="9"/>
  <c r="E24" i="9"/>
  <c r="E23" i="9"/>
  <c r="E22" i="9"/>
  <c r="H21" i="9"/>
  <c r="E21" i="9"/>
  <c r="H20" i="9"/>
  <c r="E20" i="9"/>
  <c r="H19" i="9"/>
  <c r="E19" i="9"/>
  <c r="H18" i="9"/>
  <c r="E18" i="9"/>
  <c r="H17" i="9"/>
  <c r="E17" i="9"/>
  <c r="E16" i="9"/>
  <c r="E15" i="9"/>
  <c r="H14" i="9"/>
  <c r="E13" i="9"/>
  <c r="E12" i="9"/>
  <c r="G11" i="9"/>
  <c r="F11" i="9"/>
  <c r="D11" i="9"/>
  <c r="C11" i="9"/>
  <c r="H1452" i="5" l="1"/>
  <c r="H1571" i="5"/>
  <c r="E1452" i="5"/>
  <c r="E830" i="6"/>
  <c r="E847" i="6"/>
  <c r="G829" i="6"/>
  <c r="E948" i="6"/>
  <c r="H988" i="6"/>
  <c r="E970" i="6"/>
  <c r="E1553" i="5"/>
  <c r="H1593" i="5"/>
  <c r="H1726" i="5"/>
  <c r="H1553" i="5"/>
  <c r="C1434" i="5"/>
  <c r="H1501" i="5"/>
  <c r="E1575" i="5"/>
  <c r="D1434" i="5"/>
  <c r="G1434" i="5"/>
  <c r="F1434" i="5"/>
  <c r="H1435" i="5"/>
  <c r="E1726" i="5"/>
  <c r="H829" i="6"/>
  <c r="C829" i="6"/>
  <c r="E829" i="6" s="1"/>
  <c r="H830" i="6"/>
  <c r="H1575" i="5"/>
  <c r="E1435" i="5"/>
  <c r="E129" i="9"/>
  <c r="E151" i="9"/>
  <c r="E77" i="9"/>
  <c r="H28" i="9"/>
  <c r="H11" i="9"/>
  <c r="H147" i="9"/>
  <c r="F10" i="9"/>
  <c r="C10" i="9"/>
  <c r="E28" i="9"/>
  <c r="H77" i="9"/>
  <c r="H129" i="9"/>
  <c r="H151" i="9"/>
  <c r="D10" i="9"/>
  <c r="H169" i="9"/>
  <c r="E11" i="9"/>
  <c r="G10" i="9"/>
  <c r="H818" i="6"/>
  <c r="G817" i="6"/>
  <c r="F817" i="6"/>
  <c r="E816" i="6"/>
  <c r="E815" i="6"/>
  <c r="E814" i="6"/>
  <c r="E813" i="6"/>
  <c r="E812" i="6"/>
  <c r="E811" i="6"/>
  <c r="E810" i="6"/>
  <c r="E809" i="6"/>
  <c r="E808" i="6"/>
  <c r="H807" i="6"/>
  <c r="E807" i="6"/>
  <c r="E806" i="6"/>
  <c r="E805" i="6"/>
  <c r="E804" i="6"/>
  <c r="E803" i="6"/>
  <c r="E802" i="6"/>
  <c r="E801" i="6"/>
  <c r="E800" i="6"/>
  <c r="G799" i="6"/>
  <c r="F799" i="6"/>
  <c r="D799" i="6"/>
  <c r="E799" i="6" s="1"/>
  <c r="C799" i="6"/>
  <c r="H798" i="6"/>
  <c r="H797" i="6"/>
  <c r="G796" i="6"/>
  <c r="H796" i="6" s="1"/>
  <c r="F796" i="6"/>
  <c r="H795" i="6"/>
  <c r="H794" i="6"/>
  <c r="E794" i="6"/>
  <c r="H793" i="6"/>
  <c r="E793" i="6"/>
  <c r="H792" i="6"/>
  <c r="H791" i="6"/>
  <c r="E791" i="6"/>
  <c r="H790" i="6"/>
  <c r="E790" i="6"/>
  <c r="H789" i="6"/>
  <c r="E789" i="6"/>
  <c r="H788" i="6"/>
  <c r="E788" i="6"/>
  <c r="H787" i="6"/>
  <c r="H786" i="6"/>
  <c r="E786" i="6"/>
  <c r="H785" i="6"/>
  <c r="H784" i="6"/>
  <c r="H783" i="6"/>
  <c r="H782" i="6"/>
  <c r="H781" i="6"/>
  <c r="H780" i="6"/>
  <c r="H779" i="6"/>
  <c r="G778" i="6"/>
  <c r="F778" i="6"/>
  <c r="D778" i="6"/>
  <c r="E778" i="6" s="1"/>
  <c r="C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H758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G726" i="6"/>
  <c r="F726" i="6"/>
  <c r="D726" i="6"/>
  <c r="E726" i="6" s="1"/>
  <c r="C726" i="6"/>
  <c r="H725" i="6"/>
  <c r="E725" i="6"/>
  <c r="H724" i="6"/>
  <c r="E724" i="6"/>
  <c r="H723" i="6"/>
  <c r="E723" i="6"/>
  <c r="E722" i="6"/>
  <c r="E721" i="6"/>
  <c r="E720" i="6"/>
  <c r="E719" i="6"/>
  <c r="E718" i="6"/>
  <c r="E717" i="6"/>
  <c r="H716" i="6"/>
  <c r="E716" i="6"/>
  <c r="H715" i="6"/>
  <c r="E715" i="6"/>
  <c r="E714" i="6"/>
  <c r="E713" i="6"/>
  <c r="E712" i="6"/>
  <c r="H711" i="6"/>
  <c r="E711" i="6"/>
  <c r="H710" i="6"/>
  <c r="E710" i="6"/>
  <c r="H709" i="6"/>
  <c r="E709" i="6"/>
  <c r="H708" i="6"/>
  <c r="E708" i="6"/>
  <c r="E707" i="6"/>
  <c r="H706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H690" i="6"/>
  <c r="E690" i="6"/>
  <c r="H689" i="6"/>
  <c r="E689" i="6"/>
  <c r="E688" i="6"/>
  <c r="E687" i="6"/>
  <c r="E686" i="6"/>
  <c r="E685" i="6"/>
  <c r="E684" i="6"/>
  <c r="E683" i="6"/>
  <c r="E682" i="6"/>
  <c r="E681" i="6"/>
  <c r="E680" i="6"/>
  <c r="H679" i="6"/>
  <c r="E678" i="6"/>
  <c r="G677" i="6"/>
  <c r="F677" i="6"/>
  <c r="D677" i="6"/>
  <c r="E677" i="6" s="1"/>
  <c r="C677" i="6"/>
  <c r="E676" i="6"/>
  <c r="E675" i="6"/>
  <c r="E674" i="6"/>
  <c r="E673" i="6"/>
  <c r="E672" i="6"/>
  <c r="E671" i="6"/>
  <c r="H670" i="6"/>
  <c r="E670" i="6"/>
  <c r="H669" i="6"/>
  <c r="E669" i="6"/>
  <c r="H668" i="6"/>
  <c r="E668" i="6"/>
  <c r="H667" i="6"/>
  <c r="E667" i="6"/>
  <c r="H666" i="6"/>
  <c r="E666" i="6"/>
  <c r="E665" i="6"/>
  <c r="E664" i="6"/>
  <c r="H663" i="6"/>
  <c r="E662" i="6"/>
  <c r="E661" i="6"/>
  <c r="G660" i="6"/>
  <c r="H660" i="6" s="1"/>
  <c r="F660" i="6"/>
  <c r="D660" i="6"/>
  <c r="C660" i="6"/>
  <c r="C659" i="6" s="1"/>
  <c r="E1434" i="5" l="1"/>
  <c r="F659" i="6"/>
  <c r="H677" i="6"/>
  <c r="H726" i="6"/>
  <c r="H778" i="6"/>
  <c r="H799" i="6"/>
  <c r="G659" i="6"/>
  <c r="H659" i="6" s="1"/>
  <c r="H817" i="6"/>
  <c r="D659" i="6"/>
  <c r="E659" i="6" s="1"/>
  <c r="H1434" i="5"/>
  <c r="H10" i="9"/>
  <c r="E10" i="9"/>
  <c r="E660" i="6"/>
  <c r="H1302" i="5"/>
  <c r="G1301" i="5"/>
  <c r="F1301" i="5"/>
  <c r="E1300" i="5"/>
  <c r="E1299" i="5"/>
  <c r="E1298" i="5"/>
  <c r="E1297" i="5"/>
  <c r="E1296" i="5"/>
  <c r="E1295" i="5"/>
  <c r="E1294" i="5"/>
  <c r="E1293" i="5"/>
  <c r="E1292" i="5"/>
  <c r="H1291" i="5"/>
  <c r="E1291" i="5"/>
  <c r="E1290" i="5"/>
  <c r="E1289" i="5"/>
  <c r="E1288" i="5"/>
  <c r="E1287" i="5"/>
  <c r="E1286" i="5"/>
  <c r="E1285" i="5"/>
  <c r="E1284" i="5"/>
  <c r="G1283" i="5"/>
  <c r="F1283" i="5"/>
  <c r="D1283" i="5"/>
  <c r="C1283" i="5"/>
  <c r="H1282" i="5"/>
  <c r="H1281" i="5"/>
  <c r="G1280" i="5"/>
  <c r="F1280" i="5"/>
  <c r="H1279" i="5"/>
  <c r="H1278" i="5"/>
  <c r="E1278" i="5"/>
  <c r="H1277" i="5"/>
  <c r="E1277" i="5"/>
  <c r="H1276" i="5"/>
  <c r="H1275" i="5"/>
  <c r="E1275" i="5"/>
  <c r="H1274" i="5"/>
  <c r="E1274" i="5"/>
  <c r="H1273" i="5"/>
  <c r="E1273" i="5"/>
  <c r="H1272" i="5"/>
  <c r="E1272" i="5"/>
  <c r="H1271" i="5"/>
  <c r="H1270" i="5"/>
  <c r="E1270" i="5"/>
  <c r="H1269" i="5"/>
  <c r="H1268" i="5"/>
  <c r="H1267" i="5"/>
  <c r="H1266" i="5"/>
  <c r="H1265" i="5"/>
  <c r="H1264" i="5"/>
  <c r="H1263" i="5"/>
  <c r="G1262" i="5"/>
  <c r="F1262" i="5"/>
  <c r="D1262" i="5"/>
  <c r="C1262" i="5"/>
  <c r="E1262" i="5" s="1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H1242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G1210" i="5"/>
  <c r="F1210" i="5"/>
  <c r="D1210" i="5"/>
  <c r="C1210" i="5"/>
  <c r="H1209" i="5"/>
  <c r="E1209" i="5"/>
  <c r="H1208" i="5"/>
  <c r="E1208" i="5"/>
  <c r="H1207" i="5"/>
  <c r="E1207" i="5"/>
  <c r="E1206" i="5"/>
  <c r="E1205" i="5"/>
  <c r="E1204" i="5"/>
  <c r="E1203" i="5"/>
  <c r="E1202" i="5"/>
  <c r="E1201" i="5"/>
  <c r="H1200" i="5"/>
  <c r="E1200" i="5"/>
  <c r="H1199" i="5"/>
  <c r="E1199" i="5"/>
  <c r="E1198" i="5"/>
  <c r="E1197" i="5"/>
  <c r="E1196" i="5"/>
  <c r="H1195" i="5"/>
  <c r="E1195" i="5"/>
  <c r="H1194" i="5"/>
  <c r="E1194" i="5"/>
  <c r="H1193" i="5"/>
  <c r="E1193" i="5"/>
  <c r="H1192" i="5"/>
  <c r="E1192" i="5"/>
  <c r="E1191" i="5"/>
  <c r="H1190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H1174" i="5"/>
  <c r="E1174" i="5"/>
  <c r="H1173" i="5"/>
  <c r="E1173" i="5"/>
  <c r="E1172" i="5"/>
  <c r="E1171" i="5"/>
  <c r="E1170" i="5"/>
  <c r="E1169" i="5"/>
  <c r="E1168" i="5"/>
  <c r="E1167" i="5"/>
  <c r="E1166" i="5"/>
  <c r="E1165" i="5"/>
  <c r="E1164" i="5"/>
  <c r="H1163" i="5"/>
  <c r="E1162" i="5"/>
  <c r="G1161" i="5"/>
  <c r="H1161" i="5" s="1"/>
  <c r="F1161" i="5"/>
  <c r="D1161" i="5"/>
  <c r="C1161" i="5"/>
  <c r="E1160" i="5"/>
  <c r="E1159" i="5"/>
  <c r="E1158" i="5"/>
  <c r="E1157" i="5"/>
  <c r="E1156" i="5"/>
  <c r="E1155" i="5"/>
  <c r="H1154" i="5"/>
  <c r="E1154" i="5"/>
  <c r="H1153" i="5"/>
  <c r="E1153" i="5"/>
  <c r="H1152" i="5"/>
  <c r="E1152" i="5"/>
  <c r="H1151" i="5"/>
  <c r="E1151" i="5"/>
  <c r="H1150" i="5"/>
  <c r="E1150" i="5"/>
  <c r="E1149" i="5"/>
  <c r="E1148" i="5"/>
  <c r="H1147" i="5"/>
  <c r="E1146" i="5"/>
  <c r="E1145" i="5"/>
  <c r="G1144" i="5"/>
  <c r="F1144" i="5"/>
  <c r="D1144" i="5"/>
  <c r="C1144" i="5"/>
  <c r="E1144" i="5" l="1"/>
  <c r="H1280" i="5"/>
  <c r="E1210" i="5"/>
  <c r="E1283" i="5"/>
  <c r="H1283" i="5"/>
  <c r="F1143" i="5"/>
  <c r="E1161" i="5"/>
  <c r="H1144" i="5"/>
  <c r="H1301" i="5"/>
  <c r="H1210" i="5"/>
  <c r="H1262" i="5"/>
  <c r="D1143" i="5"/>
  <c r="C1143" i="5"/>
  <c r="G1143" i="5"/>
  <c r="H1143" i="5" s="1"/>
  <c r="E89" i="8"/>
  <c r="H169" i="8"/>
  <c r="G168" i="8"/>
  <c r="F168" i="8"/>
  <c r="E167" i="8"/>
  <c r="E166" i="8"/>
  <c r="E165" i="8"/>
  <c r="E164" i="8"/>
  <c r="E163" i="8"/>
  <c r="E162" i="8"/>
  <c r="E161" i="8"/>
  <c r="E160" i="8"/>
  <c r="E159" i="8"/>
  <c r="H158" i="8"/>
  <c r="E158" i="8"/>
  <c r="E157" i="8"/>
  <c r="E156" i="8"/>
  <c r="E155" i="8"/>
  <c r="E154" i="8"/>
  <c r="E153" i="8"/>
  <c r="E152" i="8"/>
  <c r="E151" i="8"/>
  <c r="G150" i="8"/>
  <c r="F150" i="8"/>
  <c r="D150" i="8"/>
  <c r="C150" i="8"/>
  <c r="H149" i="8"/>
  <c r="H148" i="8"/>
  <c r="G147" i="8"/>
  <c r="F147" i="8"/>
  <c r="H146" i="8"/>
  <c r="H145" i="8"/>
  <c r="E145" i="8"/>
  <c r="H144" i="8"/>
  <c r="E144" i="8"/>
  <c r="H143" i="8"/>
  <c r="H142" i="8"/>
  <c r="E142" i="8"/>
  <c r="H141" i="8"/>
  <c r="E141" i="8"/>
  <c r="H140" i="8"/>
  <c r="E140" i="8"/>
  <c r="H139" i="8"/>
  <c r="E139" i="8"/>
  <c r="H138" i="8"/>
  <c r="H137" i="8"/>
  <c r="E137" i="8"/>
  <c r="H136" i="8"/>
  <c r="H135" i="8"/>
  <c r="H134" i="8"/>
  <c r="H133" i="8"/>
  <c r="H132" i="8"/>
  <c r="H131" i="8"/>
  <c r="H130" i="8"/>
  <c r="G129" i="8"/>
  <c r="F129" i="8"/>
  <c r="D129" i="8"/>
  <c r="C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H109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8" i="8"/>
  <c r="E87" i="8"/>
  <c r="E86" i="8"/>
  <c r="E85" i="8"/>
  <c r="E84" i="8"/>
  <c r="E83" i="8"/>
  <c r="E82" i="8"/>
  <c r="E81" i="8"/>
  <c r="E80" i="8"/>
  <c r="E79" i="8"/>
  <c r="E78" i="8"/>
  <c r="G77" i="8"/>
  <c r="F77" i="8"/>
  <c r="D77" i="8"/>
  <c r="C77" i="8"/>
  <c r="H76" i="8"/>
  <c r="E76" i="8"/>
  <c r="H75" i="8"/>
  <c r="E75" i="8"/>
  <c r="H74" i="8"/>
  <c r="E74" i="8"/>
  <c r="E73" i="8"/>
  <c r="E72" i="8"/>
  <c r="E71" i="8"/>
  <c r="E70" i="8"/>
  <c r="E69" i="8"/>
  <c r="E68" i="8"/>
  <c r="H67" i="8"/>
  <c r="E67" i="8"/>
  <c r="H66" i="8"/>
  <c r="E66" i="8"/>
  <c r="E65" i="8"/>
  <c r="E64" i="8"/>
  <c r="E63" i="8"/>
  <c r="H62" i="8"/>
  <c r="E62" i="8"/>
  <c r="H61" i="8"/>
  <c r="E61" i="8"/>
  <c r="H60" i="8"/>
  <c r="E60" i="8"/>
  <c r="H59" i="8"/>
  <c r="E59" i="8"/>
  <c r="E58" i="8"/>
  <c r="H57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H41" i="8"/>
  <c r="E41" i="8"/>
  <c r="H40" i="8"/>
  <c r="E40" i="8"/>
  <c r="E39" i="8"/>
  <c r="E38" i="8"/>
  <c r="E37" i="8"/>
  <c r="E36" i="8"/>
  <c r="E35" i="8"/>
  <c r="E34" i="8"/>
  <c r="E33" i="8"/>
  <c r="E32" i="8"/>
  <c r="E31" i="8"/>
  <c r="H30" i="8"/>
  <c r="E29" i="8"/>
  <c r="G28" i="8"/>
  <c r="F28" i="8"/>
  <c r="D28" i="8"/>
  <c r="C28" i="8"/>
  <c r="E27" i="8"/>
  <c r="E26" i="8"/>
  <c r="E25" i="8"/>
  <c r="E24" i="8"/>
  <c r="E23" i="8"/>
  <c r="E22" i="8"/>
  <c r="H21" i="8"/>
  <c r="E21" i="8"/>
  <c r="H20" i="8"/>
  <c r="E20" i="8"/>
  <c r="H19" i="8"/>
  <c r="E19" i="8"/>
  <c r="H18" i="8"/>
  <c r="E18" i="8"/>
  <c r="H17" i="8"/>
  <c r="E17" i="8"/>
  <c r="E16" i="8"/>
  <c r="E15" i="8"/>
  <c r="H14" i="8"/>
  <c r="E13" i="8"/>
  <c r="E12" i="8"/>
  <c r="G11" i="8"/>
  <c r="F11" i="8"/>
  <c r="D11" i="8"/>
  <c r="C11" i="8"/>
  <c r="E1143" i="5" l="1"/>
  <c r="H129" i="8"/>
  <c r="E150" i="8"/>
  <c r="H168" i="8"/>
  <c r="H77" i="8"/>
  <c r="H150" i="8"/>
  <c r="H147" i="8"/>
  <c r="H28" i="8"/>
  <c r="E77" i="8"/>
  <c r="E28" i="8"/>
  <c r="C10" i="8"/>
  <c r="E11" i="8"/>
  <c r="D10" i="8"/>
  <c r="G10" i="8"/>
  <c r="E129" i="8"/>
  <c r="F10" i="8"/>
  <c r="H11" i="8"/>
  <c r="H648" i="6"/>
  <c r="G647" i="6"/>
  <c r="F647" i="6"/>
  <c r="E646" i="6"/>
  <c r="E645" i="6"/>
  <c r="E644" i="6"/>
  <c r="E643" i="6"/>
  <c r="E642" i="6"/>
  <c r="E641" i="6"/>
  <c r="E640" i="6"/>
  <c r="E639" i="6"/>
  <c r="E638" i="6"/>
  <c r="H637" i="6"/>
  <c r="E637" i="6"/>
  <c r="E636" i="6"/>
  <c r="E635" i="6"/>
  <c r="E634" i="6"/>
  <c r="E633" i="6"/>
  <c r="E632" i="6"/>
  <c r="E631" i="6"/>
  <c r="E630" i="6"/>
  <c r="G629" i="6"/>
  <c r="F629" i="6"/>
  <c r="D629" i="6"/>
  <c r="E629" i="6" s="1"/>
  <c r="C629" i="6"/>
  <c r="H628" i="6"/>
  <c r="H627" i="6"/>
  <c r="G626" i="6"/>
  <c r="F626" i="6"/>
  <c r="H625" i="6"/>
  <c r="E625" i="6"/>
  <c r="H624" i="6"/>
  <c r="E624" i="6"/>
  <c r="H623" i="6"/>
  <c r="E623" i="6"/>
  <c r="H622" i="6"/>
  <c r="H621" i="6"/>
  <c r="E621" i="6"/>
  <c r="H620" i="6"/>
  <c r="E620" i="6"/>
  <c r="H619" i="6"/>
  <c r="E619" i="6"/>
  <c r="H618" i="6"/>
  <c r="E618" i="6"/>
  <c r="H617" i="6"/>
  <c r="H616" i="6"/>
  <c r="E616" i="6"/>
  <c r="H615" i="6"/>
  <c r="H614" i="6"/>
  <c r="H613" i="6"/>
  <c r="H612" i="6"/>
  <c r="H611" i="6"/>
  <c r="H610" i="6"/>
  <c r="H609" i="6"/>
  <c r="G608" i="6"/>
  <c r="H608" i="6" s="1"/>
  <c r="F608" i="6"/>
  <c r="D608" i="6"/>
  <c r="E608" i="6" s="1"/>
  <c r="C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H588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G557" i="6"/>
  <c r="F557" i="6"/>
  <c r="D557" i="6"/>
  <c r="E557" i="6" s="1"/>
  <c r="C557" i="6"/>
  <c r="H556" i="6"/>
  <c r="E556" i="6"/>
  <c r="H555" i="6"/>
  <c r="E555" i="6"/>
  <c r="H554" i="6"/>
  <c r="E554" i="6"/>
  <c r="E553" i="6"/>
  <c r="E552" i="6"/>
  <c r="E551" i="6"/>
  <c r="E550" i="6"/>
  <c r="E549" i="6"/>
  <c r="E548" i="6"/>
  <c r="H547" i="6"/>
  <c r="E547" i="6"/>
  <c r="H546" i="6"/>
  <c r="E546" i="6"/>
  <c r="E545" i="6"/>
  <c r="E544" i="6"/>
  <c r="E543" i="6"/>
  <c r="H542" i="6"/>
  <c r="E542" i="6"/>
  <c r="H541" i="6"/>
  <c r="E541" i="6"/>
  <c r="H540" i="6"/>
  <c r="E540" i="6"/>
  <c r="H539" i="6"/>
  <c r="E539" i="6"/>
  <c r="E538" i="6"/>
  <c r="H537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H521" i="6"/>
  <c r="E521" i="6"/>
  <c r="H520" i="6"/>
  <c r="E520" i="6"/>
  <c r="E519" i="6"/>
  <c r="E518" i="6"/>
  <c r="E517" i="6"/>
  <c r="E516" i="6"/>
  <c r="E515" i="6"/>
  <c r="E514" i="6"/>
  <c r="E513" i="6"/>
  <c r="E512" i="6"/>
  <c r="E511" i="6"/>
  <c r="H510" i="6"/>
  <c r="E509" i="6"/>
  <c r="G508" i="6"/>
  <c r="F508" i="6"/>
  <c r="F490" i="6" s="1"/>
  <c r="D508" i="6"/>
  <c r="C508" i="6"/>
  <c r="E507" i="6"/>
  <c r="E506" i="6"/>
  <c r="E505" i="6"/>
  <c r="E504" i="6"/>
  <c r="E503" i="6"/>
  <c r="E502" i="6"/>
  <c r="H501" i="6"/>
  <c r="E501" i="6"/>
  <c r="H500" i="6"/>
  <c r="E500" i="6"/>
  <c r="H499" i="6"/>
  <c r="E499" i="6"/>
  <c r="H498" i="6"/>
  <c r="E498" i="6"/>
  <c r="H497" i="6"/>
  <c r="E497" i="6"/>
  <c r="E496" i="6"/>
  <c r="E495" i="6"/>
  <c r="H494" i="6"/>
  <c r="E493" i="6"/>
  <c r="E492" i="6"/>
  <c r="H491" i="6"/>
  <c r="G491" i="6"/>
  <c r="G490" i="6" s="1"/>
  <c r="F491" i="6"/>
  <c r="D491" i="6"/>
  <c r="D490" i="6" s="1"/>
  <c r="C491" i="6"/>
  <c r="C490" i="6" s="1"/>
  <c r="H1011" i="5"/>
  <c r="G1010" i="5"/>
  <c r="F1010" i="5"/>
  <c r="E1009" i="5"/>
  <c r="E1008" i="5"/>
  <c r="E1007" i="5"/>
  <c r="E1006" i="5"/>
  <c r="E1005" i="5"/>
  <c r="E1004" i="5"/>
  <c r="E1003" i="5"/>
  <c r="E1002" i="5"/>
  <c r="E1001" i="5"/>
  <c r="H1000" i="5"/>
  <c r="E1000" i="5"/>
  <c r="E999" i="5"/>
  <c r="E998" i="5"/>
  <c r="E997" i="5"/>
  <c r="E996" i="5"/>
  <c r="E995" i="5"/>
  <c r="E994" i="5"/>
  <c r="E993" i="5"/>
  <c r="G992" i="5"/>
  <c r="F992" i="5"/>
  <c r="D992" i="5"/>
  <c r="C992" i="5"/>
  <c r="H991" i="5"/>
  <c r="H990" i="5"/>
  <c r="G989" i="5"/>
  <c r="F989" i="5"/>
  <c r="H988" i="5"/>
  <c r="E988" i="5"/>
  <c r="H987" i="5"/>
  <c r="E987" i="5"/>
  <c r="H986" i="5"/>
  <c r="E986" i="5"/>
  <c r="H985" i="5"/>
  <c r="H984" i="5"/>
  <c r="E984" i="5"/>
  <c r="H983" i="5"/>
  <c r="E983" i="5"/>
  <c r="H982" i="5"/>
  <c r="E982" i="5"/>
  <c r="H981" i="5"/>
  <c r="E981" i="5"/>
  <c r="H980" i="5"/>
  <c r="H979" i="5"/>
  <c r="E979" i="5"/>
  <c r="H978" i="5"/>
  <c r="H977" i="5"/>
  <c r="H976" i="5"/>
  <c r="H975" i="5"/>
  <c r="H974" i="5"/>
  <c r="H973" i="5"/>
  <c r="H972" i="5"/>
  <c r="G971" i="5"/>
  <c r="H971" i="5" s="1"/>
  <c r="F971" i="5"/>
  <c r="D971" i="5"/>
  <c r="C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H951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G920" i="5"/>
  <c r="F920" i="5"/>
  <c r="D920" i="5"/>
  <c r="C920" i="5"/>
  <c r="H919" i="5"/>
  <c r="E919" i="5"/>
  <c r="H918" i="5"/>
  <c r="E918" i="5"/>
  <c r="H917" i="5"/>
  <c r="E917" i="5"/>
  <c r="E916" i="5"/>
  <c r="E915" i="5"/>
  <c r="E914" i="5"/>
  <c r="E913" i="5"/>
  <c r="E912" i="5"/>
  <c r="E911" i="5"/>
  <c r="H910" i="5"/>
  <c r="E910" i="5"/>
  <c r="H909" i="5"/>
  <c r="E909" i="5"/>
  <c r="E908" i="5"/>
  <c r="E907" i="5"/>
  <c r="E906" i="5"/>
  <c r="H905" i="5"/>
  <c r="E905" i="5"/>
  <c r="H904" i="5"/>
  <c r="E904" i="5"/>
  <c r="H903" i="5"/>
  <c r="E903" i="5"/>
  <c r="H902" i="5"/>
  <c r="E902" i="5"/>
  <c r="E901" i="5"/>
  <c r="H900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H884" i="5"/>
  <c r="E884" i="5"/>
  <c r="H883" i="5"/>
  <c r="E883" i="5"/>
  <c r="E882" i="5"/>
  <c r="E881" i="5"/>
  <c r="E880" i="5"/>
  <c r="E879" i="5"/>
  <c r="E878" i="5"/>
  <c r="E877" i="5"/>
  <c r="E876" i="5"/>
  <c r="E875" i="5"/>
  <c r="E874" i="5"/>
  <c r="H873" i="5"/>
  <c r="E872" i="5"/>
  <c r="G871" i="5"/>
  <c r="F871" i="5"/>
  <c r="D871" i="5"/>
  <c r="E871" i="5" s="1"/>
  <c r="C871" i="5"/>
  <c r="E870" i="5"/>
  <c r="E869" i="5"/>
  <c r="E868" i="5"/>
  <c r="E867" i="5"/>
  <c r="E866" i="5"/>
  <c r="E865" i="5"/>
  <c r="H864" i="5"/>
  <c r="E864" i="5"/>
  <c r="H863" i="5"/>
  <c r="E863" i="5"/>
  <c r="H862" i="5"/>
  <c r="E862" i="5"/>
  <c r="H861" i="5"/>
  <c r="E861" i="5"/>
  <c r="H860" i="5"/>
  <c r="E860" i="5"/>
  <c r="E859" i="5"/>
  <c r="E858" i="5"/>
  <c r="H857" i="5"/>
  <c r="E856" i="5"/>
  <c r="E855" i="5"/>
  <c r="G854" i="5"/>
  <c r="F854" i="5"/>
  <c r="D854" i="5"/>
  <c r="D853" i="5" s="1"/>
  <c r="C854" i="5"/>
  <c r="F853" i="5" l="1"/>
  <c r="H854" i="5"/>
  <c r="H508" i="6"/>
  <c r="H557" i="6"/>
  <c r="H629" i="6"/>
  <c r="H626" i="6"/>
  <c r="H647" i="6"/>
  <c r="E508" i="6"/>
  <c r="G853" i="5"/>
  <c r="H853" i="5" s="1"/>
  <c r="H989" i="5"/>
  <c r="C853" i="5"/>
  <c r="E853" i="5" s="1"/>
  <c r="E971" i="5"/>
  <c r="E920" i="5"/>
  <c r="E992" i="5"/>
  <c r="H1010" i="5"/>
  <c r="H871" i="5"/>
  <c r="H920" i="5"/>
  <c r="H992" i="5"/>
  <c r="H10" i="8"/>
  <c r="E10" i="8"/>
  <c r="H490" i="6"/>
  <c r="E490" i="6"/>
  <c r="E491" i="6"/>
  <c r="E854" i="5"/>
  <c r="E152" i="7"/>
  <c r="E144" i="7"/>
  <c r="H168" i="7"/>
  <c r="G167" i="7"/>
  <c r="F167" i="7"/>
  <c r="E166" i="7"/>
  <c r="E165" i="7"/>
  <c r="E164" i="7"/>
  <c r="E163" i="7"/>
  <c r="E162" i="7"/>
  <c r="E161" i="7"/>
  <c r="E160" i="7"/>
  <c r="E159" i="7"/>
  <c r="E158" i="7"/>
  <c r="H157" i="7"/>
  <c r="E157" i="7"/>
  <c r="E156" i="7"/>
  <c r="E155" i="7"/>
  <c r="E154" i="7"/>
  <c r="E153" i="7"/>
  <c r="E151" i="7"/>
  <c r="E150" i="7"/>
  <c r="G149" i="7"/>
  <c r="F149" i="7"/>
  <c r="D149" i="7"/>
  <c r="C149" i="7"/>
  <c r="H148" i="7"/>
  <c r="H147" i="7"/>
  <c r="G146" i="7"/>
  <c r="F146" i="7"/>
  <c r="H145" i="7"/>
  <c r="E145" i="7"/>
  <c r="H144" i="7"/>
  <c r="H143" i="7"/>
  <c r="E143" i="7"/>
  <c r="H142" i="7"/>
  <c r="H141" i="7"/>
  <c r="E141" i="7"/>
  <c r="H140" i="7"/>
  <c r="E140" i="7"/>
  <c r="H139" i="7"/>
  <c r="E139" i="7"/>
  <c r="H138" i="7"/>
  <c r="E138" i="7"/>
  <c r="H137" i="7"/>
  <c r="H136" i="7"/>
  <c r="E136" i="7"/>
  <c r="H135" i="7"/>
  <c r="H134" i="7"/>
  <c r="H133" i="7"/>
  <c r="H132" i="7"/>
  <c r="H131" i="7"/>
  <c r="H130" i="7"/>
  <c r="H129" i="7"/>
  <c r="G128" i="7"/>
  <c r="F128" i="7"/>
  <c r="D128" i="7"/>
  <c r="C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H108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G77" i="7"/>
  <c r="F77" i="7"/>
  <c r="D77" i="7"/>
  <c r="C77" i="7"/>
  <c r="H76" i="7"/>
  <c r="E76" i="7"/>
  <c r="H75" i="7"/>
  <c r="E75" i="7"/>
  <c r="H74" i="7"/>
  <c r="E74" i="7"/>
  <c r="E73" i="7"/>
  <c r="E72" i="7"/>
  <c r="E71" i="7"/>
  <c r="E70" i="7"/>
  <c r="E69" i="7"/>
  <c r="E68" i="7"/>
  <c r="H67" i="7"/>
  <c r="E67" i="7"/>
  <c r="H66" i="7"/>
  <c r="E66" i="7"/>
  <c r="E65" i="7"/>
  <c r="E64" i="7"/>
  <c r="E63" i="7"/>
  <c r="H62" i="7"/>
  <c r="E62" i="7"/>
  <c r="H61" i="7"/>
  <c r="E61" i="7"/>
  <c r="H60" i="7"/>
  <c r="E60" i="7"/>
  <c r="H59" i="7"/>
  <c r="E59" i="7"/>
  <c r="E58" i="7"/>
  <c r="H57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H41" i="7"/>
  <c r="E41" i="7"/>
  <c r="H40" i="7"/>
  <c r="E40" i="7"/>
  <c r="E39" i="7"/>
  <c r="E38" i="7"/>
  <c r="E37" i="7"/>
  <c r="E36" i="7"/>
  <c r="E35" i="7"/>
  <c r="E34" i="7"/>
  <c r="E33" i="7"/>
  <c r="E32" i="7"/>
  <c r="E31" i="7"/>
  <c r="H30" i="7"/>
  <c r="E29" i="7"/>
  <c r="G28" i="7"/>
  <c r="F28" i="7"/>
  <c r="D28" i="7"/>
  <c r="C28" i="7"/>
  <c r="E27" i="7"/>
  <c r="E26" i="7"/>
  <c r="E25" i="7"/>
  <c r="E24" i="7"/>
  <c r="E23" i="7"/>
  <c r="E22" i="7"/>
  <c r="H21" i="7"/>
  <c r="E21" i="7"/>
  <c r="H20" i="7"/>
  <c r="E20" i="7"/>
  <c r="H19" i="7"/>
  <c r="E19" i="7"/>
  <c r="H18" i="7"/>
  <c r="E18" i="7"/>
  <c r="H17" i="7"/>
  <c r="E17" i="7"/>
  <c r="E16" i="7"/>
  <c r="E15" i="7"/>
  <c r="H14" i="7"/>
  <c r="E13" i="7"/>
  <c r="E12" i="7"/>
  <c r="G11" i="7"/>
  <c r="F11" i="7"/>
  <c r="D11" i="7"/>
  <c r="C11" i="7"/>
  <c r="E128" i="7" l="1"/>
  <c r="E149" i="7"/>
  <c r="H77" i="7"/>
  <c r="E77" i="7"/>
  <c r="E11" i="7"/>
  <c r="H128" i="7"/>
  <c r="H149" i="7"/>
  <c r="D10" i="7"/>
  <c r="H146" i="7"/>
  <c r="H167" i="7"/>
  <c r="C10" i="7"/>
  <c r="F10" i="7"/>
  <c r="E28" i="7"/>
  <c r="G10" i="7"/>
  <c r="H28" i="7"/>
  <c r="H11" i="7"/>
  <c r="H479" i="6"/>
  <c r="G478" i="6"/>
  <c r="F478" i="6"/>
  <c r="E477" i="6"/>
  <c r="E476" i="6"/>
  <c r="E475" i="6"/>
  <c r="E474" i="6"/>
  <c r="E473" i="6"/>
  <c r="E472" i="6"/>
  <c r="E471" i="6"/>
  <c r="E470" i="6"/>
  <c r="E469" i="6"/>
  <c r="E468" i="6"/>
  <c r="H467" i="6"/>
  <c r="E467" i="6"/>
  <c r="E466" i="6"/>
  <c r="E465" i="6"/>
  <c r="E464" i="6"/>
  <c r="E463" i="6"/>
  <c r="E462" i="6"/>
  <c r="E461" i="6"/>
  <c r="G460" i="6"/>
  <c r="F460" i="6"/>
  <c r="D460" i="6"/>
  <c r="E460" i="6" s="1"/>
  <c r="C460" i="6"/>
  <c r="H459" i="6"/>
  <c r="H458" i="6"/>
  <c r="G457" i="6"/>
  <c r="F457" i="6"/>
  <c r="H456" i="6"/>
  <c r="E456" i="6"/>
  <c r="H455" i="6"/>
  <c r="H454" i="6"/>
  <c r="E454" i="6"/>
  <c r="H453" i="6"/>
  <c r="H452" i="6"/>
  <c r="E452" i="6"/>
  <c r="H451" i="6"/>
  <c r="E451" i="6"/>
  <c r="H450" i="6"/>
  <c r="E450" i="6"/>
  <c r="H449" i="6"/>
  <c r="E449" i="6"/>
  <c r="H448" i="6"/>
  <c r="H447" i="6"/>
  <c r="E447" i="6"/>
  <c r="H446" i="6"/>
  <c r="H445" i="6"/>
  <c r="H444" i="6"/>
  <c r="H443" i="6"/>
  <c r="H442" i="6"/>
  <c r="H441" i="6"/>
  <c r="H440" i="6"/>
  <c r="G439" i="6"/>
  <c r="F439" i="6"/>
  <c r="D439" i="6"/>
  <c r="C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H419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G388" i="6"/>
  <c r="F388" i="6"/>
  <c r="D388" i="6"/>
  <c r="C388" i="6"/>
  <c r="H387" i="6"/>
  <c r="E387" i="6"/>
  <c r="H386" i="6"/>
  <c r="E386" i="6"/>
  <c r="H385" i="6"/>
  <c r="E385" i="6"/>
  <c r="E384" i="6"/>
  <c r="E383" i="6"/>
  <c r="E382" i="6"/>
  <c r="E381" i="6"/>
  <c r="E380" i="6"/>
  <c r="E379" i="6"/>
  <c r="H378" i="6"/>
  <c r="E378" i="6"/>
  <c r="H377" i="6"/>
  <c r="E377" i="6"/>
  <c r="E376" i="6"/>
  <c r="E375" i="6"/>
  <c r="E374" i="6"/>
  <c r="H373" i="6"/>
  <c r="E373" i="6"/>
  <c r="H372" i="6"/>
  <c r="E372" i="6"/>
  <c r="H371" i="6"/>
  <c r="E371" i="6"/>
  <c r="H370" i="6"/>
  <c r="E370" i="6"/>
  <c r="E369" i="6"/>
  <c r="H368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H351" i="6"/>
  <c r="E351" i="6"/>
  <c r="H350" i="6"/>
  <c r="E350" i="6"/>
  <c r="E349" i="6"/>
  <c r="E348" i="6"/>
  <c r="E347" i="6"/>
  <c r="E346" i="6"/>
  <c r="E345" i="6"/>
  <c r="E344" i="6"/>
  <c r="E343" i="6"/>
  <c r="E342" i="6"/>
  <c r="E341" i="6"/>
  <c r="H340" i="6"/>
  <c r="E339" i="6"/>
  <c r="G338" i="6"/>
  <c r="F338" i="6"/>
  <c r="D338" i="6"/>
  <c r="C338" i="6"/>
  <c r="E337" i="6"/>
  <c r="E336" i="6"/>
  <c r="E335" i="6"/>
  <c r="E334" i="6"/>
  <c r="E333" i="6"/>
  <c r="E332" i="6"/>
  <c r="H331" i="6"/>
  <c r="E331" i="6"/>
  <c r="H330" i="6"/>
  <c r="E330" i="6"/>
  <c r="H329" i="6"/>
  <c r="E329" i="6"/>
  <c r="H328" i="6"/>
  <c r="E328" i="6"/>
  <c r="H327" i="6"/>
  <c r="E327" i="6"/>
  <c r="E326" i="6"/>
  <c r="E325" i="6"/>
  <c r="H324" i="6"/>
  <c r="E323" i="6"/>
  <c r="E322" i="6"/>
  <c r="G321" i="6"/>
  <c r="F321" i="6"/>
  <c r="D321" i="6"/>
  <c r="E321" i="6" s="1"/>
  <c r="C321" i="6"/>
  <c r="C320" i="6" s="1"/>
  <c r="H309" i="6"/>
  <c r="G308" i="6"/>
  <c r="F308" i="6"/>
  <c r="E307" i="6"/>
  <c r="E306" i="6"/>
  <c r="E305" i="6"/>
  <c r="E304" i="6"/>
  <c r="E303" i="6"/>
  <c r="E302" i="6"/>
  <c r="E301" i="6"/>
  <c r="E300" i="6"/>
  <c r="E299" i="6"/>
  <c r="E298" i="6"/>
  <c r="H297" i="6"/>
  <c r="E297" i="6"/>
  <c r="E296" i="6"/>
  <c r="E295" i="6"/>
  <c r="E294" i="6"/>
  <c r="E293" i="6"/>
  <c r="E292" i="6"/>
  <c r="E291" i="6"/>
  <c r="G290" i="6"/>
  <c r="F290" i="6"/>
  <c r="D290" i="6"/>
  <c r="C290" i="6"/>
  <c r="H289" i="6"/>
  <c r="H288" i="6"/>
  <c r="G287" i="6"/>
  <c r="F287" i="6"/>
  <c r="H286" i="6"/>
  <c r="E286" i="6"/>
  <c r="H285" i="6"/>
  <c r="E285" i="6"/>
  <c r="H284" i="6"/>
  <c r="H283" i="6"/>
  <c r="E283" i="6"/>
  <c r="H282" i="6"/>
  <c r="E282" i="6"/>
  <c r="H281" i="6"/>
  <c r="E281" i="6"/>
  <c r="H280" i="6"/>
  <c r="E280" i="6"/>
  <c r="H279" i="6"/>
  <c r="H278" i="6"/>
  <c r="E278" i="6"/>
  <c r="H277" i="6"/>
  <c r="H276" i="6"/>
  <c r="H275" i="6"/>
  <c r="H274" i="6"/>
  <c r="H273" i="6"/>
  <c r="H272" i="6"/>
  <c r="H271" i="6"/>
  <c r="G270" i="6"/>
  <c r="F270" i="6"/>
  <c r="D270" i="6"/>
  <c r="C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H251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G220" i="6"/>
  <c r="F220" i="6"/>
  <c r="D220" i="6"/>
  <c r="C220" i="6"/>
  <c r="H219" i="6"/>
  <c r="E219" i="6"/>
  <c r="H218" i="6"/>
  <c r="E218" i="6"/>
  <c r="H217" i="6"/>
  <c r="E217" i="6"/>
  <c r="E216" i="6"/>
  <c r="E215" i="6"/>
  <c r="E214" i="6"/>
  <c r="E213" i="6"/>
  <c r="E212" i="6"/>
  <c r="E211" i="6"/>
  <c r="H210" i="6"/>
  <c r="E210" i="6"/>
  <c r="H209" i="6"/>
  <c r="E209" i="6"/>
  <c r="E208" i="6"/>
  <c r="E207" i="6"/>
  <c r="E206" i="6"/>
  <c r="H205" i="6"/>
  <c r="E205" i="6"/>
  <c r="H204" i="6"/>
  <c r="E204" i="6"/>
  <c r="H203" i="6"/>
  <c r="E203" i="6"/>
  <c r="H202" i="6"/>
  <c r="E202" i="6"/>
  <c r="E201" i="6"/>
  <c r="H200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H183" i="6"/>
  <c r="E183" i="6"/>
  <c r="H182" i="6"/>
  <c r="E182" i="6"/>
  <c r="E181" i="6"/>
  <c r="E180" i="6"/>
  <c r="E179" i="6"/>
  <c r="E178" i="6"/>
  <c r="E177" i="6"/>
  <c r="E176" i="6"/>
  <c r="E175" i="6"/>
  <c r="E174" i="6"/>
  <c r="E173" i="6"/>
  <c r="E172" i="6"/>
  <c r="G171" i="6"/>
  <c r="F171" i="6"/>
  <c r="D171" i="6"/>
  <c r="C171" i="6"/>
  <c r="E170" i="6"/>
  <c r="E169" i="6"/>
  <c r="E168" i="6"/>
  <c r="E167" i="6"/>
  <c r="E166" i="6"/>
  <c r="E165" i="6"/>
  <c r="H164" i="6"/>
  <c r="E164" i="6"/>
  <c r="H163" i="6"/>
  <c r="E163" i="6"/>
  <c r="H162" i="6"/>
  <c r="E162" i="6"/>
  <c r="H161" i="6"/>
  <c r="E161" i="6"/>
  <c r="H160" i="6"/>
  <c r="E160" i="6"/>
  <c r="E159" i="6"/>
  <c r="E158" i="6"/>
  <c r="H157" i="6"/>
  <c r="E156" i="6"/>
  <c r="E155" i="6"/>
  <c r="G154" i="6"/>
  <c r="F154" i="6"/>
  <c r="D154" i="6"/>
  <c r="C154" i="6"/>
  <c r="H142" i="6"/>
  <c r="G141" i="6"/>
  <c r="F141" i="6"/>
  <c r="E140" i="6"/>
  <c r="E139" i="6"/>
  <c r="E138" i="6"/>
  <c r="E137" i="6"/>
  <c r="E136" i="6"/>
  <c r="E135" i="6"/>
  <c r="E134" i="6"/>
  <c r="E133" i="6"/>
  <c r="E132" i="6"/>
  <c r="H131" i="6"/>
  <c r="E131" i="6"/>
  <c r="E130" i="6"/>
  <c r="E129" i="6"/>
  <c r="E128" i="6"/>
  <c r="E127" i="6"/>
  <c r="E126" i="6"/>
  <c r="E125" i="6"/>
  <c r="G124" i="6"/>
  <c r="F124" i="6"/>
  <c r="D124" i="6"/>
  <c r="E124" i="6" s="1"/>
  <c r="C124" i="6"/>
  <c r="H123" i="6"/>
  <c r="H122" i="6"/>
  <c r="G121" i="6"/>
  <c r="F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G107" i="6"/>
  <c r="F107" i="6"/>
  <c r="D107" i="6"/>
  <c r="C107" i="6"/>
  <c r="E106" i="6"/>
  <c r="E105" i="6"/>
  <c r="E104" i="6"/>
  <c r="E103" i="6"/>
  <c r="E102" i="6"/>
  <c r="E101" i="6"/>
  <c r="E100" i="6"/>
  <c r="E99" i="6"/>
  <c r="E98" i="6"/>
  <c r="E97" i="6"/>
  <c r="H96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G66" i="6"/>
  <c r="F66" i="6"/>
  <c r="D66" i="6"/>
  <c r="C66" i="6"/>
  <c r="H65" i="6"/>
  <c r="E64" i="6"/>
  <c r="H63" i="6"/>
  <c r="E63" i="6"/>
  <c r="H62" i="6"/>
  <c r="E62" i="6"/>
  <c r="E61" i="6"/>
  <c r="E60" i="6"/>
  <c r="E59" i="6"/>
  <c r="H58" i="6"/>
  <c r="E58" i="6"/>
  <c r="H57" i="6"/>
  <c r="E57" i="6"/>
  <c r="H56" i="6"/>
  <c r="E56" i="6"/>
  <c r="H55" i="6"/>
  <c r="E55" i="6"/>
  <c r="E54" i="6"/>
  <c r="H53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H36" i="6"/>
  <c r="E36" i="6"/>
  <c r="H35" i="6"/>
  <c r="E35" i="6"/>
  <c r="E34" i="6"/>
  <c r="E33" i="6"/>
  <c r="E32" i="6"/>
  <c r="E31" i="6"/>
  <c r="E30" i="6"/>
  <c r="E29" i="6"/>
  <c r="E28" i="6"/>
  <c r="E27" i="6"/>
  <c r="E26" i="6"/>
  <c r="E25" i="6"/>
  <c r="G24" i="6"/>
  <c r="F24" i="6"/>
  <c r="D24" i="6"/>
  <c r="C24" i="6"/>
  <c r="E23" i="6"/>
  <c r="E22" i="6"/>
  <c r="H21" i="6"/>
  <c r="E21" i="6"/>
  <c r="H20" i="6"/>
  <c r="E20" i="6"/>
  <c r="H19" i="6"/>
  <c r="E19" i="6"/>
  <c r="H18" i="6"/>
  <c r="E18" i="6"/>
  <c r="H17" i="6"/>
  <c r="E17" i="6"/>
  <c r="E16" i="6"/>
  <c r="E15" i="6"/>
  <c r="H14" i="6"/>
  <c r="E13" i="6"/>
  <c r="E12" i="6"/>
  <c r="G11" i="6"/>
  <c r="F11" i="6"/>
  <c r="D11" i="6"/>
  <c r="C11" i="6"/>
  <c r="H721" i="5"/>
  <c r="G720" i="5"/>
  <c r="H720" i="5" s="1"/>
  <c r="F720" i="5"/>
  <c r="E719" i="5"/>
  <c r="E718" i="5"/>
  <c r="E717" i="5"/>
  <c r="E716" i="5"/>
  <c r="E715" i="5"/>
  <c r="E714" i="5"/>
  <c r="E713" i="5"/>
  <c r="E712" i="5"/>
  <c r="E711" i="5"/>
  <c r="E710" i="5"/>
  <c r="H709" i="5"/>
  <c r="E709" i="5"/>
  <c r="E708" i="5"/>
  <c r="E707" i="5"/>
  <c r="E706" i="5"/>
  <c r="E705" i="5"/>
  <c r="E704" i="5"/>
  <c r="E703" i="5"/>
  <c r="G702" i="5"/>
  <c r="H702" i="5" s="1"/>
  <c r="F702" i="5"/>
  <c r="D702" i="5"/>
  <c r="C702" i="5"/>
  <c r="H701" i="5"/>
  <c r="H700" i="5"/>
  <c r="G699" i="5"/>
  <c r="F699" i="5"/>
  <c r="H698" i="5"/>
  <c r="E698" i="5"/>
  <c r="H697" i="5"/>
  <c r="H696" i="5"/>
  <c r="E696" i="5"/>
  <c r="H695" i="5"/>
  <c r="H694" i="5"/>
  <c r="E694" i="5"/>
  <c r="H693" i="5"/>
  <c r="E693" i="5"/>
  <c r="H692" i="5"/>
  <c r="E692" i="5"/>
  <c r="H691" i="5"/>
  <c r="E691" i="5"/>
  <c r="H690" i="5"/>
  <c r="H689" i="5"/>
  <c r="E689" i="5"/>
  <c r="H688" i="5"/>
  <c r="H687" i="5"/>
  <c r="H686" i="5"/>
  <c r="H685" i="5"/>
  <c r="H684" i="5"/>
  <c r="H683" i="5"/>
  <c r="H682" i="5"/>
  <c r="G681" i="5"/>
  <c r="F681" i="5"/>
  <c r="D681" i="5"/>
  <c r="C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H661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G630" i="5"/>
  <c r="F630" i="5"/>
  <c r="D630" i="5"/>
  <c r="C630" i="5"/>
  <c r="H629" i="5"/>
  <c r="E629" i="5"/>
  <c r="H628" i="5"/>
  <c r="E628" i="5"/>
  <c r="H627" i="5"/>
  <c r="E627" i="5"/>
  <c r="E626" i="5"/>
  <c r="E625" i="5"/>
  <c r="E624" i="5"/>
  <c r="E623" i="5"/>
  <c r="E622" i="5"/>
  <c r="E621" i="5"/>
  <c r="H620" i="5"/>
  <c r="E620" i="5"/>
  <c r="H619" i="5"/>
  <c r="E619" i="5"/>
  <c r="E618" i="5"/>
  <c r="E617" i="5"/>
  <c r="E616" i="5"/>
  <c r="H615" i="5"/>
  <c r="E615" i="5"/>
  <c r="H614" i="5"/>
  <c r="E614" i="5"/>
  <c r="H613" i="5"/>
  <c r="E613" i="5"/>
  <c r="H612" i="5"/>
  <c r="E612" i="5"/>
  <c r="E611" i="5"/>
  <c r="H610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H593" i="5"/>
  <c r="E593" i="5"/>
  <c r="H592" i="5"/>
  <c r="E592" i="5"/>
  <c r="E591" i="5"/>
  <c r="E590" i="5"/>
  <c r="E589" i="5"/>
  <c r="E588" i="5"/>
  <c r="E587" i="5"/>
  <c r="E586" i="5"/>
  <c r="E585" i="5"/>
  <c r="E584" i="5"/>
  <c r="E583" i="5"/>
  <c r="H582" i="5"/>
  <c r="E581" i="5"/>
  <c r="G580" i="5"/>
  <c r="F580" i="5"/>
  <c r="D580" i="5"/>
  <c r="C580" i="5"/>
  <c r="E579" i="5"/>
  <c r="E578" i="5"/>
  <c r="E577" i="5"/>
  <c r="E576" i="5"/>
  <c r="E575" i="5"/>
  <c r="E574" i="5"/>
  <c r="H573" i="5"/>
  <c r="E573" i="5"/>
  <c r="H572" i="5"/>
  <c r="E572" i="5"/>
  <c r="H571" i="5"/>
  <c r="E571" i="5"/>
  <c r="H570" i="5"/>
  <c r="E570" i="5"/>
  <c r="H569" i="5"/>
  <c r="E569" i="5"/>
  <c r="E568" i="5"/>
  <c r="E567" i="5"/>
  <c r="H566" i="5"/>
  <c r="E565" i="5"/>
  <c r="E564" i="5"/>
  <c r="G563" i="5"/>
  <c r="F563" i="5"/>
  <c r="D563" i="5"/>
  <c r="E563" i="5" s="1"/>
  <c r="C563" i="5"/>
  <c r="H430" i="5"/>
  <c r="G429" i="5"/>
  <c r="F429" i="5"/>
  <c r="E428" i="5"/>
  <c r="E427" i="5"/>
  <c r="E426" i="5"/>
  <c r="E425" i="5"/>
  <c r="E424" i="5"/>
  <c r="E423" i="5"/>
  <c r="E422" i="5"/>
  <c r="E421" i="5"/>
  <c r="E420" i="5"/>
  <c r="E419" i="5"/>
  <c r="H418" i="5"/>
  <c r="E418" i="5"/>
  <c r="E417" i="5"/>
  <c r="E416" i="5"/>
  <c r="E415" i="5"/>
  <c r="E414" i="5"/>
  <c r="E413" i="5"/>
  <c r="E412" i="5"/>
  <c r="G411" i="5"/>
  <c r="F411" i="5"/>
  <c r="D411" i="5"/>
  <c r="C411" i="5"/>
  <c r="H410" i="5"/>
  <c r="H409" i="5"/>
  <c r="G408" i="5"/>
  <c r="H408" i="5" s="1"/>
  <c r="F408" i="5"/>
  <c r="H407" i="5"/>
  <c r="E407" i="5"/>
  <c r="H406" i="5"/>
  <c r="E406" i="5"/>
  <c r="H405" i="5"/>
  <c r="H404" i="5"/>
  <c r="E404" i="5"/>
  <c r="H403" i="5"/>
  <c r="E403" i="5"/>
  <c r="H402" i="5"/>
  <c r="E402" i="5"/>
  <c r="H401" i="5"/>
  <c r="E401" i="5"/>
  <c r="H400" i="5"/>
  <c r="H399" i="5"/>
  <c r="E399" i="5"/>
  <c r="H398" i="5"/>
  <c r="H397" i="5"/>
  <c r="H396" i="5"/>
  <c r="H395" i="5"/>
  <c r="H394" i="5"/>
  <c r="H393" i="5"/>
  <c r="H392" i="5"/>
  <c r="G391" i="5"/>
  <c r="F391" i="5"/>
  <c r="D391" i="5"/>
  <c r="C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H372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G341" i="5"/>
  <c r="F341" i="5"/>
  <c r="D341" i="5"/>
  <c r="C341" i="5"/>
  <c r="H340" i="5"/>
  <c r="E340" i="5"/>
  <c r="H339" i="5"/>
  <c r="E339" i="5"/>
  <c r="H338" i="5"/>
  <c r="E338" i="5"/>
  <c r="E337" i="5"/>
  <c r="E336" i="5"/>
  <c r="E335" i="5"/>
  <c r="E334" i="5"/>
  <c r="E333" i="5"/>
  <c r="E332" i="5"/>
  <c r="H331" i="5"/>
  <c r="E331" i="5"/>
  <c r="H330" i="5"/>
  <c r="E330" i="5"/>
  <c r="E329" i="5"/>
  <c r="E328" i="5"/>
  <c r="E327" i="5"/>
  <c r="H326" i="5"/>
  <c r="E326" i="5"/>
  <c r="H325" i="5"/>
  <c r="E325" i="5"/>
  <c r="H324" i="5"/>
  <c r="E324" i="5"/>
  <c r="H323" i="5"/>
  <c r="E323" i="5"/>
  <c r="E322" i="5"/>
  <c r="H321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H304" i="5"/>
  <c r="E304" i="5"/>
  <c r="H303" i="5"/>
  <c r="E303" i="5"/>
  <c r="E302" i="5"/>
  <c r="E301" i="5"/>
  <c r="E300" i="5"/>
  <c r="E299" i="5"/>
  <c r="E298" i="5"/>
  <c r="E297" i="5"/>
  <c r="E296" i="5"/>
  <c r="E295" i="5"/>
  <c r="E294" i="5"/>
  <c r="E293" i="5"/>
  <c r="G292" i="5"/>
  <c r="F292" i="5"/>
  <c r="D292" i="5"/>
  <c r="C292" i="5"/>
  <c r="E291" i="5"/>
  <c r="E290" i="5"/>
  <c r="E289" i="5"/>
  <c r="E288" i="5"/>
  <c r="E287" i="5"/>
  <c r="E286" i="5"/>
  <c r="H285" i="5"/>
  <c r="E285" i="5"/>
  <c r="H284" i="5"/>
  <c r="E284" i="5"/>
  <c r="H283" i="5"/>
  <c r="E283" i="5"/>
  <c r="H282" i="5"/>
  <c r="E282" i="5"/>
  <c r="H281" i="5"/>
  <c r="E281" i="5"/>
  <c r="E280" i="5"/>
  <c r="E279" i="5"/>
  <c r="H278" i="5"/>
  <c r="E277" i="5"/>
  <c r="E276" i="5"/>
  <c r="G275" i="5"/>
  <c r="F275" i="5"/>
  <c r="D275" i="5"/>
  <c r="C275" i="5"/>
  <c r="H142" i="5"/>
  <c r="G141" i="5"/>
  <c r="F141" i="5"/>
  <c r="E140" i="5"/>
  <c r="E139" i="5"/>
  <c r="E138" i="5"/>
  <c r="E137" i="5"/>
  <c r="E136" i="5"/>
  <c r="E135" i="5"/>
  <c r="E134" i="5"/>
  <c r="E133" i="5"/>
  <c r="E132" i="5"/>
  <c r="H131" i="5"/>
  <c r="E131" i="5"/>
  <c r="E130" i="5"/>
  <c r="E129" i="5"/>
  <c r="E128" i="5"/>
  <c r="E127" i="5"/>
  <c r="E126" i="5"/>
  <c r="E125" i="5"/>
  <c r="G124" i="5"/>
  <c r="F124" i="5"/>
  <c r="D124" i="5"/>
  <c r="C124" i="5"/>
  <c r="H123" i="5"/>
  <c r="H122" i="5"/>
  <c r="G121" i="5"/>
  <c r="F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G107" i="5"/>
  <c r="F107" i="5"/>
  <c r="D107" i="5"/>
  <c r="C107" i="5"/>
  <c r="E106" i="5"/>
  <c r="E105" i="5"/>
  <c r="E104" i="5"/>
  <c r="E103" i="5"/>
  <c r="E102" i="5"/>
  <c r="E101" i="5"/>
  <c r="E100" i="5"/>
  <c r="E99" i="5"/>
  <c r="E98" i="5"/>
  <c r="E97" i="5"/>
  <c r="H96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G66" i="5"/>
  <c r="F66" i="5"/>
  <c r="D66" i="5"/>
  <c r="C66" i="5"/>
  <c r="H65" i="5"/>
  <c r="E64" i="5"/>
  <c r="H63" i="5"/>
  <c r="E63" i="5"/>
  <c r="H62" i="5"/>
  <c r="E62" i="5"/>
  <c r="E61" i="5"/>
  <c r="E60" i="5"/>
  <c r="E59" i="5"/>
  <c r="H58" i="5"/>
  <c r="E58" i="5"/>
  <c r="H57" i="5"/>
  <c r="E57" i="5"/>
  <c r="H56" i="5"/>
  <c r="E56" i="5"/>
  <c r="H55" i="5"/>
  <c r="E55" i="5"/>
  <c r="E54" i="5"/>
  <c r="H53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H36" i="5"/>
  <c r="E36" i="5"/>
  <c r="H35" i="5"/>
  <c r="E35" i="5"/>
  <c r="E34" i="5"/>
  <c r="E33" i="5"/>
  <c r="E32" i="5"/>
  <c r="E31" i="5"/>
  <c r="E30" i="5"/>
  <c r="E29" i="5"/>
  <c r="E28" i="5"/>
  <c r="E27" i="5"/>
  <c r="E26" i="5"/>
  <c r="E25" i="5"/>
  <c r="G24" i="5"/>
  <c r="H24" i="5" s="1"/>
  <c r="F24" i="5"/>
  <c r="D24" i="5"/>
  <c r="C24" i="5"/>
  <c r="E23" i="5"/>
  <c r="E22" i="5"/>
  <c r="H21" i="5"/>
  <c r="E21" i="5"/>
  <c r="H20" i="5"/>
  <c r="E20" i="5"/>
  <c r="H19" i="5"/>
  <c r="E19" i="5"/>
  <c r="H18" i="5"/>
  <c r="E18" i="5"/>
  <c r="H17" i="5"/>
  <c r="E17" i="5"/>
  <c r="E16" i="5"/>
  <c r="E15" i="5"/>
  <c r="H14" i="5"/>
  <c r="E13" i="5"/>
  <c r="E12" i="5"/>
  <c r="G11" i="5"/>
  <c r="F11" i="5"/>
  <c r="D11" i="5"/>
  <c r="C11" i="5"/>
  <c r="E702" i="5" l="1"/>
  <c r="G274" i="5"/>
  <c r="E24" i="5"/>
  <c r="F10" i="5"/>
  <c r="H429" i="5"/>
  <c r="E275" i="5"/>
  <c r="H411" i="5"/>
  <c r="H11" i="5"/>
  <c r="E66" i="5"/>
  <c r="C10" i="5"/>
  <c r="C562" i="5"/>
  <c r="F274" i="5"/>
  <c r="H274" i="5" s="1"/>
  <c r="H580" i="5"/>
  <c r="H681" i="5"/>
  <c r="E338" i="6"/>
  <c r="H141" i="6"/>
  <c r="H478" i="6"/>
  <c r="H292" i="5"/>
  <c r="H141" i="5"/>
  <c r="E580" i="5"/>
  <c r="E681" i="5"/>
  <c r="H563" i="5"/>
  <c r="E630" i="5"/>
  <c r="H121" i="5"/>
  <c r="D10" i="5"/>
  <c r="H66" i="5"/>
  <c r="E124" i="5"/>
  <c r="C274" i="5"/>
  <c r="E391" i="5"/>
  <c r="E411" i="5"/>
  <c r="H630" i="5"/>
  <c r="H124" i="5"/>
  <c r="E292" i="5"/>
  <c r="E341" i="5"/>
  <c r="H391" i="5"/>
  <c r="H699" i="5"/>
  <c r="H341" i="5"/>
  <c r="H107" i="5"/>
  <c r="F562" i="5"/>
  <c r="H10" i="7"/>
  <c r="E10" i="7"/>
  <c r="E24" i="6"/>
  <c r="H66" i="6"/>
  <c r="D153" i="6"/>
  <c r="H24" i="6"/>
  <c r="H287" i="6"/>
  <c r="H338" i="6"/>
  <c r="E11" i="6"/>
  <c r="H388" i="6"/>
  <c r="H457" i="6"/>
  <c r="H171" i="6"/>
  <c r="H439" i="6"/>
  <c r="H460" i="6"/>
  <c r="G10" i="6"/>
  <c r="H121" i="6"/>
  <c r="H308" i="6"/>
  <c r="H107" i="6"/>
  <c r="E154" i="6"/>
  <c r="H290" i="6"/>
  <c r="H270" i="6"/>
  <c r="E439" i="6"/>
  <c r="E270" i="6"/>
  <c r="C10" i="6"/>
  <c r="H11" i="6"/>
  <c r="H124" i="6"/>
  <c r="E171" i="6"/>
  <c r="E66" i="6"/>
  <c r="H154" i="6"/>
  <c r="E220" i="6"/>
  <c r="F10" i="6"/>
  <c r="H10" i="6" s="1"/>
  <c r="E290" i="6"/>
  <c r="F153" i="6"/>
  <c r="F320" i="6"/>
  <c r="G320" i="6"/>
  <c r="D320" i="6"/>
  <c r="E320" i="6" s="1"/>
  <c r="D10" i="6"/>
  <c r="G153" i="6"/>
  <c r="H321" i="6"/>
  <c r="E388" i="6"/>
  <c r="C153" i="6"/>
  <c r="H220" i="6"/>
  <c r="G562" i="5"/>
  <c r="D562" i="5"/>
  <c r="E562" i="5" s="1"/>
  <c r="H275" i="5"/>
  <c r="D274" i="5"/>
  <c r="E274" i="5" s="1"/>
  <c r="G10" i="5"/>
  <c r="H10" i="5" s="1"/>
  <c r="E11" i="5"/>
  <c r="H142" i="4"/>
  <c r="G141" i="4"/>
  <c r="F141" i="4"/>
  <c r="E140" i="4"/>
  <c r="E139" i="4"/>
  <c r="E138" i="4"/>
  <c r="E137" i="4"/>
  <c r="E136" i="4"/>
  <c r="E135" i="4"/>
  <c r="E134" i="4"/>
  <c r="E133" i="4"/>
  <c r="E132" i="4"/>
  <c r="H131" i="4"/>
  <c r="E131" i="4"/>
  <c r="E130" i="4"/>
  <c r="E129" i="4"/>
  <c r="E128" i="4"/>
  <c r="E127" i="4"/>
  <c r="E126" i="4"/>
  <c r="E125" i="4"/>
  <c r="G124" i="4"/>
  <c r="F124" i="4"/>
  <c r="D124" i="4"/>
  <c r="C124" i="4"/>
  <c r="H123" i="4"/>
  <c r="H122" i="4"/>
  <c r="G121" i="4"/>
  <c r="F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G107" i="4"/>
  <c r="F107" i="4"/>
  <c r="D107" i="4"/>
  <c r="C107" i="4"/>
  <c r="E106" i="4"/>
  <c r="E105" i="4"/>
  <c r="E104" i="4"/>
  <c r="E103" i="4"/>
  <c r="E102" i="4"/>
  <c r="E101" i="4"/>
  <c r="E100" i="4"/>
  <c r="E99" i="4"/>
  <c r="E98" i="4"/>
  <c r="E97" i="4"/>
  <c r="H96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G66" i="4"/>
  <c r="F66" i="4"/>
  <c r="D66" i="4"/>
  <c r="C66" i="4"/>
  <c r="H65" i="4"/>
  <c r="E64" i="4"/>
  <c r="H63" i="4"/>
  <c r="E63" i="4"/>
  <c r="H62" i="4"/>
  <c r="E62" i="4"/>
  <c r="E61" i="4"/>
  <c r="E60" i="4"/>
  <c r="E59" i="4"/>
  <c r="H58" i="4"/>
  <c r="E58" i="4"/>
  <c r="H57" i="4"/>
  <c r="E57" i="4"/>
  <c r="H56" i="4"/>
  <c r="E56" i="4"/>
  <c r="H55" i="4"/>
  <c r="E55" i="4"/>
  <c r="E54" i="4"/>
  <c r="H53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H36" i="4"/>
  <c r="E36" i="4"/>
  <c r="H35" i="4"/>
  <c r="E35" i="4"/>
  <c r="E34" i="4"/>
  <c r="E33" i="4"/>
  <c r="E32" i="4"/>
  <c r="E31" i="4"/>
  <c r="E30" i="4"/>
  <c r="E29" i="4"/>
  <c r="E28" i="4"/>
  <c r="E27" i="4"/>
  <c r="E26" i="4"/>
  <c r="E25" i="4"/>
  <c r="G24" i="4"/>
  <c r="F24" i="4"/>
  <c r="D24" i="4"/>
  <c r="C24" i="4"/>
  <c r="E23" i="4"/>
  <c r="E22" i="4"/>
  <c r="H21" i="4"/>
  <c r="E21" i="4"/>
  <c r="H20" i="4"/>
  <c r="E20" i="4"/>
  <c r="H19" i="4"/>
  <c r="E19" i="4"/>
  <c r="H18" i="4"/>
  <c r="E18" i="4"/>
  <c r="H17" i="4"/>
  <c r="E17" i="4"/>
  <c r="E16" i="4"/>
  <c r="E15" i="4"/>
  <c r="H14" i="4"/>
  <c r="E13" i="4"/>
  <c r="E12" i="4"/>
  <c r="G11" i="4"/>
  <c r="F11" i="4"/>
  <c r="D11" i="4"/>
  <c r="C11" i="4"/>
  <c r="E10" i="5" l="1"/>
  <c r="E153" i="6"/>
  <c r="H562" i="5"/>
  <c r="H320" i="6"/>
  <c r="E10" i="6"/>
  <c r="H153" i="6"/>
  <c r="E124" i="4"/>
  <c r="H107" i="4"/>
  <c r="H24" i="4"/>
  <c r="G10" i="4"/>
  <c r="H121" i="4"/>
  <c r="H66" i="4"/>
  <c r="E11" i="4"/>
  <c r="H141" i="4"/>
  <c r="F10" i="4"/>
  <c r="C10" i="4"/>
  <c r="H124" i="4"/>
  <c r="E24" i="4"/>
  <c r="E66" i="4"/>
  <c r="D10" i="4"/>
  <c r="H11" i="4"/>
  <c r="H74" i="3"/>
  <c r="H66" i="3"/>
  <c r="H59" i="3"/>
  <c r="H57" i="3"/>
  <c r="H39" i="3"/>
  <c r="E30" i="3"/>
  <c r="H10" i="4" l="1"/>
  <c r="E10" i="4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H166" i="3" l="1"/>
  <c r="G165" i="3"/>
  <c r="F165" i="3"/>
  <c r="E164" i="3"/>
  <c r="E163" i="3"/>
  <c r="E162" i="3"/>
  <c r="E161" i="3"/>
  <c r="E160" i="3"/>
  <c r="E159" i="3"/>
  <c r="E158" i="3"/>
  <c r="E157" i="3"/>
  <c r="E156" i="3"/>
  <c r="E155" i="3"/>
  <c r="H154" i="3"/>
  <c r="E154" i="3"/>
  <c r="E153" i="3"/>
  <c r="E152" i="3"/>
  <c r="E151" i="3"/>
  <c r="E150" i="3"/>
  <c r="E149" i="3"/>
  <c r="E148" i="3"/>
  <c r="G147" i="3"/>
  <c r="F147" i="3"/>
  <c r="D147" i="3"/>
  <c r="C147" i="3"/>
  <c r="H146" i="3"/>
  <c r="H145" i="3"/>
  <c r="G144" i="3"/>
  <c r="F144" i="3"/>
  <c r="H143" i="3"/>
  <c r="E143" i="3"/>
  <c r="H142" i="3"/>
  <c r="E142" i="3"/>
  <c r="H141" i="3"/>
  <c r="H140" i="3"/>
  <c r="E140" i="3"/>
  <c r="H139" i="3"/>
  <c r="E139" i="3"/>
  <c r="H138" i="3"/>
  <c r="E138" i="3"/>
  <c r="H137" i="3"/>
  <c r="E137" i="3"/>
  <c r="H136" i="3"/>
  <c r="H135" i="3"/>
  <c r="E135" i="3"/>
  <c r="H134" i="3"/>
  <c r="H133" i="3"/>
  <c r="H132" i="3"/>
  <c r="H131" i="3"/>
  <c r="H130" i="3"/>
  <c r="H129" i="3"/>
  <c r="H128" i="3"/>
  <c r="G127" i="3"/>
  <c r="F127" i="3"/>
  <c r="D127" i="3"/>
  <c r="C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H108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G77" i="3"/>
  <c r="F77" i="3"/>
  <c r="D77" i="3"/>
  <c r="C77" i="3"/>
  <c r="H76" i="3"/>
  <c r="E76" i="3"/>
  <c r="H75" i="3"/>
  <c r="H67" i="3"/>
  <c r="H62" i="3"/>
  <c r="H61" i="3"/>
  <c r="H60" i="3"/>
  <c r="H40" i="3"/>
  <c r="E36" i="3"/>
  <c r="E35" i="3"/>
  <c r="E34" i="3"/>
  <c r="E33" i="3"/>
  <c r="E32" i="3"/>
  <c r="E31" i="3"/>
  <c r="E29" i="3"/>
  <c r="G28" i="3"/>
  <c r="F28" i="3"/>
  <c r="D28" i="3"/>
  <c r="C28" i="3"/>
  <c r="E27" i="3"/>
  <c r="E26" i="3"/>
  <c r="E25" i="3"/>
  <c r="E24" i="3"/>
  <c r="E23" i="3"/>
  <c r="E22" i="3"/>
  <c r="H21" i="3"/>
  <c r="E21" i="3"/>
  <c r="H20" i="3"/>
  <c r="E20" i="3"/>
  <c r="H19" i="3"/>
  <c r="E19" i="3"/>
  <c r="H18" i="3"/>
  <c r="E18" i="3"/>
  <c r="H17" i="3"/>
  <c r="E17" i="3"/>
  <c r="E16" i="3"/>
  <c r="E15" i="3"/>
  <c r="H14" i="3"/>
  <c r="E13" i="3"/>
  <c r="E12" i="3"/>
  <c r="G11" i="3"/>
  <c r="F11" i="3"/>
  <c r="D11" i="3"/>
  <c r="C11" i="3"/>
  <c r="F10" i="3" l="1"/>
  <c r="E127" i="3"/>
  <c r="E147" i="3"/>
  <c r="H127" i="3"/>
  <c r="E77" i="3"/>
  <c r="H147" i="3"/>
  <c r="H28" i="3"/>
  <c r="H77" i="3"/>
  <c r="H144" i="3"/>
  <c r="H11" i="3"/>
  <c r="H165" i="3"/>
  <c r="D10" i="3"/>
  <c r="E28" i="3"/>
  <c r="C10" i="3"/>
  <c r="E11" i="3"/>
  <c r="G10" i="3"/>
  <c r="H169" i="1"/>
  <c r="H157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H149" i="1"/>
  <c r="H148" i="1"/>
  <c r="E152" i="1"/>
  <c r="E15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E137" i="1"/>
  <c r="E139" i="1"/>
  <c r="E140" i="1"/>
  <c r="E141" i="1"/>
  <c r="E142" i="1"/>
  <c r="E144" i="1"/>
  <c r="E146" i="1"/>
  <c r="H131" i="1"/>
  <c r="H130" i="1"/>
  <c r="H109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80" i="1"/>
  <c r="E79" i="1"/>
  <c r="H40" i="1"/>
  <c r="H41" i="1"/>
  <c r="H58" i="1"/>
  <c r="H60" i="1"/>
  <c r="H61" i="1"/>
  <c r="H62" i="1"/>
  <c r="H63" i="1"/>
  <c r="H67" i="1"/>
  <c r="H68" i="1"/>
  <c r="H75" i="1"/>
  <c r="H76" i="1"/>
  <c r="H77" i="1"/>
  <c r="E77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H30" i="1"/>
  <c r="E29" i="1"/>
  <c r="H14" i="1"/>
  <c r="H17" i="1"/>
  <c r="H18" i="1"/>
  <c r="H19" i="1"/>
  <c r="H20" i="1"/>
  <c r="H21" i="1"/>
  <c r="E27" i="1"/>
  <c r="E15" i="1"/>
  <c r="E16" i="1"/>
  <c r="E17" i="1"/>
  <c r="E18" i="1"/>
  <c r="E19" i="1"/>
  <c r="E20" i="1"/>
  <c r="E21" i="1"/>
  <c r="E22" i="1"/>
  <c r="E23" i="1"/>
  <c r="E24" i="1"/>
  <c r="E25" i="1"/>
  <c r="E26" i="1"/>
  <c r="E13" i="1"/>
  <c r="E12" i="1"/>
  <c r="G168" i="1"/>
  <c r="F168" i="1"/>
  <c r="G150" i="1"/>
  <c r="F150" i="1"/>
  <c r="D150" i="1"/>
  <c r="C150" i="1"/>
  <c r="G147" i="1"/>
  <c r="F147" i="1"/>
  <c r="G129" i="1"/>
  <c r="F129" i="1"/>
  <c r="D129" i="1"/>
  <c r="C129" i="1"/>
  <c r="G78" i="1"/>
  <c r="F78" i="1"/>
  <c r="D78" i="1"/>
  <c r="C78" i="1"/>
  <c r="G28" i="1"/>
  <c r="F28" i="1"/>
  <c r="D28" i="1"/>
  <c r="C28" i="1"/>
  <c r="G11" i="1"/>
  <c r="F11" i="1"/>
  <c r="D11" i="1"/>
  <c r="C11" i="1"/>
  <c r="H10" i="3" l="1"/>
  <c r="E10" i="3"/>
  <c r="E150" i="1"/>
  <c r="H168" i="1"/>
  <c r="H150" i="1"/>
  <c r="H147" i="1"/>
  <c r="H129" i="1"/>
  <c r="E129" i="1"/>
  <c r="H78" i="1"/>
  <c r="E78" i="1"/>
  <c r="H28" i="1"/>
  <c r="F10" i="1"/>
  <c r="E28" i="1"/>
  <c r="D10" i="1"/>
  <c r="H11" i="1"/>
  <c r="G10" i="1"/>
  <c r="E11" i="1"/>
  <c r="C10" i="1"/>
  <c r="H10" i="1" l="1"/>
  <c r="E10" i="1"/>
</calcChain>
</file>

<file path=xl/sharedStrings.xml><?xml version="1.0" encoding="utf-8"?>
<sst xmlns="http://schemas.openxmlformats.org/spreadsheetml/2006/main" count="19659" uniqueCount="225">
  <si>
    <t>TOTAL MINISTERIO DE ECONOMÍA Y FINANZAS</t>
  </si>
  <si>
    <t>0  SERVICIOS PERSONALES</t>
  </si>
  <si>
    <t>001</t>
  </si>
  <si>
    <t>PERSONAL FIJO (SUELDOS)</t>
  </si>
  <si>
    <t>002</t>
  </si>
  <si>
    <t>PERSONAL TRANSITORIO (SUELDOS)</t>
  </si>
  <si>
    <t>004</t>
  </si>
  <si>
    <t>PERSONAL TRANSITORIO PARA INVERSIONES</t>
  </si>
  <si>
    <t>011</t>
  </si>
  <si>
    <t>SOBRESUELDOS POR ANTIGUEDAD</t>
  </si>
  <si>
    <t>030</t>
  </si>
  <si>
    <t>GASTOS DE REPRESENTACION FIJOS</t>
  </si>
  <si>
    <t>050</t>
  </si>
  <si>
    <t>XIII MES</t>
  </si>
  <si>
    <t>071</t>
  </si>
  <si>
    <t>CUOTA PATRONAL DE SEGURO SOCIAL</t>
  </si>
  <si>
    <t>072</t>
  </si>
  <si>
    <t>CUOTA PATRONAL DE SEGURO EDUCATIVO</t>
  </si>
  <si>
    <t>073</t>
  </si>
  <si>
    <t>CUOTA PATRONAL DE RIESGO PROFESIONAL</t>
  </si>
  <si>
    <t>074</t>
  </si>
  <si>
    <t>CUOTA PATRONAL PARA EL FONDO COMPLEMENTARIO</t>
  </si>
  <si>
    <t>082</t>
  </si>
  <si>
    <t>INCENTIVOS</t>
  </si>
  <si>
    <t>091</t>
  </si>
  <si>
    <t>SUELDOS</t>
  </si>
  <si>
    <t>094</t>
  </si>
  <si>
    <t>096</t>
  </si>
  <si>
    <t>098</t>
  </si>
  <si>
    <t>GRATIFICACIONES, INCENTIVOS Y OTROS SERVICIOS PERS</t>
  </si>
  <si>
    <t>099</t>
  </si>
  <si>
    <t>CONTRIBUCIONES A LA SEGURIDAD SOCIAL</t>
  </si>
  <si>
    <t>1  SERVICIOS NO PERSONALES</t>
  </si>
  <si>
    <t>ALQUILER DE EDIFICIOS Y LOCALES</t>
  </si>
  <si>
    <t>DE EQUIPO ELECTRÓNICO</t>
  </si>
  <si>
    <t>ALQUILER DE EQUIPO DE OFICINA</t>
  </si>
  <si>
    <t>ALQUILER DE EQUIPO DE PRODUCCION</t>
  </si>
  <si>
    <t>ALQUILER DE EQUIPO DE TRANSPORTE</t>
  </si>
  <si>
    <t>TERRENOS</t>
  </si>
  <si>
    <t>OTROS ALQUILERES</t>
  </si>
  <si>
    <t>AGUA</t>
  </si>
  <si>
    <t>ASEO</t>
  </si>
  <si>
    <t>CORREO</t>
  </si>
  <si>
    <t>ENERGIA ELECTRICA</t>
  </si>
  <si>
    <t>TELECOMUNICACIONES</t>
  </si>
  <si>
    <t>SERVICIO DE TRANSMISION DE DATOS</t>
  </si>
  <si>
    <t>SERVICIO DE TELEFONÍA CELULAR</t>
  </si>
  <si>
    <t>OTROS SERVICIOS BÁSICOS</t>
  </si>
  <si>
    <t>IMPRESION, ENCUADERNACION Y OTROS</t>
  </si>
  <si>
    <t>ANUNCIOS Y AVISOS</t>
  </si>
  <si>
    <t>PROMOCION Y PUBLICIDAD</t>
  </si>
  <si>
    <t>VIATICOS DENTRO DEL PAIS</t>
  </si>
  <si>
    <t>VIATICOS EN EL EXTERIOR</t>
  </si>
  <si>
    <t>VIATICOS A OTRAS PERSONAS</t>
  </si>
  <si>
    <t>TRANSPORTE DENTRO DEL PAIS</t>
  </si>
  <si>
    <t>TRANSPORTE DE O PARA EL EXTERIOR</t>
  </si>
  <si>
    <t>TRANSPORTE DE OTRAS PERSONAS</t>
  </si>
  <si>
    <t>TRANSPORTE DE BIENES</t>
  </si>
  <si>
    <t>ALMACENAJE Y SERVICIOS ADUANEROS</t>
  </si>
  <si>
    <t>COMISIONES Y GASTOS BANCARIOS</t>
  </si>
  <si>
    <t>GASTOS JUDICIALES</t>
  </si>
  <si>
    <t>GASTOS DE SEGUROS</t>
  </si>
  <si>
    <t>SERVICIOS COMERCIALES</t>
  </si>
  <si>
    <t>SERVICIOS MEDICOS EN EL PAIS</t>
  </si>
  <si>
    <t>OTROS SERVICIOS COMERCIALES Y FINANCIEROS</t>
  </si>
  <si>
    <t>CONSULTORIAS</t>
  </si>
  <si>
    <t>SERVICIOS ESPECIALES</t>
  </si>
  <si>
    <t>MANTENIMIENTO Y REP. DE EDIFICIOS</t>
  </si>
  <si>
    <t>MANT. Y REP. DE MAQUINARIAS Y OTROS EQ.</t>
  </si>
  <si>
    <t>MANTENIMIENTO  Y REPARACION DE MOBILIARIO</t>
  </si>
  <si>
    <t>MANT. Y REP. DE OBRAS</t>
  </si>
  <si>
    <t>MANT. DE EQUIPO DE COMPUTACION</t>
  </si>
  <si>
    <t>OTROS MANTENIMIENTOS Y REPARACIONES</t>
  </si>
  <si>
    <t>ALQUILERES</t>
  </si>
  <si>
    <t>SERVICIOS BÁSICOS</t>
  </si>
  <si>
    <t>IMPRESIÓN, ENCUADERNACIÓN Y OTROS</t>
  </si>
  <si>
    <t>INFORMACION Y PUBLICIDAD</t>
  </si>
  <si>
    <t>VIÁTICOS</t>
  </si>
  <si>
    <t>TRANSPORTE DE PERSONAS Y BIENES</t>
  </si>
  <si>
    <t>SERVICIOS COMERCIALES Y FINANCIEROS</t>
  </si>
  <si>
    <t>CONSULTORÍAS</t>
  </si>
  <si>
    <t>MANTENIMIENTO Y REPARACION</t>
  </si>
  <si>
    <t>2  MATERIALES Y SUMINISTROS</t>
  </si>
  <si>
    <t>ALIMENTOS PARA CONSUMO HUMANO</t>
  </si>
  <si>
    <t>BEBIDAS</t>
  </si>
  <si>
    <t>ACABADO TEXTIL</t>
  </si>
  <si>
    <t>CALZADO</t>
  </si>
  <si>
    <t>HILADOS Y TELAS</t>
  </si>
  <si>
    <t>PRENDAS DE VESTIR</t>
  </si>
  <si>
    <t>OTROS TEXTILES Y VESTUARIO</t>
  </si>
  <si>
    <t>DIESEL</t>
  </si>
  <si>
    <t>GAS</t>
  </si>
  <si>
    <t>GASOLINA</t>
  </si>
  <si>
    <t>LUBRICANTES</t>
  </si>
  <si>
    <t>IMPRESOS</t>
  </si>
  <si>
    <t>PAPELERIA</t>
  </si>
  <si>
    <t>OTROS PRODUCTOS DE PAPEL Y CARTON</t>
  </si>
  <si>
    <t>ABONOS Y FERTILIZANTES</t>
  </si>
  <si>
    <t>INSECTICIDAS, FUMIGANTES Y OTROS</t>
  </si>
  <si>
    <t>PINTURAS, COLORANTES Y TINTES</t>
  </si>
  <si>
    <t>PRODUCTOS MEDICINALES Y FARMACEUTICOS</t>
  </si>
  <si>
    <t>OTROS PRODUCTOS QUIMICOS</t>
  </si>
  <si>
    <t>ASFALTO</t>
  </si>
  <si>
    <t>CEMENTO</t>
  </si>
  <si>
    <t>MADERA</t>
  </si>
  <si>
    <t>MATERIAL DE FONTANERÍA</t>
  </si>
  <si>
    <t>MATERIAL ELECTRICO</t>
  </si>
  <si>
    <t>MATERIAL METALICO</t>
  </si>
  <si>
    <t>PIEDRA Y ARENA</t>
  </si>
  <si>
    <t>OTROS MATERIALES DE CONSTRUCCION</t>
  </si>
  <si>
    <t>ARTICULOS O PRODUCTOS</t>
  </si>
  <si>
    <t>HERRAMIENTAS E INSTRUMENTOS</t>
  </si>
  <si>
    <t>MATERIAL Y ARTÍCULOS DE SEGURIDAD</t>
  </si>
  <si>
    <t>MATERIALES Y SUMINISTROS DE COMPUTACION</t>
  </si>
  <si>
    <t>OTROS PRODUCTOS VARIOS</t>
  </si>
  <si>
    <t>UTILES DE COCINA Y COMEDOR</t>
  </si>
  <si>
    <t>UTILES DEPORTIVOS Y RECREATIVOS</t>
  </si>
  <si>
    <t>UTILES DE ASEO Y LIMPIEZA</t>
  </si>
  <si>
    <t>UTILES MEDICOS Y DE LABORATORIOS</t>
  </si>
  <si>
    <t>UTILES Y MATERIALES DE OFICINA</t>
  </si>
  <si>
    <t>INSTRUMENTAL MEDICO Y QUIRURGICO</t>
  </si>
  <si>
    <t>ARTICULOS DE PROTESIS Y REHABILITACION</t>
  </si>
  <si>
    <t>OTROS UTILES Y MATERIALES</t>
  </si>
  <si>
    <t>REPUESTOS</t>
  </si>
  <si>
    <t>ALIMENTOS Y BEBIDAS</t>
  </si>
  <si>
    <t>TEXTILES Y VESTUARIO</t>
  </si>
  <si>
    <t>COMBUSTIBLES Y LUBRICANTES</t>
  </si>
  <si>
    <t>PRODUCTOS DE PAPEL Y CARTÓN</t>
  </si>
  <si>
    <t>PRODUCTOS QUÍMICOS Y CONEXOS</t>
  </si>
  <si>
    <t>MATERIALES PARA CONSTRUCCIÓN Y MANTENIMIENTO</t>
  </si>
  <si>
    <t>PRODUCTOS VARIOS</t>
  </si>
  <si>
    <t>ÚTILES Y MATERIALES DIVERSOS</t>
  </si>
  <si>
    <t>3  MAQUINARIA Y EQUIPO</t>
  </si>
  <si>
    <t>MAQUINARIA Y EQUIPO DE COMUNICACIONES</t>
  </si>
  <si>
    <t>MAQUINARIA Y EQUIPO AGROPECUARIO</t>
  </si>
  <si>
    <t>MAQUINARIA Y EQUIPO INDUSTRIAL</t>
  </si>
  <si>
    <t>MAQUINARIA Y EQUIPO DE CONSTRUCCIÓN</t>
  </si>
  <si>
    <t>MAQUINARIA Y EQUIPO DE ENERGÍA</t>
  </si>
  <si>
    <t>OTRAS MAQUINARIAS Y EQUIPOS DE PRODUCCION</t>
  </si>
  <si>
    <t>TERRESTRE</t>
  </si>
  <si>
    <t>EQUIPO EDUCACIONAL Y RECREATIVO</t>
  </si>
  <si>
    <t>EQUIPO DE LABORATORIOS</t>
  </si>
  <si>
    <t>EQUIPO DE OFICINA</t>
  </si>
  <si>
    <t>MOBILIARIO</t>
  </si>
  <si>
    <t>MAQUINARIA Y EQUIPOS VARIOS</t>
  </si>
  <si>
    <t>EQUIPO DE COMPUTACION</t>
  </si>
  <si>
    <t>EQUIPO DE COMPUTACIÓN</t>
  </si>
  <si>
    <t>5  CONSTRUCCIONES POR CONTRATO</t>
  </si>
  <si>
    <t>EDIFICIOS DE ADMINISTRACIÓN</t>
  </si>
  <si>
    <t>SANEAMIENTO DE TIERRAS</t>
  </si>
  <si>
    <t>6  TRANSFERENCIAS CORRIENTES</t>
  </si>
  <si>
    <t>DONATIVOS A PERSONAS</t>
  </si>
  <si>
    <t>INDEMNIZACIONES LABORALES</t>
  </si>
  <si>
    <t>BONIFICACION POR ANTIGUEDAD</t>
  </si>
  <si>
    <t>OTRAS TRANSFERENCIAS</t>
  </si>
  <si>
    <t>BECAS UNIVERSITARIAS</t>
  </si>
  <si>
    <t>BECAS DE POST-GRADOS, MAESTRÍAS Y DOCTORADOS</t>
  </si>
  <si>
    <t>BECAS - CAPACITACION Y ESTUDIO</t>
  </si>
  <si>
    <t>SUBSIDIOS BENEFICOS</t>
  </si>
  <si>
    <t>EMPRESAS PRODUCTORAS Y COMERCIALES</t>
  </si>
  <si>
    <t>INDEMNIZACIONES A INSTITUCIONES PRIVADAS</t>
  </si>
  <si>
    <t>OTRAS SIN FINES DE LUCRO</t>
  </si>
  <si>
    <t>PROPIAS</t>
  </si>
  <si>
    <t>IMPUESTOS Y DIVIDENDOS</t>
  </si>
  <si>
    <t>CUOTAS A ORGANISMOS CENTROAMERICANOS</t>
  </si>
  <si>
    <t>CUOTAS A ORGANISMOS INTERAMERICANOS</t>
  </si>
  <si>
    <t>CUOTAS A ORGANISMOS MUNDIALES</t>
  </si>
  <si>
    <t>BECAS DE ESTUDIOS</t>
  </si>
  <si>
    <t>7 TRANSFERENCIAS DE CAPITAL</t>
  </si>
  <si>
    <t>APORTES A ORGANISMOS INTERNACIONALES</t>
  </si>
  <si>
    <t>MINISTERIO DE ECONOMÍA Y FINANZAS</t>
  </si>
  <si>
    <t>DIRECCIÓN DE PRESUPUESTO DE LA NACIÓN</t>
  </si>
  <si>
    <t>EJECUCIÓN PRELIMINAR DEL PRESUPUESTO DE FUNCIONAMIENTO Y DE INVERSIÓN POR OBJETO DE GASTO,</t>
  </si>
  <si>
    <t>AL 31 DE MARZO DE 2022</t>
  </si>
  <si>
    <t>(En Balboas)</t>
  </si>
  <si>
    <t>Funcionamiento</t>
  </si>
  <si>
    <t>Inversión</t>
  </si>
  <si>
    <t>Detalle</t>
  </si>
  <si>
    <t>Modificado</t>
  </si>
  <si>
    <t>Ejecutado</t>
  </si>
  <si>
    <t>Ejecución (%)</t>
  </si>
  <si>
    <t>SIN TRANSFERENCIAS INTERINSTITUCIONALES, DEL MINISTERIO DE ECONOMÍA Y FINANZAS</t>
  </si>
  <si>
    <t>-</t>
  </si>
  <si>
    <t>AL 28 DE FEBRERO DE 2022</t>
  </si>
  <si>
    <t>GRÁFICAS DE EJECUCIÓN PRELIMINAR DEL PRESUPUESTO MODIFICADO DE FUNCIONAMIENTO Y DE INVERSIÓN</t>
  </si>
  <si>
    <t>DEL MINISTERIO DE ECONOMÍA Y FINANZAS</t>
  </si>
  <si>
    <t>POR GRUPO DE GASTO AL 31 DE MARZO DE 2022</t>
  </si>
  <si>
    <t>POR GRUPO DE GASTO AL 28 DE FEBRERO DE 2022</t>
  </si>
  <si>
    <t>AL 31 DE ENERO DE 2022</t>
  </si>
  <si>
    <t>POR GRUPO DE GASTO AL 31 DE ENERO DE 2022</t>
  </si>
  <si>
    <t>AL 30 DE ABRIL DE 2022</t>
  </si>
  <si>
    <t>POR GRUPO DE GASTO AL 30 DE ABRIL DE 2022</t>
  </si>
  <si>
    <t>INDEMNIZACIONES ESPECIALES</t>
  </si>
  <si>
    <t>AL 31 DE MAYO DE 2022</t>
  </si>
  <si>
    <t>POR GRUPO DE GASTO AL 31 DE MAYO DE 2022</t>
  </si>
  <si>
    <t>OTROS COMBUSTIBLES</t>
  </si>
  <si>
    <t>AL 30 DE JUNIO DE 2022</t>
  </si>
  <si>
    <t>POR GRUPO DE GASTO AL 30 DE JUNIO DE 2022</t>
  </si>
  <si>
    <t>EDIFICACIONES</t>
  </si>
  <si>
    <t>AL 31 DE JULIO DE 2022</t>
  </si>
  <si>
    <t>POR GRUPO DE GASTO AL 31 DE JULIO DE 2022</t>
  </si>
  <si>
    <t>AL 31 DE AGOSTO DE 2022</t>
  </si>
  <si>
    <t>POR GRUPO DE GASTO AL 31 DE AGOSTO DE 2022</t>
  </si>
  <si>
    <t>A MUNICIPALIDADES Y JUNTAS COMUNALES</t>
  </si>
  <si>
    <t>AL 30 DE SEPTIEMBRE DE 2022</t>
  </si>
  <si>
    <t>POR GRUPO DE GASTO AL 30 DE SEPTIEMBRE DE 2022</t>
  </si>
  <si>
    <t>POR GRUPO DE GASTO AL 31 DE OCTUBRE DE 2022</t>
  </si>
  <si>
    <t>AL 31 DE OCTUBRE DE 2022</t>
  </si>
  <si>
    <t>POR GRUPO DE GASTO AL 30 DE NOVIEMBRE DE 2022</t>
  </si>
  <si>
    <t>AL 30 DE NOVIEMBRE DE 2022</t>
  </si>
  <si>
    <t>POR GRUPO DE GASTO AL 31 DE DICIEMBRE DE 2022</t>
  </si>
  <si>
    <t>AL 31 DE DICIEMBRE DE 2022</t>
  </si>
  <si>
    <t>Jahir</t>
  </si>
  <si>
    <t>Dayana</t>
  </si>
  <si>
    <t>Gio</t>
  </si>
  <si>
    <t>Jaime</t>
  </si>
  <si>
    <t>Comida</t>
  </si>
  <si>
    <t>Bebida</t>
  </si>
  <si>
    <t>Propina</t>
  </si>
  <si>
    <t>Total</t>
  </si>
  <si>
    <t>Melq</t>
  </si>
  <si>
    <t>Subtotal</t>
  </si>
  <si>
    <t>ITBMS</t>
  </si>
  <si>
    <t>Sub tpp</t>
  </si>
  <si>
    <t>TPP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</si>
</sst>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49" fontId="0" fillId="0" borderId="5" xfId="0" applyNumberFormat="1" applyBorder="1" applyAlignment="1" applyProtection="1">
      <alignment horizontal="right" vertical="center" wrapText="1"/>
      <protection locked="0"/>
    </xf>
    <xf numFmtId="49" fontId="0" fillId="0" borderId="7" xfId="0" applyNumberFormat="1" applyBorder="1" applyAlignment="1" applyProtection="1">
      <alignment horizontal="right" vertical="center" wrapText="1"/>
      <protection locked="0"/>
    </xf>
    <xf numFmtId="49" fontId="0" fillId="0" borderId="7" xfId="0" applyNumberFormat="1" applyBorder="1" applyAlignment="1" applyProtection="1">
      <alignment horizontal="left" vertical="center" wrapText="1"/>
      <protection locked="0"/>
    </xf>
    <xf numFmtId="0" fontId="0" fillId="0" borderId="9" xfId="0" applyBorder="1" applyAlignment="1" applyProtection="1">
      <alignment vertical="center" wrapText="1"/>
      <protection locked="0"/>
    </xf>
    <xf numFmtId="0" fontId="0" fillId="0" borderId="7" xfId="0" applyBorder="1" applyAlignment="1" applyProtection="1">
      <alignment vertical="center" wrapText="1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0" fontId="0" fillId="0" borderId="13" xfId="0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left" vertical="center" wrapText="1"/>
      <protection locked="0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right" vertical="center" wrapText="1"/>
      <protection locked="0"/>
    </xf>
    <xf numFmtId="0" fontId="0" fillId="0" borderId="17" xfId="0" applyBorder="1" applyAlignment="1" applyProtection="1">
      <alignment horizontal="right" vertical="center" wrapText="1"/>
      <protection locked="0"/>
    </xf>
    <xf numFmtId="0" fontId="0" fillId="0" borderId="17" xfId="0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horizontal="right" vertical="center" wrapText="1"/>
      <protection locked="0"/>
    </xf>
    <xf numFmtId="0" fontId="0" fillId="0" borderId="0" xfId="0" applyAlignment="1"/>
    <xf numFmtId="0" fontId="2" fillId="0" borderId="0" xfId="0" applyFont="1" applyAlignment="1"/>
    <xf numFmtId="0" fontId="2" fillId="0" borderId="0" xfId="0" applyFont="1"/>
    <xf numFmtId="49" fontId="0" fillId="0" borderId="17" xfId="0" applyNumberFormat="1" applyBorder="1" applyAlignment="1" applyProtection="1">
      <alignment horizontal="right" vertical="center" wrapText="1"/>
      <protection locked="0"/>
    </xf>
    <xf numFmtId="0" fontId="0" fillId="4" borderId="3" xfId="0" applyFill="1" applyBorder="1" applyAlignment="1" applyProtection="1">
      <alignment vertical="center" wrapText="1"/>
      <protection locked="0"/>
    </xf>
    <xf numFmtId="3" fontId="2" fillId="5" borderId="22" xfId="0" applyNumberFormat="1" applyFont="1" applyFill="1" applyBorder="1" applyAlignment="1">
      <alignment horizontal="center"/>
    </xf>
    <xf numFmtId="3" fontId="1" fillId="2" borderId="1" xfId="0" applyNumberFormat="1" applyFont="1" applyFill="1" applyBorder="1"/>
    <xf numFmtId="3" fontId="1" fillId="2" borderId="24" xfId="0" applyNumberFormat="1" applyFont="1" applyFill="1" applyBorder="1"/>
    <xf numFmtId="3" fontId="2" fillId="3" borderId="1" xfId="0" applyNumberFormat="1" applyFont="1" applyFill="1" applyBorder="1"/>
    <xf numFmtId="3" fontId="2" fillId="3" borderId="24" xfId="0" applyNumberFormat="1" applyFont="1" applyFill="1" applyBorder="1"/>
    <xf numFmtId="3" fontId="0" fillId="0" borderId="0" xfId="0" applyNumberFormat="1"/>
    <xf numFmtId="164" fontId="0" fillId="0" borderId="0" xfId="0" applyNumberFormat="1"/>
    <xf numFmtId="164" fontId="2" fillId="5" borderId="16" xfId="0" applyNumberFormat="1" applyFont="1" applyFill="1" applyBorder="1" applyAlignment="1">
      <alignment horizontal="center"/>
    </xf>
    <xf numFmtId="164" fontId="1" fillId="2" borderId="18" xfId="0" applyNumberFormat="1" applyFont="1" applyFill="1" applyBorder="1"/>
    <xf numFmtId="164" fontId="2" fillId="3" borderId="18" xfId="0" applyNumberFormat="1" applyFont="1" applyFill="1" applyBorder="1"/>
    <xf numFmtId="0" fontId="0" fillId="0" borderId="14" xfId="0" applyFill="1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vertical="center" wrapText="1"/>
      <protection locked="0"/>
    </xf>
    <xf numFmtId="0" fontId="0" fillId="0" borderId="27" xfId="0" applyFill="1" applyBorder="1" applyAlignment="1" applyProtection="1">
      <alignment vertical="center" wrapText="1"/>
      <protection locked="0"/>
    </xf>
    <xf numFmtId="0" fontId="0" fillId="0" borderId="19" xfId="0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horizontal="left" vertical="center" wrapText="1"/>
      <protection locked="0"/>
    </xf>
    <xf numFmtId="0" fontId="3" fillId="0" borderId="27" xfId="0" applyFont="1" applyBorder="1" applyAlignment="1" applyProtection="1">
      <alignment horizontal="left" vertical="center" wrapText="1"/>
      <protection locked="0"/>
    </xf>
    <xf numFmtId="0" fontId="0" fillId="0" borderId="19" xfId="0" applyFill="1" applyBorder="1" applyAlignment="1" applyProtection="1">
      <alignment horizontal="left" vertical="center" wrapText="1"/>
      <protection locked="0"/>
    </xf>
    <xf numFmtId="0" fontId="0" fillId="0" borderId="27" xfId="0" applyFill="1" applyBorder="1" applyAlignment="1" applyProtection="1">
      <alignment horizontal="left" vertical="center" wrapText="1"/>
      <protection locked="0"/>
    </xf>
    <xf numFmtId="0" fontId="3" fillId="0" borderId="19" xfId="0" applyFont="1" applyFill="1" applyBorder="1" applyAlignment="1" applyProtection="1">
      <alignment horizontal="left" vertical="center" wrapText="1"/>
      <protection locked="0"/>
    </xf>
    <xf numFmtId="0" fontId="3" fillId="0" borderId="27" xfId="0" applyFont="1" applyFill="1" applyBorder="1" applyAlignment="1" applyProtection="1">
      <alignment horizontal="left" vertical="center" wrapText="1"/>
      <protection locked="0"/>
    </xf>
    <xf numFmtId="0" fontId="0" fillId="4" borderId="12" xfId="0" applyFill="1" applyBorder="1" applyAlignment="1" applyProtection="1">
      <alignment horizontal="left" vertical="center" wrapText="1"/>
      <protection locked="0"/>
    </xf>
    <xf numFmtId="3" fontId="0" fillId="0" borderId="20" xfId="0" applyNumberFormat="1" applyBorder="1"/>
    <xf numFmtId="3" fontId="0" fillId="0" borderId="5" xfId="0" applyNumberFormat="1" applyBorder="1"/>
    <xf numFmtId="3" fontId="0" fillId="0" borderId="21" xfId="0" applyNumberFormat="1" applyBorder="1"/>
    <xf numFmtId="164" fontId="0" fillId="0" borderId="6" xfId="0" applyNumberFormat="1" applyBorder="1"/>
    <xf numFmtId="3" fontId="0" fillId="0" borderId="7" xfId="0" applyNumberFormat="1" applyBorder="1"/>
    <xf numFmtId="164" fontId="0" fillId="0" borderId="8" xfId="0" applyNumberFormat="1" applyBorder="1"/>
    <xf numFmtId="3" fontId="0" fillId="0" borderId="17" xfId="0" applyNumberFormat="1" applyBorder="1"/>
    <xf numFmtId="3" fontId="0" fillId="0" borderId="22" xfId="0" applyNumberFormat="1" applyBorder="1"/>
    <xf numFmtId="164" fontId="0" fillId="0" borderId="16" xfId="0" applyNumberFormat="1" applyBorder="1"/>
    <xf numFmtId="3" fontId="0" fillId="0" borderId="9" xfId="0" applyNumberFormat="1" applyBorder="1"/>
    <xf numFmtId="3" fontId="0" fillId="0" borderId="23" xfId="0" applyNumberFormat="1" applyBorder="1"/>
    <xf numFmtId="164" fontId="0" fillId="0" borderId="10" xfId="0" applyNumberFormat="1" applyBorder="1"/>
    <xf numFmtId="3" fontId="0" fillId="0" borderId="3" xfId="0" applyNumberFormat="1" applyBorder="1"/>
    <xf numFmtId="3" fontId="0" fillId="0" borderId="28" xfId="0" applyNumberFormat="1" applyBorder="1"/>
    <xf numFmtId="164" fontId="0" fillId="0" borderId="4" xfId="0" applyNumberFormat="1" applyBorder="1"/>
    <xf numFmtId="3" fontId="2" fillId="5" borderId="17" xfId="0" applyNumberFormat="1" applyFont="1" applyFill="1" applyBorder="1" applyAlignment="1">
      <alignment horizontal="center"/>
    </xf>
    <xf numFmtId="3" fontId="2" fillId="3" borderId="25" xfId="0" applyNumberFormat="1" applyFont="1" applyFill="1" applyBorder="1"/>
    <xf numFmtId="3" fontId="2" fillId="3" borderId="29" xfId="0" applyNumberFormat="1" applyFont="1" applyFill="1" applyBorder="1"/>
    <xf numFmtId="164" fontId="2" fillId="3" borderId="30" xfId="0" applyNumberFormat="1" applyFont="1" applyFill="1" applyBorder="1"/>
    <xf numFmtId="3" fontId="0" fillId="0" borderId="7" xfId="0" applyNumberFormat="1" applyBorder="1" applyAlignment="1">
      <alignment horizontal="right"/>
    </xf>
    <xf numFmtId="3" fontId="0" fillId="0" borderId="20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21" xfId="0" applyNumberForma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3" fontId="0" fillId="0" borderId="17" xfId="0" applyNumberFormat="1" applyBorder="1" applyAlignment="1">
      <alignment horizontal="right"/>
    </xf>
    <xf numFmtId="3" fontId="0" fillId="0" borderId="22" xfId="0" applyNumberFormat="1" applyBorder="1" applyAlignment="1">
      <alignment horizontal="right"/>
    </xf>
    <xf numFmtId="164" fontId="0" fillId="0" borderId="16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3" fontId="2" fillId="3" borderId="1" xfId="0" applyNumberFormat="1" applyFont="1" applyFill="1" applyBorder="1" applyAlignment="1">
      <alignment horizontal="right"/>
    </xf>
    <xf numFmtId="3" fontId="2" fillId="3" borderId="24" xfId="0" applyNumberFormat="1" applyFont="1" applyFill="1" applyBorder="1" applyAlignment="1">
      <alignment horizontal="right"/>
    </xf>
    <xf numFmtId="3" fontId="0" fillId="0" borderId="3" xfId="0" applyNumberFormat="1" applyBorder="1" applyAlignment="1">
      <alignment horizontal="right"/>
    </xf>
    <xf numFmtId="3" fontId="0" fillId="0" borderId="28" xfId="0" applyNumberFormat="1" applyBorder="1" applyAlignment="1">
      <alignment horizontal="right"/>
    </xf>
    <xf numFmtId="164" fontId="0" fillId="0" borderId="4" xfId="0" applyNumberFormat="1" applyBorder="1" applyAlignment="1">
      <alignment horizontal="right"/>
    </xf>
    <xf numFmtId="0" fontId="0" fillId="0" borderId="17" xfId="0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horizontal="left" vertical="center" wrapText="1"/>
      <protection locked="0"/>
    </xf>
    <xf numFmtId="3" fontId="0" fillId="0" borderId="11" xfId="0" applyNumberFormat="1" applyBorder="1"/>
    <xf numFmtId="3" fontId="0" fillId="0" borderId="31" xfId="0" applyNumberFormat="1" applyBorder="1"/>
    <xf numFmtId="164" fontId="0" fillId="0" borderId="32" xfId="0" applyNumberFormat="1" applyBorder="1"/>
    <xf numFmtId="3" fontId="0" fillId="0" borderId="11" xfId="0" applyNumberFormat="1" applyBorder="1" applyAlignment="1">
      <alignment horizontal="right"/>
    </xf>
    <xf numFmtId="3" fontId="0" fillId="0" borderId="31" xfId="0" applyNumberFormat="1" applyBorder="1" applyAlignment="1">
      <alignment horizontal="right"/>
    </xf>
    <xf numFmtId="164" fontId="0" fillId="0" borderId="32" xfId="0" applyNumberFormat="1" applyBorder="1" applyAlignment="1">
      <alignment horizontal="right"/>
    </xf>
    <xf numFmtId="0" fontId="0" fillId="0" borderId="11" xfId="0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right" vertical="center" wrapText="1"/>
      <protection locked="0"/>
    </xf>
    <xf numFmtId="0" fontId="0" fillId="0" borderId="15" xfId="0" applyFill="1" applyBorder="1" applyAlignment="1" applyProtection="1">
      <alignment horizontal="left" vertical="center" wrapText="1"/>
      <protection locked="0"/>
    </xf>
    <xf numFmtId="0" fontId="0" fillId="0" borderId="25" xfId="0" applyBorder="1" applyAlignment="1" applyProtection="1">
      <alignment horizontal="right" vertical="center" wrapText="1"/>
      <protection locked="0"/>
    </xf>
    <xf numFmtId="0" fontId="3" fillId="0" borderId="26" xfId="0" applyFont="1" applyFill="1" applyBorder="1" applyAlignment="1" applyProtection="1">
      <alignment horizontal="left" vertical="center" wrapText="1"/>
      <protection locked="0"/>
    </xf>
    <xf numFmtId="3" fontId="0" fillId="0" borderId="25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164" fontId="0" fillId="0" borderId="30" xfId="0" applyNumberFormat="1" applyBorder="1" applyAlignment="1">
      <alignment horizontal="right"/>
    </xf>
    <xf numFmtId="3" fontId="0" fillId="0" borderId="25" xfId="0" applyNumberFormat="1" applyBorder="1"/>
    <xf numFmtId="3" fontId="0" fillId="0" borderId="29" xfId="0" applyNumberFormat="1" applyBorder="1"/>
    <xf numFmtId="164" fontId="0" fillId="0" borderId="30" xfId="0" applyNumberFormat="1" applyBorder="1"/>
    <xf numFmtId="164" fontId="0" fillId="0" borderId="12" xfId="0" applyNumberFormat="1" applyBorder="1" applyAlignment="1">
      <alignment horizontal="right"/>
    </xf>
    <xf numFmtId="3" fontId="0" fillId="0" borderId="33" xfId="0" applyNumberFormat="1" applyBorder="1" applyAlignment="1">
      <alignment horizontal="right"/>
    </xf>
    <xf numFmtId="3" fontId="2" fillId="3" borderId="34" xfId="0" applyNumberFormat="1" applyFont="1" applyFill="1" applyBorder="1"/>
    <xf numFmtId="3" fontId="2" fillId="3" borderId="36" xfId="0" applyNumberFormat="1" applyFont="1" applyFill="1" applyBorder="1"/>
    <xf numFmtId="164" fontId="2" fillId="3" borderId="37" xfId="0" applyNumberFormat="1" applyFont="1" applyFill="1" applyBorder="1"/>
    <xf numFmtId="0" fontId="0" fillId="4" borderId="11" xfId="0" applyFill="1" applyBorder="1" applyAlignment="1" applyProtection="1">
      <alignment vertical="center" wrapText="1"/>
      <protection locked="0"/>
    </xf>
    <xf numFmtId="0" fontId="0" fillId="4" borderId="32" xfId="0" applyFill="1" applyBorder="1" applyAlignment="1" applyProtection="1">
      <alignment horizontal="left" vertical="center" wrapText="1"/>
      <protection locked="0"/>
    </xf>
    <xf numFmtId="0" fontId="0" fillId="0" borderId="6" xfId="0" applyFont="1" applyFill="1" applyBorder="1" applyAlignment="1">
      <alignment horizontal="left" vertical="center" wrapText="1"/>
    </xf>
    <xf numFmtId="3" fontId="0" fillId="0" borderId="33" xfId="0" applyNumberFormat="1" applyFont="1" applyFill="1" applyBorder="1" applyAlignment="1">
      <alignment horizontal="right"/>
    </xf>
    <xf numFmtId="3" fontId="0" fillId="0" borderId="28" xfId="0" applyNumberFormat="1" applyFont="1" applyFill="1" applyBorder="1" applyAlignment="1">
      <alignment horizontal="right"/>
    </xf>
    <xf numFmtId="164" fontId="0" fillId="0" borderId="12" xfId="0" applyNumberFormat="1" applyFont="1" applyFill="1" applyBorder="1" applyAlignment="1">
      <alignment horizontal="right"/>
    </xf>
    <xf numFmtId="3" fontId="0" fillId="0" borderId="5" xfId="0" applyNumberFormat="1" applyFont="1" applyFill="1" applyBorder="1"/>
    <xf numFmtId="3" fontId="0" fillId="0" borderId="21" xfId="0" applyNumberFormat="1" applyFont="1" applyFill="1" applyBorder="1"/>
    <xf numFmtId="164" fontId="0" fillId="0" borderId="6" xfId="0" applyNumberFormat="1" applyFont="1" applyFill="1" applyBorder="1"/>
    <xf numFmtId="0" fontId="0" fillId="0" borderId="0" xfId="0" applyFont="1"/>
    <xf numFmtId="0" fontId="0" fillId="0" borderId="5" xfId="0" applyFont="1" applyFill="1" applyBorder="1" applyAlignment="1">
      <alignment horizontal="righ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4" borderId="15" xfId="0" applyFill="1" applyBorder="1" applyAlignment="1" applyProtection="1">
      <alignment horizontal="left" vertical="center" wrapText="1"/>
      <protection locked="0"/>
    </xf>
    <xf numFmtId="3" fontId="0" fillId="0" borderId="38" xfId="0" applyNumberFormat="1" applyFont="1" applyFill="1" applyBorder="1"/>
    <xf numFmtId="3" fontId="0" fillId="0" borderId="39" xfId="0" applyNumberFormat="1" applyBorder="1"/>
    <xf numFmtId="3" fontId="2" fillId="3" borderId="34" xfId="0" applyNumberFormat="1" applyFont="1" applyFill="1" applyBorder="1" applyAlignment="1">
      <alignment horizontal="right"/>
    </xf>
    <xf numFmtId="3" fontId="2" fillId="3" borderId="36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3" fontId="0" fillId="0" borderId="5" xfId="0" applyNumberFormat="1" applyFont="1" applyFill="1" applyBorder="1" applyAlignment="1">
      <alignment horizontal="right"/>
    </xf>
    <xf numFmtId="3" fontId="0" fillId="0" borderId="21" xfId="0" applyNumberFormat="1" applyFont="1" applyFill="1" applyBorder="1" applyAlignment="1">
      <alignment horizontal="right"/>
    </xf>
    <xf numFmtId="164" fontId="0" fillId="0" borderId="6" xfId="0" applyNumberFormat="1" applyFont="1" applyFill="1" applyBorder="1" applyAlignment="1">
      <alignment horizontal="right"/>
    </xf>
    <xf numFmtId="0" fontId="0" fillId="0" borderId="7" xfId="0" applyFont="1" applyBorder="1" applyAlignment="1" applyProtection="1">
      <alignment vertical="center" wrapText="1"/>
      <protection locked="0"/>
    </xf>
    <xf numFmtId="0" fontId="0" fillId="0" borderId="7" xfId="0" applyFont="1" applyBorder="1" applyAlignment="1" applyProtection="1">
      <alignment horizontal="left" vertical="center" wrapText="1"/>
      <protection locked="0"/>
    </xf>
    <xf numFmtId="0" fontId="0" fillId="0" borderId="7" xfId="0" applyFont="1" applyBorder="1" applyAlignment="1" applyProtection="1">
      <alignment horizontal="right" vertical="center" wrapText="1"/>
      <protection locked="0"/>
    </xf>
    <xf numFmtId="0" fontId="0" fillId="0" borderId="17" xfId="0" applyFont="1" applyBorder="1" applyAlignment="1" applyProtection="1">
      <alignment horizontal="right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0" fontId="5" fillId="0" borderId="27" xfId="0" applyFont="1" applyBorder="1" applyAlignment="1" applyProtection="1">
      <alignment horizontal="left" vertical="center" wrapText="1"/>
      <protection locked="0"/>
    </xf>
    <xf numFmtId="0" fontId="0" fillId="0" borderId="11" xfId="0" applyFont="1" applyBorder="1" applyAlignment="1" applyProtection="1">
      <alignment horizontal="right" vertical="center" wrapText="1"/>
      <protection locked="0"/>
    </xf>
    <xf numFmtId="0" fontId="5" fillId="0" borderId="15" xfId="0" applyFont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2" fillId="3" borderId="25" xfId="0" applyFont="1" applyFill="1" applyBorder="1" applyAlignment="1" applyProtection="1">
      <alignment horizontal="left" vertical="center"/>
      <protection locked="0"/>
    </xf>
    <xf numFmtId="0" fontId="2" fillId="3" borderId="26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4" fillId="3" borderId="1" xfId="0" applyFont="1" applyFill="1" applyBorder="1" applyAlignment="1" applyProtection="1">
      <alignment horizontal="left" vertical="center" wrapText="1"/>
      <protection locked="0"/>
    </xf>
    <xf numFmtId="0" fontId="4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34" xfId="0" applyFont="1" applyFill="1" applyBorder="1" applyAlignment="1">
      <alignment horizontal="left" vertical="center" wrapText="1"/>
    </xf>
    <xf numFmtId="0" fontId="2" fillId="3" borderId="35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2" fontId="0" fillId="0" borderId="0" xfId="0" applyNumberFormat="1"/>
    <xf numFmtId="0" fontId="2" fillId="0" borderId="0" xfId="0" applyFont="1" applyAlignment="1">
      <alignment horizontal="right"/>
    </xf>
    <xf numFmtId="2" fontId="2" fillId="0" borderId="0" xfId="0" applyNumberFormat="1" applyFont="1"/>
    <xf numFmtId="0" fontId="2" fillId="0" borderId="0" xfId="0" applyFont="1" applyAlignment="1">
      <alignment horizontal="left"/>
    </xf>
    <xf numFmtId="2" fontId="0" fillId="0" borderId="0" xfId="0" applyNumberFormat="1" applyFont="1"/>
    <xf numFmtId="2" fontId="2" fillId="0" borderId="0" xfId="0" applyNumberFormat="1" applyFont="1" applyAlignment="1">
      <alignment horizontal="right"/>
    </xf>
    <xf numFmtId="0" fontId="2" fillId="0" borderId="40" xfId="0" applyFont="1" applyBorder="1" applyAlignment="1">
      <alignment horizontal="left"/>
    </xf>
    <xf numFmtId="2" fontId="0" fillId="0" borderId="40" xfId="0" applyNumberFormat="1" applyBorder="1"/>
    <xf numFmtId="2" fontId="2" fillId="0" borderId="40" xfId="0" applyNumberFormat="1" applyFont="1" applyBorder="1"/>
    <xf numFmtId="2" fontId="0" fillId="6" borderId="0" xfId="0" applyNumberFormat="1" applyFill="1"/>
    <xf numFmtId="2" fontId="0" fillId="6" borderId="40" xfId="0" applyNumberFormat="1" applyFill="1" applyBorder="1"/>
    <xf numFmtId="2" fontId="0" fillId="0" borderId="40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Diciembre!$C$9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744-4345-A091-AB2247DB2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Diciembre!$C$10</c:f>
              <c:numCache>
                <c:formatCode>#,##0</c:formatCode>
                <c:ptCount val="1"/>
                <c:pt idx="0">
                  <c:v>654664450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744-4345-A091-AB2247DB2815}"/>
            </c:ext>
          </c:extLst>
        </c:ser>
        <c:ser>
          <c:idx val="1"/>
          <c:order val="1"/>
          <c:tx>
            <c:strRef>
              <c:f>Diciembre!$D$9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39754551229041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744-4345-A091-AB2247DB2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Diciembre!$D$10</c:f>
              <c:numCache>
                <c:formatCode>#,##0</c:formatCode>
                <c:ptCount val="1"/>
                <c:pt idx="0">
                  <c:v>615907766.59000003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744-4345-A091-AB2247DB2815}"/>
            </c:ext>
          </c:extLst>
        </c:ser>
        <c:ser>
          <c:idx val="2"/>
          <c:order val="2"/>
          <c:tx>
            <c:strRef>
              <c:f>Diciembre!$I$8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744-4345-A091-AB2247DB2815}"/>
            </c:ext>
          </c:extLst>
        </c:ser>
        <c:ser>
          <c:idx val="3"/>
          <c:order val="3"/>
          <c:tx>
            <c:strRef>
              <c:f>Diciembre!$F$9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6.1638082910869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744-4345-A091-AB2247DB2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Diciembre!$F$10</c:f>
              <c:numCache>
                <c:formatCode>#,##0</c:formatCode>
                <c:ptCount val="1"/>
                <c:pt idx="0">
                  <c:v>88334404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6744-4345-A091-AB2247DB2815}"/>
            </c:ext>
          </c:extLst>
        </c:ser>
        <c:ser>
          <c:idx val="4"/>
          <c:order val="4"/>
          <c:tx>
            <c:strRef>
              <c:f>Diciembre!$G$9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744-4345-A091-AB2247DB2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Diciembre!$G$10</c:f>
              <c:numCache>
                <c:formatCode>#,##0</c:formatCode>
                <c:ptCount val="1"/>
                <c:pt idx="0">
                  <c:v>54866653.740000002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6744-4345-A091-AB2247DB2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55F-43F4-A86F-173C0A2B4A30}"/>
              </c:ext>
            </c:extLst>
          </c:dPt>
          <c:dLbls>
            <c:dLbl>
              <c:idx val="0"/>
              <c:layout>
                <c:manualLayout>
                  <c:x val="1.8627329260191023E-2"/>
                  <c:y val="0.2876542170196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55F-43F4-A86F-173C0A2B4A30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5F-43F4-A86F-173C0A2B4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Diciembre!$F$9:$G$9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Diciembre!$F$166:$G$166</c:f>
              <c:numCache>
                <c:formatCode>#,##0</c:formatCode>
                <c:ptCount val="2"/>
                <c:pt idx="0">
                  <c:v>62808136</c:v>
                </c:pt>
                <c:pt idx="1">
                  <c:v>44907445.850000001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55F-43F4-A86F-173C0A2B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</a:t>
            </a:r>
            <a:r>
              <a:rPr lang="es-PA" sz="1600" b="1" baseline="0">
                <a:solidFill>
                  <a:sysClr val="windowText" lastClr="000000"/>
                </a:solidFill>
              </a:rPr>
              <a:t> DE CAPITAL</a:t>
            </a:r>
            <a:endParaRPr lang="es-PA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AB2-4724-81BB-BA79CBF2B53B}"/>
              </c:ext>
            </c:extLst>
          </c:dPt>
          <c:dLbls>
            <c:dLbl>
              <c:idx val="0"/>
              <c:layout>
                <c:manualLayout>
                  <c:x val="1.2668250197941409E-2"/>
                  <c:y val="0.300925925925925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2-4724-81BB-BA79CBF2B53B}"/>
                </c:ext>
              </c:extLst>
            </c:dLbl>
            <c:dLbl>
              <c:idx val="1"/>
              <c:layout>
                <c:manualLayout>
                  <c:x val="0.15163864342284725"/>
                  <c:y val="-3.67503619569677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2-4724-81BB-BA79CBF2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Febrero!$F$9:$G$9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Febrero!$F$165:$G$165</c:f>
              <c:numCache>
                <c:formatCode>#,##0</c:formatCode>
                <c:ptCount val="2"/>
                <c:pt idx="0">
                  <c:v>59460136</c:v>
                </c:pt>
                <c:pt idx="1">
                  <c:v>6592256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AB2-4724-81BB-BA79CBF2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Marzo!$C$9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7436904656580848E-2"/>
                  <c:y val="0.269749637459700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423220973782778E-2"/>
                      <c:h val="3.343999808243147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7B-4073-973A-FB2AD7545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Marzo!$C$10</c:f>
              <c:numCache>
                <c:formatCode>#,##0</c:formatCode>
                <c:ptCount val="1"/>
                <c:pt idx="0">
                  <c:v>547617825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17B-4073-973A-FB2AD7545D18}"/>
            </c:ext>
          </c:extLst>
        </c:ser>
        <c:ser>
          <c:idx val="1"/>
          <c:order val="1"/>
          <c:tx>
            <c:strRef>
              <c:f>Marzo!$D$9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2.0016278864018404E-2"/>
                  <c:y val="5.71061494025575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B-4073-973A-FB2AD7545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Marzo!$D$10</c:f>
              <c:numCache>
                <c:formatCode>#,##0</c:formatCode>
                <c:ptCount val="1"/>
                <c:pt idx="0">
                  <c:v>65317049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17B-4073-973A-FB2AD7545D18}"/>
            </c:ext>
          </c:extLst>
        </c:ser>
        <c:ser>
          <c:idx val="2"/>
          <c:order val="2"/>
          <c:tx>
            <c:strRef>
              <c:f>Marzo!$I$8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17B-4073-973A-FB2AD7545D18}"/>
            </c:ext>
          </c:extLst>
        </c:ser>
        <c:ser>
          <c:idx val="3"/>
          <c:order val="3"/>
          <c:tx>
            <c:strRef>
              <c:f>Marzo!$F$9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47940074906367E-2"/>
                  <c:y val="7.077050300219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B-4073-973A-FB2AD7545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Marzo!$F$10</c:f>
              <c:numCache>
                <c:formatCode>#,##0</c:formatCode>
                <c:ptCount val="1"/>
                <c:pt idx="0">
                  <c:v>91113816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117B-4073-973A-FB2AD7545D18}"/>
            </c:ext>
          </c:extLst>
        </c:ser>
        <c:ser>
          <c:idx val="4"/>
          <c:order val="4"/>
          <c:tx>
            <c:strRef>
              <c:f>Marzo!$G$9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B-4073-973A-FB2AD7545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Marzo!$G$10</c:f>
              <c:numCache>
                <c:formatCode>#,##0</c:formatCode>
                <c:ptCount val="1"/>
                <c:pt idx="0">
                  <c:v>7013209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117B-4073-973A-FB2AD7545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78639685459414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D08-401F-A5D8-496293A36E46}"/>
              </c:ext>
            </c:extLst>
          </c:dPt>
          <c:dLbls>
            <c:dLbl>
              <c:idx val="0"/>
              <c:layout>
                <c:manualLayout>
                  <c:x val="0.2197348090922597"/>
                  <c:y val="0.1353972100054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D08-401F-A5D8-496293A36E46}"/>
                </c:ext>
              </c:extLst>
            </c:dLbl>
            <c:dLbl>
              <c:idx val="1"/>
              <c:layout>
                <c:manualLayout>
                  <c:x val="0.17839548358341989"/>
                  <c:y val="-4.2930664526581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D08-401F-A5D8-496293A36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Marzo!$C$11:$D$11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15446496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D08-401F-A5D8-496293A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="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586A-4C6F-9A40-BC52866214AD}"/>
              </c:ext>
            </c:extLst>
          </c:dPt>
          <c:dLbls>
            <c:dLbl>
              <c:idx val="0"/>
              <c:layout>
                <c:manualLayout>
                  <c:x val="2.6548672566371681E-2"/>
                  <c:y val="0.251130776794493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86A-4C6F-9A40-BC52866214AD}"/>
                </c:ext>
              </c:extLst>
            </c:dLbl>
            <c:dLbl>
              <c:idx val="1"/>
              <c:layout>
                <c:manualLayout>
                  <c:x val="8.3333333333332309E-3"/>
                  <c:y val="6.66666666666666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86A-4C6F-9A40-BC5286621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(Marzo!$F$11,Marzo!$G$11)</c:f>
              <c:numCache>
                <c:formatCode>#,##0</c:formatCode>
                <c:ptCount val="2"/>
                <c:pt idx="0">
                  <c:v>275002</c:v>
                </c:pt>
                <c:pt idx="1">
                  <c:v>29186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86A-4C6F-9A40-BC528662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SERVICIOS NO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894225721784778"/>
          <c:y val="0.17171296296296298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8C2-4397-AC61-6F0B774D98CA}"/>
              </c:ext>
            </c:extLst>
          </c:dPt>
          <c:dLbls>
            <c:dLbl>
              <c:idx val="0"/>
              <c:layout>
                <c:manualLayout>
                  <c:x val="0.20078426412616604"/>
                  <c:y val="0.124502526736396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8C2-4397-AC61-6F0B774D98CA}"/>
                </c:ext>
              </c:extLst>
            </c:dLbl>
            <c:dLbl>
              <c:idx val="1"/>
              <c:layout>
                <c:manualLayout>
                  <c:x val="0.16941172285645248"/>
                  <c:y val="-1.08070670270693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8C2-4397-AC61-6F0B774D9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(Marzo!$C$28,Marzo!$D$28)</c:f>
              <c:numCache>
                <c:formatCode>#,##0</c:formatCode>
                <c:ptCount val="2"/>
                <c:pt idx="0">
                  <c:v>47907848</c:v>
                </c:pt>
                <c:pt idx="1">
                  <c:v>4164724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8C2-4397-AC61-6F0B774D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SERVICIOS NO PERSAONALES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575-4725-8866-E44A33DFE0D7}"/>
              </c:ext>
            </c:extLst>
          </c:dPt>
          <c:dLbls>
            <c:dLbl>
              <c:idx val="0"/>
              <c:layout>
                <c:manualLayout>
                  <c:x val="0.19174041297935104"/>
                  <c:y val="9.4776197751400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75-4725-8866-E44A33DFE0D7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75-4725-8866-E44A33DFE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(Marzo!$F$28,Marzo!$G$28)</c:f>
              <c:numCache>
                <c:formatCode>#,##0</c:formatCode>
                <c:ptCount val="2"/>
                <c:pt idx="0">
                  <c:v>14292043</c:v>
                </c:pt>
                <c:pt idx="1">
                  <c:v>173051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575-4725-8866-E44A33DFE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AFA-40B4-A4BD-95E257C1F158}"/>
              </c:ext>
            </c:extLst>
          </c:dPt>
          <c:dLbls>
            <c:dLbl>
              <c:idx val="0"/>
              <c:layout>
                <c:manualLayout>
                  <c:x val="2.185792349726776E-2"/>
                  <c:y val="0.2716823354673853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AFA-40B4-A4BD-95E257C1F158}"/>
                </c:ext>
              </c:extLst>
            </c:dLbl>
            <c:dLbl>
              <c:idx val="1"/>
              <c:layout>
                <c:manualLayout>
                  <c:x val="1.873536299765808E-2"/>
                  <c:y val="7.94149666331387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AFA-40B4-A4BD-95E257C1F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(Marzo!$C$78,Marzo!$D$78)</c:f>
              <c:numCache>
                <c:formatCode>#,##0</c:formatCode>
                <c:ptCount val="2"/>
                <c:pt idx="0">
                  <c:v>2774094</c:v>
                </c:pt>
                <c:pt idx="1">
                  <c:v>447324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AFA-40B4-A4BD-95E257C1F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</a:t>
            </a:r>
            <a:r>
              <a:rPr lang="es-PA" sz="1600" b="1" baseline="0">
                <a:solidFill>
                  <a:sysClr val="windowText" lastClr="000000"/>
                </a:solidFill>
              </a:rPr>
              <a:t>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aseline="0">
                <a:solidFill>
                  <a:sysClr val="windowText" lastClr="000000"/>
                </a:solidFill>
              </a:rPr>
              <a:t>(Inversión)</a:t>
            </a:r>
            <a:endParaRPr lang="es-PA" sz="1200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764-4C05-B7E8-3202D9D2BF9E}"/>
              </c:ext>
            </c:extLst>
          </c:dPt>
          <c:dLbls>
            <c:dLbl>
              <c:idx val="0"/>
              <c:layout>
                <c:manualLayout>
                  <c:x val="2.3703703703703703E-2"/>
                  <c:y val="0.26388881193093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764-4C05-B7E8-3202D9D2BF9E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764-4C05-B7E8-3202D9D2B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(Marzo!$F$78,Marzo!$G$78)</c:f>
              <c:numCache>
                <c:formatCode>#,##0</c:formatCode>
                <c:ptCount val="2"/>
                <c:pt idx="0">
                  <c:v>110700</c:v>
                </c:pt>
                <c:pt idx="1">
                  <c:v>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764-4C05-B7E8-3202D9D2B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MAQUINARIA Y EQUIPO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83B-4FBC-B3C6-4CFCC8D83EDF}"/>
              </c:ext>
            </c:extLst>
          </c:dPt>
          <c:dLbls>
            <c:dLbl>
              <c:idx val="0"/>
              <c:layout>
                <c:manualLayout>
                  <c:x val="2.6490060085852772E-2"/>
                  <c:y val="0.263716535433070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B-4FBC-B3C6-4CFCC8D83EDF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B-4FBC-B3C6-4CFCC8D83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(Marzo!$F$129,Marzo!$G$129)</c:f>
              <c:numCache>
                <c:formatCode>#,##0</c:formatCode>
                <c:ptCount val="2"/>
                <c:pt idx="0">
                  <c:v>16162752</c:v>
                </c:pt>
                <c:pt idx="1">
                  <c:v>218683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83B-4FBC-B3C6-4CFCC8D83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CAB-4C51-9B47-89020709BD25}"/>
              </c:ext>
            </c:extLst>
          </c:dPt>
          <c:dLbls>
            <c:dLbl>
              <c:idx val="0"/>
              <c:layout>
                <c:manualLayout>
                  <c:x val="0.21477057611235345"/>
                  <c:y val="0.173692812627084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B-4C51-9B47-89020709BD25}"/>
                </c:ext>
              </c:extLst>
            </c:dLbl>
            <c:dLbl>
              <c:idx val="1"/>
              <c:layout>
                <c:manualLayout>
                  <c:x val="0.15274463007159894"/>
                  <c:y val="-2.0043544864457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B-4C51-9B47-89020709B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(Marzo!$C$150,Marzo!$D$150)</c:f>
              <c:numCache>
                <c:formatCode>#,##0</c:formatCode>
                <c:ptCount val="2"/>
                <c:pt idx="0">
                  <c:v>424232972</c:v>
                </c:pt>
                <c:pt idx="1">
                  <c:v>45237080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CAB-4C51-9B47-89020709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Noviembre!$C$9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E1-4EE8-B043-AC66FCF2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Noviembre!$C$10</c:f>
              <c:numCache>
                <c:formatCode>#,##0</c:formatCode>
                <c:ptCount val="1"/>
                <c:pt idx="0">
                  <c:v>654814450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DE1-4EE8-B043-AC66FCF288B7}"/>
            </c:ext>
          </c:extLst>
        </c:ser>
        <c:ser>
          <c:idx val="1"/>
          <c:order val="1"/>
          <c:tx>
            <c:strRef>
              <c:f>Noviembre!$D$9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39754551229041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1-4EE8-B043-AC66FCF2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Noviembre!$D$10</c:f>
              <c:numCache>
                <c:formatCode>#,##0</c:formatCode>
                <c:ptCount val="1"/>
                <c:pt idx="0">
                  <c:v>576792956.72000003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DE1-4EE8-B043-AC66FCF288B7}"/>
            </c:ext>
          </c:extLst>
        </c:ser>
        <c:ser>
          <c:idx val="2"/>
          <c:order val="2"/>
          <c:tx>
            <c:strRef>
              <c:f>Noviembre!$I$8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E1-4EE8-B043-AC66FCF288B7}"/>
            </c:ext>
          </c:extLst>
        </c:ser>
        <c:ser>
          <c:idx val="3"/>
          <c:order val="3"/>
          <c:tx>
            <c:strRef>
              <c:f>Noviembre!$F$9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6.1638082910869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1-4EE8-B043-AC66FCF2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Noviembre!$F$10</c:f>
              <c:numCache>
                <c:formatCode>#,##0</c:formatCode>
                <c:ptCount val="1"/>
                <c:pt idx="0">
                  <c:v>88434404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DE1-4EE8-B043-AC66FCF288B7}"/>
            </c:ext>
          </c:extLst>
        </c:ser>
        <c:ser>
          <c:idx val="4"/>
          <c:order val="4"/>
          <c:tx>
            <c:strRef>
              <c:f>Noviembre!$G$9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1-4EE8-B043-AC66FCF2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Noviembre!$G$10</c:f>
              <c:numCache>
                <c:formatCode>#,##0</c:formatCode>
                <c:ptCount val="1"/>
                <c:pt idx="0">
                  <c:v>57060028.270000003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FDE1-4EE8-B043-AC66FCF2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</a:t>
            </a:r>
            <a:r>
              <a:rPr lang="es-PA" sz="1600" b="1" baseline="0">
                <a:solidFill>
                  <a:sysClr val="windowText" lastClr="000000"/>
                </a:solidFill>
              </a:rPr>
              <a:t> DE CAPITAL</a:t>
            </a:r>
            <a:endParaRPr lang="es-PA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6FD-4BBD-AACC-CFDE074CBA76}"/>
              </c:ext>
            </c:extLst>
          </c:dPt>
          <c:dLbls>
            <c:dLbl>
              <c:idx val="0"/>
              <c:layout>
                <c:manualLayout>
                  <c:x val="2.1401964492429714E-2"/>
                  <c:y val="0.3009258355979838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D-4BBD-AACC-CFDE074CBA76}"/>
                </c:ext>
              </c:extLst>
            </c:dLbl>
            <c:dLbl>
              <c:idx val="1"/>
              <c:layout>
                <c:manualLayout>
                  <c:x val="2.0634276610620072E-2"/>
                  <c:y val="6.9444328308518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D-4BBD-AACC-CFDE074CB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Marzo!$F$9:$G$9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Marzo!$F$168:$G$168</c:f>
              <c:numCache>
                <c:formatCode>#,##0</c:formatCode>
                <c:ptCount val="2"/>
                <c:pt idx="0">
                  <c:v>59460136</c:v>
                </c:pt>
                <c:pt idx="1">
                  <c:v>6592256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6FD-4BBD-AACC-CFDE074CB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Abril!$C$9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93470793448E-2"/>
                  <c:y val="0.277359987535804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9A-4CAF-A90A-50CA90071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Abril!$C$10</c:f>
              <c:numCache>
                <c:formatCode>#,##0</c:formatCode>
                <c:ptCount val="1"/>
                <c:pt idx="0">
                  <c:v>545539417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C39A-4CAF-A90A-50CA90071B43}"/>
            </c:ext>
          </c:extLst>
        </c:ser>
        <c:ser>
          <c:idx val="1"/>
          <c:order val="1"/>
          <c:tx>
            <c:strRef>
              <c:f>Abril!$D$9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414613495893653E-2"/>
                  <c:y val="6.92827095243231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9A-4CAF-A90A-50CA90071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Abril!$D$10</c:f>
              <c:numCache>
                <c:formatCode>#,##0</c:formatCode>
                <c:ptCount val="1"/>
                <c:pt idx="0">
                  <c:v>108370608.73999998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39A-4CAF-A90A-50CA90071B43}"/>
            </c:ext>
          </c:extLst>
        </c:ser>
        <c:ser>
          <c:idx val="2"/>
          <c:order val="2"/>
          <c:tx>
            <c:strRef>
              <c:f>Abril!$I$8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39A-4CAF-A90A-50CA90071B43}"/>
            </c:ext>
          </c:extLst>
        </c:ser>
        <c:ser>
          <c:idx val="3"/>
          <c:order val="3"/>
          <c:tx>
            <c:strRef>
              <c:f>Abril!$F$9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9A-4CAF-A90A-50CA90071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Abril!$F$10</c:f>
              <c:numCache>
                <c:formatCode>#,##0</c:formatCode>
                <c:ptCount val="1"/>
                <c:pt idx="0">
                  <c:v>91140566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C39A-4CAF-A90A-50CA90071B43}"/>
            </c:ext>
          </c:extLst>
        </c:ser>
        <c:ser>
          <c:idx val="4"/>
          <c:order val="4"/>
          <c:tx>
            <c:strRef>
              <c:f>Abril!$G$9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39A-4CAF-A90A-50CA90071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Abril!$G$10</c:f>
              <c:numCache>
                <c:formatCode>#,##0</c:formatCode>
                <c:ptCount val="1"/>
                <c:pt idx="0">
                  <c:v>8445965.9900000002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C39A-4CAF-A90A-50CA90071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FE9-4D38-95F1-947004240B20}"/>
              </c:ext>
            </c:extLst>
          </c:dPt>
          <c:dLbls>
            <c:dLbl>
              <c:idx val="0"/>
              <c:layout>
                <c:manualLayout>
                  <c:x val="0.19453822370564325"/>
                  <c:y val="-5.779216989588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FE9-4D38-95F1-947004240B20}"/>
                </c:ext>
              </c:extLst>
            </c:dLbl>
            <c:dLbl>
              <c:idx val="1"/>
              <c:layout>
                <c:manualLayout>
                  <c:x val="2.0529728865858982E-2"/>
                  <c:y val="9.432419505197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FE9-4D38-95F1-947004240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Abril!$C$11:$D$11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20420924.139999997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FE9-4D38-95F1-94700424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PERSONALES</a:t>
            </a:r>
          </a:p>
          <a:p>
            <a:pPr>
              <a:defRPr/>
            </a:pPr>
            <a:r>
              <a:rPr lang="es-PA" sz="1200" b="1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C49-4139-A094-F15BA906485D}"/>
              </c:ext>
            </c:extLst>
          </c:dPt>
          <c:dLbls>
            <c:dLbl>
              <c:idx val="0"/>
              <c:layout>
                <c:manualLayout>
                  <c:x val="2.6200873362445413E-2"/>
                  <c:y val="0.2511307767944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C49-4139-A094-F15BA906485D}"/>
                </c:ext>
              </c:extLst>
            </c:dLbl>
            <c:dLbl>
              <c:idx val="1"/>
              <c:layout>
                <c:manualLayout>
                  <c:x val="1.123817039209968E-2"/>
                  <c:y val="7.453294001966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C49-4139-A094-F15BA9064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(Abril!$F$11,Abril!$G$11)</c:f>
              <c:numCache>
                <c:formatCode>#,##0</c:formatCode>
                <c:ptCount val="2"/>
                <c:pt idx="0">
                  <c:v>275002</c:v>
                </c:pt>
                <c:pt idx="1">
                  <c:v>39007.739999999991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C49-4139-A094-F15BA9064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SERVICIOS NO PERSONALES</a:t>
            </a:r>
          </a:p>
          <a:p>
            <a:pPr>
              <a:defRPr b="1"/>
            </a:pPr>
            <a:r>
              <a:rPr lang="es-PA" sz="1200" b="1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29E-48DF-A83E-1CC1F83BEDB0}"/>
              </c:ext>
            </c:extLst>
          </c:dPt>
          <c:dLbls>
            <c:dLbl>
              <c:idx val="0"/>
              <c:layout>
                <c:manualLayout>
                  <c:x val="2.3023105718342585E-2"/>
                  <c:y val="0.25186571081599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E-48DF-A83E-1CC1F83BEDB0}"/>
                </c:ext>
              </c:extLst>
            </c:dLbl>
            <c:dLbl>
              <c:idx val="1"/>
              <c:layout>
                <c:manualLayout>
                  <c:x val="2.5886764154480688E-2"/>
                  <c:y val="9.267552003760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E-48DF-A83E-1CC1F83BE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(Abril!$C$28,Abril!$D$28)</c:f>
              <c:numCache>
                <c:formatCode>#,##0</c:formatCode>
                <c:ptCount val="2"/>
                <c:pt idx="0">
                  <c:v>48234355</c:v>
                </c:pt>
                <c:pt idx="1">
                  <c:v>10247331.610000001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29E-48DF-A83E-1CC1F83B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SERVICIOS NO PERSAONALES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641-4FFB-82AC-83DC511A8C89}"/>
              </c:ext>
            </c:extLst>
          </c:dPt>
          <c:dLbls>
            <c:dLbl>
              <c:idx val="0"/>
              <c:layout>
                <c:manualLayout>
                  <c:x val="2.0378457059679715E-2"/>
                  <c:y val="0.253980177850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1-4FFB-82AC-83DC511A8C89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1-4FFB-82AC-83DC511A8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(Abril!$F$28,Abril!$G$28)</c:f>
              <c:numCache>
                <c:formatCode>#,##0</c:formatCode>
                <c:ptCount val="2"/>
                <c:pt idx="0">
                  <c:v>14221143</c:v>
                </c:pt>
                <c:pt idx="1">
                  <c:v>1352823.45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641-4FFB-82AC-83DC511A8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MATERIALES Y SUMINISTROS</a:t>
            </a:r>
          </a:p>
          <a:p>
            <a:pPr>
              <a:defRPr b="1"/>
            </a:pPr>
            <a:r>
              <a:rPr lang="es-PA" sz="1200" b="1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1B5-46D5-A584-3A9BFC4B2A9B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5-46D5-A584-3A9BFC4B2A9B}"/>
                </c:ext>
              </c:extLst>
            </c:dLbl>
            <c:dLbl>
              <c:idx val="1"/>
              <c:layout>
                <c:manualLayout>
                  <c:x val="1.9464813957078896E-2"/>
                  <c:y val="8.3118669256730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5-46D5-A584-3A9BFC4B2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(Abril!$C$77,Abril!$D$77)</c:f>
              <c:numCache>
                <c:formatCode>#,##0</c:formatCode>
                <c:ptCount val="2"/>
                <c:pt idx="0">
                  <c:v>2872106</c:v>
                </c:pt>
                <c:pt idx="1">
                  <c:v>548350.86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1B5-46D5-A584-3A9BFC4B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MATERIALES Y SUMINISTROS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CC7-46BC-9590-BA02119C32BA}"/>
              </c:ext>
            </c:extLst>
          </c:dPt>
          <c:dLbls>
            <c:dLbl>
              <c:idx val="0"/>
              <c:layout>
                <c:manualLayout>
                  <c:x val="2.6315789473684209E-2"/>
                  <c:y val="0.28240732504889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7-46BC-9590-BA02119C32BA}"/>
                </c:ext>
              </c:extLst>
            </c:dLbl>
            <c:dLbl>
              <c:idx val="1"/>
              <c:layout>
                <c:manualLayout>
                  <c:x val="2.2641557113894682E-2"/>
                  <c:y val="0.17037032068523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7-46BC-9590-BA02119C3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(Abril!$F$77,Abril!$G$77)</c:f>
              <c:numCache>
                <c:formatCode>#,##0</c:formatCode>
                <c:ptCount val="2"/>
                <c:pt idx="0">
                  <c:v>110732</c:v>
                </c:pt>
                <c:pt idx="1">
                  <c:v>69417.320000000007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CC7-46BC-9590-BA02119C3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MAQUINARIA Y EQUIPO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8F0-405F-A85E-BD5C7881A3C0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0-405F-A85E-BD5C7881A3C0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F0-405F-A85E-BD5C7881A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(Abril!$F$128,Abril!$G$128)</c:f>
              <c:numCache>
                <c:formatCode>#,##0</c:formatCode>
                <c:ptCount val="2"/>
                <c:pt idx="0">
                  <c:v>16260370</c:v>
                </c:pt>
                <c:pt idx="1">
                  <c:v>392461.27999999997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8F0-405F-A85E-BD5C7881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7A6-4EEC-9D09-A9232EC4FA58}"/>
              </c:ext>
            </c:extLst>
          </c:dPt>
          <c:dLbls>
            <c:dLbl>
              <c:idx val="0"/>
              <c:layout>
                <c:manualLayout>
                  <c:x val="0.23679501876107956"/>
                  <c:y val="0.18545752214220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A6-4EEC-9D09-A9232EC4FA58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7A6-4EEC-9D09-A9232EC4F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(Abril!$C$149,Abril!$D$149)</c:f>
              <c:numCache>
                <c:formatCode>#,##0</c:formatCode>
                <c:ptCount val="2"/>
                <c:pt idx="0">
                  <c:v>421687172</c:v>
                </c:pt>
                <c:pt idx="1">
                  <c:v>77118898.919999987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7A6-4EEC-9D09-A9232EC4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A00-4CA4-803C-08829C612CD9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0-4CA4-803C-08829C612CD9}"/>
                </c:ext>
              </c:extLst>
            </c:dLbl>
            <c:dLbl>
              <c:idx val="1"/>
              <c:layout>
                <c:manualLayout>
                  <c:x val="2.0529728865858982E-2"/>
                  <c:y val="0.20020651529828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0-4CA4-803C-08829C612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Noviembre!$C$11:$D$11</c:f>
              <c:numCache>
                <c:formatCode>#,##0</c:formatCode>
                <c:ptCount val="2"/>
                <c:pt idx="0">
                  <c:v>70814646</c:v>
                </c:pt>
                <c:pt idx="1">
                  <c:v>55346875.309999995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A00-4CA4-803C-08829C61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2D3-4B1E-BAE0-26B2544FF0BE}"/>
              </c:ext>
            </c:extLst>
          </c:dPt>
          <c:dLbls>
            <c:dLbl>
              <c:idx val="0"/>
              <c:layout>
                <c:manualLayout>
                  <c:x val="2.6926006589601779E-2"/>
                  <c:y val="0.2891264255684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2D3-4B1E-BAE0-26B2544FF0BE}"/>
                </c:ext>
              </c:extLst>
            </c:dLbl>
            <c:dLbl>
              <c:idx val="1"/>
              <c:layout>
                <c:manualLayout>
                  <c:x val="2.3245211369855363E-2"/>
                  <c:y val="7.3377464985018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2D3-4B1E-BAE0-26B2544FF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Abril!$F$9:$G$9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Abril!$F$167:$G$167</c:f>
              <c:numCache>
                <c:formatCode>#,##0</c:formatCode>
                <c:ptCount val="2"/>
                <c:pt idx="0">
                  <c:v>59460136</c:v>
                </c:pt>
                <c:pt idx="1">
                  <c:v>6592256.2000000002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2D3-4B1E-BAE0-26B2544F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Mayo!$C$9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BCB-46FE-A30E-725F7A465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Mayo!$C$10</c:f>
              <c:numCache>
                <c:formatCode>#,##0</c:formatCode>
                <c:ptCount val="1"/>
                <c:pt idx="0">
                  <c:v>537151757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BCB-46FE-A30E-725F7A46579B}"/>
            </c:ext>
          </c:extLst>
        </c:ser>
        <c:ser>
          <c:idx val="1"/>
          <c:order val="1"/>
          <c:tx>
            <c:strRef>
              <c:f>Mayo!$D$9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414613495893653E-2"/>
                  <c:y val="8.7547549706971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BCB-46FE-A30E-725F7A465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Mayo!$D$10</c:f>
              <c:numCache>
                <c:formatCode>#,##0</c:formatCode>
                <c:ptCount val="1"/>
                <c:pt idx="0">
                  <c:v>133009319.42999998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BCB-46FE-A30E-725F7A46579B}"/>
            </c:ext>
          </c:extLst>
        </c:ser>
        <c:ser>
          <c:idx val="2"/>
          <c:order val="2"/>
          <c:tx>
            <c:strRef>
              <c:f>Mayo!$I$8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BCB-46FE-A30E-725F7A46579B}"/>
            </c:ext>
          </c:extLst>
        </c:ser>
        <c:ser>
          <c:idx val="3"/>
          <c:order val="3"/>
          <c:tx>
            <c:strRef>
              <c:f>Mayo!$F$9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BCB-46FE-A30E-725F7A465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Mayo!$F$10</c:f>
              <c:numCache>
                <c:formatCode>#,##0</c:formatCode>
                <c:ptCount val="1"/>
                <c:pt idx="0">
                  <c:v>91385066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BCB-46FE-A30E-725F7A46579B}"/>
            </c:ext>
          </c:extLst>
        </c:ser>
        <c:ser>
          <c:idx val="4"/>
          <c:order val="4"/>
          <c:tx>
            <c:strRef>
              <c:f>Mayo!$G$9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BCB-46FE-A30E-725F7A465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Mayo!$G$10</c:f>
              <c:numCache>
                <c:formatCode>#,##0</c:formatCode>
                <c:ptCount val="1"/>
                <c:pt idx="0">
                  <c:v>9118974.3200000003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FBCB-46FE-A30E-725F7A46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8EC-4B16-9949-256B097FC6C1}"/>
              </c:ext>
            </c:extLst>
          </c:dPt>
          <c:dLbls>
            <c:dLbl>
              <c:idx val="0"/>
              <c:layout>
                <c:manualLayout>
                  <c:x val="0.19453822370564325"/>
                  <c:y val="-5.779216989588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8EC-4B16-9949-256B097FC6C1}"/>
                </c:ext>
              </c:extLst>
            </c:dLbl>
            <c:dLbl>
              <c:idx val="1"/>
              <c:layout>
                <c:manualLayout>
                  <c:x val="2.0529728865858982E-2"/>
                  <c:y val="0.11785359955115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8EC-4B16-9949-256B097FC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Mayo!$C$11:$D$11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25373294.140000001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8EC-4B16-9949-256B097F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PERSONALES</a:t>
            </a:r>
          </a:p>
          <a:p>
            <a:pPr>
              <a:defRPr/>
            </a:pPr>
            <a:r>
              <a:rPr lang="es-PA" sz="1200" b="1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4D9-4024-BC22-F2A7272AD743}"/>
              </c:ext>
            </c:extLst>
          </c:dPt>
          <c:dLbls>
            <c:dLbl>
              <c:idx val="0"/>
              <c:layout>
                <c:manualLayout>
                  <c:x val="2.6200873362445413E-2"/>
                  <c:y val="0.2511307767944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4D9-4024-BC22-F2A7272AD743}"/>
                </c:ext>
              </c:extLst>
            </c:dLbl>
            <c:dLbl>
              <c:idx val="1"/>
              <c:layout>
                <c:manualLayout>
                  <c:x val="1.123817039209968E-2"/>
                  <c:y val="8.239921337266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4D9-4024-BC22-F2A7272AD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(Mayo!$F$11,Mayo!$G$11)</c:f>
              <c:numCache>
                <c:formatCode>#,##0</c:formatCode>
                <c:ptCount val="2"/>
                <c:pt idx="0">
                  <c:v>275002</c:v>
                </c:pt>
                <c:pt idx="1">
                  <c:v>48829.489999999991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4D9-4024-BC22-F2A7272AD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SERVICIOS NO PERSONALES</a:t>
            </a:r>
          </a:p>
          <a:p>
            <a:pPr>
              <a:defRPr b="1"/>
            </a:pPr>
            <a:r>
              <a:rPr lang="es-PA" sz="1200" b="1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DD2-447C-AD71-321C67E860EE}"/>
              </c:ext>
            </c:extLst>
          </c:dPt>
          <c:dLbls>
            <c:dLbl>
              <c:idx val="0"/>
              <c:layout>
                <c:manualLayout>
                  <c:x val="2.3023105718342585E-2"/>
                  <c:y val="0.27574630783092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D2-447C-AD71-321C67E860EE}"/>
                </c:ext>
              </c:extLst>
            </c:dLbl>
            <c:dLbl>
              <c:idx val="1"/>
              <c:layout>
                <c:manualLayout>
                  <c:x val="2.5886869281526611E-2"/>
                  <c:y val="0.10859591804755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D2-447C-AD71-321C67E86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(Mayo!$C$28,Mayo!$D$28)</c:f>
              <c:numCache>
                <c:formatCode>#,##0</c:formatCode>
                <c:ptCount val="2"/>
                <c:pt idx="0">
                  <c:v>48210790</c:v>
                </c:pt>
                <c:pt idx="1">
                  <c:v>12491852.43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DD2-447C-AD71-321C67E86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SERVICIOS NO PERSAONALES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329-4B6D-8B98-E863BB72A29F}"/>
              </c:ext>
            </c:extLst>
          </c:dPt>
          <c:dLbls>
            <c:dLbl>
              <c:idx val="0"/>
              <c:layout>
                <c:manualLayout>
                  <c:x val="2.0378457059679715E-2"/>
                  <c:y val="0.253980177850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329-4B6D-8B98-E863BB72A29F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329-4B6D-8B98-E863BB72A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(Mayo!$F$28,Mayo!$G$28)</c:f>
              <c:numCache>
                <c:formatCode>#,##0</c:formatCode>
                <c:ptCount val="2"/>
                <c:pt idx="0">
                  <c:v>14494027</c:v>
                </c:pt>
                <c:pt idx="1">
                  <c:v>1448911.2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329-4B6D-8B98-E863BB72A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MATERIALES Y SUMINISTROS</a:t>
            </a:r>
          </a:p>
          <a:p>
            <a:pPr>
              <a:defRPr b="1"/>
            </a:pPr>
            <a:r>
              <a:rPr lang="es-PA" sz="1200" b="1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A66-4F9E-B5D0-8451504F0643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6-4F9E-B5D0-8451504F0643}"/>
                </c:ext>
              </c:extLst>
            </c:dLbl>
            <c:dLbl>
              <c:idx val="1"/>
              <c:layout>
                <c:manualLayout>
                  <c:x val="1.9464813957078896E-2"/>
                  <c:y val="0.1016371823746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6-4F9E-B5D0-8451504F0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(Mayo!$C$77,Mayo!$D$77)</c:f>
              <c:numCache>
                <c:formatCode>#,##0</c:formatCode>
                <c:ptCount val="2"/>
                <c:pt idx="0">
                  <c:v>2894686</c:v>
                </c:pt>
                <c:pt idx="1">
                  <c:v>727006.99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A66-4F9E-B5D0-8451504F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MATERIALES Y SUMINISTROS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EE1-404E-925C-C15E41051EAD}"/>
              </c:ext>
            </c:extLst>
          </c:dPt>
          <c:dLbls>
            <c:dLbl>
              <c:idx val="0"/>
              <c:layout>
                <c:manualLayout>
                  <c:x val="2.6315789473684209E-2"/>
                  <c:y val="0.28240732504889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1-404E-925C-C15E41051EAD}"/>
                </c:ext>
              </c:extLst>
            </c:dLbl>
            <c:dLbl>
              <c:idx val="1"/>
              <c:layout>
                <c:manualLayout>
                  <c:x val="1.9723978703974913E-2"/>
                  <c:y val="0.199999941673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1-404E-925C-C15E41051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(Mayo!$F$77,Mayo!$G$77)</c:f>
              <c:numCache>
                <c:formatCode>#,##0</c:formatCode>
                <c:ptCount val="2"/>
                <c:pt idx="0">
                  <c:v>110732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EE1-404E-925C-C15E41051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MAQUINARIA Y EQUIPO</a:t>
            </a:r>
          </a:p>
          <a:p>
            <a:pPr>
              <a:defRPr b="1"/>
            </a:pPr>
            <a:r>
              <a:rPr lang="es-PA" sz="1200" b="1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B11-47FE-A5D9-D24D4E83BF28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1-47FE-A5D9-D24D4E83BF28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1-47FE-A5D9-D24D4E83B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(Mayo!$F$129,Mayo!$G$129)</c:f>
              <c:numCache>
                <c:formatCode>#,##0</c:formatCode>
                <c:ptCount val="2"/>
                <c:pt idx="0">
                  <c:v>16228870</c:v>
                </c:pt>
                <c:pt idx="1">
                  <c:v>959529.07999999984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B11-47FE-A5D9-D24D4E8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B4A-49F0-B606-F65F2A41C61F}"/>
              </c:ext>
            </c:extLst>
          </c:dPt>
          <c:dLbls>
            <c:dLbl>
              <c:idx val="0"/>
              <c:layout>
                <c:manualLayout>
                  <c:x val="0.23679501876107956"/>
                  <c:y val="0.18545752214220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A-49F0-B606-F65F2A41C61F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A-49F0-B606-F65F2A41C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(Mayo!$C$150,Mayo!$D$150)</c:f>
              <c:numCache>
                <c:formatCode>#,##0</c:formatCode>
                <c:ptCount val="2"/>
                <c:pt idx="0">
                  <c:v>413291354</c:v>
                </c:pt>
                <c:pt idx="1">
                  <c:v>94371683.179999977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B4A-49F0-B606-F65F2A41C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067-4A88-92A0-5AACFF2DAF1B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7-4A88-92A0-5AACFF2DAF1B}"/>
                </c:ext>
              </c:extLst>
            </c:dLbl>
            <c:dLbl>
              <c:idx val="1"/>
              <c:layout>
                <c:manualLayout>
                  <c:x val="1.9952767341990748E-2"/>
                  <c:y val="0.12173058013765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7-4A88-92A0-5AACFF2DA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(Noviembre!$F$11,Noviembre!$G$11)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108166.06999999999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067-4A88-92A0-5AACFF2D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E2A-452F-B908-563D2EE51040}"/>
              </c:ext>
            </c:extLst>
          </c:dPt>
          <c:dLbls>
            <c:dLbl>
              <c:idx val="0"/>
              <c:layout>
                <c:manualLayout>
                  <c:x val="2.6926006589601779E-2"/>
                  <c:y val="0.2891264255684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A-452F-B908-563D2EE51040}"/>
                </c:ext>
              </c:extLst>
            </c:dLbl>
            <c:dLbl>
              <c:idx val="1"/>
              <c:layout>
                <c:manualLayout>
                  <c:x val="2.3245211369855363E-2"/>
                  <c:y val="7.3377464985018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A-452F-B908-563D2EE51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Mayo!$F$9:$G$9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Mayo!$F$168:$G$168</c:f>
              <c:numCache>
                <c:formatCode>#,##0</c:formatCode>
                <c:ptCount val="2"/>
                <c:pt idx="0">
                  <c:v>59460136</c:v>
                </c:pt>
                <c:pt idx="1">
                  <c:v>6592256.2000000002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E2A-452F-B908-563D2EE5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Julio!$C$9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82-4602-9EA9-4B76C58FD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Julio!$C$10</c:f>
              <c:numCache>
                <c:formatCode>#,##0</c:formatCode>
                <c:ptCount val="1"/>
                <c:pt idx="0">
                  <c:v>515876011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C82-4602-9EA9-4B76C58FDE9F}"/>
            </c:ext>
          </c:extLst>
        </c:ser>
        <c:ser>
          <c:idx val="1"/>
          <c:order val="1"/>
          <c:tx>
            <c:strRef>
              <c:f>Julio!$D$9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89339952328E-2"/>
                  <c:y val="0.184960030681096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2-4602-9EA9-4B76C58FD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Julio!$D$10</c:f>
              <c:numCache>
                <c:formatCode>#,##0</c:formatCode>
                <c:ptCount val="1"/>
                <c:pt idx="0">
                  <c:v>381005836.13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C82-4602-9EA9-4B76C58FDE9F}"/>
            </c:ext>
          </c:extLst>
        </c:ser>
        <c:ser>
          <c:idx val="2"/>
          <c:order val="2"/>
          <c:tx>
            <c:strRef>
              <c:f>Julio!$I$8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C82-4602-9EA9-4B76C58FDE9F}"/>
            </c:ext>
          </c:extLst>
        </c:ser>
        <c:ser>
          <c:idx val="3"/>
          <c:order val="3"/>
          <c:tx>
            <c:strRef>
              <c:f>Julio!$F$9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2-4602-9EA9-4B76C58FD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Julio!$F$10</c:f>
              <c:numCache>
                <c:formatCode>#,##0</c:formatCode>
                <c:ptCount val="1"/>
                <c:pt idx="0">
                  <c:v>89579279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EC82-4602-9EA9-4B76C58FDE9F}"/>
            </c:ext>
          </c:extLst>
        </c:ser>
        <c:ser>
          <c:idx val="4"/>
          <c:order val="4"/>
          <c:tx>
            <c:strRef>
              <c:f>Julio!$G$9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2-4602-9EA9-4B76C58FD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Julio!$G$10</c:f>
              <c:numCache>
                <c:formatCode>#,##0</c:formatCode>
                <c:ptCount val="1"/>
                <c:pt idx="0">
                  <c:v>44738594.810000002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EC82-4602-9EA9-4B76C58FD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DFD-4585-85E4-E4860C75F233}"/>
              </c:ext>
            </c:extLst>
          </c:dPt>
          <c:dLbls>
            <c:dLbl>
              <c:idx val="0"/>
              <c:layout>
                <c:manualLayout>
                  <c:x val="0.19453822370564325"/>
                  <c:y val="-5.779216989588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D-4585-85E4-E4860C75F233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D-4585-85E4-E4860C75F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Julio!$C$11:$D$11</c:f>
              <c:numCache>
                <c:formatCode>#,##0</c:formatCode>
                <c:ptCount val="2"/>
                <c:pt idx="0">
                  <c:v>69823767</c:v>
                </c:pt>
                <c:pt idx="1">
                  <c:v>35265201.579999998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DFD-4585-85E4-E4860C75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F71-47C5-9DEB-21949A61F821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1-47C5-9DEB-21949A61F821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71-47C5-9DEB-21949A61F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(Julio!$F$11,Julio!$G$11)</c:f>
              <c:numCache>
                <c:formatCode>#,##0</c:formatCode>
                <c:ptCount val="2"/>
                <c:pt idx="0">
                  <c:v>275002</c:v>
                </c:pt>
                <c:pt idx="1">
                  <c:v>68472.989999999991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F71-47C5-9DEB-21949A61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ECB-438D-A122-CA08E86888F5}"/>
              </c:ext>
            </c:extLst>
          </c:dPt>
          <c:dLbls>
            <c:dLbl>
              <c:idx val="0"/>
              <c:layout>
                <c:manualLayout>
                  <c:x val="1.3655424219513544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ECB-438D-A122-CA08E86888F5}"/>
                </c:ext>
              </c:extLst>
            </c:dLbl>
            <c:dLbl>
              <c:idx val="1"/>
              <c:layout>
                <c:manualLayout>
                  <c:x val="2.2764203654871008E-2"/>
                  <c:y val="0.12053621655502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CB-438D-A122-CA08E8688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(Julio!$C$28,Julio!$D$28)</c:f>
              <c:numCache>
                <c:formatCode>#,##0</c:formatCode>
                <c:ptCount val="2"/>
                <c:pt idx="0">
                  <c:v>47825213</c:v>
                </c:pt>
                <c:pt idx="1">
                  <c:v>18620843.729999997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ECB-438D-A122-CA08E868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23B-4065-AFB6-1A161A519CA3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931958335044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23B-4065-AFB6-1A161A519CA3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3B-4065-AFB6-1A161A519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(Julio!$F$28,Julio!$G$28)</c:f>
              <c:numCache>
                <c:formatCode>#,##0</c:formatCode>
                <c:ptCount val="2"/>
                <c:pt idx="0">
                  <c:v>14176475</c:v>
                </c:pt>
                <c:pt idx="1">
                  <c:v>1650224.82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23B-4065-AFB6-1A161A519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700-4E72-94D8-90622C6D475C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00-4E72-94D8-90622C6D475C}"/>
                </c:ext>
              </c:extLst>
            </c:dLbl>
            <c:dLbl>
              <c:idx val="1"/>
              <c:layout>
                <c:manualLayout>
                  <c:x val="1.947210823999113E-2"/>
                  <c:y val="0.14608161385779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700-4E72-94D8-90622C6D4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(Julio!$C$77,Julio!$D$77)</c:f>
              <c:numCache>
                <c:formatCode>#,##0</c:formatCode>
                <c:ptCount val="2"/>
                <c:pt idx="0">
                  <c:v>2917958</c:v>
                </c:pt>
                <c:pt idx="1">
                  <c:v>1391736.2099999997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700-4E72-94D8-90622C6D4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EC2-4841-A726-B9542B304DA2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EC2-4841-A726-B9542B304DA2}"/>
                </c:ext>
              </c:extLst>
            </c:dLbl>
            <c:dLbl>
              <c:idx val="1"/>
              <c:layout>
                <c:manualLayout>
                  <c:x val="1.9723978703974913E-2"/>
                  <c:y val="0.199999941673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EC2-4841-A726-B9542B304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(Julio!$F$77,Julio!$G$77)</c:f>
              <c:numCache>
                <c:formatCode>#,##0</c:formatCode>
                <c:ptCount val="2"/>
                <c:pt idx="0">
                  <c:v>135817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EC2-4841-A726-B9542B30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D9C-4F93-9EC9-963E314A6D7C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D9C-4F93-9EC9-963E314A6D7C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D9C-4F93-9EC9-963E314A6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(Julio!$F$129,Julio!$G$129)</c:f>
              <c:numCache>
                <c:formatCode>#,##0</c:formatCode>
                <c:ptCount val="2"/>
                <c:pt idx="0">
                  <c:v>14739189</c:v>
                </c:pt>
                <c:pt idx="1">
                  <c:v>1391002.8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D9C-4F93-9EC9-963E314A6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04D-4869-83CF-D0B1DB47DE47}"/>
              </c:ext>
            </c:extLst>
          </c:dPt>
          <c:dLbls>
            <c:dLbl>
              <c:idx val="0"/>
              <c:layout>
                <c:manualLayout>
                  <c:x val="0.1891758530183727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D-4869-83CF-D0B1DB47DE47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D-4869-83CF-D0B1DB47D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(Julio!$C$151,Julio!$D$151)</c:f>
              <c:numCache>
                <c:formatCode>#,##0</c:formatCode>
                <c:ptCount val="2"/>
                <c:pt idx="0">
                  <c:v>395171549</c:v>
                </c:pt>
                <c:pt idx="1">
                  <c:v>325670157.91000003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04D-4869-83CF-D0B1DB47D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AA4-46F6-96D7-7B72576D9734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4-46F6-96D7-7B72576D9734}"/>
                </c:ext>
              </c:extLst>
            </c:dLbl>
            <c:dLbl>
              <c:idx val="1"/>
              <c:layout>
                <c:manualLayout>
                  <c:x val="2.2764203654871008E-2"/>
                  <c:y val="0.18421780859482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4-46F6-96D7-7B72576D9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(Noviembre!$C$28,Noviembre!$D$28)</c:f>
              <c:numCache>
                <c:formatCode>#,##0</c:formatCode>
                <c:ptCount val="2"/>
                <c:pt idx="0">
                  <c:v>42648198</c:v>
                </c:pt>
                <c:pt idx="1">
                  <c:v>27046630.579999998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AA4-46F6-96D7-7B72576D9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F9D-4727-9553-93BBC29EB514}"/>
              </c:ext>
            </c:extLst>
          </c:dPt>
          <c:dLbls>
            <c:dLbl>
              <c:idx val="0"/>
              <c:layout>
                <c:manualLayout>
                  <c:x val="2.6926006589601779E-2"/>
                  <c:y val="0.2891264255684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D-4727-9553-93BBC29EB514}"/>
                </c:ext>
              </c:extLst>
            </c:dLbl>
            <c:dLbl>
              <c:idx val="1"/>
              <c:layout>
                <c:manualLayout>
                  <c:x val="2.3245211369855363E-2"/>
                  <c:y val="0.2149703853390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D-4727-9553-93BBC29EB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Julio!$F$9:$G$9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Julio!$F$169:$G$169</c:f>
              <c:numCache>
                <c:formatCode>#,##0</c:formatCode>
                <c:ptCount val="2"/>
                <c:pt idx="0">
                  <c:v>59460136</c:v>
                </c:pt>
                <c:pt idx="1">
                  <c:v>41559445.850000001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F9D-4727-9553-93BBC29E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Julio!$C$9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A95-4CB3-B1EB-25F9F655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Julio!$C$10</c:f>
              <c:numCache>
                <c:formatCode>#,##0</c:formatCode>
                <c:ptCount val="1"/>
                <c:pt idx="0">
                  <c:v>515876011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A95-4CB3-B1EB-25F9F655ADA1}"/>
            </c:ext>
          </c:extLst>
        </c:ser>
        <c:ser>
          <c:idx val="1"/>
          <c:order val="1"/>
          <c:tx>
            <c:strRef>
              <c:f>Julio!$D$9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03224870863744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A95-4CB3-B1EB-25F9F655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Julio!$D$10</c:f>
              <c:numCache>
                <c:formatCode>#,##0</c:formatCode>
                <c:ptCount val="1"/>
                <c:pt idx="0">
                  <c:v>381005836.13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A95-4CB3-B1EB-25F9F655ADA1}"/>
            </c:ext>
          </c:extLst>
        </c:ser>
        <c:ser>
          <c:idx val="2"/>
          <c:order val="2"/>
          <c:tx>
            <c:strRef>
              <c:f>Julio!$I$8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A95-4CB3-B1EB-25F9F655ADA1}"/>
            </c:ext>
          </c:extLst>
        </c:ser>
        <c:ser>
          <c:idx val="3"/>
          <c:order val="3"/>
          <c:tx>
            <c:strRef>
              <c:f>Julio!$F$9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A95-4CB3-B1EB-25F9F655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Julio!$F$10</c:f>
              <c:numCache>
                <c:formatCode>#,##0</c:formatCode>
                <c:ptCount val="1"/>
                <c:pt idx="0">
                  <c:v>89579279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0A95-4CB3-B1EB-25F9F655ADA1}"/>
            </c:ext>
          </c:extLst>
        </c:ser>
        <c:ser>
          <c:idx val="4"/>
          <c:order val="4"/>
          <c:tx>
            <c:strRef>
              <c:f>Julio!$G$9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A95-4CB3-B1EB-25F9F655A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Julio!$G$10</c:f>
              <c:numCache>
                <c:formatCode>#,##0</c:formatCode>
                <c:ptCount val="1"/>
                <c:pt idx="0">
                  <c:v>44738594.810000002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0A95-4CB3-B1EB-25F9F655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9F1-4B69-A633-6AC1C52BF184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F1-4B69-A633-6AC1C52BF184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F1-4B69-A633-6AC1C52BF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Julio!$C$11:$D$11</c:f>
              <c:numCache>
                <c:formatCode>#,##0</c:formatCode>
                <c:ptCount val="2"/>
                <c:pt idx="0">
                  <c:v>69823767</c:v>
                </c:pt>
                <c:pt idx="1">
                  <c:v>35265201.579999998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9F1-4B69-A633-6AC1C52B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8EB-4F62-89F3-B64474101D75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EB-4F62-89F3-B64474101D75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EB-4F62-89F3-B64474101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(Julio!$F$11,Julio!$G$11)</c:f>
              <c:numCache>
                <c:formatCode>#,##0</c:formatCode>
                <c:ptCount val="2"/>
                <c:pt idx="0">
                  <c:v>275002</c:v>
                </c:pt>
                <c:pt idx="1">
                  <c:v>68472.989999999991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8EB-4F62-89F3-B64474101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A6F-4026-A50A-34196BDDEA5A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A6F-4026-A50A-34196BDDEA5A}"/>
                </c:ext>
              </c:extLst>
            </c:dLbl>
            <c:dLbl>
              <c:idx val="1"/>
              <c:layout>
                <c:manualLayout>
                  <c:x val="2.2764203654871008E-2"/>
                  <c:y val="0.12053621655502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A6F-4026-A50A-34196BDDE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(Julio!$C$28,Julio!$D$28)</c:f>
              <c:numCache>
                <c:formatCode>#,##0</c:formatCode>
                <c:ptCount val="2"/>
                <c:pt idx="0">
                  <c:v>47825213</c:v>
                </c:pt>
                <c:pt idx="1">
                  <c:v>18620843.729999997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A6F-4026-A50A-34196BDD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99E-4F5A-9DB9-1A5A300BD1C6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931958335044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99E-4F5A-9DB9-1A5A300BD1C6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99E-4F5A-9DB9-1A5A300BD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(Julio!$F$28,Julio!$G$28)</c:f>
              <c:numCache>
                <c:formatCode>#,##0</c:formatCode>
                <c:ptCount val="2"/>
                <c:pt idx="0">
                  <c:v>14176475</c:v>
                </c:pt>
                <c:pt idx="1">
                  <c:v>1650224.82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99E-4F5A-9DB9-1A5A300B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F86-4875-916A-4E482DFB1B27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86-4875-916A-4E482DFB1B27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F86-4875-916A-4E482DFB1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(Julio!$C$77,Julio!$D$77)</c:f>
              <c:numCache>
                <c:formatCode>#,##0</c:formatCode>
                <c:ptCount val="2"/>
                <c:pt idx="0">
                  <c:v>2917958</c:v>
                </c:pt>
                <c:pt idx="1">
                  <c:v>1391736.2099999997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F86-4875-916A-4E482DFB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23F-4AE1-B6A9-97292CE003A7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23F-4AE1-B6A9-97292CE003A7}"/>
                </c:ext>
              </c:extLst>
            </c:dLbl>
            <c:dLbl>
              <c:idx val="1"/>
              <c:layout>
                <c:manualLayout>
                  <c:x val="1.9723978703974913E-2"/>
                  <c:y val="0.199999941673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23F-4AE1-B6A9-97292CE00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(Julio!$F$77,Julio!$G$77)</c:f>
              <c:numCache>
                <c:formatCode>#,##0</c:formatCode>
                <c:ptCount val="2"/>
                <c:pt idx="0">
                  <c:v>135817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23F-4AE1-B6A9-97292CE0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007-40BB-A823-98DE361AA184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007-40BB-A823-98DE361AA184}"/>
                </c:ext>
              </c:extLst>
            </c:dLbl>
            <c:dLbl>
              <c:idx val="1"/>
              <c:layout>
                <c:manualLayout>
                  <c:x val="1.8561510456354149E-2"/>
                  <c:y val="3.556325459317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007-40BB-A823-98DE361AA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(Julio!$F$129,Julio!$G$129)</c:f>
              <c:numCache>
                <c:formatCode>#,##0</c:formatCode>
                <c:ptCount val="2"/>
                <c:pt idx="0">
                  <c:v>14739189</c:v>
                </c:pt>
                <c:pt idx="1">
                  <c:v>1391002.8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007-40BB-A823-98DE361A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C3B-4518-81C7-B60064794C95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3B-4518-81C7-B60064794C95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3B-4518-81C7-B60064794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(Julio!$C$151,Julio!$D$151)</c:f>
              <c:numCache>
                <c:formatCode>#,##0</c:formatCode>
                <c:ptCount val="2"/>
                <c:pt idx="0">
                  <c:v>395171549</c:v>
                </c:pt>
                <c:pt idx="1">
                  <c:v>325670157.91000003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C3B-4518-81C7-B60064794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8E5-4C30-BC1E-C5D8DA75386F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5-4C30-BC1E-C5D8DA75386F}"/>
                </c:ext>
              </c:extLst>
            </c:dLbl>
            <c:dLbl>
              <c:idx val="1"/>
              <c:layout>
                <c:manualLayout>
                  <c:x val="2.5400405735309287E-2"/>
                  <c:y val="9.7657836140856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5-4C30-BC1E-C5D8DA753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(Noviembre!$F$28,Noviembre!$G$28)</c:f>
              <c:numCache>
                <c:formatCode>#,##0</c:formatCode>
                <c:ptCount val="2"/>
                <c:pt idx="0">
                  <c:v>11749895</c:v>
                </c:pt>
                <c:pt idx="1">
                  <c:v>3951630.71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8E5-4C30-BC1E-C5D8DA753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5D2-461E-BEBF-CEB5F1EF072C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32059151898048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5D2-461E-BEBF-CEB5F1EF072C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5D2-461E-BEBF-CEB5F1EF0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Julio!$F$9:$G$9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Julio!$F$169:$G$169</c:f>
              <c:numCache>
                <c:formatCode>#,##0</c:formatCode>
                <c:ptCount val="2"/>
                <c:pt idx="0">
                  <c:v>59460136</c:v>
                </c:pt>
                <c:pt idx="1">
                  <c:v>41559445.850000001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5D2-461E-BEBF-CEB5F1EF0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Agosto!$C$9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AF2-4EBF-B1E0-0DF9D424E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Agosto!$C$10</c:f>
              <c:numCache>
                <c:formatCode>#,##0</c:formatCode>
                <c:ptCount val="1"/>
                <c:pt idx="0">
                  <c:v>516051578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7AF2-4EBF-B1E0-0DF9D424E93C}"/>
            </c:ext>
          </c:extLst>
        </c:ser>
        <c:ser>
          <c:idx val="1"/>
          <c:order val="1"/>
          <c:tx>
            <c:strRef>
              <c:f>Agosto!$D$9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AF2-4EBF-B1E0-0DF9D424E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Agosto!$D$10</c:f>
              <c:numCache>
                <c:formatCode>#,##0</c:formatCode>
                <c:ptCount val="1"/>
                <c:pt idx="0">
                  <c:v>403564067.37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AF2-4EBF-B1E0-0DF9D424E93C}"/>
            </c:ext>
          </c:extLst>
        </c:ser>
        <c:ser>
          <c:idx val="2"/>
          <c:order val="2"/>
          <c:tx>
            <c:strRef>
              <c:f>Agosto!$I$8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AF2-4EBF-B1E0-0DF9D424E93C}"/>
            </c:ext>
          </c:extLst>
        </c:ser>
        <c:ser>
          <c:idx val="3"/>
          <c:order val="3"/>
          <c:tx>
            <c:strRef>
              <c:f>Agosto!$F$9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AF2-4EBF-B1E0-0DF9D424E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Agosto!$F$10</c:f>
              <c:numCache>
                <c:formatCode>#,##0</c:formatCode>
                <c:ptCount val="1"/>
                <c:pt idx="0">
                  <c:v>91816760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7AF2-4EBF-B1E0-0DF9D424E93C}"/>
            </c:ext>
          </c:extLst>
        </c:ser>
        <c:ser>
          <c:idx val="4"/>
          <c:order val="4"/>
          <c:tx>
            <c:strRef>
              <c:f>Agosto!$G$9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AF2-4EBF-B1E0-0DF9D424E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Agosto!$G$10</c:f>
              <c:numCache>
                <c:formatCode>#,##0</c:formatCode>
                <c:ptCount val="1"/>
                <c:pt idx="0">
                  <c:v>44995274.620000005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7AF2-4EBF-B1E0-0DF9D424E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39A-449C-B00C-2ED9492CF63E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39A-449C-B00C-2ED9492CF63E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39A-449C-B00C-2ED9492CF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Agosto!$C$11:$D$11</c:f>
              <c:numCache>
                <c:formatCode>#,##0</c:formatCode>
                <c:ptCount val="2"/>
                <c:pt idx="0">
                  <c:v>70858646</c:v>
                </c:pt>
                <c:pt idx="1">
                  <c:v>40783077.450000003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39A-449C-B00C-2ED9492C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70B-4DAF-A649-4E54AE885340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70B-4DAF-A649-4E54AE885340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70B-4DAF-A649-4E54AE885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(Agosto!$F$11,Agosto!$G$11)</c:f>
              <c:numCache>
                <c:formatCode>#,##0</c:formatCode>
                <c:ptCount val="2"/>
                <c:pt idx="0">
                  <c:v>275002</c:v>
                </c:pt>
                <c:pt idx="1">
                  <c:v>78700.819999999992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70B-4DAF-A649-4E54AE88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A50-4B7D-9B1D-C21F26619B99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0-4B7D-9B1D-C21F26619B99}"/>
                </c:ext>
              </c:extLst>
            </c:dLbl>
            <c:dLbl>
              <c:idx val="1"/>
              <c:layout>
                <c:manualLayout>
                  <c:x val="2.2764203654871008E-2"/>
                  <c:y val="0.14441681356994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0-4B7D-9B1D-C21F26619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(Agosto!$C$28,Agosto!$D$28)</c:f>
              <c:numCache>
                <c:formatCode>#,##0</c:formatCode>
                <c:ptCount val="2"/>
                <c:pt idx="0">
                  <c:v>47214871</c:v>
                </c:pt>
                <c:pt idx="1">
                  <c:v>20281033.299999997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A50-4B7D-9B1D-C21F2661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BE5-4DD6-A060-BDA0DE48DE5B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5-4DD6-A060-BDA0DE48DE5B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5-4DD6-A060-BDA0DE48D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(Agosto!$F$28,Agosto!$G$28)</c:f>
              <c:numCache>
                <c:formatCode>#,##0</c:formatCode>
                <c:ptCount val="2"/>
                <c:pt idx="0">
                  <c:v>14077881</c:v>
                </c:pt>
                <c:pt idx="1">
                  <c:v>1701032.1300000001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BE5-4DD6-A060-BDA0DE48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D73-42FB-B300-7014C1192E4F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3-42FB-B300-7014C1192E4F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3-42FB-B300-7014C1192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(Agosto!$C$77,Agosto!$D$77)</c:f>
              <c:numCache>
                <c:formatCode>#,##0</c:formatCode>
                <c:ptCount val="2"/>
                <c:pt idx="0">
                  <c:v>3227065</c:v>
                </c:pt>
                <c:pt idx="1">
                  <c:v>1509931.63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D73-42FB-B300-7014C119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1AE-4B7D-97C2-4CD6C5BA00B9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E-4B7D-97C2-4CD6C5BA00B9}"/>
                </c:ext>
              </c:extLst>
            </c:dLbl>
            <c:dLbl>
              <c:idx val="1"/>
              <c:layout>
                <c:manualLayout>
                  <c:x val="1.9723978703974913E-2"/>
                  <c:y val="0.181481428556013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E-4B7D-97C2-4CD6C5BA0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(Agosto!$F$77,Agosto!$G$77)</c:f>
              <c:numCache>
                <c:formatCode>#,##0</c:formatCode>
                <c:ptCount val="2"/>
                <c:pt idx="0">
                  <c:v>135817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1AE-4B7D-97C2-4CD6C5BA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5A4-40CE-86E0-5FB93D601DFD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4-40CE-86E0-5FB93D601DFD}"/>
                </c:ext>
              </c:extLst>
            </c:dLbl>
            <c:dLbl>
              <c:idx val="1"/>
              <c:layout>
                <c:manualLayout>
                  <c:x val="1.8561510456354149E-2"/>
                  <c:y val="3.556325459317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4-40CE-86E0-5FB93D601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(Agosto!$F$128,Agosto!$G$128)</c:f>
              <c:numCache>
                <c:formatCode>#,##0</c:formatCode>
                <c:ptCount val="2"/>
                <c:pt idx="0">
                  <c:v>14898264</c:v>
                </c:pt>
                <c:pt idx="1">
                  <c:v>1583647.47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5A4-40CE-86E0-5FB93D601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34C-4817-81A2-7261053B356A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C-4817-81A2-7261053B356A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C-4817-81A2-7261053B3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(Agosto!$C$150,Agosto!$D$150)</c:f>
              <c:numCache>
                <c:formatCode>#,##0</c:formatCode>
                <c:ptCount val="2"/>
                <c:pt idx="0">
                  <c:v>394604542</c:v>
                </c:pt>
                <c:pt idx="1">
                  <c:v>340932090.85000002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34C-4817-81A2-7261053B3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FCA-4DE2-AEDF-DD1B59520C23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A-4DE2-AEDF-DD1B59520C23}"/>
                </c:ext>
              </c:extLst>
            </c:dLbl>
            <c:dLbl>
              <c:idx val="1"/>
              <c:layout>
                <c:manualLayout>
                  <c:x val="2.2602068859039679E-2"/>
                  <c:y val="0.19052604534090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A-4DE2-AEDF-DD1B59520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(Noviembre!$C$76,Noviembre!$D$76)</c:f>
              <c:numCache>
                <c:formatCode>#,##0</c:formatCode>
                <c:ptCount val="2"/>
                <c:pt idx="0">
                  <c:v>2858778</c:v>
                </c:pt>
                <c:pt idx="1">
                  <c:v>2071778.3699999989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FCA-4DE2-AEDF-DD1B59520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C87-4EEF-AE4F-96E8052D9879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7-4EEF-AE4F-96E8052D9879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7-4EEF-AE4F-96E8052D9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Agosto!$F$9:$G$9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Agosto!$F$168:$G$168</c:f>
              <c:numCache>
                <c:formatCode>#,##0</c:formatCode>
                <c:ptCount val="2"/>
                <c:pt idx="0">
                  <c:v>61663136</c:v>
                </c:pt>
                <c:pt idx="1">
                  <c:v>41562445.850000001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C87-4EEF-AE4F-96E8052D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Septiembre!$C$9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F48-4D94-BA32-DC3D31729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Septiembre!$C$10</c:f>
              <c:numCache>
                <c:formatCode>#,##0</c:formatCode>
                <c:ptCount val="1"/>
                <c:pt idx="0">
                  <c:v>515915977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F48-4D94-BA32-DC3D317292DB}"/>
            </c:ext>
          </c:extLst>
        </c:ser>
        <c:ser>
          <c:idx val="1"/>
          <c:order val="1"/>
          <c:tx>
            <c:strRef>
              <c:f>Septiembre!$D$9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F48-4D94-BA32-DC3D31729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Septiembre!$D$10</c:f>
              <c:numCache>
                <c:formatCode>#,##0</c:formatCode>
                <c:ptCount val="1"/>
                <c:pt idx="0">
                  <c:v>427609411.85000002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F48-4D94-BA32-DC3D317292DB}"/>
            </c:ext>
          </c:extLst>
        </c:ser>
        <c:ser>
          <c:idx val="2"/>
          <c:order val="2"/>
          <c:tx>
            <c:strRef>
              <c:f>Septiembre!$I$8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F48-4D94-BA32-DC3D317292DB}"/>
            </c:ext>
          </c:extLst>
        </c:ser>
        <c:ser>
          <c:idx val="3"/>
          <c:order val="3"/>
          <c:tx>
            <c:strRef>
              <c:f>Septiembre!$F$9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F48-4D94-BA32-DC3D31729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Septiembre!$F$10</c:f>
              <c:numCache>
                <c:formatCode>#,##0</c:formatCode>
                <c:ptCount val="1"/>
                <c:pt idx="0">
                  <c:v>92336061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1F48-4D94-BA32-DC3D317292DB}"/>
            </c:ext>
          </c:extLst>
        </c:ser>
        <c:ser>
          <c:idx val="4"/>
          <c:order val="4"/>
          <c:tx>
            <c:strRef>
              <c:f>Septiembre!$G$9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5279529028636258E-2"/>
                  <c:y val="5.2936636345114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F48-4D94-BA32-DC3D31729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Septiembre!$G$10</c:f>
              <c:numCache>
                <c:formatCode>#,##0</c:formatCode>
                <c:ptCount val="1"/>
                <c:pt idx="0">
                  <c:v>55300872.620000005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1F48-4D94-BA32-DC3D3172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C49-47A0-BBF7-5CFD857F3E6C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9-47A0-BBF7-5CFD857F3E6C}"/>
                </c:ext>
              </c:extLst>
            </c:dLbl>
            <c:dLbl>
              <c:idx val="1"/>
              <c:layout>
                <c:manualLayout>
                  <c:x val="2.0529840312016958E-2"/>
                  <c:y val="0.18059867821563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9-47A0-BBF7-5CFD857F3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Septiembre!$C$11:$D$11</c:f>
              <c:numCache>
                <c:formatCode>#,##0</c:formatCode>
                <c:ptCount val="2"/>
                <c:pt idx="0">
                  <c:v>70496146</c:v>
                </c:pt>
                <c:pt idx="1">
                  <c:v>45664487.649999991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C49-47A0-BBF7-5CFD857F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178-46EB-ABFF-4ED07B8253EE}"/>
              </c:ext>
            </c:extLst>
          </c:dPt>
          <c:dLbls>
            <c:dLbl>
              <c:idx val="0"/>
              <c:layout>
                <c:manualLayout>
                  <c:x val="1.7486354028755254E-2"/>
                  <c:y val="0.30226155358898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8-46EB-ABFF-4ED07B8253EE}"/>
                </c:ext>
              </c:extLst>
            </c:dLbl>
            <c:dLbl>
              <c:idx val="1"/>
              <c:layout>
                <c:manualLayout>
                  <c:x val="1.9952848814252199E-2"/>
                  <c:y val="0.11779744346116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78-46EB-ABFF-4ED07B825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(Septiembre!$F$11,Septiembre!$G$11)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88522.569999999992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178-46EB-ABFF-4ED07B825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C56-4F8A-8D52-237E47D02E2B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56-4F8A-8D52-237E47D02E2B}"/>
                </c:ext>
              </c:extLst>
            </c:dLbl>
            <c:dLbl>
              <c:idx val="1"/>
              <c:layout>
                <c:manualLayout>
                  <c:x val="2.2764245590796477E-2"/>
                  <c:y val="0.1682974105848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56-4F8A-8D52-237E47D02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(Septiembre!$C$28,Septiembre!$D$28)</c:f>
              <c:numCache>
                <c:formatCode>#,##0</c:formatCode>
                <c:ptCount val="2"/>
                <c:pt idx="0">
                  <c:v>47047427</c:v>
                </c:pt>
                <c:pt idx="1">
                  <c:v>22474830.010000002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C56-4F8A-8D52-237E47D0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34A-409B-B536-17B1EC0BB2A0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34A-409B-B536-17B1EC0BB2A0}"/>
                </c:ext>
              </c:extLst>
            </c:dLbl>
            <c:dLbl>
              <c:idx val="1"/>
              <c:layout>
                <c:manualLayout>
                  <c:x val="1.6666841256816292E-2"/>
                  <c:y val="8.589313389126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34A-409B-B536-17B1EC0BB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(Septiembre!$F$28,Septiembre!$G$28)</c:f>
              <c:numCache>
                <c:formatCode>#,##0</c:formatCode>
                <c:ptCount val="2"/>
                <c:pt idx="0">
                  <c:v>14058455</c:v>
                </c:pt>
                <c:pt idx="1">
                  <c:v>3281582.95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34A-409B-B536-17B1EC0B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76C-4D48-9668-F631FA6ECE1F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6C-4D48-9668-F631FA6ECE1F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6C-4D48-9668-F631FA6EC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(Septiembre!$C$77,Septiembre!$D$77)</c:f>
              <c:numCache>
                <c:formatCode>#,##0</c:formatCode>
                <c:ptCount val="2"/>
                <c:pt idx="0">
                  <c:v>3334859</c:v>
                </c:pt>
                <c:pt idx="1">
                  <c:v>1703002.9399999995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76C-4D48-9668-F631FA6EC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E19-4FBC-8201-28F19E97AC64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19-4FBC-8201-28F19E97AC64}"/>
                </c:ext>
              </c:extLst>
            </c:dLbl>
            <c:dLbl>
              <c:idx val="1"/>
              <c:layout>
                <c:manualLayout>
                  <c:x val="1.9724001166520851E-2"/>
                  <c:y val="0.23703696790989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19-4FBC-8201-28F19E97A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(Septiembre!$F$77,Septiembre!$G$77)</c:f>
              <c:numCache>
                <c:formatCode>#,##0</c:formatCode>
                <c:ptCount val="2"/>
                <c:pt idx="0">
                  <c:v>135817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E19-4FBC-8201-28F19E97A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7EB-4DAA-BB90-0D1E337A6416}"/>
              </c:ext>
            </c:extLst>
          </c:dPt>
          <c:dLbls>
            <c:dLbl>
              <c:idx val="0"/>
              <c:layout>
                <c:manualLayout>
                  <c:x val="1.5522756011773782E-2"/>
                  <c:y val="0.31324034495688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7EB-4DAA-BB90-0D1E337A6416}"/>
                </c:ext>
              </c:extLst>
            </c:dLbl>
            <c:dLbl>
              <c:idx val="1"/>
              <c:layout>
                <c:manualLayout>
                  <c:x val="1.8561424761176108E-2"/>
                  <c:y val="0.14984896887889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7EB-4DAA-BB90-0D1E337A6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(Septiembre!$F$128,Septiembre!$G$128)</c:f>
              <c:numCache>
                <c:formatCode>#,##0</c:formatCode>
                <c:ptCount val="2"/>
                <c:pt idx="0">
                  <c:v>15019564</c:v>
                </c:pt>
                <c:pt idx="1">
                  <c:v>7652277.8000000007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7EB-4DAA-BB90-0D1E337A6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964-4993-9768-EA6F720BE492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964-4993-9768-EA6F720BE492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964-4993-9768-EA6F720BE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(Septiembre!$C$150,Septiembre!$D$150)</c:f>
              <c:numCache>
                <c:formatCode>#,##0</c:formatCode>
                <c:ptCount val="2"/>
                <c:pt idx="0">
                  <c:v>394899410</c:v>
                </c:pt>
                <c:pt idx="1">
                  <c:v>357708857.51000005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964-4993-9768-EA6F720BE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064-4A40-9C54-16A60DD755DE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4-4A40-9C54-16A60DD755DE}"/>
                </c:ext>
              </c:extLst>
            </c:dLbl>
            <c:dLbl>
              <c:idx val="1"/>
              <c:layout>
                <c:manualLayout>
                  <c:x val="2.2641557113894682E-2"/>
                  <c:y val="0.244444373157079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4-4A40-9C54-16A60DD75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(Noviembre!$F$76,Noviembre!$G$76)</c:f>
              <c:numCache>
                <c:formatCode>#,##0</c:formatCode>
                <c:ptCount val="2"/>
                <c:pt idx="0">
                  <c:v>121917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064-4A40-9C54-16A60DD75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318-407B-A42B-3277732C4E3B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18-407B-A42B-3277732C4E3B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18-407B-A42B-3277732C4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Septiembre!$F$9:$G$9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Septiembre!$F$168:$G$168</c:f>
              <c:numCache>
                <c:formatCode>#,##0</c:formatCode>
                <c:ptCount val="2"/>
                <c:pt idx="0">
                  <c:v>62063136</c:v>
                </c:pt>
                <c:pt idx="1">
                  <c:v>44162445.850000001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318-407B-A42B-3277732C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Octubre!$C$9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B27-4289-8A7D-36D8C6F3D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Octubre!$C$10</c:f>
              <c:numCache>
                <c:formatCode>#,##0</c:formatCode>
                <c:ptCount val="1"/>
                <c:pt idx="0">
                  <c:v>655220450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B27-4289-8A7D-36D8C6F3DC37}"/>
            </c:ext>
          </c:extLst>
        </c:ser>
        <c:ser>
          <c:idx val="1"/>
          <c:order val="1"/>
          <c:tx>
            <c:strRef>
              <c:f>Octubre!$D$9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27-4289-8A7D-36D8C6F3D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Octubre!$D$10</c:f>
              <c:numCache>
                <c:formatCode>#,##0</c:formatCode>
                <c:ptCount val="1"/>
                <c:pt idx="0">
                  <c:v>490028601.98000002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B27-4289-8A7D-36D8C6F3DC37}"/>
            </c:ext>
          </c:extLst>
        </c:ser>
        <c:ser>
          <c:idx val="2"/>
          <c:order val="2"/>
          <c:tx>
            <c:strRef>
              <c:f>Octubre!$I$8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B27-4289-8A7D-36D8C6F3DC37}"/>
            </c:ext>
          </c:extLst>
        </c:ser>
        <c:ser>
          <c:idx val="3"/>
          <c:order val="3"/>
          <c:tx>
            <c:strRef>
              <c:f>Octubre!$F$9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7.077050300219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B27-4289-8A7D-36D8C6F3D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Octubre!$F$10</c:f>
              <c:numCache>
                <c:formatCode>#,##0</c:formatCode>
                <c:ptCount val="1"/>
                <c:pt idx="0">
                  <c:v>88934404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EB27-4289-8A7D-36D8C6F3DC37}"/>
            </c:ext>
          </c:extLst>
        </c:ser>
        <c:ser>
          <c:idx val="4"/>
          <c:order val="4"/>
          <c:tx>
            <c:strRef>
              <c:f>Octubre!$G$9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B27-4289-8A7D-36D8C6F3D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Octubre!$G$10</c:f>
              <c:numCache>
                <c:formatCode>#,##0</c:formatCode>
                <c:ptCount val="1"/>
                <c:pt idx="0">
                  <c:v>56186806.469999999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EB27-4289-8A7D-36D8C6F3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2F3-4A59-B4D1-7F5EE79D53BC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3-4A59-B4D1-7F5EE79D53BC}"/>
                </c:ext>
              </c:extLst>
            </c:dLbl>
            <c:dLbl>
              <c:idx val="1"/>
              <c:layout>
                <c:manualLayout>
                  <c:x val="2.0529728865858982E-2"/>
                  <c:y val="0.20020651529828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3-4A59-B4D1-7F5EE79D5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Octubre!$C$11:$D$11</c:f>
              <c:numCache>
                <c:formatCode>#,##0</c:formatCode>
                <c:ptCount val="2"/>
                <c:pt idx="0">
                  <c:v>70331646</c:v>
                </c:pt>
                <c:pt idx="1">
                  <c:v>50547505.5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2F3-4A59-B4D1-7F5EE79D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C23-4B6F-9833-F37938760856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3-4B6F-9833-F37938760856}"/>
                </c:ext>
              </c:extLst>
            </c:dLbl>
            <c:dLbl>
              <c:idx val="1"/>
              <c:layout>
                <c:manualLayout>
                  <c:x val="1.9952767341990748E-2"/>
                  <c:y val="0.12173058013765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3-4B6F-9833-F37938760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(Octubre!$F$11,Octubre!$G$11)</c:f>
              <c:numCache>
                <c:formatCode>#,##0</c:formatCode>
                <c:ptCount val="2"/>
                <c:pt idx="0">
                  <c:v>275002</c:v>
                </c:pt>
                <c:pt idx="1">
                  <c:v>98344.319999999992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C23-4B6F-9833-F3793876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C03-4595-B733-81990A077321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3-4595-B733-81990A077321}"/>
                </c:ext>
              </c:extLst>
            </c:dLbl>
            <c:dLbl>
              <c:idx val="1"/>
              <c:layout>
                <c:manualLayout>
                  <c:x val="2.2764203654871008E-2"/>
                  <c:y val="0.18421780859482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3-4595-B733-81990A077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(Octubre!$C$28,Octubre!$D$28)</c:f>
              <c:numCache>
                <c:formatCode>#,##0</c:formatCode>
                <c:ptCount val="2"/>
                <c:pt idx="0">
                  <c:v>43493806</c:v>
                </c:pt>
                <c:pt idx="1">
                  <c:v>24260811.759999994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C03-4595-B733-81990A07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2E8-455F-B86A-0D738DA9A1AD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8-455F-B86A-0D738DA9A1AD}"/>
                </c:ext>
              </c:extLst>
            </c:dLbl>
            <c:dLbl>
              <c:idx val="1"/>
              <c:layout>
                <c:manualLayout>
                  <c:x val="2.5400405735309287E-2"/>
                  <c:y val="9.7657836140856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8-455F-B86A-0D738DA9A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(Octubre!$F$28,Octubre!$G$28)</c:f>
              <c:numCache>
                <c:formatCode>#,##0</c:formatCode>
                <c:ptCount val="2"/>
                <c:pt idx="0">
                  <c:v>11996314</c:v>
                </c:pt>
                <c:pt idx="1">
                  <c:v>3333560.69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2E8-455F-B86A-0D738DA9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9C6-4A05-A89B-3AAFBE4A632F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6-4A05-A89B-3AAFBE4A632F}"/>
                </c:ext>
              </c:extLst>
            </c:dLbl>
            <c:dLbl>
              <c:idx val="1"/>
              <c:layout>
                <c:manualLayout>
                  <c:x val="2.2602068859039679E-2"/>
                  <c:y val="0.19052604534090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C6-4A05-A89B-3AAFBE4A6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(Octubre!$C$77,Octubre!$D$77)</c:f>
              <c:numCache>
                <c:formatCode>#,##0</c:formatCode>
                <c:ptCount val="2"/>
                <c:pt idx="0">
                  <c:v>3145680</c:v>
                </c:pt>
                <c:pt idx="1">
                  <c:v>1951462.8599999996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9C6-4A05-A89B-3AAFBE4A6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03C-4B85-9E13-58CE83AD8BD2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C-4B85-9E13-58CE83AD8BD2}"/>
                </c:ext>
              </c:extLst>
            </c:dLbl>
            <c:dLbl>
              <c:idx val="1"/>
              <c:layout>
                <c:manualLayout>
                  <c:x val="2.2641557113894682E-2"/>
                  <c:y val="0.244444373157079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C-4B85-9E13-58CE83AD8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(Octubre!$F$77,Octubre!$G$77)</c:f>
              <c:numCache>
                <c:formatCode>#,##0</c:formatCode>
                <c:ptCount val="2"/>
                <c:pt idx="0">
                  <c:v>135817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03C-4B85-9E13-58CE83AD8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03B-4D49-99CA-FA9D04FC6D36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B-4D49-99CA-FA9D04FC6D36}"/>
                </c:ext>
              </c:extLst>
            </c:dLbl>
            <c:dLbl>
              <c:idx val="1"/>
              <c:layout>
                <c:manualLayout>
                  <c:x val="1.8561510456354149E-2"/>
                  <c:y val="0.1650870641169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B-4D49-99CA-FA9D04FC6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(Octubre!$F$128,Octubre!$G$128)</c:f>
              <c:numCache>
                <c:formatCode>#,##0</c:formatCode>
                <c:ptCount val="2"/>
                <c:pt idx="0">
                  <c:v>12942278</c:v>
                </c:pt>
                <c:pt idx="1">
                  <c:v>7931412.1600000011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03B-4D49-99CA-FA9D04FC6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81F-439A-8AF0-A5B8142DD48E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81F-439A-8AF0-A5B8142DD48E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81F-439A-8AF0-A5B8142DD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(Octubre!$C$150,Octubre!$D$150)</c:f>
              <c:numCache>
                <c:formatCode>#,##0</c:formatCode>
                <c:ptCount val="2"/>
                <c:pt idx="0">
                  <c:v>538103984</c:v>
                </c:pt>
                <c:pt idx="1">
                  <c:v>413182110.07000005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81F-439A-8AF0-A5B8142DD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EE6-4719-AC3C-E6E9310B012E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6-4719-AC3C-E6E9310B012E}"/>
                </c:ext>
              </c:extLst>
            </c:dLbl>
            <c:dLbl>
              <c:idx val="1"/>
              <c:layout>
                <c:manualLayout>
                  <c:x val="2.6626026585386504E-2"/>
                  <c:y val="0.19215982519951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6-4719-AC3C-E6E9310B0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(Noviembre!$F$127,Noviembre!$G$127)</c:f>
              <c:numCache>
                <c:formatCode>#,##0</c:formatCode>
                <c:ptCount val="2"/>
                <c:pt idx="0">
                  <c:v>12811397</c:v>
                </c:pt>
                <c:pt idx="1">
                  <c:v>7976742.1900000004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EE6-4719-AC3C-E6E9310B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12D-4646-8511-FC45051ACEBF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12D-4646-8511-FC45051ACEBF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12D-4646-8511-FC45051AC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Octubre!$F$9:$G$9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Octubre!$F$168:$G$168</c:f>
              <c:numCache>
                <c:formatCode>#,##0</c:formatCode>
                <c:ptCount val="2"/>
                <c:pt idx="0">
                  <c:v>62808136</c:v>
                </c:pt>
                <c:pt idx="1">
                  <c:v>44707445.850000001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12D-4646-8511-FC45051A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Noviembre!$C$9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354-4534-90E5-E0F702A7E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Noviembre!$C$10</c:f>
              <c:numCache>
                <c:formatCode>#,##0</c:formatCode>
                <c:ptCount val="1"/>
                <c:pt idx="0">
                  <c:v>654814450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5354-4534-90E5-E0F702A7ED0A}"/>
            </c:ext>
          </c:extLst>
        </c:ser>
        <c:ser>
          <c:idx val="1"/>
          <c:order val="1"/>
          <c:tx>
            <c:strRef>
              <c:f>Noviembre!$D$9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89339952328E-2"/>
                  <c:y val="0.2488869713203656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354-4534-90E5-E0F702A7E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Noviembre!$D$10</c:f>
              <c:numCache>
                <c:formatCode>#,##0</c:formatCode>
                <c:ptCount val="1"/>
                <c:pt idx="0">
                  <c:v>576792956.72000003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354-4534-90E5-E0F702A7ED0A}"/>
            </c:ext>
          </c:extLst>
        </c:ser>
        <c:ser>
          <c:idx val="2"/>
          <c:order val="2"/>
          <c:tx>
            <c:strRef>
              <c:f>Noviembre!$I$8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354-4534-90E5-E0F702A7ED0A}"/>
            </c:ext>
          </c:extLst>
        </c:ser>
        <c:ser>
          <c:idx val="3"/>
          <c:order val="3"/>
          <c:tx>
            <c:strRef>
              <c:f>Noviembre!$F$9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7.077050300219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354-4534-90E5-E0F702A7E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Noviembre!$F$10</c:f>
              <c:numCache>
                <c:formatCode>#,##0</c:formatCode>
                <c:ptCount val="1"/>
                <c:pt idx="0">
                  <c:v>88434404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5354-4534-90E5-E0F702A7ED0A}"/>
            </c:ext>
          </c:extLst>
        </c:ser>
        <c:ser>
          <c:idx val="4"/>
          <c:order val="4"/>
          <c:tx>
            <c:strRef>
              <c:f>Noviembre!$G$9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623466859475E-2"/>
                  <c:y val="1.9451096010258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354-4534-90E5-E0F702A7E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Noviembre!$G$10</c:f>
              <c:numCache>
                <c:formatCode>#,##0</c:formatCode>
                <c:ptCount val="1"/>
                <c:pt idx="0">
                  <c:v>57060028.270000003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5354-4534-90E5-E0F702A7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BEC-4C0B-80AD-0DC72901DFD2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C-4C0B-80AD-0DC72901DFD2}"/>
                </c:ext>
              </c:extLst>
            </c:dLbl>
            <c:dLbl>
              <c:idx val="1"/>
              <c:layout>
                <c:manualLayout>
                  <c:x val="2.0529728865858982E-2"/>
                  <c:y val="0.20020651529828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C-4C0B-80AD-0DC72901D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Noviembre!$C$11:$D$11</c:f>
              <c:numCache>
                <c:formatCode>#,##0</c:formatCode>
                <c:ptCount val="2"/>
                <c:pt idx="0">
                  <c:v>70814646</c:v>
                </c:pt>
                <c:pt idx="1">
                  <c:v>55346875.309999995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BEC-4C0B-80AD-0DC72901D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3EE-45DC-B50B-E0B9C2C56820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EE-45DC-B50B-E0B9C2C56820}"/>
                </c:ext>
              </c:extLst>
            </c:dLbl>
            <c:dLbl>
              <c:idx val="1"/>
              <c:layout>
                <c:manualLayout>
                  <c:x val="1.9952767341990748E-2"/>
                  <c:y val="0.12173058013765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EE-45DC-B50B-E0B9C2C56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(Noviembre!$F$11,Noviembre!$G$11)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108166.06999999999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3EE-45DC-B50B-E0B9C2C5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88A-4448-B33C-4B5B8C50AAF2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8A-4448-B33C-4B5B8C50AAF2}"/>
                </c:ext>
              </c:extLst>
            </c:dLbl>
            <c:dLbl>
              <c:idx val="1"/>
              <c:layout>
                <c:manualLayout>
                  <c:x val="2.2764245590796477E-2"/>
                  <c:y val="0.22003870411720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8A-4448-B33C-4B5B8C50A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(Noviembre!$C$28,Noviembre!$D$28)</c:f>
              <c:numCache>
                <c:formatCode>#,##0</c:formatCode>
                <c:ptCount val="2"/>
                <c:pt idx="0">
                  <c:v>42648198</c:v>
                </c:pt>
                <c:pt idx="1">
                  <c:v>27046630.579999998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88A-4448-B33C-4B5B8C50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8ED-4729-85C8-B776E757D002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8ED-4729-85C8-B776E757D002}"/>
                </c:ext>
              </c:extLst>
            </c:dLbl>
            <c:dLbl>
              <c:idx val="1"/>
              <c:layout>
                <c:manualLayout>
                  <c:x val="2.5400306114729009E-2"/>
                  <c:y val="0.1172656732235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8ED-4729-85C8-B776E757D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(Noviembre!$F$28,Noviembre!$G$28)</c:f>
              <c:numCache>
                <c:formatCode>#,##0</c:formatCode>
                <c:ptCount val="2"/>
                <c:pt idx="0">
                  <c:v>11749895</c:v>
                </c:pt>
                <c:pt idx="1">
                  <c:v>3951630.71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8ED-4729-85C8-B776E757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733-4CE0-A2B4-0DA3175C9D79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733-4CE0-A2B4-0DA3175C9D79}"/>
                </c:ext>
              </c:extLst>
            </c:dLbl>
            <c:dLbl>
              <c:idx val="1"/>
              <c:layout>
                <c:manualLayout>
                  <c:x val="2.2601998693825245E-2"/>
                  <c:y val="0.24608158469478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733-4CE0-A2B4-0DA3175C9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(Noviembre!$C$76,Noviembre!$D$76)</c:f>
              <c:numCache>
                <c:formatCode>#,##0</c:formatCode>
                <c:ptCount val="2"/>
                <c:pt idx="0">
                  <c:v>2858778</c:v>
                </c:pt>
                <c:pt idx="1">
                  <c:v>2071778.3699999989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733-4CE0-A2B4-0DA3175C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BD9-463E-B797-997AFB520166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D9-463E-B797-997AFB520166}"/>
                </c:ext>
              </c:extLst>
            </c:dLbl>
            <c:dLbl>
              <c:idx val="1"/>
              <c:layout>
                <c:manualLayout>
                  <c:x val="2.2641469816272967E-2"/>
                  <c:y val="0.13703699707290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D9-463E-B797-997AFB520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(Noviembre!$F$76,Noviembre!$G$76)</c:f>
              <c:numCache>
                <c:formatCode>#,##0</c:formatCode>
                <c:ptCount val="2"/>
                <c:pt idx="0">
                  <c:v>121917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BD9-463E-B797-997AFB520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E32-4C61-AB3E-7FAB56068D3E}"/>
              </c:ext>
            </c:extLst>
          </c:dPt>
          <c:dLbls>
            <c:dLbl>
              <c:idx val="0"/>
              <c:layout>
                <c:manualLayout>
                  <c:x val="2.0920866673042389E-2"/>
                  <c:y val="0.29728860534768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E32-4C61-AB3E-7FAB56068D3E}"/>
                </c:ext>
              </c:extLst>
            </c:dLbl>
            <c:dLbl>
              <c:idx val="1"/>
              <c:layout>
                <c:manualLayout>
                  <c:x val="1.8561424761176108E-2"/>
                  <c:y val="0.1993727784026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E32-4C61-AB3E-7FAB56068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(Noviembre!$F$9,Noviembre!$G$9)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(Noviembre!$F$127,Noviembre!$G$127)</c:f>
              <c:numCache>
                <c:formatCode>#,##0</c:formatCode>
                <c:ptCount val="2"/>
                <c:pt idx="0">
                  <c:v>12811397</c:v>
                </c:pt>
                <c:pt idx="1">
                  <c:v>7976742.1900000004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E32-4C61-AB3E-7FAB5606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CD4-4725-8F82-AAA60EBA6DAC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CD4-4725-8F82-AAA60EBA6DAC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CD4-4725-8F82-AAA60EBA6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(Noviembre!$C$149,Noviembre!$D$149)</c:f>
              <c:numCache>
                <c:formatCode>#,##0</c:formatCode>
                <c:ptCount val="2"/>
                <c:pt idx="0">
                  <c:v>538360794</c:v>
                </c:pt>
                <c:pt idx="1">
                  <c:v>492232938.44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CD4-4725-8F82-AAA60EBA6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575-47B4-B1D3-DE413DA30026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5-47B4-B1D3-DE413DA30026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5-47B4-B1D3-DE413DA30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(Noviembre!$C$9,Noviembre!$D$9)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(Noviembre!$C$149,Noviembre!$D$149)</c:f>
              <c:numCache>
                <c:formatCode>#,##0</c:formatCode>
                <c:ptCount val="2"/>
                <c:pt idx="0">
                  <c:v>538360794</c:v>
                </c:pt>
                <c:pt idx="1">
                  <c:v>492232938.44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575-47B4-B1D3-DE413DA30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188-4A5C-A534-B9D18871C456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188-4A5C-A534-B9D18871C456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88-4A5C-A534-B9D18871C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Noviembre!$F$166:$G$166</c:f>
              <c:numCache>
                <c:formatCode>#,##0</c:formatCode>
                <c:ptCount val="2"/>
                <c:pt idx="0">
                  <c:v>62808136</c:v>
                </c:pt>
                <c:pt idx="1">
                  <c:v>44907445.850000001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188-4A5C-A534-B9D18871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Diciembre!$C$9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5E-462E-A20D-D1A9A9CB3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Diciembre!$C$10</c:f>
              <c:numCache>
                <c:formatCode>#,##0</c:formatCode>
                <c:ptCount val="1"/>
                <c:pt idx="0">
                  <c:v>654664450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AE5E-462E-A20D-D1A9A9CB33F0}"/>
            </c:ext>
          </c:extLst>
        </c:ser>
        <c:ser>
          <c:idx val="1"/>
          <c:order val="1"/>
          <c:tx>
            <c:strRef>
              <c:f>Diciembre!$D$9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39754551229041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E5E-462E-A20D-D1A9A9CB3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Diciembre!$D$10</c:f>
              <c:numCache>
                <c:formatCode>#,##0</c:formatCode>
                <c:ptCount val="1"/>
                <c:pt idx="0">
                  <c:v>615907766.59000003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E5E-462E-A20D-D1A9A9CB33F0}"/>
            </c:ext>
          </c:extLst>
        </c:ser>
        <c:ser>
          <c:idx val="2"/>
          <c:order val="2"/>
          <c:tx>
            <c:strRef>
              <c:f>Diciembre!$I$8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5E-462E-A20D-D1A9A9CB33F0}"/>
            </c:ext>
          </c:extLst>
        </c:ser>
        <c:ser>
          <c:idx val="3"/>
          <c:order val="3"/>
          <c:tx>
            <c:strRef>
              <c:f>Diciembre!$F$9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6.1638082910869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E5E-462E-A20D-D1A9A9CB3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Diciembre!$F$10</c:f>
              <c:numCache>
                <c:formatCode>#,##0</c:formatCode>
                <c:ptCount val="1"/>
                <c:pt idx="0">
                  <c:v>88334404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AE5E-462E-A20D-D1A9A9CB33F0}"/>
            </c:ext>
          </c:extLst>
        </c:ser>
        <c:ser>
          <c:idx val="4"/>
          <c:order val="4"/>
          <c:tx>
            <c:strRef>
              <c:f>Diciembre!$G$9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E5E-462E-A20D-D1A9A9CB3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Diciembre!$G$10</c:f>
              <c:numCache>
                <c:formatCode>#,##0</c:formatCode>
                <c:ptCount val="1"/>
                <c:pt idx="0">
                  <c:v>54866653.740000002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AE5E-462E-A20D-D1A9A9CB3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07D-46A1-A482-BA69E8A32509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07D-46A1-A482-BA69E8A32509}"/>
                </c:ext>
              </c:extLst>
            </c:dLbl>
            <c:dLbl>
              <c:idx val="1"/>
              <c:layout>
                <c:manualLayout>
                  <c:x val="2.0529728865858982E-2"/>
                  <c:y val="0.14068268320126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7D-46A1-A482-BA69E8A32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Diciembre!$C$11:$D$11</c:f>
              <c:numCache>
                <c:formatCode>#,##0</c:formatCode>
                <c:ptCount val="2"/>
                <c:pt idx="0">
                  <c:v>70814646</c:v>
                </c:pt>
                <c:pt idx="1">
                  <c:v>65340433.49000001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07D-46A1-A482-BA69E8A32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110-4859-B39B-170FCF3191FE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110-4859-B39B-170FCF3191FE}"/>
                </c:ext>
              </c:extLst>
            </c:dLbl>
            <c:dLbl>
              <c:idx val="1"/>
              <c:layout>
                <c:manualLayout>
                  <c:x val="2.2857632991954438E-2"/>
                  <c:y val="0.15319567354965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110-4859-B39B-170FCF319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(Diciembre!$F$11,Diciembre!$G$11)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118393.9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110-4859-B39B-170FCF319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465-4A33-A6C5-3AC37107A701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465-4A33-A6C5-3AC37107A701}"/>
                </c:ext>
              </c:extLst>
            </c:dLbl>
            <c:dLbl>
              <c:idx val="1"/>
              <c:layout>
                <c:manualLayout>
                  <c:x val="2.2764245590796477E-2"/>
                  <c:y val="0.17666346947424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465-4A33-A6C5-3AC37107A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(Diciembre!$C$28,Diciembre!$D$28)</c:f>
              <c:numCache>
                <c:formatCode>#,##0</c:formatCode>
                <c:ptCount val="2"/>
                <c:pt idx="0">
                  <c:v>42648198</c:v>
                </c:pt>
                <c:pt idx="1">
                  <c:v>22049251.159999993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465-4A33-A6C5-3AC37107A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668-4756-A537-35362F44F46A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668-4756-A537-35362F44F46A}"/>
                </c:ext>
              </c:extLst>
            </c:dLbl>
            <c:dLbl>
              <c:idx val="1"/>
              <c:layout>
                <c:manualLayout>
                  <c:x val="2.5400306114728897E-2"/>
                  <c:y val="7.877195727005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668-4756-A537-35362F44F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(Diciembre!$F$28,Diciembre!$G$28)</c:f>
              <c:numCache>
                <c:formatCode>#,##0</c:formatCode>
                <c:ptCount val="2"/>
                <c:pt idx="0">
                  <c:v>11649895</c:v>
                </c:pt>
                <c:pt idx="1">
                  <c:v>2174842.2199999997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668-4756-A537-35362F44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748-4DD1-BECD-8DAADDD04D6E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748-4DD1-BECD-8DAADDD04D6E}"/>
                </c:ext>
              </c:extLst>
            </c:dLbl>
            <c:dLbl>
              <c:idx val="1"/>
              <c:layout>
                <c:manualLayout>
                  <c:x val="2.2602068859039679E-2"/>
                  <c:y val="0.24220567813211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748-4DD1-BECD-8DAADDD04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(Diciembre!$C$76,Diciembre!$D$76)</c:f>
              <c:numCache>
                <c:formatCode>#,##0</c:formatCode>
                <c:ptCount val="2"/>
                <c:pt idx="0">
                  <c:v>2858778</c:v>
                </c:pt>
                <c:pt idx="1">
                  <c:v>2040304.8399999992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748-4DD1-BECD-8DAADDD04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D13-4121-B476-F4D6B569215F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D13-4121-B476-F4D6B569215F}"/>
                </c:ext>
              </c:extLst>
            </c:dLbl>
            <c:dLbl>
              <c:idx val="1"/>
              <c:layout>
                <c:manualLayout>
                  <c:x val="2.2641469816272856E-2"/>
                  <c:y val="0.19608524170501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D13-4121-B476-F4D6B5692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(Diciembre!$F$76,Diciembre!$G$76)</c:f>
              <c:numCache>
                <c:formatCode>#,##0</c:formatCode>
                <c:ptCount val="2"/>
                <c:pt idx="0">
                  <c:v>121917</c:v>
                </c:pt>
                <c:pt idx="1">
                  <c:v>78450.13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D13-4121-B476-F4D6B5692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C0C-4C24-850D-C28BE8659A2E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0C-4C24-850D-C28BE8659A2E}"/>
                </c:ext>
              </c:extLst>
            </c:dLbl>
            <c:dLbl>
              <c:idx val="1"/>
              <c:layout>
                <c:manualLayout>
                  <c:x val="2.6626026585386504E-2"/>
                  <c:y val="0.21584848848208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0C-4C24-850D-C28BE8659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(Diciembre!$F$127,Diciembre!$G$127)</c:f>
              <c:numCache>
                <c:formatCode>#,##0</c:formatCode>
                <c:ptCount val="2"/>
                <c:pt idx="0">
                  <c:v>12811397</c:v>
                </c:pt>
                <c:pt idx="1">
                  <c:v>7587521.6400000006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C0C-4C24-850D-C28BE8659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07C-4A0D-9C47-A5099C7546D0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7C-4A0D-9C47-A5099C7546D0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7C-4A0D-9C47-A5099C754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(Diciembre!$C$149,Diciembre!$D$149)</c:f>
              <c:numCache>
                <c:formatCode>#,##0</c:formatCode>
                <c:ptCount val="2"/>
                <c:pt idx="0">
                  <c:v>538210794</c:v>
                </c:pt>
                <c:pt idx="1">
                  <c:v>526389655.10000002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07C-4A0D-9C47-A5099C754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6A0-4099-B2C8-70E50297DA3F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A0-4099-B2C8-70E50297DA3F}"/>
                </c:ext>
              </c:extLst>
            </c:dLbl>
            <c:dLbl>
              <c:idx val="1"/>
              <c:layout>
                <c:manualLayout>
                  <c:x val="2.0529728865858982E-2"/>
                  <c:y val="0.14068268320126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A0-4099-B2C8-70E50297D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Diciembre!$C$11:$D$11</c:f>
              <c:numCache>
                <c:formatCode>#,##0</c:formatCode>
                <c:ptCount val="2"/>
                <c:pt idx="0">
                  <c:v>70814646</c:v>
                </c:pt>
                <c:pt idx="1">
                  <c:v>65340433.49000001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6A0-4099-B2C8-70E50297D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3F8-4F24-B27C-4946F1BE8267}"/>
              </c:ext>
            </c:extLst>
          </c:dPt>
          <c:dLbls>
            <c:dLbl>
              <c:idx val="0"/>
              <c:layout>
                <c:manualLayout>
                  <c:x val="1.8627329260191023E-2"/>
                  <c:y val="0.2876542170196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8-4F24-B27C-4946F1BE8267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F8-4F24-B27C-4946F1BE8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Noviembre!$F$9:$G$9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Noviembre!$F$166:$G$166</c:f>
              <c:numCache>
                <c:formatCode>#,##0</c:formatCode>
                <c:ptCount val="2"/>
                <c:pt idx="0">
                  <c:v>62808136</c:v>
                </c:pt>
                <c:pt idx="1">
                  <c:v>44907445.850000001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3F8-4F24-B27C-4946F1BE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EF8-4555-A431-C3A69011E1B9}"/>
              </c:ext>
            </c:extLst>
          </c:dPt>
          <c:dLbls>
            <c:dLbl>
              <c:idx val="0"/>
              <c:layout>
                <c:manualLayout>
                  <c:x val="1.8627329260191023E-2"/>
                  <c:y val="0.2876542170196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EF8-4555-A431-C3A69011E1B9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EF8-4555-A431-C3A69011E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Diciembre!$F$9:$G$9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Diciembre!$F$166:$G$166</c:f>
              <c:numCache>
                <c:formatCode>#,##0</c:formatCode>
                <c:ptCount val="2"/>
                <c:pt idx="0">
                  <c:v>62808136</c:v>
                </c:pt>
                <c:pt idx="1">
                  <c:v>44907445.850000001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EF8-4555-A431-C3A69011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PRESUPUESTO DE FUNCIONAMIENTO Y DE INVERSIÓN</a:t>
            </a:r>
          </a:p>
          <a:p>
            <a:pPr>
              <a:defRPr b="1"/>
            </a:pPr>
            <a:r>
              <a:rPr lang="es-PA" b="1"/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Enero!$C$9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2.0387359836901123E-3"/>
                  <c:y val="0.2773600668337509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A-44BC-AE21-7FAF4C392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Enero!$C$10</c:f>
              <c:numCache>
                <c:formatCode>#,##0</c:formatCode>
                <c:ptCount val="1"/>
                <c:pt idx="0">
                  <c:v>585095056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A-44BC-AE21-7FAF4C392EB6}"/>
            </c:ext>
          </c:extLst>
        </c:ser>
        <c:ser>
          <c:idx val="1"/>
          <c:order val="1"/>
          <c:tx>
            <c:strRef>
              <c:f>Enero!$D$9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3070990239695216E-2"/>
                  <c:y val="2.31162885461235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4A-44BC-AE21-7FAF4C392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Enero!$D$10</c:f>
              <c:numCache>
                <c:formatCode>#,##0</c:formatCode>
                <c:ptCount val="1"/>
                <c:pt idx="0">
                  <c:v>6766833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A-44BC-AE21-7FAF4C392EB6}"/>
            </c:ext>
          </c:extLst>
        </c:ser>
        <c:ser>
          <c:idx val="2"/>
          <c:order val="2"/>
          <c:tx>
            <c:strRef>
              <c:f>Enero!$I$8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Enero!$I$9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A4A-44BC-AE21-7FAF4C392EB6}"/>
            </c:ext>
          </c:extLst>
        </c:ser>
        <c:ser>
          <c:idx val="3"/>
          <c:order val="3"/>
          <c:tx>
            <c:strRef>
              <c:f>Enero!$F$9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4752789184704548E-17"/>
                  <c:y val="7.6858813700918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A-44BC-AE21-7FAF4C392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Enero!$F$10</c:f>
              <c:numCache>
                <c:formatCode>#,##0</c:formatCode>
                <c:ptCount val="1"/>
                <c:pt idx="0">
                  <c:v>90747539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4A-44BC-AE21-7FAF4C392EB6}"/>
            </c:ext>
          </c:extLst>
        </c:ser>
        <c:ser>
          <c:idx val="4"/>
          <c:order val="4"/>
          <c:tx>
            <c:strRef>
              <c:f>Enero!$G$9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A-44BC-AE21-7FAF4C392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Enero!$G$10</c:f>
              <c:numCache>
                <c:formatCode>#,##0</c:formatCode>
                <c:ptCount val="1"/>
                <c:pt idx="0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A-44BC-AE21-7FAF4C392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SERVICIOS PERSONALES</a:t>
            </a:r>
          </a:p>
          <a:p>
            <a:pPr>
              <a:defRPr b="1"/>
            </a:pPr>
            <a:r>
              <a:rPr lang="en-US" sz="1200" b="0"/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361-4F0A-8492-44AD1FF4E961}"/>
              </c:ext>
            </c:extLst>
          </c:dPt>
          <c:dLbls>
            <c:dLbl>
              <c:idx val="0"/>
              <c:layout>
                <c:manualLayout>
                  <c:x val="2.1094680238140963E-3"/>
                  <c:y val="0.27657363700057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1-4F0A-8492-44AD1FF4E961}"/>
                </c:ext>
              </c:extLst>
            </c:dLbl>
            <c:dLbl>
              <c:idx val="1"/>
              <c:layout>
                <c:manualLayout>
                  <c:x val="1.151398758082069E-2"/>
                  <c:y val="3.1579116387489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1-4F0A-8492-44AD1FF4E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Enero!$C$11:$D$11</c:f>
              <c:numCache>
                <c:formatCode>#,##0</c:formatCode>
                <c:ptCount val="2"/>
                <c:pt idx="0">
                  <c:v>72580014</c:v>
                </c:pt>
                <c:pt idx="1">
                  <c:v>3761358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1-4F0A-8492-44AD1FF4E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96DD-4467-AA57-833BC5130AA7}"/>
              </c:ext>
            </c:extLst>
          </c:dPt>
          <c:dLbls>
            <c:dLbl>
              <c:idx val="0"/>
              <c:layout>
                <c:manualLayout>
                  <c:x val="0"/>
                  <c:y val="0.251130776794493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D-4467-AA57-833BC5130AA7}"/>
                </c:ext>
              </c:extLst>
            </c:dLbl>
            <c:dLbl>
              <c:idx val="1"/>
              <c:layout>
                <c:manualLayout>
                  <c:x val="1.7811944123098358E-2"/>
                  <c:y val="2.73352999016715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D-4467-AA57-833BC5130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(Enero!$F$9,Enero!$G$9)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(Enero!$F$11,Enero!$G$11)</c:f>
              <c:numCache>
                <c:formatCode>#,##0</c:formatCode>
                <c:ptCount val="2"/>
                <c:pt idx="0">
                  <c:v>275002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DD-4467-AA57-833BC513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NO PERSONALES</a:t>
            </a:r>
          </a:p>
          <a:p>
            <a:pPr>
              <a:defRPr/>
            </a:pPr>
            <a:r>
              <a:rPr lang="es-PA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894225721784778"/>
          <c:y val="0.17171296296296298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B16-44F3-9E39-75A07278F799}"/>
              </c:ext>
            </c:extLst>
          </c:dPt>
          <c:dLbls>
            <c:dLbl>
              <c:idx val="0"/>
              <c:layout>
                <c:manualLayout>
                  <c:x val="0"/>
                  <c:y val="0.291666666666666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6-44F3-9E39-75A07278F799}"/>
                </c:ext>
              </c:extLst>
            </c:dLbl>
            <c:dLbl>
              <c:idx val="1"/>
              <c:layout>
                <c:manualLayout>
                  <c:x val="1.6220596018776044E-2"/>
                  <c:y val="2.8993927997806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6-44F3-9E39-75A07278F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(Enero!$C$9,Enero!$D$9)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(Enero!$C$24,Enero!$D$24)</c:f>
              <c:numCache>
                <c:formatCode>#,##0</c:formatCode>
                <c:ptCount val="2"/>
                <c:pt idx="0">
                  <c:v>46354152</c:v>
                </c:pt>
                <c:pt idx="1">
                  <c:v>1001775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16-44F3-9E39-75A07278F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NO PERSAONALES</a:t>
            </a:r>
          </a:p>
          <a:p>
            <a:pPr>
              <a:defRPr/>
            </a:pPr>
            <a:r>
              <a:rPr lang="es-PA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B0F-4B26-9544-D0E7B0D4E5D8}"/>
              </c:ext>
            </c:extLst>
          </c:dPt>
          <c:dLbls>
            <c:dLbl>
              <c:idx val="0"/>
              <c:layout>
                <c:manualLayout>
                  <c:x val="0"/>
                  <c:y val="0.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F-4B26-9544-D0E7B0D4E5D8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F-4B26-9544-D0E7B0D4E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(Enero!$F$9,Enero!$G$9)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(Enero!$F$24,Enero!$G$24)</c:f>
              <c:numCache>
                <c:formatCode>#,##0</c:formatCode>
                <c:ptCount val="2"/>
                <c:pt idx="0">
                  <c:v>13705250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0F-4B26-9544-D0E7B0D4E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B2D-4065-A092-5446F569EDAE}"/>
              </c:ext>
            </c:extLst>
          </c:dPt>
          <c:dLbls>
            <c:dLbl>
              <c:idx val="0"/>
              <c:layout>
                <c:manualLayout>
                  <c:x val="-5.0925337632079971E-17"/>
                  <c:y val="0.27168234064785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D-4065-A092-5446F569EDAE}"/>
                </c:ext>
              </c:extLst>
            </c:dLbl>
            <c:dLbl>
              <c:idx val="1"/>
              <c:layout>
                <c:manualLayout>
                  <c:x val="6.4724919093849947E-3"/>
                  <c:y val="1.6452022032072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D-4065-A092-5446F569E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(Enero!$C$9,Enero!$D$9)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(Enero!$C$66,Enero!$D$66)</c:f>
              <c:numCache>
                <c:formatCode>#,##0</c:formatCode>
                <c:ptCount val="2"/>
                <c:pt idx="0">
                  <c:v>2030589</c:v>
                </c:pt>
                <c:pt idx="1">
                  <c:v>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D-4065-A092-5446F569E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MATERIALES</a:t>
            </a:r>
            <a:r>
              <a:rPr lang="es-PA" b="1" baseline="0"/>
              <a:t> Y SUMINISTROS</a:t>
            </a:r>
          </a:p>
          <a:p>
            <a:pPr>
              <a:defRPr/>
            </a:pPr>
            <a:r>
              <a:rPr lang="es-PA" sz="1200" baseline="0"/>
              <a:t>(Inversión)</a:t>
            </a:r>
            <a:endParaRPr lang="es-PA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473-413F-A302-AD553BE1040D}"/>
              </c:ext>
            </c:extLst>
          </c:dPt>
          <c:dLbls>
            <c:dLbl>
              <c:idx val="0"/>
              <c:layout>
                <c:manualLayout>
                  <c:x val="0"/>
                  <c:y val="0.2638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3-413F-A302-AD553BE1040D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3-413F-A302-AD553BE10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(Enero!$F$9,Enero!$G$9)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(Enero!$F$66,Enero!$G$66)</c:f>
              <c:numCache>
                <c:formatCode>#,##0</c:formatCode>
                <c:ptCount val="2"/>
                <c:pt idx="0">
                  <c:v>38260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3-413F-A302-AD553BE1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3D4-4F17-BD7D-747D4CD61D65}"/>
              </c:ext>
            </c:extLst>
          </c:dPt>
          <c:dLbls>
            <c:dLbl>
              <c:idx val="0"/>
              <c:layout>
                <c:manualLayout>
                  <c:x val="0"/>
                  <c:y val="0.256097560975609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4-4F17-BD7D-747D4CD61D65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4-4F17-BD7D-747D4CD61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(Enero!$F$9,Enero!$G$9)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(Enero!$F$107,Enero!$G$107)</c:f>
              <c:numCache>
                <c:formatCode>#,##0</c:formatCode>
                <c:ptCount val="2"/>
                <c:pt idx="0">
                  <c:v>15818708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4-4F17-BD7D-747D4CD6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D01-464B-955E-AF102FC54BC8}"/>
              </c:ext>
            </c:extLst>
          </c:dPt>
          <c:dLbls>
            <c:dLbl>
              <c:idx val="0"/>
              <c:layout>
                <c:manualLayout>
                  <c:x val="1.1111068118942134E-2"/>
                  <c:y val="0.295261477616636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1-464B-955E-AF102FC54BC8}"/>
                </c:ext>
              </c:extLst>
            </c:dLbl>
            <c:dLbl>
              <c:idx val="1"/>
              <c:layout>
                <c:manualLayout>
                  <c:x val="9.8280098280097081E-3"/>
                  <c:y val="2.70152931960145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01-464B-955E-AF102FC54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(Enero!$C$9,Enero!$D$9)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(Enero!$C$124,Enero!$D$124)</c:f>
              <c:numCache>
                <c:formatCode>#,##0</c:formatCode>
                <c:ptCount val="2"/>
                <c:pt idx="0">
                  <c:v>464130301</c:v>
                </c:pt>
                <c:pt idx="1">
                  <c:v>2000000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01-464B-955E-AF102FC5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Octubre!$C$9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A-48F0-8D17-D56D06C91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Octubre!$C$10</c:f>
              <c:numCache>
                <c:formatCode>#,##0</c:formatCode>
                <c:ptCount val="1"/>
                <c:pt idx="0">
                  <c:v>655220450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CDAA-48F0-8D17-D56D06C910A0}"/>
            </c:ext>
          </c:extLst>
        </c:ser>
        <c:ser>
          <c:idx val="1"/>
          <c:order val="1"/>
          <c:tx>
            <c:strRef>
              <c:f>Octubre!$D$9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A-48F0-8D17-D56D06C91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Octubre!$D$10</c:f>
              <c:numCache>
                <c:formatCode>#,##0</c:formatCode>
                <c:ptCount val="1"/>
                <c:pt idx="0">
                  <c:v>490028601.98000002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DAA-48F0-8D17-D56D06C910A0}"/>
            </c:ext>
          </c:extLst>
        </c:ser>
        <c:ser>
          <c:idx val="2"/>
          <c:order val="2"/>
          <c:tx>
            <c:strRef>
              <c:f>Octubre!$I$8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DAA-48F0-8D17-D56D06C910A0}"/>
            </c:ext>
          </c:extLst>
        </c:ser>
        <c:ser>
          <c:idx val="3"/>
          <c:order val="3"/>
          <c:tx>
            <c:strRef>
              <c:f>Octubre!$F$9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7432989108E-2"/>
                  <c:y val="7.077050300219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A-48F0-8D17-D56D06C91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Octubre!$F$10</c:f>
              <c:numCache>
                <c:formatCode>#,##0</c:formatCode>
                <c:ptCount val="1"/>
                <c:pt idx="0">
                  <c:v>88934404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CDAA-48F0-8D17-D56D06C910A0}"/>
            </c:ext>
          </c:extLst>
        </c:ser>
        <c:ser>
          <c:idx val="4"/>
          <c:order val="4"/>
          <c:tx>
            <c:strRef>
              <c:f>Octubre!$G$9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A-48F0-8D17-D56D06C91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Octubre!$G$10</c:f>
              <c:numCache>
                <c:formatCode>#,##0</c:formatCode>
                <c:ptCount val="1"/>
                <c:pt idx="0">
                  <c:v>56186806.469999999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CDAA-48F0-8D17-D56D06C9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TRANSFERENCIAS</a:t>
            </a:r>
            <a:r>
              <a:rPr lang="es-PA" b="1" baseline="0"/>
              <a:t> DE CAPITAL</a:t>
            </a:r>
            <a:endParaRPr lang="es-P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B0D-4349-A76F-CCA2FE1BEA12}"/>
              </c:ext>
            </c:extLst>
          </c:dPt>
          <c:dLbls>
            <c:dLbl>
              <c:idx val="0"/>
              <c:layout>
                <c:manualLayout>
                  <c:x val="1.2668250197941409E-2"/>
                  <c:y val="0.300925925925925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D-4349-A76F-CCA2FE1BEA12}"/>
                </c:ext>
              </c:extLst>
            </c:dLbl>
            <c:dLbl>
              <c:idx val="1"/>
              <c:layout>
                <c:manualLayout>
                  <c:x val="1.2512816739029117E-2"/>
                  <c:y val="2.2246688190524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D-4349-A76F-CCA2FE1BE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Enero!$F$9:$G$9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Enero!$F$141:$G$141</c:f>
              <c:numCache>
                <c:formatCode>#,##0</c:formatCode>
                <c:ptCount val="2"/>
                <c:pt idx="0">
                  <c:v>59460136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0D-4349-A76F-CCA2FE1BE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PRESUPUESTO DE FUNCIONAMIENTO Y DE INVERSIÓN</a:t>
            </a:r>
          </a:p>
          <a:p>
            <a:pPr>
              <a:defRPr b="1"/>
            </a:pPr>
            <a:r>
              <a:rPr lang="es-PA" b="1"/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Febrero!$C$9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2.0387359836901123E-3"/>
                  <c:y val="0.2773600668337509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8C-4AB8-B2A1-949BFC480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Febrero!$C$10</c:f>
              <c:numCache>
                <c:formatCode>#,##0</c:formatCode>
                <c:ptCount val="1"/>
                <c:pt idx="0">
                  <c:v>583180481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C-4AB8-B2A1-949BFC480F63}"/>
            </c:ext>
          </c:extLst>
        </c:ser>
        <c:ser>
          <c:idx val="1"/>
          <c:order val="1"/>
          <c:tx>
            <c:strRef>
              <c:f>Febrero!$D$9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3070990239695216E-2"/>
                  <c:y val="2.31162885461235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C-4AB8-B2A1-949BFC480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Febrero!$D$10</c:f>
              <c:numCache>
                <c:formatCode>#,##0</c:formatCode>
                <c:ptCount val="1"/>
                <c:pt idx="0">
                  <c:v>19978965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8C-4AB8-B2A1-949BFC480F63}"/>
            </c:ext>
          </c:extLst>
        </c:ser>
        <c:ser>
          <c:idx val="2"/>
          <c:order val="2"/>
          <c:tx>
            <c:strRef>
              <c:f>Febrero!$I$8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E8C-4AB8-B2A1-949BFC480F63}"/>
            </c:ext>
          </c:extLst>
        </c:ser>
        <c:ser>
          <c:idx val="3"/>
          <c:order val="3"/>
          <c:tx>
            <c:strRef>
              <c:f>Febrero!$F$9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4752789184704548E-17"/>
                  <c:y val="7.6858813700918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C-4AB8-B2A1-949BFC480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Febrero!$F$10</c:f>
              <c:numCache>
                <c:formatCode>#,##0</c:formatCode>
                <c:ptCount val="1"/>
                <c:pt idx="0">
                  <c:v>90810114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8C-4AB8-B2A1-949BFC480F63}"/>
            </c:ext>
          </c:extLst>
        </c:ser>
        <c:ser>
          <c:idx val="4"/>
          <c:order val="4"/>
          <c:tx>
            <c:strRef>
              <c:f>Febrero!$G$9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8C-4AB8-B2A1-949BFC480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Febrero!$G$10</c:f>
              <c:numCache>
                <c:formatCode>#,##0</c:formatCode>
                <c:ptCount val="1"/>
                <c:pt idx="0">
                  <c:v>6711577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8C-4AB8-B2A1-949BFC48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SERVICIOS PERSONALES</a:t>
            </a:r>
          </a:p>
          <a:p>
            <a:pPr>
              <a:defRPr b="1"/>
            </a:pPr>
            <a:r>
              <a:rPr lang="en-US" sz="1200" b="0"/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1C9-4FBE-A18E-A752D1AF47D3}"/>
              </c:ext>
            </c:extLst>
          </c:dPt>
          <c:dLbls>
            <c:dLbl>
              <c:idx val="0"/>
              <c:layout>
                <c:manualLayout>
                  <c:x val="2.1094680238140963E-3"/>
                  <c:y val="0.27657363700057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FBE-A18E-A752D1AF47D3}"/>
                </c:ext>
              </c:extLst>
            </c:dLbl>
            <c:dLbl>
              <c:idx val="1"/>
              <c:layout>
                <c:manualLayout>
                  <c:x val="-1.494142500480123E-3"/>
                  <c:y val="6.687322313625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FBE-A18E-A752D1AF4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Febrero!$C$11:$D$11</c:f>
              <c:numCache>
                <c:formatCode>#,##0</c:formatCode>
                <c:ptCount val="2"/>
                <c:pt idx="0">
                  <c:v>72655014</c:v>
                </c:pt>
                <c:pt idx="1">
                  <c:v>9817713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C9-4FBE-A18E-A752D1AF4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PA"/>
              <a:t>SERVICIOS PERSONALES</a:t>
            </a:r>
          </a:p>
          <a:p>
            <a:pPr>
              <a:defRPr/>
            </a:pPr>
            <a:r>
              <a:rPr lang="es-PA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8FD-4652-A5DE-C08C60894E04}"/>
              </c:ext>
            </c:extLst>
          </c:dPt>
          <c:dLbls>
            <c:dLbl>
              <c:idx val="0"/>
              <c:layout>
                <c:manualLayout>
                  <c:x val="0"/>
                  <c:y val="0.251130776794493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D-4652-A5DE-C08C60894E04}"/>
                </c:ext>
              </c:extLst>
            </c:dLbl>
            <c:dLbl>
              <c:idx val="1"/>
              <c:layout>
                <c:manualLayout>
                  <c:x val="8.3332711373163663E-3"/>
                  <c:y val="5.4867256637168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FD-4652-A5DE-C08C60894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(Febrero!$F$11,Febrero!$G$11)</c:f>
              <c:numCache>
                <c:formatCode>#,##0</c:formatCode>
                <c:ptCount val="2"/>
                <c:pt idx="0">
                  <c:v>275002</c:v>
                </c:pt>
                <c:pt idx="1">
                  <c:v>19366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FD-4652-A5DE-C08C6089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NO PERSONALES</a:t>
            </a:r>
          </a:p>
          <a:p>
            <a:pPr>
              <a:defRPr/>
            </a:pPr>
            <a:r>
              <a:rPr lang="es-PA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894225721784778"/>
          <c:y val="0.17171296296296298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86E-4313-A9CE-2216D60E4BA6}"/>
              </c:ext>
            </c:extLst>
          </c:dPt>
          <c:dLbls>
            <c:dLbl>
              <c:idx val="0"/>
              <c:layout>
                <c:manualLayout>
                  <c:x val="0"/>
                  <c:y val="0.291666666666666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6E-4313-A9CE-2216D60E4BA6}"/>
                </c:ext>
              </c:extLst>
            </c:dLbl>
            <c:dLbl>
              <c:idx val="1"/>
              <c:layout>
                <c:manualLayout>
                  <c:x val="9.7323576112656254E-3"/>
                  <c:y val="5.28745250127314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6E-4313-A9CE-2216D60E4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(Febrero!$C$28,Febrero!$D$28)</c:f>
              <c:numCache>
                <c:formatCode>#,##0</c:formatCode>
                <c:ptCount val="2"/>
                <c:pt idx="0">
                  <c:v>45533025</c:v>
                </c:pt>
                <c:pt idx="1">
                  <c:v>2376487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6E-4313-A9CE-2216D60E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SERVICIOS NO PERSAONALES</a:t>
            </a:r>
          </a:p>
          <a:p>
            <a:pPr>
              <a:defRPr/>
            </a:pPr>
            <a:r>
              <a:rPr lang="es-PA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631-4465-9AB0-522F36E6DB34}"/>
              </c:ext>
            </c:extLst>
          </c:dPt>
          <c:dLbls>
            <c:dLbl>
              <c:idx val="0"/>
              <c:layout>
                <c:manualLayout>
                  <c:x val="0"/>
                  <c:y val="0.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1-4465-9AB0-522F36E6DB34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1-4465-9AB0-522F36E6D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(Febrero!$F$28,Febrero!$G$28)</c:f>
              <c:numCache>
                <c:formatCode>#,##0</c:formatCode>
                <c:ptCount val="2"/>
                <c:pt idx="0">
                  <c:v>13591768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1-4465-9AB0-522F36E6D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589A-4076-B2D6-7BFE39A46759}"/>
              </c:ext>
            </c:extLst>
          </c:dPt>
          <c:dLbls>
            <c:dLbl>
              <c:idx val="0"/>
              <c:layout>
                <c:manualLayout>
                  <c:x val="-5.0925337632079971E-17"/>
                  <c:y val="0.27168234064785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A-4076-B2D6-7BFE39A46759}"/>
                </c:ext>
              </c:extLst>
            </c:dLbl>
            <c:dLbl>
              <c:idx val="1"/>
              <c:layout>
                <c:manualLayout>
                  <c:x val="3.2362459546925568E-3"/>
                  <c:y val="6.46001561387704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A-4076-B2D6-7BFE39A46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(Febrero!$C$77,Febrero!$D$77)</c:f>
              <c:numCache>
                <c:formatCode>#,##0</c:formatCode>
                <c:ptCount val="2"/>
                <c:pt idx="0">
                  <c:v>2670587</c:v>
                </c:pt>
                <c:pt idx="1">
                  <c:v>250603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A-4076-B2D6-7BFE39A46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MATERIALES</a:t>
            </a:r>
            <a:r>
              <a:rPr lang="es-PA" b="1" baseline="0"/>
              <a:t> Y SUMINISTROS</a:t>
            </a:r>
          </a:p>
          <a:p>
            <a:pPr>
              <a:defRPr/>
            </a:pPr>
            <a:r>
              <a:rPr lang="es-PA" sz="1200" baseline="0"/>
              <a:t>(Inversión)</a:t>
            </a:r>
            <a:endParaRPr lang="es-PA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E2F-4A20-B7DB-327660142BA3}"/>
              </c:ext>
            </c:extLst>
          </c:dPt>
          <c:dLbls>
            <c:dLbl>
              <c:idx val="0"/>
              <c:layout>
                <c:manualLayout>
                  <c:x val="0"/>
                  <c:y val="0.2638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F-4A20-B7DB-327660142BA3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F-4A20-B7DB-327660142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(Febrero!$F$77,Febrero!$G$77)</c:f>
              <c:numCache>
                <c:formatCode>#,##0</c:formatCode>
                <c:ptCount val="2"/>
                <c:pt idx="0">
                  <c:v>41300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2F-4A20-B7DB-327660142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12F8-4508-BB9D-225B86C4C1AF}"/>
              </c:ext>
            </c:extLst>
          </c:dPt>
          <c:dLbls>
            <c:dLbl>
              <c:idx val="0"/>
              <c:layout>
                <c:manualLayout>
                  <c:x val="0"/>
                  <c:y val="0.256097560975609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8-4508-BB9D-225B86C4C1AF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8-4508-BB9D-225B86C4C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(Febrero!$F$127,Febrero!$G$127)</c:f>
              <c:numCache>
                <c:formatCode>#,##0</c:formatCode>
                <c:ptCount val="2"/>
                <c:pt idx="0">
                  <c:v>15991725</c:v>
                </c:pt>
                <c:pt idx="1">
                  <c:v>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8-4508-BB9D-225B86C4C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C46B-489F-82E1-1FF1AC092C8F}"/>
              </c:ext>
            </c:extLst>
          </c:dPt>
          <c:dLbls>
            <c:dLbl>
              <c:idx val="0"/>
              <c:layout>
                <c:manualLayout>
                  <c:x val="1.1111068118942134E-2"/>
                  <c:y val="0.295261477616636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B-489F-82E1-1FF1AC092C8F}"/>
                </c:ext>
              </c:extLst>
            </c:dLbl>
            <c:dLbl>
              <c:idx val="1"/>
              <c:layout>
                <c:manualLayout>
                  <c:x val="9.8280098280097081E-3"/>
                  <c:y val="2.70152931960145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B-489F-82E1-1FF1AC092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(Febrero!$C$147,Febrero!$D$147)</c:f>
              <c:numCache>
                <c:formatCode>#,##0</c:formatCode>
                <c:ptCount val="2"/>
                <c:pt idx="0">
                  <c:v>462266900</c:v>
                </c:pt>
                <c:pt idx="1">
                  <c:v>7530300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B-489F-82E1-1FF1AC09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734-4FAF-AF65-B8FF93EC7B89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4-4FAF-AF65-B8FF93EC7B89}"/>
                </c:ext>
              </c:extLst>
            </c:dLbl>
            <c:dLbl>
              <c:idx val="1"/>
              <c:layout>
                <c:manualLayout>
                  <c:x val="2.0529728865858982E-2"/>
                  <c:y val="0.20020651529828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4-4FAF-AF65-B8FF93EC7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Octubre!$C$11:$D$11</c:f>
              <c:numCache>
                <c:formatCode>#,##0</c:formatCode>
                <c:ptCount val="2"/>
                <c:pt idx="0">
                  <c:v>70331646</c:v>
                </c:pt>
                <c:pt idx="1">
                  <c:v>50547505.5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734-4FAF-AF65-B8FF93EC7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A" b="1"/>
              <a:t>TRANSFERENCIAS</a:t>
            </a:r>
            <a:r>
              <a:rPr lang="es-PA" b="1" baseline="0"/>
              <a:t> DE CAPITAL</a:t>
            </a:r>
            <a:endParaRPr lang="es-P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CC1-40DE-88A8-C6507C876A84}"/>
              </c:ext>
            </c:extLst>
          </c:dPt>
          <c:dLbls>
            <c:dLbl>
              <c:idx val="0"/>
              <c:layout>
                <c:manualLayout>
                  <c:x val="1.2668250197941409E-2"/>
                  <c:y val="0.300925925925925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1-40DE-88A8-C6507C876A84}"/>
                </c:ext>
              </c:extLst>
            </c:dLbl>
            <c:dLbl>
              <c:idx val="1"/>
              <c:layout>
                <c:manualLayout>
                  <c:x val="3.1670625494853522E-3"/>
                  <c:y val="6.94444444444444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1-40DE-88A8-C6507C876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Febrero!$F$9:$G$9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Febrero!$F$165:$G$165</c:f>
              <c:numCache>
                <c:formatCode>#,##0</c:formatCode>
                <c:ptCount val="2"/>
                <c:pt idx="0">
                  <c:v>59460136</c:v>
                </c:pt>
                <c:pt idx="1">
                  <c:v>6592256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1-40DE-88A8-C6507C876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Marzo!$C$9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93470793448E-2"/>
                  <c:y val="0.277359987535804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3-4A25-ACCC-A4B34856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Marzo!$C$10</c:f>
              <c:numCache>
                <c:formatCode>#,##0</c:formatCode>
                <c:ptCount val="1"/>
                <c:pt idx="0">
                  <c:v>547617825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6263-4A25-ACCC-A4B34856B190}"/>
            </c:ext>
          </c:extLst>
        </c:ser>
        <c:ser>
          <c:idx val="1"/>
          <c:order val="1"/>
          <c:tx>
            <c:strRef>
              <c:f>Marzo!$D$9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4146177244303032E-2"/>
                  <c:y val="6.01502894329989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3-4A25-ACCC-A4B34856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Marzo!$D$10</c:f>
              <c:numCache>
                <c:formatCode>#,##0</c:formatCode>
                <c:ptCount val="1"/>
                <c:pt idx="0">
                  <c:v>65317049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263-4A25-ACCC-A4B34856B190}"/>
            </c:ext>
          </c:extLst>
        </c:ser>
        <c:ser>
          <c:idx val="2"/>
          <c:order val="2"/>
          <c:tx>
            <c:strRef>
              <c:f>Marzo!$I$8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263-4A25-ACCC-A4B34856B190}"/>
            </c:ext>
          </c:extLst>
        </c:ser>
        <c:ser>
          <c:idx val="3"/>
          <c:order val="3"/>
          <c:tx>
            <c:strRef>
              <c:f>Marzo!$F$9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63-4A25-ACCC-A4B34856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Marzo!$F$10</c:f>
              <c:numCache>
                <c:formatCode>#,##0</c:formatCode>
                <c:ptCount val="1"/>
                <c:pt idx="0">
                  <c:v>91113816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263-4A25-ACCC-A4B34856B190}"/>
            </c:ext>
          </c:extLst>
        </c:ser>
        <c:ser>
          <c:idx val="4"/>
          <c:order val="4"/>
          <c:tx>
            <c:strRef>
              <c:f>Marzo!$G$9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63-4A25-ACCC-A4B34856B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Marzo!$G$10</c:f>
              <c:numCache>
                <c:formatCode>#,##0</c:formatCode>
                <c:ptCount val="1"/>
                <c:pt idx="0">
                  <c:v>7013209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6263-4A25-ACCC-A4B34856B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3-F8EE-4ABF-B624-CE7F51EFA973}"/>
              </c:ext>
            </c:extLst>
          </c:dPt>
          <c:dLbls>
            <c:dLbl>
              <c:idx val="0"/>
              <c:layout>
                <c:manualLayout>
                  <c:x val="0.19766076917646908"/>
                  <c:y val="0.14716191225508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E-4ABF-B624-CE7F51EFA973}"/>
                </c:ext>
              </c:extLst>
            </c:dLbl>
            <c:dLbl>
              <c:idx val="1"/>
              <c:layout>
                <c:manualLayout>
                  <c:x val="0.15167728728285493"/>
                  <c:y val="-3.5087529693521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E-4ABF-B624-CE7F51EFA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Marzo!$C$11:$D$11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15446496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D82-4AC2-8C75-3E25E6B3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CC44-4E50-9726-B16960A21343}"/>
              </c:ext>
            </c:extLst>
          </c:dPt>
          <c:dLbls>
            <c:dLbl>
              <c:idx val="0"/>
              <c:layout>
                <c:manualLayout>
                  <c:x val="2.6200873362445413E-2"/>
                  <c:y val="0.2511307767944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44-4E50-9726-B16960A21343}"/>
                </c:ext>
              </c:extLst>
            </c:dLbl>
            <c:dLbl>
              <c:idx val="1"/>
              <c:layout>
                <c:manualLayout>
                  <c:x val="8.3333333333332309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4-4E50-9726-B16960A21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(Marzo!$F$11,Marzo!$G$11)</c:f>
              <c:numCache>
                <c:formatCode>#,##0</c:formatCode>
                <c:ptCount val="2"/>
                <c:pt idx="0">
                  <c:v>275002</c:v>
                </c:pt>
                <c:pt idx="1">
                  <c:v>29186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CC44-4E50-9726-B16960A2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A1AD-4EE7-B23C-88851A609D87}"/>
              </c:ext>
            </c:extLst>
          </c:dPt>
          <c:dLbls>
            <c:dLbl>
              <c:idx val="0"/>
              <c:layout>
                <c:manualLayout>
                  <c:x val="0.19164137269726531"/>
                  <c:y val="7.67413327065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D-4EE7-B23C-88851A609D87}"/>
                </c:ext>
              </c:extLst>
            </c:dLbl>
            <c:dLbl>
              <c:idx val="1"/>
              <c:layout>
                <c:manualLayout>
                  <c:x val="0.14454406313964852"/>
                  <c:y val="-2.6727465037019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D-4EE7-B23C-88851A609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(Marzo!$C$28,Marzo!$D$28)</c:f>
              <c:numCache>
                <c:formatCode>#,##0</c:formatCode>
                <c:ptCount val="2"/>
                <c:pt idx="0">
                  <c:v>47907848</c:v>
                </c:pt>
                <c:pt idx="1">
                  <c:v>4164724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1AD-4EE7-B23C-88851A609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20BC-4F72-B612-A04C847B171E}"/>
              </c:ext>
            </c:extLst>
          </c:dPt>
          <c:dLbls>
            <c:dLbl>
              <c:idx val="0"/>
              <c:layout>
                <c:manualLayout>
                  <c:x val="2.0378457059679715E-2"/>
                  <c:y val="0.253980177850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BC-4F72-B612-A04C847B171E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C-4F72-B612-A04C847B1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(Marzo!$F$28,Marzo!$G$28)</c:f>
              <c:numCache>
                <c:formatCode>#,##0</c:formatCode>
                <c:ptCount val="2"/>
                <c:pt idx="0">
                  <c:v>14292043</c:v>
                </c:pt>
                <c:pt idx="1">
                  <c:v>173051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20BC-4F72-B612-A04C847B1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7238-43A9-A145-2531380D250E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8-43A9-A145-2531380D250E}"/>
                </c:ext>
              </c:extLst>
            </c:dLbl>
            <c:dLbl>
              <c:idx val="1"/>
              <c:layout>
                <c:manualLayout>
                  <c:x val="1.9464720194647085E-2"/>
                  <c:y val="7.571126400954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8-43A9-A145-2531380D2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(Marzo!$C$78,Marzo!$D$78)</c:f>
              <c:numCache>
                <c:formatCode>#,##0</c:formatCode>
                <c:ptCount val="2"/>
                <c:pt idx="0">
                  <c:v>2774094</c:v>
                </c:pt>
                <c:pt idx="1">
                  <c:v>447324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7238-43A9-A145-2531380D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4-AAD5-42EB-BC5C-6707E5EE2FF9}"/>
              </c:ext>
            </c:extLst>
          </c:dPt>
          <c:dLbls>
            <c:dLbl>
              <c:idx val="0"/>
              <c:layout>
                <c:manualLayout>
                  <c:x val="2.6315789473684209E-2"/>
                  <c:y val="0.28240732504889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5-42EB-BC5C-6707E5EE2FF9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5-42EB-BC5C-6707E5EE2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(Marzo!$F$78,Marzo!$G$78)</c:f>
              <c:numCache>
                <c:formatCode>#,##0</c:formatCode>
                <c:ptCount val="2"/>
                <c:pt idx="0">
                  <c:v>110700</c:v>
                </c:pt>
                <c:pt idx="1">
                  <c:v>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AD5-42EB-BC5C-6707E5EE2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6-7B27-40BB-A73A-902EC55876CA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7-40BB-A73A-902EC55876CA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7-40BB-A73A-902EC5587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(Marzo!$F$9,Marzo!$G$9)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(Marzo!$F$129,Marzo!$G$129)</c:f>
              <c:numCache>
                <c:formatCode>#,##0</c:formatCode>
                <c:ptCount val="2"/>
                <c:pt idx="0">
                  <c:v>16162752</c:v>
                </c:pt>
                <c:pt idx="1">
                  <c:v>218683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7B27-40BB-A73A-902EC558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CF2C-4509-A617-A530151462AD}"/>
              </c:ext>
            </c:extLst>
          </c:dPt>
          <c:dLbls>
            <c:dLbl>
              <c:idx val="0"/>
              <c:layout>
                <c:manualLayout>
                  <c:x val="0.23679501876107956"/>
                  <c:y val="0.18545752214220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2C-4509-A617-A530151462AD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C-4509-A617-A53015146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(Marzo!$C$9,Marzo!$D$9)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(Marzo!$C$150,Marzo!$D$150)</c:f>
              <c:numCache>
                <c:formatCode>#,##0</c:formatCode>
                <c:ptCount val="2"/>
                <c:pt idx="0">
                  <c:v>424232972</c:v>
                </c:pt>
                <c:pt idx="1">
                  <c:v>45237080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CF2C-4509-A617-A530151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5C4-4F1A-8283-4E9AF68A5FD8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4-4F1A-8283-4E9AF68A5FD8}"/>
                </c:ext>
              </c:extLst>
            </c:dLbl>
            <c:dLbl>
              <c:idx val="1"/>
              <c:layout>
                <c:manualLayout>
                  <c:x val="1.9952767341990748E-2"/>
                  <c:y val="0.12173058013765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4-4F1A-8283-4E9AF68A5F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(Octubre!$F$11,Octubre!$G$11)</c:f>
              <c:numCache>
                <c:formatCode>#,##0</c:formatCode>
                <c:ptCount val="2"/>
                <c:pt idx="0">
                  <c:v>275002</c:v>
                </c:pt>
                <c:pt idx="1">
                  <c:v>98344.319999999992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5C4-4F1A-8283-4E9AF68A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BE3B-4193-9BBC-2B93A152C894}"/>
              </c:ext>
            </c:extLst>
          </c:dPt>
          <c:dLbls>
            <c:dLbl>
              <c:idx val="0"/>
              <c:layout>
                <c:manualLayout>
                  <c:x val="0.1886281342491764"/>
                  <c:y val="2.00744818402120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B-4193-9BBC-2B93A152C894}"/>
                </c:ext>
              </c:extLst>
            </c:dLbl>
            <c:dLbl>
              <c:idx val="1"/>
              <c:layout>
                <c:manualLayout>
                  <c:x val="0.16508918300106104"/>
                  <c:y val="-2.1017815250969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B-4193-9BBC-2B93A152C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Marzo!$F$9:$G$9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Marzo!$F$168:$G$168</c:f>
              <c:numCache>
                <c:formatCode>#,##0</c:formatCode>
                <c:ptCount val="2"/>
                <c:pt idx="0">
                  <c:v>59460136</c:v>
                </c:pt>
                <c:pt idx="1">
                  <c:v>6592256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E3B-4193-9BBC-2B93A152C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812-474B-964D-8CAEB443F42C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2-474B-964D-8CAEB443F42C}"/>
                </c:ext>
              </c:extLst>
            </c:dLbl>
            <c:dLbl>
              <c:idx val="1"/>
              <c:layout>
                <c:manualLayout>
                  <c:x val="2.2764203654871008E-2"/>
                  <c:y val="0.18421780859482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2-474B-964D-8CAEB443F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(Octubre!$C$28,Octubre!$D$28)</c:f>
              <c:numCache>
                <c:formatCode>#,##0</c:formatCode>
                <c:ptCount val="2"/>
                <c:pt idx="0">
                  <c:v>43493806</c:v>
                </c:pt>
                <c:pt idx="1">
                  <c:v>24260811.759999994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812-474B-964D-8CAEB443F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987-4120-BBBC-5D160DA27AFE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7-4120-BBBC-5D160DA27AFE}"/>
                </c:ext>
              </c:extLst>
            </c:dLbl>
            <c:dLbl>
              <c:idx val="1"/>
              <c:layout>
                <c:manualLayout>
                  <c:x val="2.5400405735309287E-2"/>
                  <c:y val="9.7657836140856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87-4120-BBBC-5D160DA27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(Octubre!$F$28,Octubre!$G$28)</c:f>
              <c:numCache>
                <c:formatCode>#,##0</c:formatCode>
                <c:ptCount val="2"/>
                <c:pt idx="0">
                  <c:v>11996314</c:v>
                </c:pt>
                <c:pt idx="1">
                  <c:v>3333560.69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987-4120-BBBC-5D160DA2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B1F-400E-A566-9234AED60087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F-400E-A566-9234AED60087}"/>
                </c:ext>
              </c:extLst>
            </c:dLbl>
            <c:dLbl>
              <c:idx val="1"/>
              <c:layout>
                <c:manualLayout>
                  <c:x val="2.2602068859039679E-2"/>
                  <c:y val="0.19052604534090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F-400E-A566-9234AED60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(Octubre!$C$77,Octubre!$D$77)</c:f>
              <c:numCache>
                <c:formatCode>#,##0</c:formatCode>
                <c:ptCount val="2"/>
                <c:pt idx="0">
                  <c:v>3145680</c:v>
                </c:pt>
                <c:pt idx="1">
                  <c:v>1951462.8599999996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B1F-400E-A566-9234AED6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036-42D3-8B1F-842B62350973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6-42D3-8B1F-842B62350973}"/>
                </c:ext>
              </c:extLst>
            </c:dLbl>
            <c:dLbl>
              <c:idx val="1"/>
              <c:layout>
                <c:manualLayout>
                  <c:x val="2.2641557113894682E-2"/>
                  <c:y val="0.244444373157079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6-42D3-8B1F-842B62350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(Octubre!$F$77,Octubre!$G$77)</c:f>
              <c:numCache>
                <c:formatCode>#,##0</c:formatCode>
                <c:ptCount val="2"/>
                <c:pt idx="0">
                  <c:v>135817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036-42D3-8B1F-842B6235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BDD-45DD-9790-99878F67AE20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D-45DD-9790-99878F67AE20}"/>
                </c:ext>
              </c:extLst>
            </c:dLbl>
            <c:dLbl>
              <c:idx val="1"/>
              <c:layout>
                <c:manualLayout>
                  <c:x val="1.8561510456354149E-2"/>
                  <c:y val="0.1650870641169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D-45DD-9790-99878F67A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(Octubre!$F$9,Octubre!$G$9)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(Octubre!$F$128,Octubre!$G$128)</c:f>
              <c:numCache>
                <c:formatCode>#,##0</c:formatCode>
                <c:ptCount val="2"/>
                <c:pt idx="0">
                  <c:v>12942278</c:v>
                </c:pt>
                <c:pt idx="1">
                  <c:v>7931412.1600000011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BDD-45DD-9790-99878F67A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BD8-4996-9808-C407A505B700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8-4996-9808-C407A505B700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8-4996-9808-C407A505B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(Octubre!$C$9,Octubre!$D$9)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(Octubre!$C$150,Octubre!$D$150)</c:f>
              <c:numCache>
                <c:formatCode>#,##0</c:formatCode>
                <c:ptCount val="2"/>
                <c:pt idx="0">
                  <c:v>538103984</c:v>
                </c:pt>
                <c:pt idx="1">
                  <c:v>413182110.07000005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BD8-4996-9808-C407A505B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2F4-4F5F-911B-0AD950CC63EE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2F4-4F5F-911B-0AD950CC63EE}"/>
                </c:ext>
              </c:extLst>
            </c:dLbl>
            <c:dLbl>
              <c:idx val="1"/>
              <c:layout>
                <c:manualLayout>
                  <c:x val="2.2857632991954438E-2"/>
                  <c:y val="0.15319567354965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2F4-4F5F-911B-0AD950CC6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(Diciembre!$F$11,Diciembre!$G$11)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118393.9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2F4-4F5F-911B-0AD950CC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C9B-4CF2-BB7A-C2F37C9B30BC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B-4CF2-BB7A-C2F37C9B30BC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B-4CF2-BB7A-C2F37C9B3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Octubre!$F$9:$G$9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Octubre!$F$168:$G$168</c:f>
              <c:numCache>
                <c:formatCode>#,##0</c:formatCode>
                <c:ptCount val="2"/>
                <c:pt idx="0">
                  <c:v>62808136</c:v>
                </c:pt>
                <c:pt idx="1">
                  <c:v>44707445.850000001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C9B-4CF2-BB7A-C2F37C9B3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Septiembre!$C$9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8-4404-BA19-0DB6A3DCA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Septiembre!$C$10</c:f>
              <c:numCache>
                <c:formatCode>#,##0</c:formatCode>
                <c:ptCount val="1"/>
                <c:pt idx="0">
                  <c:v>515915977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028-4404-BA19-0DB6A3DCA1A7}"/>
            </c:ext>
          </c:extLst>
        </c:ser>
        <c:ser>
          <c:idx val="1"/>
          <c:order val="1"/>
          <c:tx>
            <c:strRef>
              <c:f>Septiembre!$D$9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8-4404-BA19-0DB6A3DCA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Septiembre!$D$10</c:f>
              <c:numCache>
                <c:formatCode>#,##0</c:formatCode>
                <c:ptCount val="1"/>
                <c:pt idx="0">
                  <c:v>427609411.85000002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028-4404-BA19-0DB6A3DCA1A7}"/>
            </c:ext>
          </c:extLst>
        </c:ser>
        <c:ser>
          <c:idx val="2"/>
          <c:order val="2"/>
          <c:tx>
            <c:strRef>
              <c:f>Septiembre!$I$8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028-4404-BA19-0DB6A3DCA1A7}"/>
            </c:ext>
          </c:extLst>
        </c:ser>
        <c:ser>
          <c:idx val="3"/>
          <c:order val="3"/>
          <c:tx>
            <c:strRef>
              <c:f>Septiembre!$F$9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8-4404-BA19-0DB6A3DCA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Septiembre!$F$10</c:f>
              <c:numCache>
                <c:formatCode>#,##0</c:formatCode>
                <c:ptCount val="1"/>
                <c:pt idx="0">
                  <c:v>92336061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0028-4404-BA19-0DB6A3DCA1A7}"/>
            </c:ext>
          </c:extLst>
        </c:ser>
        <c:ser>
          <c:idx val="4"/>
          <c:order val="4"/>
          <c:tx>
            <c:strRef>
              <c:f>Septiembre!$G$9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8-4404-BA19-0DB6A3DCA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Septiembre!$G$10</c:f>
              <c:numCache>
                <c:formatCode>#,##0</c:formatCode>
                <c:ptCount val="1"/>
                <c:pt idx="0">
                  <c:v>55300872.620000005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0028-4404-BA19-0DB6A3DC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DB5-4DD3-9F99-F98300F062CC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B5-4DD3-9F99-F98300F062CC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B5-4DD3-9F99-F98300F06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Septiembre!$C$11:$D$11</c:f>
              <c:numCache>
                <c:formatCode>#,##0</c:formatCode>
                <c:ptCount val="2"/>
                <c:pt idx="0">
                  <c:v>70496146</c:v>
                </c:pt>
                <c:pt idx="1">
                  <c:v>45664487.649999991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DB5-4DD3-9F99-F98300F0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81A-47A9-A9C0-52A208934078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A-47A9-A9C0-52A208934078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A-47A9-A9C0-52A208934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(Septiembre!$F$11,Septiembre!$G$11)</c:f>
              <c:numCache>
                <c:formatCode>#,##0</c:formatCode>
                <c:ptCount val="2"/>
                <c:pt idx="0">
                  <c:v>275002</c:v>
                </c:pt>
                <c:pt idx="1">
                  <c:v>88522.569999999992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81A-47A9-A9C0-52A208934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9A8-4191-86FC-84CDF295F89F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8-4191-86FC-84CDF295F89F}"/>
                </c:ext>
              </c:extLst>
            </c:dLbl>
            <c:dLbl>
              <c:idx val="1"/>
              <c:layout>
                <c:manualLayout>
                  <c:x val="2.2764203654871008E-2"/>
                  <c:y val="0.14441681356994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8-4191-86FC-84CDF295F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(Septiembre!$C$28,Septiembre!$D$28)</c:f>
              <c:numCache>
                <c:formatCode>#,##0</c:formatCode>
                <c:ptCount val="2"/>
                <c:pt idx="0">
                  <c:v>47047427</c:v>
                </c:pt>
                <c:pt idx="1">
                  <c:v>22474830.010000002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9A8-4191-86FC-84CDF295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CE5-40AB-BA51-022DA07EFA46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5-40AB-BA51-022DA07EFA46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5-40AB-BA51-022DA07EF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(Septiembre!$F$28,Septiembre!$G$28)</c:f>
              <c:numCache>
                <c:formatCode>#,##0</c:formatCode>
                <c:ptCount val="2"/>
                <c:pt idx="0">
                  <c:v>14058455</c:v>
                </c:pt>
                <c:pt idx="1">
                  <c:v>3281582.95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CE5-40AB-BA51-022DA07E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185-42AE-AE15-E3045F218DA1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5-42AE-AE15-E3045F218DA1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5-42AE-AE15-E3045F218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(Septiembre!$C$77,Septiembre!$D$77)</c:f>
              <c:numCache>
                <c:formatCode>#,##0</c:formatCode>
                <c:ptCount val="2"/>
                <c:pt idx="0">
                  <c:v>3334859</c:v>
                </c:pt>
                <c:pt idx="1">
                  <c:v>1703002.9399999995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185-42AE-AE15-E3045F21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8F4-46C8-BD17-89E3B3ED20BC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4-46C8-BD17-89E3B3ED20BC}"/>
                </c:ext>
              </c:extLst>
            </c:dLbl>
            <c:dLbl>
              <c:idx val="1"/>
              <c:layout>
                <c:manualLayout>
                  <c:x val="1.9723978703974913E-2"/>
                  <c:y val="0.181481428556013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4-46C8-BD17-89E3B3ED2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(Septiembre!$F$77,Septiembre!$G$77)</c:f>
              <c:numCache>
                <c:formatCode>#,##0</c:formatCode>
                <c:ptCount val="2"/>
                <c:pt idx="0">
                  <c:v>135817</c:v>
                </c:pt>
                <c:pt idx="1">
                  <c:v>110300.33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8F4-46C8-BD17-89E3B3ED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D0B-47DA-8C38-D8192E1A4FA8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B-47DA-8C38-D8192E1A4FA8}"/>
                </c:ext>
              </c:extLst>
            </c:dLbl>
            <c:dLbl>
              <c:idx val="1"/>
              <c:layout>
                <c:manualLayout>
                  <c:x val="1.8561510456354149E-2"/>
                  <c:y val="3.556325459317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B-47DA-8C38-D8192E1A4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(Septiembre!$F$9,Septiembre!$G$9)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(Septiembre!$F$128,Septiembre!$G$128)</c:f>
              <c:numCache>
                <c:formatCode>#,##0</c:formatCode>
                <c:ptCount val="2"/>
                <c:pt idx="0">
                  <c:v>15019564</c:v>
                </c:pt>
                <c:pt idx="1">
                  <c:v>7652277.8000000007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D0B-47DA-8C38-D8192E1A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F7E-421D-A595-292B4843770D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E-421D-A595-292B4843770D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E-421D-A595-292B48437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(Septiembre!$C$9,Septiembre!$D$9)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(Septiembre!$C$150,Septiembre!$D$150)</c:f>
              <c:numCache>
                <c:formatCode>#,##0</c:formatCode>
                <c:ptCount val="2"/>
                <c:pt idx="0">
                  <c:v>394899410</c:v>
                </c:pt>
                <c:pt idx="1">
                  <c:v>357708857.51000005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F7E-421D-A595-292B48437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36C-48CF-8A50-963A552F2D63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6C-48CF-8A50-963A552F2D63}"/>
                </c:ext>
              </c:extLst>
            </c:dLbl>
            <c:dLbl>
              <c:idx val="1"/>
              <c:layout>
                <c:manualLayout>
                  <c:x val="2.2764203654871008E-2"/>
                  <c:y val="0.2182121002580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6C-48CF-8A50-963A552F2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(Diciembre!$C$28,Diciembre!$D$28)</c:f>
              <c:numCache>
                <c:formatCode>#,##0</c:formatCode>
                <c:ptCount val="2"/>
                <c:pt idx="0">
                  <c:v>42648198</c:v>
                </c:pt>
                <c:pt idx="1">
                  <c:v>22049251.159999993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36C-48CF-8A50-963A552F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6A9-4B64-8301-2E8B7A99DABE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9-4B64-8301-2E8B7A99DABE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9-4B64-8301-2E8B7A99D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Septiembre!$F$9:$G$9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Septiembre!$F$168:$G$168</c:f>
              <c:numCache>
                <c:formatCode>#,##0</c:formatCode>
                <c:ptCount val="2"/>
                <c:pt idx="0">
                  <c:v>62063136</c:v>
                </c:pt>
                <c:pt idx="1">
                  <c:v>44162445.850000001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6A9-4B64-8301-2E8B7A99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Agosto!$C$9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E3-4177-800B-222FFEC3C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Agosto!$C$10</c:f>
              <c:numCache>
                <c:formatCode>#,##0</c:formatCode>
                <c:ptCount val="1"/>
                <c:pt idx="0">
                  <c:v>516051578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7FE3-4177-800B-222FFEC3C57B}"/>
            </c:ext>
          </c:extLst>
        </c:ser>
        <c:ser>
          <c:idx val="1"/>
          <c:order val="1"/>
          <c:tx>
            <c:strRef>
              <c:f>Agosto!$D$9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1540143098551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3-4177-800B-222FFEC3C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Agosto!$D$10</c:f>
              <c:numCache>
                <c:formatCode>#,##0</c:formatCode>
                <c:ptCount val="1"/>
                <c:pt idx="0">
                  <c:v>403564067.37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FE3-4177-800B-222FFEC3C57B}"/>
            </c:ext>
          </c:extLst>
        </c:ser>
        <c:ser>
          <c:idx val="2"/>
          <c:order val="2"/>
          <c:tx>
            <c:strRef>
              <c:f>Agosto!$I$8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E3-4177-800B-222FFEC3C57B}"/>
            </c:ext>
          </c:extLst>
        </c:ser>
        <c:ser>
          <c:idx val="3"/>
          <c:order val="3"/>
          <c:tx>
            <c:strRef>
              <c:f>Agosto!$F$9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3-4177-800B-222FFEC3C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Agosto!$F$10</c:f>
              <c:numCache>
                <c:formatCode>#,##0</c:formatCode>
                <c:ptCount val="1"/>
                <c:pt idx="0">
                  <c:v>91816760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7FE3-4177-800B-222FFEC3C57B}"/>
            </c:ext>
          </c:extLst>
        </c:ser>
        <c:ser>
          <c:idx val="4"/>
          <c:order val="4"/>
          <c:tx>
            <c:strRef>
              <c:f>Agosto!$G$9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3-4177-800B-222FFEC3C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Agosto!$G$10</c:f>
              <c:numCache>
                <c:formatCode>#,##0</c:formatCode>
                <c:ptCount val="1"/>
                <c:pt idx="0">
                  <c:v>44995274.620000005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7FE3-4177-800B-222FFEC3C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3A8-43D5-9197-E16DEBFDEF1A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A8-43D5-9197-E16DEBFDEF1A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8-43D5-9197-E16DEBFDE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Agosto!$C$11:$D$11</c:f>
              <c:numCache>
                <c:formatCode>#,##0</c:formatCode>
                <c:ptCount val="2"/>
                <c:pt idx="0">
                  <c:v>70858646</c:v>
                </c:pt>
                <c:pt idx="1">
                  <c:v>40783077.450000003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3A8-43D5-9197-E16DEBFD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A52-4DA4-8FEA-FF3657A1104C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52-4DA4-8FEA-FF3657A1104C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2-4DA4-8FEA-FF3657A11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(Agosto!$F$11,Agosto!$G$11)</c:f>
              <c:numCache>
                <c:formatCode>#,##0</c:formatCode>
                <c:ptCount val="2"/>
                <c:pt idx="0">
                  <c:v>275002</c:v>
                </c:pt>
                <c:pt idx="1">
                  <c:v>78700.819999999992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A52-4DA4-8FEA-FF3657A11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2B2A-4AE4-A403-ACC3642EE131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A-4AE4-A403-ACC3642EE131}"/>
                </c:ext>
              </c:extLst>
            </c:dLbl>
            <c:dLbl>
              <c:idx val="1"/>
              <c:layout>
                <c:manualLayout>
                  <c:x val="2.2764203654871008E-2"/>
                  <c:y val="0.14441681356994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A-4AE4-A403-ACC3642EE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(Agosto!$C$28,Agosto!$D$28)</c:f>
              <c:numCache>
                <c:formatCode>#,##0</c:formatCode>
                <c:ptCount val="2"/>
                <c:pt idx="0">
                  <c:v>47214871</c:v>
                </c:pt>
                <c:pt idx="1">
                  <c:v>20281033.299999997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2B2A-4AE4-A403-ACC3642E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998-4F7F-A07B-7E97DCF253A5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8-4F7F-A07B-7E97DCF253A5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8-4F7F-A07B-7E97DCF25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(Agosto!$F$28,Agosto!$G$28)</c:f>
              <c:numCache>
                <c:formatCode>#,##0</c:formatCode>
                <c:ptCount val="2"/>
                <c:pt idx="0">
                  <c:v>14077881</c:v>
                </c:pt>
                <c:pt idx="1">
                  <c:v>1701032.1300000001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998-4F7F-A07B-7E97DCF25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60C-4FC2-9A2C-75D177D1F3C3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C-4FC2-9A2C-75D177D1F3C3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C-4FC2-9A2C-75D177D1F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(Agosto!$C$77,Agosto!$D$77)</c:f>
              <c:numCache>
                <c:formatCode>#,##0</c:formatCode>
                <c:ptCount val="2"/>
                <c:pt idx="0">
                  <c:v>3227065</c:v>
                </c:pt>
                <c:pt idx="1">
                  <c:v>1509931.63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60C-4FC2-9A2C-75D177D1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645-4634-937A-8E83B1A4E329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5-4634-937A-8E83B1A4E329}"/>
                </c:ext>
              </c:extLst>
            </c:dLbl>
            <c:dLbl>
              <c:idx val="1"/>
              <c:layout>
                <c:manualLayout>
                  <c:x val="1.9723978703974913E-2"/>
                  <c:y val="0.181481428556013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5-4634-937A-8E83B1A4E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(Agosto!$F$77,Agosto!$G$77)</c:f>
              <c:numCache>
                <c:formatCode>#,##0</c:formatCode>
                <c:ptCount val="2"/>
                <c:pt idx="0">
                  <c:v>135817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645-4634-937A-8E83B1A4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B98-4EF5-9C5D-046A066F8FB7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8-4EF5-9C5D-046A066F8FB7}"/>
                </c:ext>
              </c:extLst>
            </c:dLbl>
            <c:dLbl>
              <c:idx val="1"/>
              <c:layout>
                <c:manualLayout>
                  <c:x val="1.8561510456354149E-2"/>
                  <c:y val="3.556325459317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8-4EF5-9C5D-046A066F8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(Agosto!$F$9,Agosto!$G$9)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(Agosto!$F$128,Agosto!$G$128)</c:f>
              <c:numCache>
                <c:formatCode>#,##0</c:formatCode>
                <c:ptCount val="2"/>
                <c:pt idx="0">
                  <c:v>14898264</c:v>
                </c:pt>
                <c:pt idx="1">
                  <c:v>1583647.47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B98-4EF5-9C5D-046A066F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B01-4115-93DE-63D33354EFF4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1-4115-93DE-63D33354EFF4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1-4115-93DE-63D33354E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(Agosto!$C$9,Agosto!$D$9)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(Agosto!$C$150,Agosto!$D$150)</c:f>
              <c:numCache>
                <c:formatCode>#,##0</c:formatCode>
                <c:ptCount val="2"/>
                <c:pt idx="0">
                  <c:v>394604542</c:v>
                </c:pt>
                <c:pt idx="1">
                  <c:v>340932090.85000002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B01-4115-93DE-63D33354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370-4D7B-A281-A1B9CCB892C4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579017267556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370-4D7B-A281-A1B9CCB892C4}"/>
                </c:ext>
              </c:extLst>
            </c:dLbl>
            <c:dLbl>
              <c:idx val="1"/>
              <c:layout>
                <c:manualLayout>
                  <c:x val="2.5400405735309179E-2"/>
                  <c:y val="0.15809204699365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70-4D7B-A281-A1B9CCB89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(Diciembre!$F$28,Diciembre!$G$28)</c:f>
              <c:numCache>
                <c:formatCode>#,##0</c:formatCode>
                <c:ptCount val="2"/>
                <c:pt idx="0">
                  <c:v>11649895</c:v>
                </c:pt>
                <c:pt idx="1">
                  <c:v>2174842.2199999997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370-4D7B-A281-A1B9CCB8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13B-4723-A8DD-3201E6EB82C5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27339387886248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B-4723-A8DD-3201E6EB82C5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B-4723-A8DD-3201E6EB8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Agosto!$F$9:$G$9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Agosto!$F$168:$G$168</c:f>
              <c:numCache>
                <c:formatCode>#,##0</c:formatCode>
                <c:ptCount val="2"/>
                <c:pt idx="0">
                  <c:v>61663136</c:v>
                </c:pt>
                <c:pt idx="1">
                  <c:v>41562445.850000001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13B-4723-A8DD-3201E6EB8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Julio!$C$9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F-4054-A856-FEE8A7ABA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Julio!$C$10</c:f>
              <c:numCache>
                <c:formatCode>#,##0</c:formatCode>
                <c:ptCount val="1"/>
                <c:pt idx="0">
                  <c:v>515876011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08F-4054-A856-FEE8A7ABA21C}"/>
            </c:ext>
          </c:extLst>
        </c:ser>
        <c:ser>
          <c:idx val="1"/>
          <c:order val="1"/>
          <c:tx>
            <c:strRef>
              <c:f>Julio!$D$9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5629264361976945E-2"/>
                  <c:y val="0.203224870863744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F-4054-A856-FEE8A7ABA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Julio!$D$10</c:f>
              <c:numCache>
                <c:formatCode>#,##0</c:formatCode>
                <c:ptCount val="1"/>
                <c:pt idx="0">
                  <c:v>381005836.13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08F-4054-A856-FEE8A7ABA21C}"/>
            </c:ext>
          </c:extLst>
        </c:ser>
        <c:ser>
          <c:idx val="2"/>
          <c:order val="2"/>
          <c:tx>
            <c:strRef>
              <c:f>Julio!$I$8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08F-4054-A856-FEE8A7ABA21C}"/>
            </c:ext>
          </c:extLst>
        </c:ser>
        <c:ser>
          <c:idx val="3"/>
          <c:order val="3"/>
          <c:tx>
            <c:strRef>
              <c:f>Julio!$F$9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F-4054-A856-FEE8A7ABA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Julio!$F$10</c:f>
              <c:numCache>
                <c:formatCode>#,##0</c:formatCode>
                <c:ptCount val="1"/>
                <c:pt idx="0">
                  <c:v>89579279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E08F-4054-A856-FEE8A7ABA21C}"/>
            </c:ext>
          </c:extLst>
        </c:ser>
        <c:ser>
          <c:idx val="4"/>
          <c:order val="4"/>
          <c:tx>
            <c:strRef>
              <c:f>Julio!$G$9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F-4054-A856-FEE8A7ABA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Julio!$G$10</c:f>
              <c:numCache>
                <c:formatCode>#,##0</c:formatCode>
                <c:ptCount val="1"/>
                <c:pt idx="0">
                  <c:v>44738594.810000002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E08F-4054-A856-FEE8A7ABA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F35-472B-AC91-B92F5D632C26}"/>
              </c:ext>
            </c:extLst>
          </c:dPt>
          <c:dLbls>
            <c:dLbl>
              <c:idx val="0"/>
              <c:layout>
                <c:manualLayout>
                  <c:x val="0.2007833447048627"/>
                  <c:y val="8.4416833590602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5-472B-AC91-B92F5D632C26}"/>
                </c:ext>
              </c:extLst>
            </c:dLbl>
            <c:dLbl>
              <c:idx val="1"/>
              <c:layout>
                <c:manualLayout>
                  <c:x val="2.0529728865858982E-2"/>
                  <c:y val="0.14138300405033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5-472B-AC91-B92F5D632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Julio!$C$11:$D$11</c:f>
              <c:numCache>
                <c:formatCode>#,##0</c:formatCode>
                <c:ptCount val="2"/>
                <c:pt idx="0">
                  <c:v>69823767</c:v>
                </c:pt>
                <c:pt idx="1">
                  <c:v>35265201.579999998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F35-472B-AC91-B92F5D632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81D-4E13-B88E-E46E9CB50D27}"/>
              </c:ext>
            </c:extLst>
          </c:dPt>
          <c:dLbls>
            <c:dLbl>
              <c:idx val="0"/>
              <c:layout>
                <c:manualLayout>
                  <c:x val="1.7486376294466408E-2"/>
                  <c:y val="0.27472959685349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D-4E13-B88E-E46E9CB50D27}"/>
                </c:ext>
              </c:extLst>
            </c:dLbl>
            <c:dLbl>
              <c:idx val="1"/>
              <c:layout>
                <c:manualLayout>
                  <c:x val="1.9952767341990748E-2"/>
                  <c:y val="9.8131760078662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D-4E13-B88E-E46E9CB50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(Julio!$F$11,Julio!$G$11)</c:f>
              <c:numCache>
                <c:formatCode>#,##0</c:formatCode>
                <c:ptCount val="2"/>
                <c:pt idx="0">
                  <c:v>275002</c:v>
                </c:pt>
                <c:pt idx="1">
                  <c:v>68472.989999999991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81D-4E13-B88E-E46E9CB50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F38-469C-9ACD-6AC17868F43A}"/>
              </c:ext>
            </c:extLst>
          </c:dPt>
          <c:dLbls>
            <c:dLbl>
              <c:idx val="0"/>
              <c:layout>
                <c:manualLayout>
                  <c:x val="1.9900545218732905E-2"/>
                  <c:y val="0.3036070043483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8-469C-9ACD-6AC17868F43A}"/>
                </c:ext>
              </c:extLst>
            </c:dLbl>
            <c:dLbl>
              <c:idx val="1"/>
              <c:layout>
                <c:manualLayout>
                  <c:x val="2.2764203654871008E-2"/>
                  <c:y val="0.12053621655502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8-469C-9ACD-6AC17868F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(Julio!$C$28,Julio!$D$28)</c:f>
              <c:numCache>
                <c:formatCode>#,##0</c:formatCode>
                <c:ptCount val="2"/>
                <c:pt idx="0">
                  <c:v>47825213</c:v>
                </c:pt>
                <c:pt idx="1">
                  <c:v>18620843.729999997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F38-469C-9ACD-6AC17868F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5B4-48A9-B1FA-FA389AE7EB39}"/>
              </c:ext>
            </c:extLst>
          </c:dPt>
          <c:dLbls>
            <c:dLbl>
              <c:idx val="0"/>
              <c:layout>
                <c:manualLayout>
                  <c:x val="2.0378457059679767E-2"/>
                  <c:y val="0.2931958335044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4-48A9-B1FA-FA389AE7EB39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4-48A9-B1FA-FA389AE7E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(Julio!$F$28,Julio!$G$28)</c:f>
              <c:numCache>
                <c:formatCode>#,##0</c:formatCode>
                <c:ptCount val="2"/>
                <c:pt idx="0">
                  <c:v>14176475</c:v>
                </c:pt>
                <c:pt idx="1">
                  <c:v>1650224.82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5B4-48A9-B1FA-FA389AE7E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6D0-4263-A92B-14A35B2BDFFA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0-4263-A92B-14A35B2BDFFA}"/>
                </c:ext>
              </c:extLst>
            </c:dLbl>
            <c:dLbl>
              <c:idx val="1"/>
              <c:layout>
                <c:manualLayout>
                  <c:x val="2.2602068859039679E-2"/>
                  <c:y val="0.1683038295993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D0-4263-A92B-14A35B2BD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(Julio!$C$77,Julio!$D$77)</c:f>
              <c:numCache>
                <c:formatCode>#,##0</c:formatCode>
                <c:ptCount val="2"/>
                <c:pt idx="0">
                  <c:v>2917958</c:v>
                </c:pt>
                <c:pt idx="1">
                  <c:v>1391736.2099999997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6D0-4263-A92B-14A35B2B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6D9-425A-B7C5-C4D670D6E3B8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9-425A-B7C5-C4D670D6E3B8}"/>
                </c:ext>
              </c:extLst>
            </c:dLbl>
            <c:dLbl>
              <c:idx val="1"/>
              <c:layout>
                <c:manualLayout>
                  <c:x val="1.9723978703974913E-2"/>
                  <c:y val="0.199999941673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9-425A-B7C5-C4D670D6E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(Julio!$F$77,Julio!$G$77)</c:f>
              <c:numCache>
                <c:formatCode>#,##0</c:formatCode>
                <c:ptCount val="2"/>
                <c:pt idx="0">
                  <c:v>135817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6D9-425A-B7C5-C4D670D6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3DC-4FB8-8721-340771D14398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C-4FB8-8721-340771D14398}"/>
                </c:ext>
              </c:extLst>
            </c:dLbl>
            <c:dLbl>
              <c:idx val="1"/>
              <c:layout>
                <c:manualLayout>
                  <c:x val="1.8561510456354149E-2"/>
                  <c:y val="3.556325459317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C-4FB8-8721-340771D14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(Julio!$F$9,Julio!$G$9)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(Julio!$F$129,Julio!$G$129)</c:f>
              <c:numCache>
                <c:formatCode>#,##0</c:formatCode>
                <c:ptCount val="2"/>
                <c:pt idx="0">
                  <c:v>14739189</c:v>
                </c:pt>
                <c:pt idx="1">
                  <c:v>1391002.8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3DC-4FB8-8721-340771D1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A12-4487-B1FA-6FD896574BCE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2-4487-B1FA-6FD896574BCE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2-4487-B1FA-6FD896574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(Julio!$C$9,Julio!$D$9)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(Julio!$C$151,Julio!$D$151)</c:f>
              <c:numCache>
                <c:formatCode>#,##0</c:formatCode>
                <c:ptCount val="2"/>
                <c:pt idx="0">
                  <c:v>395171549</c:v>
                </c:pt>
                <c:pt idx="1">
                  <c:v>325670157.91000003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A12-4487-B1FA-6FD896574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0DE-46BA-B322-949A03AD65DC}"/>
              </c:ext>
            </c:extLst>
          </c:dPt>
          <c:dLbls>
            <c:dLbl>
              <c:idx val="0"/>
              <c:layout>
                <c:manualLayout>
                  <c:x val="2.5953002933456846E-2"/>
                  <c:y val="0.3013119564561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0DE-46BA-B322-949A03AD65DC}"/>
                </c:ext>
              </c:extLst>
            </c:dLbl>
            <c:dLbl>
              <c:idx val="1"/>
              <c:layout>
                <c:manualLayout>
                  <c:x val="2.2602068859039679E-2"/>
                  <c:y val="0.24220567813211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0DE-46BA-B322-949A03AD6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(Diciembre!$C$76,Diciembre!$D$76)</c:f>
              <c:numCache>
                <c:formatCode>#,##0</c:formatCode>
                <c:ptCount val="2"/>
                <c:pt idx="0">
                  <c:v>2858778</c:v>
                </c:pt>
                <c:pt idx="1">
                  <c:v>2040304.8399999992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0DE-46BA-B322-949A03AD6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F06-4CCD-B3FD-8C0785133EA9}"/>
              </c:ext>
            </c:extLst>
          </c:dPt>
          <c:dLbls>
            <c:dLbl>
              <c:idx val="0"/>
              <c:layout>
                <c:manualLayout>
                  <c:x val="2.6926006589601831E-2"/>
                  <c:y val="0.32059151898048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6-4CCD-B3FD-8C0785133EA9}"/>
                </c:ext>
              </c:extLst>
            </c:dLbl>
            <c:dLbl>
              <c:idx val="1"/>
              <c:layout>
                <c:manualLayout>
                  <c:x val="2.3245211369855363E-2"/>
                  <c:y val="0.2385692053979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6-4CCD-B3FD-8C0785133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Julio!$F$9:$G$9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Julio!$F$169:$G$169</c:f>
              <c:numCache>
                <c:formatCode>#,##0</c:formatCode>
                <c:ptCount val="2"/>
                <c:pt idx="0">
                  <c:v>59460136</c:v>
                </c:pt>
                <c:pt idx="1">
                  <c:v>41559445.850000001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F06-4CCD-B3FD-8C0785133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Mayo!$C$9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65501475831E-2"/>
                  <c:y val="0.2590951473531560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31-4DA3-A9A3-039BC6C2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Mayo!$C$10</c:f>
              <c:numCache>
                <c:formatCode>#,##0</c:formatCode>
                <c:ptCount val="1"/>
                <c:pt idx="0">
                  <c:v>537151757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B31-4DA3-A9A3-039BC6C24CAF}"/>
            </c:ext>
          </c:extLst>
        </c:ser>
        <c:ser>
          <c:idx val="1"/>
          <c:order val="1"/>
          <c:tx>
            <c:strRef>
              <c:f>Mayo!$D$9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414613495893653E-2"/>
                  <c:y val="8.7547549706971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1-4DA3-A9A3-039BC6C2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Mayo!$D$10</c:f>
              <c:numCache>
                <c:formatCode>#,##0</c:formatCode>
                <c:ptCount val="1"/>
                <c:pt idx="0">
                  <c:v>133009319.42999998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B31-4DA3-A9A3-039BC6C24CAF}"/>
            </c:ext>
          </c:extLst>
        </c:ser>
        <c:ser>
          <c:idx val="2"/>
          <c:order val="2"/>
          <c:tx>
            <c:strRef>
              <c:f>Mayo!$I$8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B31-4DA3-A9A3-039BC6C24CAF}"/>
            </c:ext>
          </c:extLst>
        </c:ser>
        <c:ser>
          <c:idx val="3"/>
          <c:order val="3"/>
          <c:tx>
            <c:strRef>
              <c:f>Mayo!$F$9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1-4DA3-A9A3-039BC6C2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Mayo!$F$10</c:f>
              <c:numCache>
                <c:formatCode>#,##0</c:formatCode>
                <c:ptCount val="1"/>
                <c:pt idx="0">
                  <c:v>91385066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1B31-4DA3-A9A3-039BC6C24CAF}"/>
            </c:ext>
          </c:extLst>
        </c:ser>
        <c:ser>
          <c:idx val="4"/>
          <c:order val="4"/>
          <c:tx>
            <c:strRef>
              <c:f>Mayo!$G$9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1-4DA3-A9A3-039BC6C2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Mayo!$G$10</c:f>
              <c:numCache>
                <c:formatCode>#,##0</c:formatCode>
                <c:ptCount val="1"/>
                <c:pt idx="0">
                  <c:v>9118974.3200000003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1B31-4DA3-A9A3-039BC6C2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4503487397779394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0D2-4BC2-8B5E-61E34EC83292}"/>
              </c:ext>
            </c:extLst>
          </c:dPt>
          <c:dLbls>
            <c:dLbl>
              <c:idx val="0"/>
              <c:layout>
                <c:manualLayout>
                  <c:x val="0.19453822370564325"/>
                  <c:y val="-5.779216989588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2-4BC2-8B5E-61E34EC83292}"/>
                </c:ext>
              </c:extLst>
            </c:dLbl>
            <c:dLbl>
              <c:idx val="1"/>
              <c:layout>
                <c:manualLayout>
                  <c:x val="2.0529728865858982E-2"/>
                  <c:y val="0.11785359955115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2-4BC2-8B5E-61E34EC83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Mayo!$C$11:$D$11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25373294.140000001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0D2-4BC2-8B5E-61E34EC8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D64-48BC-81A2-609A9C6D379B}"/>
              </c:ext>
            </c:extLst>
          </c:dPt>
          <c:dLbls>
            <c:dLbl>
              <c:idx val="0"/>
              <c:layout>
                <c:manualLayout>
                  <c:x val="2.6200873362445413E-2"/>
                  <c:y val="0.2511307767944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4-48BC-81A2-609A9C6D379B}"/>
                </c:ext>
              </c:extLst>
            </c:dLbl>
            <c:dLbl>
              <c:idx val="1"/>
              <c:layout>
                <c:manualLayout>
                  <c:x val="1.123817039209968E-2"/>
                  <c:y val="8.239921337266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4-48BC-81A2-609A9C6D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(Mayo!$F$11,Mayo!$G$11)</c:f>
              <c:numCache>
                <c:formatCode>#,##0</c:formatCode>
                <c:ptCount val="2"/>
                <c:pt idx="0">
                  <c:v>275002</c:v>
                </c:pt>
                <c:pt idx="1">
                  <c:v>48829.489999999991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D64-48BC-81A2-609A9C6D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6F21-4F4D-8973-D550BDC96225}"/>
              </c:ext>
            </c:extLst>
          </c:dPt>
          <c:dLbls>
            <c:dLbl>
              <c:idx val="0"/>
              <c:layout>
                <c:manualLayout>
                  <c:x val="2.3023105718342585E-2"/>
                  <c:y val="0.27574630783092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1-4F4D-8973-D550BDC96225}"/>
                </c:ext>
              </c:extLst>
            </c:dLbl>
            <c:dLbl>
              <c:idx val="1"/>
              <c:layout>
                <c:manualLayout>
                  <c:x val="2.5886764154480688E-2"/>
                  <c:y val="9.267552003760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1-4F4D-8973-D550BDC96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(Mayo!$C$28,Mayo!$D$28)</c:f>
              <c:numCache>
                <c:formatCode>#,##0</c:formatCode>
                <c:ptCount val="2"/>
                <c:pt idx="0">
                  <c:v>48210790</c:v>
                </c:pt>
                <c:pt idx="1">
                  <c:v>12491852.43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6F21-4F4D-8973-D550BDC96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156-47C2-8F6D-5F5718D86C46}"/>
              </c:ext>
            </c:extLst>
          </c:dPt>
          <c:dLbls>
            <c:dLbl>
              <c:idx val="0"/>
              <c:layout>
                <c:manualLayout>
                  <c:x val="2.0378457059679715E-2"/>
                  <c:y val="0.253980177850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6-47C2-8F6D-5F5718D86C46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6-47C2-8F6D-5F5718D86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(Mayo!$F$28,Mayo!$G$28)</c:f>
              <c:numCache>
                <c:formatCode>#,##0</c:formatCode>
                <c:ptCount val="2"/>
                <c:pt idx="0">
                  <c:v>14494027</c:v>
                </c:pt>
                <c:pt idx="1">
                  <c:v>1448911.2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156-47C2-8F6D-5F5718D86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C3A-4FB9-B971-387E696605AC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A-4FB9-B971-387E696605AC}"/>
                </c:ext>
              </c:extLst>
            </c:dLbl>
            <c:dLbl>
              <c:idx val="1"/>
              <c:layout>
                <c:manualLayout>
                  <c:x val="1.9464813957078896E-2"/>
                  <c:y val="0.1016371823746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A-4FB9-B971-387E69660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(Mayo!$C$77,Mayo!$D$77)</c:f>
              <c:numCache>
                <c:formatCode>#,##0</c:formatCode>
                <c:ptCount val="2"/>
                <c:pt idx="0">
                  <c:v>2894686</c:v>
                </c:pt>
                <c:pt idx="1">
                  <c:v>727006.99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C3A-4FB9-B971-387E69660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42F-4261-89EE-8485A17EA21D}"/>
              </c:ext>
            </c:extLst>
          </c:dPt>
          <c:dLbls>
            <c:dLbl>
              <c:idx val="0"/>
              <c:layout>
                <c:manualLayout>
                  <c:x val="2.6315789473684209E-2"/>
                  <c:y val="0.28240732504889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F-4261-89EE-8485A17EA21D}"/>
                </c:ext>
              </c:extLst>
            </c:dLbl>
            <c:dLbl>
              <c:idx val="1"/>
              <c:layout>
                <c:manualLayout>
                  <c:x val="1.9723978703974913E-2"/>
                  <c:y val="0.199999941673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F-4261-89EE-8485A17EA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(Mayo!$F$77,Mayo!$G$77)</c:f>
              <c:numCache>
                <c:formatCode>#,##0</c:formatCode>
                <c:ptCount val="2"/>
                <c:pt idx="0">
                  <c:v>110732</c:v>
                </c:pt>
                <c:pt idx="1">
                  <c:v>69448.350000000006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42F-4261-89EE-8485A17E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877-45EF-84D9-1161A98633F8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7-45EF-84D9-1161A98633F8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7-45EF-84D9-1161A9863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(Mayo!$F$9,Mayo!$G$9)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(Mayo!$F$129,Mayo!$G$129)</c:f>
              <c:numCache>
                <c:formatCode>#,##0</c:formatCode>
                <c:ptCount val="2"/>
                <c:pt idx="0">
                  <c:v>16228870</c:v>
                </c:pt>
                <c:pt idx="1">
                  <c:v>959529.07999999984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877-45EF-84D9-1161A9863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D2F6-4E96-A76E-C7D9FCC32C78}"/>
              </c:ext>
            </c:extLst>
          </c:dPt>
          <c:dLbls>
            <c:dLbl>
              <c:idx val="0"/>
              <c:layout>
                <c:manualLayout>
                  <c:x val="0.23679501876107956"/>
                  <c:y val="0.18545752214220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6-4E96-A76E-C7D9FCC32C78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6-4E96-A76E-C7D9FCC32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(Mayo!$C$9,Mayo!$D$9)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(Mayo!$C$150,Mayo!$D$150)</c:f>
              <c:numCache>
                <c:formatCode>#,##0</c:formatCode>
                <c:ptCount val="2"/>
                <c:pt idx="0">
                  <c:v>413291354</c:v>
                </c:pt>
                <c:pt idx="1">
                  <c:v>94371683.179999977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D2F6-4E96-A76E-C7D9FCC32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857-4794-8F7B-31EE125BC28B}"/>
              </c:ext>
            </c:extLst>
          </c:dPt>
          <c:dLbls>
            <c:dLbl>
              <c:idx val="0"/>
              <c:layout>
                <c:manualLayout>
                  <c:x val="2.631586806572592E-2"/>
                  <c:y val="0.30833324341404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857-4794-8F7B-31EE125BC28B}"/>
                </c:ext>
              </c:extLst>
            </c:dLbl>
            <c:dLbl>
              <c:idx val="1"/>
              <c:layout>
                <c:manualLayout>
                  <c:x val="2.2641557113894574E-2"/>
                  <c:y val="0.15118024528300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857-4794-8F7B-31EE125BC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(Diciembre!$F$76,Diciembre!$G$76)</c:f>
              <c:numCache>
                <c:formatCode>#,##0</c:formatCode>
                <c:ptCount val="2"/>
                <c:pt idx="0">
                  <c:v>121917</c:v>
                </c:pt>
                <c:pt idx="1">
                  <c:v>78450.13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857-4794-8F7B-31EE125B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9DE-49BF-9AAC-72C809DF09F9}"/>
              </c:ext>
            </c:extLst>
          </c:dPt>
          <c:dLbls>
            <c:dLbl>
              <c:idx val="0"/>
              <c:layout>
                <c:manualLayout>
                  <c:x val="2.6926006589601779E-2"/>
                  <c:y val="0.2891264255684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E-49BF-9AAC-72C809DF09F9}"/>
                </c:ext>
              </c:extLst>
            </c:dLbl>
            <c:dLbl>
              <c:idx val="1"/>
              <c:layout>
                <c:manualLayout>
                  <c:x val="2.3245211369855363E-2"/>
                  <c:y val="7.3377464985018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DE-49BF-9AAC-72C809DF0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Mayo!$F$9:$G$9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Mayo!$F$168:$G$168</c:f>
              <c:numCache>
                <c:formatCode>#,##0</c:formatCode>
                <c:ptCount val="2"/>
                <c:pt idx="0">
                  <c:v>59460136</c:v>
                </c:pt>
                <c:pt idx="1">
                  <c:v>6592256.2000000002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9DE-49BF-9AAC-72C809DF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>
                <a:solidFill>
                  <a:sysClr val="windowText" lastClr="000000"/>
                </a:solidFill>
              </a:defRPr>
            </a:pPr>
            <a:r>
              <a:rPr lang="es-PA" sz="1600" b="0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Abril!$C$9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95593470793448E-2"/>
                  <c:y val="0.277359987535804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6D-4C0F-8F40-411C6484A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Abril!$C$10</c:f>
              <c:numCache>
                <c:formatCode>#,##0</c:formatCode>
                <c:ptCount val="1"/>
                <c:pt idx="0">
                  <c:v>545539417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E6D-4C0F-8F40-411C6484A972}"/>
            </c:ext>
          </c:extLst>
        </c:ser>
        <c:ser>
          <c:idx val="1"/>
          <c:order val="1"/>
          <c:tx>
            <c:strRef>
              <c:f>Abril!$D$9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 prst="relaxedInset"/>
            </a:sp3d>
          </c:spPr>
          <c:invertIfNegative val="0"/>
          <c:dLbls>
            <c:dLbl>
              <c:idx val="0"/>
              <c:layout>
                <c:manualLayout>
                  <c:x val="1.414613495893653E-2"/>
                  <c:y val="6.92827095243231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D-4C0F-8F40-411C6484A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Abril!$D$10</c:f>
              <c:numCache>
                <c:formatCode>#,##0</c:formatCode>
                <c:ptCount val="1"/>
                <c:pt idx="0">
                  <c:v>108370608.73999998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E6D-4C0F-8F40-411C6484A972}"/>
            </c:ext>
          </c:extLst>
        </c:ser>
        <c:ser>
          <c:idx val="2"/>
          <c:order val="2"/>
          <c:tx>
            <c:strRef>
              <c:f>Abril!$I$8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E6D-4C0F-8F40-411C6484A972}"/>
            </c:ext>
          </c:extLst>
        </c:ser>
        <c:ser>
          <c:idx val="3"/>
          <c:order val="3"/>
          <c:tx>
            <c:strRef>
              <c:f>Abril!$F$9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107453651153992E-2"/>
                  <c:y val="7.6858783063076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D-4C0F-8F40-411C6484A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Abril!$F$10</c:f>
              <c:numCache>
                <c:formatCode>#,##0</c:formatCode>
                <c:ptCount val="1"/>
                <c:pt idx="0">
                  <c:v>91140566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4E6D-4C0F-8F40-411C6484A972}"/>
            </c:ext>
          </c:extLst>
        </c:ser>
        <c:ser>
          <c:idx val="4"/>
          <c:order val="4"/>
          <c:tx>
            <c:strRef>
              <c:f>Abril!$G$9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D-4C0F-8F40-411C6484A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Abril!$G$10</c:f>
              <c:numCache>
                <c:formatCode>#,##0</c:formatCode>
                <c:ptCount val="1"/>
                <c:pt idx="0">
                  <c:v>8445965.9900000002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4E6D-4C0F-8F40-411C6484A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B prst="relaxedInset"/>
    </a:sp3d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0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653063575386410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B23-4B2D-BE5C-8ABDDD344E55}"/>
              </c:ext>
            </c:extLst>
          </c:dPt>
          <c:dLbls>
            <c:dLbl>
              <c:idx val="0"/>
              <c:layout>
                <c:manualLayout>
                  <c:x val="0.19453822370564325"/>
                  <c:y val="-5.779216989588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3-4B2D-BE5C-8ABDDD344E55}"/>
                </c:ext>
              </c:extLst>
            </c:dLbl>
            <c:dLbl>
              <c:idx val="1"/>
              <c:layout>
                <c:manualLayout>
                  <c:x val="2.0529728865858982E-2"/>
                  <c:y val="9.432419505197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3-4B2D-BE5C-8ABDDD34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Abril!$C$11:$D$11</c:f>
              <c:numCache>
                <c:formatCode>#,##0</c:formatCode>
                <c:ptCount val="2"/>
                <c:pt idx="0">
                  <c:v>72639376</c:v>
                </c:pt>
                <c:pt idx="1">
                  <c:v>20420924.139999997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B23-4B2D-BE5C-8ABDDD34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0"/>
              <a:t>SERVICIOS PERSONALES</a:t>
            </a:r>
          </a:p>
          <a:p>
            <a:pPr>
              <a:defRPr b="0"/>
            </a:pPr>
            <a:r>
              <a:rPr lang="es-PA" sz="1200" b="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1CD6-436C-BC6D-C1FB655C0299}"/>
              </c:ext>
            </c:extLst>
          </c:dPt>
          <c:dLbls>
            <c:dLbl>
              <c:idx val="0"/>
              <c:layout>
                <c:manualLayout>
                  <c:x val="2.6200873362445413E-2"/>
                  <c:y val="0.2511307767944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6-436C-BC6D-C1FB655C0299}"/>
                </c:ext>
              </c:extLst>
            </c:dLbl>
            <c:dLbl>
              <c:idx val="1"/>
              <c:layout>
                <c:manualLayout>
                  <c:x val="1.123817039209968E-2"/>
                  <c:y val="7.453294001966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6-436C-BC6D-C1FB655C0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(Abril!$F$11,Abril!$G$11)</c:f>
              <c:numCache>
                <c:formatCode>#,##0</c:formatCode>
                <c:ptCount val="2"/>
                <c:pt idx="0">
                  <c:v>275002</c:v>
                </c:pt>
                <c:pt idx="1">
                  <c:v>39007.739999999991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CD6-436C-BC6D-C1FB655C0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PERSONALES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5512733039517"/>
          <c:y val="0.17171308810279312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87A-4409-BB0D-B0962EE62BC1}"/>
              </c:ext>
            </c:extLst>
          </c:dPt>
          <c:dLbls>
            <c:dLbl>
              <c:idx val="0"/>
              <c:layout>
                <c:manualLayout>
                  <c:x val="2.3023105718342585E-2"/>
                  <c:y val="0.25186571081599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A-4409-BB0D-B0962EE62BC1}"/>
                </c:ext>
              </c:extLst>
            </c:dLbl>
            <c:dLbl>
              <c:idx val="1"/>
              <c:layout>
                <c:manualLayout>
                  <c:x val="2.5886764154480688E-2"/>
                  <c:y val="9.267552003760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A-4409-BB0D-B0962EE62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(Abril!$C$28,Abril!$D$28)</c:f>
              <c:numCache>
                <c:formatCode>#,##0</c:formatCode>
                <c:ptCount val="2"/>
                <c:pt idx="0">
                  <c:v>48234355</c:v>
                </c:pt>
                <c:pt idx="1">
                  <c:v>10247331.610000001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87A-4409-BB0D-B0962EE62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SERVICIOS NO PERSAONALES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503-47B0-906D-C9AD684DF448}"/>
              </c:ext>
            </c:extLst>
          </c:dPt>
          <c:dLbls>
            <c:dLbl>
              <c:idx val="0"/>
              <c:layout>
                <c:manualLayout>
                  <c:x val="2.0378457059679715E-2"/>
                  <c:y val="0.253980177850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3-47B0-906D-C9AD684DF448}"/>
                </c:ext>
              </c:extLst>
            </c:dLbl>
            <c:dLbl>
              <c:idx val="1"/>
              <c:layout>
                <c:manualLayout>
                  <c:x val="1.6666781281160815E-2"/>
                  <c:y val="5.059902714249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3-47B0-906D-C9AD684DF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(Abril!$F$28,Abril!$G$28)</c:f>
              <c:numCache>
                <c:formatCode>#,##0</c:formatCode>
                <c:ptCount val="2"/>
                <c:pt idx="0">
                  <c:v>14221143</c:v>
                </c:pt>
                <c:pt idx="1">
                  <c:v>1352823.45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503-47B0-906D-C9AD684D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7DC5-429B-BCA5-BB33DCB19682}"/>
              </c:ext>
            </c:extLst>
          </c:dPt>
          <c:dLbls>
            <c:dLbl>
              <c:idx val="0"/>
              <c:layout>
                <c:manualLayout>
                  <c:x val="2.5952960259529603E-2"/>
                  <c:y val="0.27168233546738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C5-429B-BCA5-BB33DCB19682}"/>
                </c:ext>
              </c:extLst>
            </c:dLbl>
            <c:dLbl>
              <c:idx val="1"/>
              <c:layout>
                <c:manualLayout>
                  <c:x val="1.9464813957078896E-2"/>
                  <c:y val="8.3118669256730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5-429B-BCA5-BB33DCB19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(Abril!$C$77,Abril!$D$77)</c:f>
              <c:numCache>
                <c:formatCode>#,##0</c:formatCode>
                <c:ptCount val="2"/>
                <c:pt idx="0">
                  <c:v>2872106</c:v>
                </c:pt>
                <c:pt idx="1">
                  <c:v>548350.86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7DC5-429B-BCA5-BB33DCB19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MATERIALES Y SUMINISTROS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C01-4042-8443-24813AA33598}"/>
              </c:ext>
            </c:extLst>
          </c:dPt>
          <c:dLbls>
            <c:dLbl>
              <c:idx val="0"/>
              <c:layout>
                <c:manualLayout>
                  <c:x val="2.6315789473684209E-2"/>
                  <c:y val="0.28240732504889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1-4042-8443-24813AA33598}"/>
                </c:ext>
              </c:extLst>
            </c:dLbl>
            <c:dLbl>
              <c:idx val="1"/>
              <c:layout>
                <c:manualLayout>
                  <c:x val="2.2641557113894682E-2"/>
                  <c:y val="0.17037032068523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01-4042-8443-24813AA33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(Abril!$F$77,Abril!$G$77)</c:f>
              <c:numCache>
                <c:formatCode>#,##0</c:formatCode>
                <c:ptCount val="2"/>
                <c:pt idx="0">
                  <c:v>110732</c:v>
                </c:pt>
                <c:pt idx="1">
                  <c:v>69417.320000000007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C01-4042-8443-24813AA3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3536-427B-92A7-8E434CF5933D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5609748781402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6-427B-92A7-8E434CF5933D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6-427B-92A7-8E434CF59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(Abril!$F$9,Abril!$G$9)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(Abril!$F$128,Abril!$G$128)</c:f>
              <c:numCache>
                <c:formatCode>#,##0</c:formatCode>
                <c:ptCount val="2"/>
                <c:pt idx="0">
                  <c:v>16260370</c:v>
                </c:pt>
                <c:pt idx="1">
                  <c:v>392461.27999999997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536-427B-92A7-8E434CF5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719-4F6C-AFA6-AF0C4D17DBA7}"/>
              </c:ext>
            </c:extLst>
          </c:dPt>
          <c:dLbls>
            <c:dLbl>
              <c:idx val="0"/>
              <c:layout>
                <c:manualLayout>
                  <c:x val="0.23679501876107956"/>
                  <c:y val="0.18545752214220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9-4F6C-AFA6-AF0C4D17DBA7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9-4F6C-AFA6-AF0C4D17D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(Abril!$C$9,Abril!$D$9)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(Abril!$C$149,Abril!$D$149)</c:f>
              <c:numCache>
                <c:formatCode>#,##0</c:formatCode>
                <c:ptCount val="2"/>
                <c:pt idx="0">
                  <c:v>421687172</c:v>
                </c:pt>
                <c:pt idx="1">
                  <c:v>77118898.919999987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719-4F6C-AFA6-AF0C4D17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0"/>
              <a:t>MAQUINARIA Y EQUIPO</a:t>
            </a:r>
          </a:p>
          <a:p>
            <a:pPr>
              <a:defRPr/>
            </a:pPr>
            <a:r>
              <a:rPr lang="es-PA" sz="1200"/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3D6-4D9A-9BFF-C80A7E06EC89}"/>
              </c:ext>
            </c:extLst>
          </c:dPt>
          <c:dLbls>
            <c:dLbl>
              <c:idx val="0"/>
              <c:layout>
                <c:manualLayout>
                  <c:x val="2.0920963508593685E-2"/>
                  <c:y val="0.2713355830521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3D6-4D9A-9BFF-C80A7E06EC89}"/>
                </c:ext>
              </c:extLst>
            </c:dLbl>
            <c:dLbl>
              <c:idx val="1"/>
              <c:layout>
                <c:manualLayout>
                  <c:x val="2.6626026585386504E-2"/>
                  <c:y val="0.21584848848208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3D6-4D9A-9BFF-C80A7E06E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(Diciembre!$F$9,Diciembre!$G$9)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(Diciembre!$F$127,Diciembre!$G$127)</c:f>
              <c:numCache>
                <c:formatCode>#,##0</c:formatCode>
                <c:ptCount val="2"/>
                <c:pt idx="0">
                  <c:v>12811397</c:v>
                </c:pt>
                <c:pt idx="1">
                  <c:v>7587521.6400000006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3D6-4D9A-9BFF-C80A7E06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DE CAPITAL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E2E1-4FBB-B73A-1FBF830C9A9B}"/>
              </c:ext>
            </c:extLst>
          </c:dPt>
          <c:dLbls>
            <c:dLbl>
              <c:idx val="0"/>
              <c:layout>
                <c:manualLayout>
                  <c:x val="2.6926006589601779E-2"/>
                  <c:y val="0.2891264255684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1-4FBB-B73A-1FBF830C9A9B}"/>
                </c:ext>
              </c:extLst>
            </c:dLbl>
            <c:dLbl>
              <c:idx val="1"/>
              <c:layout>
                <c:manualLayout>
                  <c:x val="2.3245211369855363E-2"/>
                  <c:y val="7.3377464985018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1-4FBB-B73A-1FBF830C9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Abril!$F$9:$G$9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Abril!$F$167:$G$167</c:f>
              <c:numCache>
                <c:formatCode>#,##0</c:formatCode>
                <c:ptCount val="2"/>
                <c:pt idx="0">
                  <c:v>59460136</c:v>
                </c:pt>
                <c:pt idx="1">
                  <c:v>6592256.2000000002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2E1-4FBB-B73A-1FBF830C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 diciembre'!$C$9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0-F4A1-4DB0-9E20-ABFF04013801}"/>
              </c:ext>
            </c:extLst>
          </c:dPt>
          <c:dLbls>
            <c:dLbl>
              <c:idx val="0"/>
              <c:layout>
                <c:manualLayout>
                  <c:x val="1.1429312076731094E-2"/>
                  <c:y val="0.27735998753580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A1-4DB0-9E20-ABFF04013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'A diciembre'!$C$10</c:f>
              <c:numCache>
                <c:formatCode>#,##0</c:formatCode>
                <c:ptCount val="1"/>
                <c:pt idx="0">
                  <c:v>585095056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4A1-4DB0-9E20-ABFF04013801}"/>
            </c:ext>
          </c:extLst>
        </c:ser>
        <c:ser>
          <c:idx val="1"/>
          <c:order val="1"/>
          <c:tx>
            <c:strRef>
              <c:f>'A diciembre'!$D$9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070990239695216E-2"/>
                  <c:y val="2.31162885461235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A1-4DB0-9E20-ABFF04013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'A diciembre'!$D$10</c:f>
              <c:numCache>
                <c:formatCode>#,##0</c:formatCode>
                <c:ptCount val="1"/>
                <c:pt idx="0">
                  <c:v>6766833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4A1-4DB0-9E20-ABFF04013801}"/>
            </c:ext>
          </c:extLst>
        </c:ser>
        <c:ser>
          <c:idx val="2"/>
          <c:order val="2"/>
          <c:tx>
            <c:strRef>
              <c:f>'A diciembre'!$I$8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'A diciembre'!$I$9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4A1-4DB0-9E20-ABFF04013801}"/>
            </c:ext>
          </c:extLst>
        </c:ser>
        <c:ser>
          <c:idx val="3"/>
          <c:order val="3"/>
          <c:tx>
            <c:strRef>
              <c:f>'A diciembre'!$F$9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3468013468013467E-2"/>
                  <c:y val="7.3814643032634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4A1-4DB0-9E20-ABFF04013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'A diciembre'!$F$10</c:f>
              <c:numCache>
                <c:formatCode>#,##0</c:formatCode>
                <c:ptCount val="1"/>
                <c:pt idx="0">
                  <c:v>90747539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4A1-4DB0-9E20-ABFF04013801}"/>
            </c:ext>
          </c:extLst>
        </c:ser>
        <c:ser>
          <c:idx val="4"/>
          <c:order val="4"/>
          <c:tx>
            <c:strRef>
              <c:f>'A diciembre'!$G$9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4A1-4DB0-9E20-ABFF04013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'A diciembre'!$G$10</c:f>
              <c:numCache>
                <c:formatCode>#,##0</c:formatCode>
                <c:ptCount val="1"/>
                <c:pt idx="0">
                  <c:v>931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F4A1-4DB0-9E20-ABFF0401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77855371976108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618-4DE3-B1CE-81C3ABEECBBB}"/>
              </c:ext>
            </c:extLst>
          </c:dPt>
          <c:dLbls>
            <c:dLbl>
              <c:idx val="0"/>
              <c:layout>
                <c:manualLayout>
                  <c:x val="0.19661917554423344"/>
                  <c:y val="1.3828620093061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618-4DE3-B1CE-81C3ABEECBBB}"/>
                </c:ext>
              </c:extLst>
            </c:dLbl>
            <c:dLbl>
              <c:idx val="1"/>
              <c:layout>
                <c:manualLayout>
                  <c:x val="0.12445514898872924"/>
                  <c:y val="-3.9009097110051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618-4DE3-B1CE-81C3ABEEC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 diciembre'!$C$11:$D$11</c:f>
              <c:numCache>
                <c:formatCode>#,##0</c:formatCode>
                <c:ptCount val="2"/>
                <c:pt idx="0">
                  <c:v>72580014</c:v>
                </c:pt>
                <c:pt idx="1">
                  <c:v>3761358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618-4DE3-B1CE-81C3ABEEC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="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BAF-4B5E-A064-C1505365C056}"/>
              </c:ext>
            </c:extLst>
          </c:dPt>
          <c:dLbls>
            <c:dLbl>
              <c:idx val="0"/>
              <c:layout>
                <c:manualLayout>
                  <c:x val="1.7699115044247787E-2"/>
                  <c:y val="0.251130776794493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AF-4B5E-A064-C1505365C056}"/>
                </c:ext>
              </c:extLst>
            </c:dLbl>
            <c:dLbl>
              <c:idx val="1"/>
              <c:layout>
                <c:manualLayout>
                  <c:x val="1.7811944123098358E-2"/>
                  <c:y val="2.73352999016715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BAF-4B5E-A064-C1505365C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('A diciembre'!$F$9,'A diciembre'!$G$9)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diciembre'!$F$11,'A diciembre'!$G$11)</c:f>
              <c:numCache>
                <c:formatCode>#,##0</c:formatCode>
                <c:ptCount val="2"/>
                <c:pt idx="0">
                  <c:v>275002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BAF-4B5E-A064-C1505365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1">
                <a:solidFill>
                  <a:sysClr val="windowText" lastClr="000000"/>
                </a:solidFill>
              </a:rPr>
              <a:t>SERVICIOS NO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894225721784778"/>
          <c:y val="0.17171296296296298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D6E-4A6B-A433-D8B0BD2240DF}"/>
              </c:ext>
            </c:extLst>
          </c:dPt>
          <c:dLbls>
            <c:dLbl>
              <c:idx val="0"/>
              <c:layout>
                <c:manualLayout>
                  <c:x val="2.1960778888799409E-2"/>
                  <c:y val="0.287686606338386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D6E-4A6B-A433-D8B0BD2240DF}"/>
                </c:ext>
              </c:extLst>
            </c:dLbl>
            <c:dLbl>
              <c:idx val="1"/>
              <c:layout>
                <c:manualLayout>
                  <c:x val="1.6220596018776044E-2"/>
                  <c:y val="2.8993927997806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D6E-4A6B-A433-D8B0BD224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diciembre'!$C$9,'A diciembre'!$D$9)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diciembre'!$C$24,'A diciembre'!$D$24)</c:f>
              <c:numCache>
                <c:formatCode>#,##0</c:formatCode>
                <c:ptCount val="2"/>
                <c:pt idx="0">
                  <c:v>46354152</c:v>
                </c:pt>
                <c:pt idx="1">
                  <c:v>1001775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D6E-4A6B-A433-D8B0BD22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b="1">
                <a:solidFill>
                  <a:sysClr val="windowText" lastClr="000000"/>
                </a:solidFill>
              </a:rPr>
              <a:t>SERVICIOS NO PERSAONALES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553F-4E99-8A0B-D2FED047AF6C}"/>
              </c:ext>
            </c:extLst>
          </c:dPt>
          <c:dLbls>
            <c:dLbl>
              <c:idx val="0"/>
              <c:layout>
                <c:manualLayout>
                  <c:x val="2.0648967551622419E-2"/>
                  <c:y val="0.257866270916847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3F-4E99-8A0B-D2FED047AF6C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53F-4E99-8A0B-D2FED047AF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diciembre'!$F$9,'A diciembre'!$G$9)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diciembre'!$F$24,'A diciembre'!$G$24)</c:f>
              <c:numCache>
                <c:formatCode>#,##0</c:formatCode>
                <c:ptCount val="2"/>
                <c:pt idx="0">
                  <c:v>13705250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553F-4E99-8A0B-D2FED047A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BFAE-4E4E-805B-0FA5FDD417C2}"/>
              </c:ext>
            </c:extLst>
          </c:dPt>
          <c:dLbls>
            <c:dLbl>
              <c:idx val="0"/>
              <c:layout>
                <c:manualLayout>
                  <c:x val="2.185792349726776E-2"/>
                  <c:y val="0.268009360312149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FAE-4E4E-805B-0FA5FDD417C2}"/>
                </c:ext>
              </c:extLst>
            </c:dLbl>
            <c:dLbl>
              <c:idx val="1"/>
              <c:layout>
                <c:manualLayout>
                  <c:x val="6.4724919093849947E-3"/>
                  <c:y val="1.6452022032072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FAE-4E4E-805B-0FA5FDD41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diciembre'!$C$9,'A diciembre'!$D$9)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diciembre'!$C$66,'A diciembre'!$D$66)</c:f>
              <c:numCache>
                <c:formatCode>#,##0</c:formatCode>
                <c:ptCount val="2"/>
                <c:pt idx="0">
                  <c:v>2030589</c:v>
                </c:pt>
                <c:pt idx="1">
                  <c:v>3700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BFAE-4E4E-805B-0FA5FDD4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</a:t>
            </a:r>
            <a:r>
              <a:rPr lang="es-PA" sz="1600" b="1" baseline="0">
                <a:solidFill>
                  <a:sysClr val="windowText" lastClr="000000"/>
                </a:solidFill>
              </a:rPr>
              <a:t>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aseline="0">
                <a:solidFill>
                  <a:sysClr val="windowText" lastClr="000000"/>
                </a:solidFill>
              </a:rPr>
              <a:t>(Inversión)</a:t>
            </a:r>
            <a:endParaRPr lang="es-PA" sz="1200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6D9-417D-8A20-B9961D997093}"/>
              </c:ext>
            </c:extLst>
          </c:dPt>
          <c:dLbls>
            <c:dLbl>
              <c:idx val="0"/>
              <c:layout>
                <c:manualLayout>
                  <c:x val="2.0603384841795438E-2"/>
                  <c:y val="0.26388881193093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6D9-417D-8A20-B9961D997093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6D9-417D-8A20-B9961D997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diciembre'!$F$9,'A diciembre'!$G$9)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diciembre'!$F$66,'A diciembre'!$G$66)</c:f>
              <c:numCache>
                <c:formatCode>#,##0</c:formatCode>
                <c:ptCount val="2"/>
                <c:pt idx="0">
                  <c:v>38260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6D9-417D-8A20-B9961D99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MAQUINARIA Y EQUIPO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157-4FD2-993A-6D8DA57542CB}"/>
              </c:ext>
            </c:extLst>
          </c:dPt>
          <c:dLbls>
            <c:dLbl>
              <c:idx val="0"/>
              <c:layout>
                <c:manualLayout>
                  <c:x val="2.3546720076313622E-2"/>
                  <c:y val="0.263716535433070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157-4FD2-993A-6D8DA57542CB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157-4FD2-993A-6D8DA5754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diciembre'!$F$9,'A diciembre'!$G$9)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diciembre'!$F$107,'A diciembre'!$G$107)</c:f>
              <c:numCache>
                <c:formatCode>#,##0</c:formatCode>
                <c:ptCount val="2"/>
                <c:pt idx="0">
                  <c:v>15818708</c:v>
                </c:pt>
                <c:pt idx="1">
                  <c:v>931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157-4FD2-993A-6D8DA575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1F5-4945-A6F3-ECCECF3B8019}"/>
              </c:ext>
            </c:extLst>
          </c:dPt>
          <c:dLbls>
            <c:dLbl>
              <c:idx val="0"/>
              <c:layout>
                <c:manualLayout>
                  <c:x val="0.20607958203337789"/>
                  <c:y val="8.98687941543289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1F5-4945-A6F3-ECCECF3B8019}"/>
                </c:ext>
              </c:extLst>
            </c:dLbl>
            <c:dLbl>
              <c:idx val="1"/>
              <c:layout>
                <c:manualLayout>
                  <c:x val="0.13875872827217342"/>
                  <c:y val="-5.5337673409811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1F5-4945-A6F3-ECCECF3B8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 diciembre'!$C$9,'A diciembre'!$D$9)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('A diciembre'!$C$124,'A diciembre'!$D$124)</c:f>
              <c:numCache>
                <c:formatCode>#,##0</c:formatCode>
                <c:ptCount val="2"/>
                <c:pt idx="0">
                  <c:v>464130301</c:v>
                </c:pt>
                <c:pt idx="1">
                  <c:v>2000000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F1F5-4945-A6F3-ECCECF3B8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/>
              <a:t>TRANSFERENCIAS CORRIENTES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555-4B0C-8500-711DCE84DB65}"/>
              </c:ext>
            </c:extLst>
          </c:dPt>
          <c:dLbls>
            <c:dLbl>
              <c:idx val="0"/>
              <c:layout>
                <c:manualLayout>
                  <c:x val="0.19542668145002162"/>
                  <c:y val="8.349670634451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55-4B0C-8500-711DCE84DB65}"/>
                </c:ext>
              </c:extLst>
            </c:dLbl>
            <c:dLbl>
              <c:idx val="1"/>
              <c:layout>
                <c:manualLayout>
                  <c:x val="0.15106732348111659"/>
                  <c:y val="-2.00435448644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55-4B0C-8500-711DCE84D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(Diciembre!$C$9,Diciembre!$D$9)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(Diciembre!$C$149,Diciembre!$D$149)</c:f>
              <c:numCache>
                <c:formatCode>#,##0</c:formatCode>
                <c:ptCount val="2"/>
                <c:pt idx="0">
                  <c:v>538210794</c:v>
                </c:pt>
                <c:pt idx="1">
                  <c:v>526389655.10000002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555-4B0C-8500-711DCE84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</a:t>
            </a:r>
            <a:r>
              <a:rPr lang="es-PA" sz="1600" b="1" baseline="0">
                <a:solidFill>
                  <a:sysClr val="windowText" lastClr="000000"/>
                </a:solidFill>
              </a:rPr>
              <a:t> DE CAPITAL</a:t>
            </a:r>
            <a:endParaRPr lang="es-PA" sz="1600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8785-4DC8-A132-BAA86EBC95F1}"/>
              </c:ext>
            </c:extLst>
          </c:dPt>
          <c:dLbls>
            <c:dLbl>
              <c:idx val="0"/>
              <c:layout>
                <c:manualLayout>
                  <c:x val="1.8490756341046889E-2"/>
                  <c:y val="0.300925947306440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785-4DC8-A132-BAA86EBC95F1}"/>
                </c:ext>
              </c:extLst>
            </c:dLbl>
            <c:dLbl>
              <c:idx val="1"/>
              <c:layout>
                <c:manualLayout>
                  <c:x val="1.2512816739029117E-2"/>
                  <c:y val="2.2246688190524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5-4DC8-A132-BAA86EBC9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diciembre'!$F$9:$G$9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'A diciembre'!$F$141:$G$141</c:f>
              <c:numCache>
                <c:formatCode>#,##0</c:formatCode>
                <c:ptCount val="2"/>
                <c:pt idx="0">
                  <c:v>59460136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785-4DC8-A132-BAA86EBC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0536"/>
        <c:axId val="591424968"/>
        <c:axId val="0"/>
      </c:bar3DChart>
      <c:catAx>
        <c:axId val="591410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24968"/>
        <c:crosses val="autoZero"/>
        <c:auto val="1"/>
        <c:lblAlgn val="ctr"/>
        <c:lblOffset val="100"/>
        <c:noMultiLvlLbl val="0"/>
      </c:catAx>
      <c:valAx>
        <c:axId val="59142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PRESUPUESTO DE FUNCIONAMIENTO Y DE INVERSIÓN</a:t>
            </a:r>
          </a:p>
          <a:p>
            <a:pPr>
              <a:defRPr sz="1600" b="1">
                <a:solidFill>
                  <a:sysClr val="windowText" lastClr="000000"/>
                </a:solidFill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MODIFICADO Y EJECUTADO</a:t>
            </a:r>
          </a:p>
        </c:rich>
      </c:tx>
      <c:layout>
        <c:manualLayout>
          <c:xMode val="edge"/>
          <c:yMode val="edge"/>
          <c:x val="0.23192966127461018"/>
          <c:y val="3.6758521081929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Febrero!$C$9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2942522634108939E-2"/>
                  <c:y val="0.2804041275662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A6-4435-9AF3-210B838B3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Febrero!$C$10</c:f>
              <c:numCache>
                <c:formatCode>#,##0</c:formatCode>
                <c:ptCount val="1"/>
                <c:pt idx="0">
                  <c:v>583180481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CA6-4435-9AF3-210B838B3E04}"/>
            </c:ext>
          </c:extLst>
        </c:ser>
        <c:ser>
          <c:idx val="1"/>
          <c:order val="1"/>
          <c:tx>
            <c:strRef>
              <c:f>Febrero!$D$9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067238786162966E-2"/>
                  <c:y val="1.1444048945936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A6-4435-9AF3-210B838B3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Febrero!$D$10</c:f>
              <c:numCache>
                <c:formatCode>#,##0</c:formatCode>
                <c:ptCount val="1"/>
                <c:pt idx="0">
                  <c:v>19978965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1CA6-4435-9AF3-210B838B3E04}"/>
            </c:ext>
          </c:extLst>
        </c:ser>
        <c:ser>
          <c:idx val="2"/>
          <c:order val="2"/>
          <c:tx>
            <c:strRef>
              <c:f>Febrero!$I$8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A6-4435-9AF3-210B838B3E04}"/>
            </c:ext>
          </c:extLst>
        </c:ser>
        <c:ser>
          <c:idx val="3"/>
          <c:order val="3"/>
          <c:tx>
            <c:strRef>
              <c:f>Febrero!$F$9</c:f>
              <c:strCache>
                <c:ptCount val="1"/>
                <c:pt idx="0">
                  <c:v>Modificado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8.98876404494371E-3"/>
                  <c:y val="7.3814643032634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6-4435-9AF3-210B838B3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Febrero!$F$10</c:f>
              <c:numCache>
                <c:formatCode>#,##0</c:formatCode>
                <c:ptCount val="1"/>
                <c:pt idx="0">
                  <c:v>90810114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1CA6-4435-9AF3-210B838B3E04}"/>
            </c:ext>
          </c:extLst>
        </c:ser>
        <c:ser>
          <c:idx val="4"/>
          <c:order val="4"/>
          <c:tx>
            <c:strRef>
              <c:f>Febrero!$G$9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Lbls>
            <c:dLbl>
              <c:idx val="0"/>
              <c:layout>
                <c:manualLayout>
                  <c:x val="1.6772584278029076E-2"/>
                  <c:y val="7.27454878558193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CA6-4435-9AF3-210B838B3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Funcionamiento</c:v>
              </c:pt>
            </c:strLit>
          </c:cat>
          <c:val>
            <c:numRef>
              <c:f>Febrero!$G$10</c:f>
              <c:numCache>
                <c:formatCode>#,##0</c:formatCode>
                <c:ptCount val="1"/>
                <c:pt idx="0">
                  <c:v>6711577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1CA6-4435-9AF3-210B838B3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6662072"/>
        <c:axId val="656659448"/>
        <c:axId val="0"/>
      </c:bar3DChart>
      <c:catAx>
        <c:axId val="65666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56659448"/>
        <c:crosses val="autoZero"/>
        <c:auto val="1"/>
        <c:lblAlgn val="ctr"/>
        <c:lblOffset val="100"/>
        <c:noMultiLvlLbl val="0"/>
      </c:catAx>
      <c:valAx>
        <c:axId val="65665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666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</c:legendEntry>
      <c:layout>
        <c:manualLayout>
          <c:xMode val="edge"/>
          <c:yMode val="edge"/>
          <c:x val="0.74636312304933516"/>
          <c:y val="0.35999545387127863"/>
          <c:w val="0.12723735221170748"/>
          <c:h val="0.11654174807096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n-US" sz="1200" b="0">
                <a:solidFill>
                  <a:sysClr val="windowText" lastClr="000000"/>
                </a:solidFill>
              </a:rPr>
              <a:t>(Funcionamiento)</a:t>
            </a:r>
          </a:p>
        </c:rich>
      </c:tx>
      <c:layout>
        <c:manualLayout>
          <c:xMode val="edge"/>
          <c:yMode val="edge"/>
          <c:x val="0.25027005753566223"/>
          <c:y val="1.176470224959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460450818337535"/>
          <c:y val="0.14231481481481481"/>
          <c:w val="0.77892733631621114"/>
          <c:h val="0.7746321523445569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D12-4741-8897-44656EEB78D2}"/>
              </c:ext>
            </c:extLst>
          </c:dPt>
          <c:dLbls>
            <c:dLbl>
              <c:idx val="0"/>
              <c:layout>
                <c:manualLayout>
                  <c:x val="0.20676066654458891"/>
                  <c:y val="1.3828620093061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12-4741-8897-44656EEB78D2}"/>
                </c:ext>
              </c:extLst>
            </c:dLbl>
            <c:dLbl>
              <c:idx val="1"/>
              <c:layout>
                <c:manualLayout>
                  <c:x val="0.16284685344564487"/>
                  <c:y val="-1.5479692610871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12-4741-8897-44656EEB7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Febrero!$C$11:$D$11</c:f>
              <c:numCache>
                <c:formatCode>#,##0</c:formatCode>
                <c:ptCount val="2"/>
                <c:pt idx="0">
                  <c:v>72655014</c:v>
                </c:pt>
                <c:pt idx="1">
                  <c:v>9817713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D12-4741-8897-44656EEB7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8306888"/>
        <c:axId val="658308528"/>
        <c:axId val="0"/>
      </c:bar3DChart>
      <c:catAx>
        <c:axId val="658306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658308528"/>
        <c:crosses val="autoZero"/>
        <c:auto val="1"/>
        <c:lblAlgn val="ctr"/>
        <c:lblOffset val="100"/>
        <c:noMultiLvlLbl val="0"/>
      </c:catAx>
      <c:valAx>
        <c:axId val="6583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658306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>
                <a:solidFill>
                  <a:sysClr val="windowText" lastClr="000000"/>
                </a:solidFill>
              </a:rPr>
              <a:t>SERVICIOS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="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07B7-40A7-BD02-310C6F926971}"/>
              </c:ext>
            </c:extLst>
          </c:dPt>
          <c:dLbls>
            <c:dLbl>
              <c:idx val="0"/>
              <c:layout>
                <c:manualLayout>
                  <c:x val="2.6548672566371681E-2"/>
                  <c:y val="0.2668633235004915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7B7-40A7-BD02-310C6F926971}"/>
                </c:ext>
              </c:extLst>
            </c:dLbl>
            <c:dLbl>
              <c:idx val="1"/>
              <c:layout>
                <c:manualLayout>
                  <c:x val="0.1263273174923932"/>
                  <c:y val="-4.34611602753195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7B7-40A7-BD02-310C6F926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(Febrero!$F$11,Febrero!$G$11)</c:f>
              <c:numCache>
                <c:formatCode>#,##0</c:formatCode>
                <c:ptCount val="2"/>
                <c:pt idx="0">
                  <c:v>275002</c:v>
                </c:pt>
                <c:pt idx="1">
                  <c:v>19366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07B7-40A7-BD02-310C6F92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520472"/>
        <c:axId val="387519816"/>
        <c:axId val="0"/>
      </c:bar3DChart>
      <c:catAx>
        <c:axId val="3875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19816"/>
        <c:crosses val="autoZero"/>
        <c:auto val="1"/>
        <c:lblAlgn val="ctr"/>
        <c:lblOffset val="100"/>
        <c:noMultiLvlLbl val="0"/>
      </c:catAx>
      <c:valAx>
        <c:axId val="387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752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SERVICIOS NO PERSONALES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894225721784778"/>
          <c:y val="0.17171296296296298"/>
          <c:w val="0.81439107611548556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516-4694-848A-6B7C42AF3AF9}"/>
              </c:ext>
            </c:extLst>
          </c:dPt>
          <c:dLbls>
            <c:dLbl>
              <c:idx val="0"/>
              <c:layout>
                <c:manualLayout>
                  <c:x val="0.20823615727568667"/>
                  <c:y val="-6.840756845692796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16-4694-848A-6B7C42AF3AF9}"/>
                </c:ext>
              </c:extLst>
            </c:dLbl>
            <c:dLbl>
              <c:idx val="1"/>
              <c:layout>
                <c:manualLayout>
                  <c:x val="0.19621259323395218"/>
                  <c:y val="-3.07075645395073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516-4694-848A-6B7C42AF3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(Febrero!$C$28,Febrero!$D$28)</c:f>
              <c:numCache>
                <c:formatCode>#,##0</c:formatCode>
                <c:ptCount val="2"/>
                <c:pt idx="0">
                  <c:v>45533025</c:v>
                </c:pt>
                <c:pt idx="1">
                  <c:v>2376487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516-4694-848A-6B7C42AF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105064"/>
        <c:axId val="518104080"/>
        <c:axId val="0"/>
      </c:bar3DChart>
      <c:catAx>
        <c:axId val="5181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4080"/>
        <c:crosses val="autoZero"/>
        <c:auto val="1"/>
        <c:lblAlgn val="ctr"/>
        <c:lblOffset val="100"/>
        <c:noMultiLvlLbl val="0"/>
      </c:catAx>
      <c:valAx>
        <c:axId val="51810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181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SERVICIOS NO PERSAONALES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505336832895888"/>
          <c:y val="0.23920529801324503"/>
          <c:w val="0.81994663167104098"/>
          <c:h val="0.658374093966730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A609-45EA-A022-003D4391A162}"/>
              </c:ext>
            </c:extLst>
          </c:dPt>
          <c:dLbls>
            <c:dLbl>
              <c:idx val="0"/>
              <c:layout>
                <c:manualLayout>
                  <c:x val="2.6548672566371681E-2"/>
                  <c:y val="0.246019978845927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609-45EA-A022-003D4391A162}"/>
                </c:ext>
              </c:extLst>
            </c:dLbl>
            <c:dLbl>
              <c:idx val="1"/>
              <c:layout>
                <c:manualLayout>
                  <c:x val="1.6666666666666666E-2"/>
                  <c:y val="2.31481481481479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09-45EA-A022-003D4391A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(Febrero!$F$28,Febrero!$G$28)</c:f>
              <c:numCache>
                <c:formatCode>#,##0</c:formatCode>
                <c:ptCount val="2"/>
                <c:pt idx="0">
                  <c:v>13591768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A609-45EA-A022-003D4391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74584"/>
        <c:axId val="529470976"/>
        <c:axId val="0"/>
      </c:bar3DChart>
      <c:catAx>
        <c:axId val="52947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0976"/>
        <c:crosses val="autoZero"/>
        <c:auto val="1"/>
        <c:lblAlgn val="ctr"/>
        <c:lblOffset val="100"/>
        <c:noMultiLvlLbl val="0"/>
      </c:catAx>
      <c:valAx>
        <c:axId val="5294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7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(Funcionamiento)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F9B-4E3D-9210-2CA56F459008}"/>
              </c:ext>
            </c:extLst>
          </c:dPt>
          <c:dLbls>
            <c:dLbl>
              <c:idx val="0"/>
              <c:layout>
                <c:manualLayout>
                  <c:x val="1.554001554001554E-2"/>
                  <c:y val="0.27538603809097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B-4E3D-9210-2CA56F459008}"/>
                </c:ext>
              </c:extLst>
            </c:dLbl>
            <c:dLbl>
              <c:idx val="1"/>
              <c:layout>
                <c:manualLayout>
                  <c:x val="0.17106840665895784"/>
                  <c:y val="-2.7992409451032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B-4E3D-9210-2CA56F459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(Febrero!$C$77,Febrero!$D$77)</c:f>
              <c:numCache>
                <c:formatCode>#,##0</c:formatCode>
                <c:ptCount val="2"/>
                <c:pt idx="0">
                  <c:v>2670587</c:v>
                </c:pt>
                <c:pt idx="1">
                  <c:v>250603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F9B-4E3D-9210-2CA56F45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661392"/>
        <c:axId val="386822760"/>
        <c:axId val="0"/>
      </c:bar3DChart>
      <c:catAx>
        <c:axId val="3386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86822760"/>
        <c:crosses val="autoZero"/>
        <c:auto val="1"/>
        <c:lblAlgn val="ctr"/>
        <c:lblOffset val="100"/>
        <c:noMultiLvlLbl val="0"/>
      </c:catAx>
      <c:valAx>
        <c:axId val="38682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3386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MATERIALES</a:t>
            </a:r>
            <a:r>
              <a:rPr lang="es-PA" sz="1600" b="1" baseline="0">
                <a:solidFill>
                  <a:sysClr val="windowText" lastClr="000000"/>
                </a:solidFill>
              </a:rPr>
              <a:t> Y SUMINISTROS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 baseline="0">
                <a:solidFill>
                  <a:sysClr val="windowText" lastClr="000000"/>
                </a:solidFill>
              </a:rPr>
              <a:t>(Inversión)</a:t>
            </a:r>
            <a:endParaRPr lang="es-PA" sz="12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C0CB-42B0-B4DB-1BDF6065E7E9}"/>
              </c:ext>
            </c:extLst>
          </c:dPt>
          <c:dLbls>
            <c:dLbl>
              <c:idx val="0"/>
              <c:layout>
                <c:manualLayout>
                  <c:x val="2.074074074074074E-2"/>
                  <c:y val="0.26388881193093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B-42B0-B4DB-1BDF6065E7E9}"/>
                </c:ext>
              </c:extLst>
            </c:dLbl>
            <c:dLbl>
              <c:idx val="1"/>
              <c:layout>
                <c:manualLayout>
                  <c:x val="1.3888888888888888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CB-42B0-B4DB-1BDF6065E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(Febrero!$F$77,Febrero!$G$77)</c:f>
              <c:numCache>
                <c:formatCode>#,##0</c:formatCode>
                <c:ptCount val="2"/>
                <c:pt idx="0">
                  <c:v>41300</c:v>
                </c:pt>
                <c:pt idx="1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0CB-42B0-B4DB-1BDF6065E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467040"/>
        <c:axId val="529464416"/>
        <c:axId val="0"/>
      </c:bar3DChart>
      <c:catAx>
        <c:axId val="5294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4416"/>
        <c:crosses val="autoZero"/>
        <c:auto val="1"/>
        <c:lblAlgn val="ctr"/>
        <c:lblOffset val="100"/>
        <c:noMultiLvlLbl val="0"/>
      </c:catAx>
      <c:valAx>
        <c:axId val="5294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2946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MAQUINARIA Y EQUIPO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PA" sz="1200">
                <a:solidFill>
                  <a:sysClr val="windowText" lastClr="000000"/>
                </a:solidFill>
              </a:rPr>
              <a:t>(Inversión)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ABF-4712-9E9C-39DB196D62EE}"/>
              </c:ext>
            </c:extLst>
          </c:dPt>
          <c:dLbls>
            <c:dLbl>
              <c:idx val="0"/>
              <c:layout>
                <c:manualLayout>
                  <c:x val="2.3546720076313622E-2"/>
                  <c:y val="0.2560974878140231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F-4712-9E9C-39DB196D62EE}"/>
                </c:ext>
              </c:extLst>
            </c:dLbl>
            <c:dLbl>
              <c:idx val="1"/>
              <c:layout>
                <c:manualLayout>
                  <c:x val="1.8561484918793503E-2"/>
                  <c:y val="2.032520325203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F-4712-9E9C-39DB196D6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(Febrero!$F$9,Febrero!$G$9)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(Febrero!$F$127,Febrero!$G$127)</c:f>
              <c:numCache>
                <c:formatCode>#,##0</c:formatCode>
                <c:ptCount val="2"/>
                <c:pt idx="0">
                  <c:v>15991725</c:v>
                </c:pt>
                <c:pt idx="1">
                  <c:v>99955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ABF-4712-9E9C-39DB196D6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0776024"/>
        <c:axId val="530778320"/>
        <c:axId val="0"/>
      </c:bar3DChart>
      <c:catAx>
        <c:axId val="5307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8320"/>
        <c:crosses val="autoZero"/>
        <c:auto val="1"/>
        <c:lblAlgn val="ctr"/>
        <c:lblOffset val="100"/>
        <c:noMultiLvlLbl val="0"/>
      </c:catAx>
      <c:valAx>
        <c:axId val="53077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3077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PA" sz="1600" b="1">
                <a:solidFill>
                  <a:sysClr val="windowText" lastClr="000000"/>
                </a:solidFill>
              </a:rPr>
              <a:t>TRANSFERENCIAS CORRIENTES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A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971D-46CD-9349-2209E30A35A5}"/>
              </c:ext>
            </c:extLst>
          </c:dPt>
          <c:dLbls>
            <c:dLbl>
              <c:idx val="0"/>
              <c:layout>
                <c:manualLayout>
                  <c:x val="0.19611900187117748"/>
                  <c:y val="1.14373973868754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D-46CD-9349-2209E30A35A5}"/>
                </c:ext>
              </c:extLst>
            </c:dLbl>
            <c:dLbl>
              <c:idx val="1"/>
              <c:layout>
                <c:manualLayout>
                  <c:x val="0.15336874756684121"/>
                  <c:y val="-3.96513940563206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1D-46CD-9349-2209E30A3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(Febrero!$C$9,Febrero!$D$9)</c:f>
              <c:strCache>
                <c:ptCount val="2"/>
                <c:pt idx="0">
                  <c:v>Modificado</c:v>
                </c:pt>
                <c:pt idx="1">
                  <c:v>Ejecutado</c:v>
                </c:pt>
              </c:strCache>
            </c:strRef>
          </c:cat>
          <c:val>
            <c:numRef>
              <c:f>(Febrero!$C$147,Febrero!$D$147)</c:f>
              <c:numCache>
                <c:formatCode>#,##0</c:formatCode>
                <c:ptCount val="2"/>
                <c:pt idx="0">
                  <c:v>462266900</c:v>
                </c:pt>
                <c:pt idx="1">
                  <c:v>7530300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971D-46CD-9349-2209E30A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91412176"/>
        <c:axId val="591409224"/>
        <c:axId val="0"/>
      </c:bar3DChart>
      <c:catAx>
        <c:axId val="59141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09224"/>
        <c:crosses val="autoZero"/>
        <c:auto val="1"/>
        <c:lblAlgn val="ctr"/>
        <c:lblOffset val="100"/>
        <c:noMultiLvlLbl val="0"/>
      </c:catAx>
      <c:valAx>
        <c:axId val="59140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59141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26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04.xml"/><Relationship Id="rId117" Type="http://schemas.openxmlformats.org/officeDocument/2006/relationships/chart" Target="../charts/chart195.xml"/><Relationship Id="rId21" Type="http://schemas.openxmlformats.org/officeDocument/2006/relationships/chart" Target="../charts/chart99.xml"/><Relationship Id="rId42" Type="http://schemas.openxmlformats.org/officeDocument/2006/relationships/chart" Target="../charts/chart120.xml"/><Relationship Id="rId47" Type="http://schemas.openxmlformats.org/officeDocument/2006/relationships/chart" Target="../charts/chart125.xml"/><Relationship Id="rId63" Type="http://schemas.openxmlformats.org/officeDocument/2006/relationships/chart" Target="../charts/chart141.xml"/><Relationship Id="rId68" Type="http://schemas.openxmlformats.org/officeDocument/2006/relationships/chart" Target="../charts/chart146.xml"/><Relationship Id="rId84" Type="http://schemas.openxmlformats.org/officeDocument/2006/relationships/chart" Target="../charts/chart162.xml"/><Relationship Id="rId89" Type="http://schemas.openxmlformats.org/officeDocument/2006/relationships/chart" Target="../charts/chart167.xml"/><Relationship Id="rId112" Type="http://schemas.openxmlformats.org/officeDocument/2006/relationships/chart" Target="../charts/chart190.xml"/><Relationship Id="rId16" Type="http://schemas.openxmlformats.org/officeDocument/2006/relationships/chart" Target="../charts/chart94.xml"/><Relationship Id="rId107" Type="http://schemas.openxmlformats.org/officeDocument/2006/relationships/chart" Target="../charts/chart185.xml"/><Relationship Id="rId11" Type="http://schemas.openxmlformats.org/officeDocument/2006/relationships/chart" Target="../charts/chart89.xml"/><Relationship Id="rId32" Type="http://schemas.openxmlformats.org/officeDocument/2006/relationships/chart" Target="../charts/chart110.xml"/><Relationship Id="rId37" Type="http://schemas.openxmlformats.org/officeDocument/2006/relationships/chart" Target="../charts/chart115.xml"/><Relationship Id="rId53" Type="http://schemas.openxmlformats.org/officeDocument/2006/relationships/chart" Target="../charts/chart131.xml"/><Relationship Id="rId58" Type="http://schemas.openxmlformats.org/officeDocument/2006/relationships/chart" Target="../charts/chart136.xml"/><Relationship Id="rId74" Type="http://schemas.openxmlformats.org/officeDocument/2006/relationships/chart" Target="../charts/chart152.xml"/><Relationship Id="rId79" Type="http://schemas.openxmlformats.org/officeDocument/2006/relationships/chart" Target="../charts/chart157.xml"/><Relationship Id="rId102" Type="http://schemas.openxmlformats.org/officeDocument/2006/relationships/chart" Target="../charts/chart180.xml"/><Relationship Id="rId5" Type="http://schemas.openxmlformats.org/officeDocument/2006/relationships/chart" Target="../charts/chart83.xml"/><Relationship Id="rId61" Type="http://schemas.openxmlformats.org/officeDocument/2006/relationships/chart" Target="../charts/chart139.xml"/><Relationship Id="rId82" Type="http://schemas.openxmlformats.org/officeDocument/2006/relationships/chart" Target="../charts/chart160.xml"/><Relationship Id="rId90" Type="http://schemas.openxmlformats.org/officeDocument/2006/relationships/chart" Target="../charts/chart168.xml"/><Relationship Id="rId95" Type="http://schemas.openxmlformats.org/officeDocument/2006/relationships/chart" Target="../charts/chart173.xml"/><Relationship Id="rId19" Type="http://schemas.openxmlformats.org/officeDocument/2006/relationships/chart" Target="../charts/chart97.xml"/><Relationship Id="rId14" Type="http://schemas.openxmlformats.org/officeDocument/2006/relationships/chart" Target="../charts/chart92.xml"/><Relationship Id="rId22" Type="http://schemas.openxmlformats.org/officeDocument/2006/relationships/chart" Target="../charts/chart100.xml"/><Relationship Id="rId27" Type="http://schemas.openxmlformats.org/officeDocument/2006/relationships/chart" Target="../charts/chart105.xml"/><Relationship Id="rId30" Type="http://schemas.openxmlformats.org/officeDocument/2006/relationships/chart" Target="../charts/chart108.xml"/><Relationship Id="rId35" Type="http://schemas.openxmlformats.org/officeDocument/2006/relationships/chart" Target="../charts/chart113.xml"/><Relationship Id="rId43" Type="http://schemas.openxmlformats.org/officeDocument/2006/relationships/chart" Target="../charts/chart121.xml"/><Relationship Id="rId48" Type="http://schemas.openxmlformats.org/officeDocument/2006/relationships/chart" Target="../charts/chart126.xml"/><Relationship Id="rId56" Type="http://schemas.openxmlformats.org/officeDocument/2006/relationships/chart" Target="../charts/chart134.xml"/><Relationship Id="rId64" Type="http://schemas.openxmlformats.org/officeDocument/2006/relationships/chart" Target="../charts/chart142.xml"/><Relationship Id="rId69" Type="http://schemas.openxmlformats.org/officeDocument/2006/relationships/chart" Target="../charts/chart147.xml"/><Relationship Id="rId77" Type="http://schemas.openxmlformats.org/officeDocument/2006/relationships/chart" Target="../charts/chart155.xml"/><Relationship Id="rId100" Type="http://schemas.openxmlformats.org/officeDocument/2006/relationships/chart" Target="../charts/chart178.xml"/><Relationship Id="rId105" Type="http://schemas.openxmlformats.org/officeDocument/2006/relationships/chart" Target="../charts/chart183.xml"/><Relationship Id="rId113" Type="http://schemas.openxmlformats.org/officeDocument/2006/relationships/chart" Target="../charts/chart191.xml"/><Relationship Id="rId118" Type="http://schemas.openxmlformats.org/officeDocument/2006/relationships/chart" Target="../charts/chart196.xml"/><Relationship Id="rId8" Type="http://schemas.openxmlformats.org/officeDocument/2006/relationships/chart" Target="../charts/chart86.xml"/><Relationship Id="rId51" Type="http://schemas.openxmlformats.org/officeDocument/2006/relationships/chart" Target="../charts/chart129.xml"/><Relationship Id="rId72" Type="http://schemas.openxmlformats.org/officeDocument/2006/relationships/chart" Target="../charts/chart150.xml"/><Relationship Id="rId80" Type="http://schemas.openxmlformats.org/officeDocument/2006/relationships/chart" Target="../charts/chart158.xml"/><Relationship Id="rId85" Type="http://schemas.openxmlformats.org/officeDocument/2006/relationships/chart" Target="../charts/chart163.xml"/><Relationship Id="rId93" Type="http://schemas.openxmlformats.org/officeDocument/2006/relationships/chart" Target="../charts/chart171.xml"/><Relationship Id="rId98" Type="http://schemas.openxmlformats.org/officeDocument/2006/relationships/chart" Target="../charts/chart176.xml"/><Relationship Id="rId121" Type="http://schemas.openxmlformats.org/officeDocument/2006/relationships/chart" Target="../charts/chart199.xml"/><Relationship Id="rId3" Type="http://schemas.openxmlformats.org/officeDocument/2006/relationships/chart" Target="../charts/chart81.xml"/><Relationship Id="rId12" Type="http://schemas.openxmlformats.org/officeDocument/2006/relationships/chart" Target="../charts/chart90.xml"/><Relationship Id="rId17" Type="http://schemas.openxmlformats.org/officeDocument/2006/relationships/chart" Target="../charts/chart95.xml"/><Relationship Id="rId25" Type="http://schemas.openxmlformats.org/officeDocument/2006/relationships/chart" Target="../charts/chart103.xml"/><Relationship Id="rId33" Type="http://schemas.openxmlformats.org/officeDocument/2006/relationships/chart" Target="../charts/chart111.xml"/><Relationship Id="rId38" Type="http://schemas.openxmlformats.org/officeDocument/2006/relationships/chart" Target="../charts/chart116.xml"/><Relationship Id="rId46" Type="http://schemas.openxmlformats.org/officeDocument/2006/relationships/chart" Target="../charts/chart124.xml"/><Relationship Id="rId59" Type="http://schemas.openxmlformats.org/officeDocument/2006/relationships/chart" Target="../charts/chart137.xml"/><Relationship Id="rId67" Type="http://schemas.openxmlformats.org/officeDocument/2006/relationships/chart" Target="../charts/chart145.xml"/><Relationship Id="rId103" Type="http://schemas.openxmlformats.org/officeDocument/2006/relationships/chart" Target="../charts/chart181.xml"/><Relationship Id="rId108" Type="http://schemas.openxmlformats.org/officeDocument/2006/relationships/chart" Target="../charts/chart186.xml"/><Relationship Id="rId116" Type="http://schemas.openxmlformats.org/officeDocument/2006/relationships/chart" Target="../charts/chart194.xml"/><Relationship Id="rId20" Type="http://schemas.openxmlformats.org/officeDocument/2006/relationships/chart" Target="../charts/chart98.xml"/><Relationship Id="rId41" Type="http://schemas.openxmlformats.org/officeDocument/2006/relationships/chart" Target="../charts/chart119.xml"/><Relationship Id="rId54" Type="http://schemas.openxmlformats.org/officeDocument/2006/relationships/chart" Target="../charts/chart132.xml"/><Relationship Id="rId62" Type="http://schemas.openxmlformats.org/officeDocument/2006/relationships/chart" Target="../charts/chart140.xml"/><Relationship Id="rId70" Type="http://schemas.openxmlformats.org/officeDocument/2006/relationships/chart" Target="../charts/chart148.xml"/><Relationship Id="rId75" Type="http://schemas.openxmlformats.org/officeDocument/2006/relationships/chart" Target="../charts/chart153.xml"/><Relationship Id="rId83" Type="http://schemas.openxmlformats.org/officeDocument/2006/relationships/chart" Target="../charts/chart161.xml"/><Relationship Id="rId88" Type="http://schemas.openxmlformats.org/officeDocument/2006/relationships/chart" Target="../charts/chart166.xml"/><Relationship Id="rId91" Type="http://schemas.openxmlformats.org/officeDocument/2006/relationships/chart" Target="../charts/chart169.xml"/><Relationship Id="rId96" Type="http://schemas.openxmlformats.org/officeDocument/2006/relationships/chart" Target="../charts/chart174.xml"/><Relationship Id="rId111" Type="http://schemas.openxmlformats.org/officeDocument/2006/relationships/chart" Target="../charts/chart189.xml"/><Relationship Id="rId1" Type="http://schemas.openxmlformats.org/officeDocument/2006/relationships/image" Target="../media/image1.png"/><Relationship Id="rId6" Type="http://schemas.openxmlformats.org/officeDocument/2006/relationships/chart" Target="../charts/chart84.xml"/><Relationship Id="rId15" Type="http://schemas.openxmlformats.org/officeDocument/2006/relationships/chart" Target="../charts/chart93.xml"/><Relationship Id="rId23" Type="http://schemas.openxmlformats.org/officeDocument/2006/relationships/chart" Target="../charts/chart101.xml"/><Relationship Id="rId28" Type="http://schemas.openxmlformats.org/officeDocument/2006/relationships/chart" Target="../charts/chart106.xml"/><Relationship Id="rId36" Type="http://schemas.openxmlformats.org/officeDocument/2006/relationships/chart" Target="../charts/chart114.xml"/><Relationship Id="rId49" Type="http://schemas.openxmlformats.org/officeDocument/2006/relationships/chart" Target="../charts/chart127.xml"/><Relationship Id="rId57" Type="http://schemas.openxmlformats.org/officeDocument/2006/relationships/chart" Target="../charts/chart135.xml"/><Relationship Id="rId106" Type="http://schemas.openxmlformats.org/officeDocument/2006/relationships/chart" Target="../charts/chart184.xml"/><Relationship Id="rId114" Type="http://schemas.openxmlformats.org/officeDocument/2006/relationships/chart" Target="../charts/chart192.xml"/><Relationship Id="rId119" Type="http://schemas.openxmlformats.org/officeDocument/2006/relationships/chart" Target="../charts/chart197.xml"/><Relationship Id="rId10" Type="http://schemas.openxmlformats.org/officeDocument/2006/relationships/chart" Target="../charts/chart88.xml"/><Relationship Id="rId31" Type="http://schemas.openxmlformats.org/officeDocument/2006/relationships/chart" Target="../charts/chart109.xml"/><Relationship Id="rId44" Type="http://schemas.openxmlformats.org/officeDocument/2006/relationships/chart" Target="../charts/chart122.xml"/><Relationship Id="rId52" Type="http://schemas.openxmlformats.org/officeDocument/2006/relationships/chart" Target="../charts/chart130.xml"/><Relationship Id="rId60" Type="http://schemas.openxmlformats.org/officeDocument/2006/relationships/chart" Target="../charts/chart138.xml"/><Relationship Id="rId65" Type="http://schemas.openxmlformats.org/officeDocument/2006/relationships/chart" Target="../charts/chart143.xml"/><Relationship Id="rId73" Type="http://schemas.openxmlformats.org/officeDocument/2006/relationships/chart" Target="../charts/chart151.xml"/><Relationship Id="rId78" Type="http://schemas.openxmlformats.org/officeDocument/2006/relationships/chart" Target="../charts/chart156.xml"/><Relationship Id="rId81" Type="http://schemas.openxmlformats.org/officeDocument/2006/relationships/chart" Target="../charts/chart159.xml"/><Relationship Id="rId86" Type="http://schemas.openxmlformats.org/officeDocument/2006/relationships/chart" Target="../charts/chart164.xml"/><Relationship Id="rId94" Type="http://schemas.openxmlformats.org/officeDocument/2006/relationships/chart" Target="../charts/chart172.xml"/><Relationship Id="rId99" Type="http://schemas.openxmlformats.org/officeDocument/2006/relationships/chart" Target="../charts/chart177.xml"/><Relationship Id="rId101" Type="http://schemas.openxmlformats.org/officeDocument/2006/relationships/chart" Target="../charts/chart179.xml"/><Relationship Id="rId122" Type="http://schemas.openxmlformats.org/officeDocument/2006/relationships/chart" Target="../charts/chart200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Relationship Id="rId13" Type="http://schemas.openxmlformats.org/officeDocument/2006/relationships/chart" Target="../charts/chart91.xml"/><Relationship Id="rId18" Type="http://schemas.openxmlformats.org/officeDocument/2006/relationships/chart" Target="../charts/chart96.xml"/><Relationship Id="rId39" Type="http://schemas.openxmlformats.org/officeDocument/2006/relationships/chart" Target="../charts/chart117.xml"/><Relationship Id="rId109" Type="http://schemas.openxmlformats.org/officeDocument/2006/relationships/chart" Target="../charts/chart187.xml"/><Relationship Id="rId34" Type="http://schemas.openxmlformats.org/officeDocument/2006/relationships/chart" Target="../charts/chart112.xml"/><Relationship Id="rId50" Type="http://schemas.openxmlformats.org/officeDocument/2006/relationships/chart" Target="../charts/chart128.xml"/><Relationship Id="rId55" Type="http://schemas.openxmlformats.org/officeDocument/2006/relationships/chart" Target="../charts/chart133.xml"/><Relationship Id="rId76" Type="http://schemas.openxmlformats.org/officeDocument/2006/relationships/chart" Target="../charts/chart154.xml"/><Relationship Id="rId97" Type="http://schemas.openxmlformats.org/officeDocument/2006/relationships/chart" Target="../charts/chart175.xml"/><Relationship Id="rId104" Type="http://schemas.openxmlformats.org/officeDocument/2006/relationships/chart" Target="../charts/chart182.xml"/><Relationship Id="rId120" Type="http://schemas.openxmlformats.org/officeDocument/2006/relationships/chart" Target="../charts/chart198.xml"/><Relationship Id="rId7" Type="http://schemas.openxmlformats.org/officeDocument/2006/relationships/chart" Target="../charts/chart85.xml"/><Relationship Id="rId71" Type="http://schemas.openxmlformats.org/officeDocument/2006/relationships/chart" Target="../charts/chart149.xml"/><Relationship Id="rId92" Type="http://schemas.openxmlformats.org/officeDocument/2006/relationships/chart" Target="../charts/chart170.xml"/><Relationship Id="rId2" Type="http://schemas.openxmlformats.org/officeDocument/2006/relationships/image" Target="cid:image001.png@01D56A0F.323363A0" TargetMode="External"/><Relationship Id="rId29" Type="http://schemas.openxmlformats.org/officeDocument/2006/relationships/chart" Target="../charts/chart107.xml"/><Relationship Id="rId24" Type="http://schemas.openxmlformats.org/officeDocument/2006/relationships/chart" Target="../charts/chart102.xml"/><Relationship Id="rId40" Type="http://schemas.openxmlformats.org/officeDocument/2006/relationships/chart" Target="../charts/chart118.xml"/><Relationship Id="rId45" Type="http://schemas.openxmlformats.org/officeDocument/2006/relationships/chart" Target="../charts/chart123.xml"/><Relationship Id="rId66" Type="http://schemas.openxmlformats.org/officeDocument/2006/relationships/chart" Target="../charts/chart144.xml"/><Relationship Id="rId87" Type="http://schemas.openxmlformats.org/officeDocument/2006/relationships/chart" Target="../charts/chart165.xml"/><Relationship Id="rId110" Type="http://schemas.openxmlformats.org/officeDocument/2006/relationships/chart" Target="../charts/chart188.xml"/><Relationship Id="rId115" Type="http://schemas.openxmlformats.org/officeDocument/2006/relationships/chart" Target="../charts/chart19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5" Type="http://schemas.openxmlformats.org/officeDocument/2006/relationships/chart" Target="../charts/chart203.xml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5" Type="http://schemas.openxmlformats.org/officeDocument/2006/relationships/chart" Target="../charts/chart213.xml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6.xml"/><Relationship Id="rId3" Type="http://schemas.openxmlformats.org/officeDocument/2006/relationships/chart" Target="../charts/chart221.xml"/><Relationship Id="rId7" Type="http://schemas.openxmlformats.org/officeDocument/2006/relationships/chart" Target="../charts/chart225.xml"/><Relationship Id="rId12" Type="http://schemas.openxmlformats.org/officeDocument/2006/relationships/chart" Target="../charts/chart23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24.xml"/><Relationship Id="rId11" Type="http://schemas.openxmlformats.org/officeDocument/2006/relationships/chart" Target="../charts/chart229.xml"/><Relationship Id="rId5" Type="http://schemas.openxmlformats.org/officeDocument/2006/relationships/chart" Target="../charts/chart223.xml"/><Relationship Id="rId10" Type="http://schemas.openxmlformats.org/officeDocument/2006/relationships/chart" Target="../charts/chart228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cid:image001.png@01D56A0F.323363A0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143</xdr:row>
      <xdr:rowOff>28575</xdr:rowOff>
    </xdr:from>
    <xdr:to>
      <xdr:col>1</xdr:col>
      <xdr:colOff>590550</xdr:colOff>
      <xdr:row>146</xdr:row>
      <xdr:rowOff>95250</xdr:rowOff>
    </xdr:to>
    <xdr:pic>
      <xdr:nvPicPr>
        <xdr:cNvPr id="1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50349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310</xdr:row>
      <xdr:rowOff>28575</xdr:rowOff>
    </xdr:from>
    <xdr:to>
      <xdr:col>1</xdr:col>
      <xdr:colOff>590550</xdr:colOff>
      <xdr:row>313</xdr:row>
      <xdr:rowOff>95250</xdr:rowOff>
    </xdr:to>
    <xdr:pic>
      <xdr:nvPicPr>
        <xdr:cNvPr id="2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10538460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480</xdr:row>
      <xdr:rowOff>28575</xdr:rowOff>
    </xdr:from>
    <xdr:to>
      <xdr:col>1</xdr:col>
      <xdr:colOff>590550</xdr:colOff>
      <xdr:row>483</xdr:row>
      <xdr:rowOff>95250</xdr:rowOff>
    </xdr:to>
    <xdr:pic>
      <xdr:nvPicPr>
        <xdr:cNvPr id="5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649</xdr:row>
      <xdr:rowOff>28575</xdr:rowOff>
    </xdr:from>
    <xdr:to>
      <xdr:col>1</xdr:col>
      <xdr:colOff>590550</xdr:colOff>
      <xdr:row>652</xdr:row>
      <xdr:rowOff>95250</xdr:rowOff>
    </xdr:to>
    <xdr:pic>
      <xdr:nvPicPr>
        <xdr:cNvPr id="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1640800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819</xdr:row>
      <xdr:rowOff>28575</xdr:rowOff>
    </xdr:from>
    <xdr:to>
      <xdr:col>1</xdr:col>
      <xdr:colOff>590550</xdr:colOff>
      <xdr:row>822</xdr:row>
      <xdr:rowOff>95250</xdr:rowOff>
    </xdr:to>
    <xdr:pic>
      <xdr:nvPicPr>
        <xdr:cNvPr id="7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990</xdr:row>
      <xdr:rowOff>28575</xdr:rowOff>
    </xdr:from>
    <xdr:to>
      <xdr:col>1</xdr:col>
      <xdr:colOff>590550</xdr:colOff>
      <xdr:row>993</xdr:row>
      <xdr:rowOff>95250</xdr:rowOff>
    </xdr:to>
    <xdr:pic>
      <xdr:nvPicPr>
        <xdr:cNvPr id="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1160</xdr:row>
      <xdr:rowOff>28575</xdr:rowOff>
    </xdr:from>
    <xdr:to>
      <xdr:col>1</xdr:col>
      <xdr:colOff>590550</xdr:colOff>
      <xdr:row>1163</xdr:row>
      <xdr:rowOff>95250</xdr:rowOff>
    </xdr:to>
    <xdr:pic>
      <xdr:nvPicPr>
        <xdr:cNvPr id="9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1331</xdr:row>
      <xdr:rowOff>28575</xdr:rowOff>
    </xdr:from>
    <xdr:to>
      <xdr:col>1</xdr:col>
      <xdr:colOff>590550</xdr:colOff>
      <xdr:row>1334</xdr:row>
      <xdr:rowOff>95250</xdr:rowOff>
    </xdr:to>
    <xdr:pic>
      <xdr:nvPicPr>
        <xdr:cNvPr id="10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4390929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1502</xdr:row>
      <xdr:rowOff>28575</xdr:rowOff>
    </xdr:from>
    <xdr:to>
      <xdr:col>1</xdr:col>
      <xdr:colOff>590550</xdr:colOff>
      <xdr:row>1505</xdr:row>
      <xdr:rowOff>95250</xdr:rowOff>
    </xdr:to>
    <xdr:pic>
      <xdr:nvPicPr>
        <xdr:cNvPr id="11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1673</xdr:row>
      <xdr:rowOff>28575</xdr:rowOff>
    </xdr:from>
    <xdr:to>
      <xdr:col>1</xdr:col>
      <xdr:colOff>590550</xdr:colOff>
      <xdr:row>1676</xdr:row>
      <xdr:rowOff>95250</xdr:rowOff>
    </xdr:to>
    <xdr:pic>
      <xdr:nvPicPr>
        <xdr:cNvPr id="1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1842</xdr:row>
      <xdr:rowOff>28575</xdr:rowOff>
    </xdr:from>
    <xdr:to>
      <xdr:col>1</xdr:col>
      <xdr:colOff>590550</xdr:colOff>
      <xdr:row>1845</xdr:row>
      <xdr:rowOff>95250</xdr:rowOff>
    </xdr:to>
    <xdr:pic>
      <xdr:nvPicPr>
        <xdr:cNvPr id="13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177</xdr:row>
      <xdr:rowOff>152401</xdr:rowOff>
    </xdr:from>
    <xdr:to>
      <xdr:col>7</xdr:col>
      <xdr:colOff>666749</xdr:colOff>
      <xdr:row>199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171</xdr:row>
      <xdr:rowOff>28575</xdr:rowOff>
    </xdr:from>
    <xdr:to>
      <xdr:col>1</xdr:col>
      <xdr:colOff>590550</xdr:colOff>
      <xdr:row>174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28574</xdr:rowOff>
    </xdr:from>
    <xdr:to>
      <xdr:col>2</xdr:col>
      <xdr:colOff>400050</xdr:colOff>
      <xdr:row>217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200</xdr:row>
      <xdr:rowOff>19049</xdr:rowOff>
    </xdr:from>
    <xdr:to>
      <xdr:col>7</xdr:col>
      <xdr:colOff>657225</xdr:colOff>
      <xdr:row>217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217</xdr:row>
      <xdr:rowOff>171449</xdr:rowOff>
    </xdr:from>
    <xdr:to>
      <xdr:col>2</xdr:col>
      <xdr:colOff>400050</xdr:colOff>
      <xdr:row>234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217</xdr:row>
      <xdr:rowOff>133349</xdr:rowOff>
    </xdr:from>
    <xdr:to>
      <xdr:col>7</xdr:col>
      <xdr:colOff>647700</xdr:colOff>
      <xdr:row>234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236</xdr:row>
      <xdr:rowOff>85723</xdr:rowOff>
    </xdr:from>
    <xdr:to>
      <xdr:col>2</xdr:col>
      <xdr:colOff>381000</xdr:colOff>
      <xdr:row>254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236</xdr:row>
      <xdr:rowOff>95249</xdr:rowOff>
    </xdr:from>
    <xdr:to>
      <xdr:col>7</xdr:col>
      <xdr:colOff>638175</xdr:colOff>
      <xdr:row>254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255</xdr:row>
      <xdr:rowOff>57150</xdr:rowOff>
    </xdr:from>
    <xdr:to>
      <xdr:col>5</xdr:col>
      <xdr:colOff>323850</xdr:colOff>
      <xdr:row>272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273</xdr:row>
      <xdr:rowOff>123825</xdr:rowOff>
    </xdr:from>
    <xdr:to>
      <xdr:col>2</xdr:col>
      <xdr:colOff>342900</xdr:colOff>
      <xdr:row>290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273</xdr:row>
      <xdr:rowOff>133350</xdr:rowOff>
    </xdr:from>
    <xdr:to>
      <xdr:col>7</xdr:col>
      <xdr:colOff>666750</xdr:colOff>
      <xdr:row>290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177</xdr:row>
      <xdr:rowOff>152401</xdr:rowOff>
    </xdr:from>
    <xdr:to>
      <xdr:col>7</xdr:col>
      <xdr:colOff>666749</xdr:colOff>
      <xdr:row>199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171</xdr:row>
      <xdr:rowOff>28575</xdr:rowOff>
    </xdr:from>
    <xdr:to>
      <xdr:col>1</xdr:col>
      <xdr:colOff>590550</xdr:colOff>
      <xdr:row>174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28574</xdr:rowOff>
    </xdr:from>
    <xdr:to>
      <xdr:col>2</xdr:col>
      <xdr:colOff>400050</xdr:colOff>
      <xdr:row>217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200</xdr:row>
      <xdr:rowOff>19049</xdr:rowOff>
    </xdr:from>
    <xdr:to>
      <xdr:col>7</xdr:col>
      <xdr:colOff>657225</xdr:colOff>
      <xdr:row>217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217</xdr:row>
      <xdr:rowOff>171449</xdr:rowOff>
    </xdr:from>
    <xdr:to>
      <xdr:col>2</xdr:col>
      <xdr:colOff>400050</xdr:colOff>
      <xdr:row>234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217</xdr:row>
      <xdr:rowOff>133349</xdr:rowOff>
    </xdr:from>
    <xdr:to>
      <xdr:col>7</xdr:col>
      <xdr:colOff>647700</xdr:colOff>
      <xdr:row>234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236</xdr:row>
      <xdr:rowOff>85723</xdr:rowOff>
    </xdr:from>
    <xdr:to>
      <xdr:col>2</xdr:col>
      <xdr:colOff>381000</xdr:colOff>
      <xdr:row>254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236</xdr:row>
      <xdr:rowOff>95249</xdr:rowOff>
    </xdr:from>
    <xdr:to>
      <xdr:col>7</xdr:col>
      <xdr:colOff>638175</xdr:colOff>
      <xdr:row>254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255</xdr:row>
      <xdr:rowOff>57150</xdr:rowOff>
    </xdr:from>
    <xdr:to>
      <xdr:col>5</xdr:col>
      <xdr:colOff>323850</xdr:colOff>
      <xdr:row>272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273</xdr:row>
      <xdr:rowOff>123825</xdr:rowOff>
    </xdr:from>
    <xdr:to>
      <xdr:col>2</xdr:col>
      <xdr:colOff>342900</xdr:colOff>
      <xdr:row>290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273</xdr:row>
      <xdr:rowOff>133350</xdr:rowOff>
    </xdr:from>
    <xdr:to>
      <xdr:col>7</xdr:col>
      <xdr:colOff>666750</xdr:colOff>
      <xdr:row>290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177</xdr:row>
      <xdr:rowOff>152401</xdr:rowOff>
    </xdr:from>
    <xdr:to>
      <xdr:col>7</xdr:col>
      <xdr:colOff>666749</xdr:colOff>
      <xdr:row>199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171</xdr:row>
      <xdr:rowOff>28575</xdr:rowOff>
    </xdr:from>
    <xdr:to>
      <xdr:col>1</xdr:col>
      <xdr:colOff>590550</xdr:colOff>
      <xdr:row>174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442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28574</xdr:rowOff>
    </xdr:from>
    <xdr:to>
      <xdr:col>2</xdr:col>
      <xdr:colOff>400050</xdr:colOff>
      <xdr:row>217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200</xdr:row>
      <xdr:rowOff>19049</xdr:rowOff>
    </xdr:from>
    <xdr:to>
      <xdr:col>7</xdr:col>
      <xdr:colOff>657225</xdr:colOff>
      <xdr:row>217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217</xdr:row>
      <xdr:rowOff>171449</xdr:rowOff>
    </xdr:from>
    <xdr:to>
      <xdr:col>2</xdr:col>
      <xdr:colOff>400050</xdr:colOff>
      <xdr:row>234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217</xdr:row>
      <xdr:rowOff>133349</xdr:rowOff>
    </xdr:from>
    <xdr:to>
      <xdr:col>7</xdr:col>
      <xdr:colOff>647700</xdr:colOff>
      <xdr:row>234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236</xdr:row>
      <xdr:rowOff>85723</xdr:rowOff>
    </xdr:from>
    <xdr:to>
      <xdr:col>2</xdr:col>
      <xdr:colOff>381000</xdr:colOff>
      <xdr:row>254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236</xdr:row>
      <xdr:rowOff>95249</xdr:rowOff>
    </xdr:from>
    <xdr:to>
      <xdr:col>7</xdr:col>
      <xdr:colOff>638175</xdr:colOff>
      <xdr:row>254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255</xdr:row>
      <xdr:rowOff>57150</xdr:rowOff>
    </xdr:from>
    <xdr:to>
      <xdr:col>5</xdr:col>
      <xdr:colOff>323850</xdr:colOff>
      <xdr:row>272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273</xdr:row>
      <xdr:rowOff>123825</xdr:rowOff>
    </xdr:from>
    <xdr:to>
      <xdr:col>2</xdr:col>
      <xdr:colOff>342900</xdr:colOff>
      <xdr:row>290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273</xdr:row>
      <xdr:rowOff>133350</xdr:rowOff>
    </xdr:from>
    <xdr:to>
      <xdr:col>7</xdr:col>
      <xdr:colOff>666750</xdr:colOff>
      <xdr:row>290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175</xdr:row>
      <xdr:rowOff>152401</xdr:rowOff>
    </xdr:from>
    <xdr:to>
      <xdr:col>7</xdr:col>
      <xdr:colOff>666749</xdr:colOff>
      <xdr:row>197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169</xdr:row>
      <xdr:rowOff>28575</xdr:rowOff>
    </xdr:from>
    <xdr:to>
      <xdr:col>1</xdr:col>
      <xdr:colOff>590550</xdr:colOff>
      <xdr:row>172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251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198</xdr:row>
      <xdr:rowOff>28574</xdr:rowOff>
    </xdr:from>
    <xdr:to>
      <xdr:col>2</xdr:col>
      <xdr:colOff>400050</xdr:colOff>
      <xdr:row>214</xdr:row>
      <xdr:rowOff>180975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198</xdr:row>
      <xdr:rowOff>19049</xdr:rowOff>
    </xdr:from>
    <xdr:to>
      <xdr:col>7</xdr:col>
      <xdr:colOff>657225</xdr:colOff>
      <xdr:row>215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215</xdr:row>
      <xdr:rowOff>123825</xdr:rowOff>
    </xdr:from>
    <xdr:to>
      <xdr:col>2</xdr:col>
      <xdr:colOff>400050</xdr:colOff>
      <xdr:row>233</xdr:row>
      <xdr:rowOff>57150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215</xdr:row>
      <xdr:rowOff>133349</xdr:rowOff>
    </xdr:from>
    <xdr:to>
      <xdr:col>7</xdr:col>
      <xdr:colOff>647700</xdr:colOff>
      <xdr:row>233</xdr:row>
      <xdr:rowOff>66675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234</xdr:row>
      <xdr:rowOff>85723</xdr:rowOff>
    </xdr:from>
    <xdr:to>
      <xdr:col>2</xdr:col>
      <xdr:colOff>381000</xdr:colOff>
      <xdr:row>253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234</xdr:row>
      <xdr:rowOff>95249</xdr:rowOff>
    </xdr:from>
    <xdr:to>
      <xdr:col>7</xdr:col>
      <xdr:colOff>638175</xdr:colOff>
      <xdr:row>253</xdr:row>
      <xdr:rowOff>152400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254</xdr:row>
      <xdr:rowOff>123825</xdr:rowOff>
    </xdr:from>
    <xdr:to>
      <xdr:col>5</xdr:col>
      <xdr:colOff>323850</xdr:colOff>
      <xdr:row>274</xdr:row>
      <xdr:rowOff>66675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161925</xdr:colOff>
      <xdr:row>274</xdr:row>
      <xdr:rowOff>180975</xdr:rowOff>
    </xdr:from>
    <xdr:to>
      <xdr:col>2</xdr:col>
      <xdr:colOff>333375</xdr:colOff>
      <xdr:row>294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428625</xdr:colOff>
      <xdr:row>274</xdr:row>
      <xdr:rowOff>180974</xdr:rowOff>
    </xdr:from>
    <xdr:to>
      <xdr:col>7</xdr:col>
      <xdr:colOff>790575</xdr:colOff>
      <xdr:row>294</xdr:row>
      <xdr:rowOff>76199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176</xdr:row>
      <xdr:rowOff>152401</xdr:rowOff>
    </xdr:from>
    <xdr:to>
      <xdr:col>7</xdr:col>
      <xdr:colOff>666749</xdr:colOff>
      <xdr:row>198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170</xdr:row>
      <xdr:rowOff>28575</xdr:rowOff>
    </xdr:from>
    <xdr:to>
      <xdr:col>1</xdr:col>
      <xdr:colOff>590550</xdr:colOff>
      <xdr:row>173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251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199</xdr:row>
      <xdr:rowOff>28574</xdr:rowOff>
    </xdr:from>
    <xdr:to>
      <xdr:col>2</xdr:col>
      <xdr:colOff>400050</xdr:colOff>
      <xdr:row>216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199</xdr:row>
      <xdr:rowOff>19049</xdr:rowOff>
    </xdr:from>
    <xdr:to>
      <xdr:col>7</xdr:col>
      <xdr:colOff>657225</xdr:colOff>
      <xdr:row>216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216</xdr:row>
      <xdr:rowOff>171449</xdr:rowOff>
    </xdr:from>
    <xdr:to>
      <xdr:col>2</xdr:col>
      <xdr:colOff>400050</xdr:colOff>
      <xdr:row>233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216</xdr:row>
      <xdr:rowOff>133349</xdr:rowOff>
    </xdr:from>
    <xdr:to>
      <xdr:col>7</xdr:col>
      <xdr:colOff>647700</xdr:colOff>
      <xdr:row>233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235</xdr:row>
      <xdr:rowOff>85723</xdr:rowOff>
    </xdr:from>
    <xdr:to>
      <xdr:col>2</xdr:col>
      <xdr:colOff>381000</xdr:colOff>
      <xdr:row>253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235</xdr:row>
      <xdr:rowOff>95249</xdr:rowOff>
    </xdr:from>
    <xdr:to>
      <xdr:col>7</xdr:col>
      <xdr:colOff>638175</xdr:colOff>
      <xdr:row>253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254</xdr:row>
      <xdr:rowOff>57150</xdr:rowOff>
    </xdr:from>
    <xdr:to>
      <xdr:col>5</xdr:col>
      <xdr:colOff>323850</xdr:colOff>
      <xdr:row>271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272</xdr:row>
      <xdr:rowOff>123825</xdr:rowOff>
    </xdr:from>
    <xdr:to>
      <xdr:col>2</xdr:col>
      <xdr:colOff>342900</xdr:colOff>
      <xdr:row>289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272</xdr:row>
      <xdr:rowOff>133350</xdr:rowOff>
    </xdr:from>
    <xdr:to>
      <xdr:col>7</xdr:col>
      <xdr:colOff>666750</xdr:colOff>
      <xdr:row>289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175</xdr:row>
      <xdr:rowOff>152401</xdr:rowOff>
    </xdr:from>
    <xdr:to>
      <xdr:col>7</xdr:col>
      <xdr:colOff>666749</xdr:colOff>
      <xdr:row>197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169</xdr:row>
      <xdr:rowOff>28575</xdr:rowOff>
    </xdr:from>
    <xdr:to>
      <xdr:col>1</xdr:col>
      <xdr:colOff>590550</xdr:colOff>
      <xdr:row>172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442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198</xdr:row>
      <xdr:rowOff>28574</xdr:rowOff>
    </xdr:from>
    <xdr:to>
      <xdr:col>2</xdr:col>
      <xdr:colOff>400050</xdr:colOff>
      <xdr:row>215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198</xdr:row>
      <xdr:rowOff>19049</xdr:rowOff>
    </xdr:from>
    <xdr:to>
      <xdr:col>7</xdr:col>
      <xdr:colOff>657225</xdr:colOff>
      <xdr:row>215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215</xdr:row>
      <xdr:rowOff>171449</xdr:rowOff>
    </xdr:from>
    <xdr:to>
      <xdr:col>2</xdr:col>
      <xdr:colOff>400050</xdr:colOff>
      <xdr:row>232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215</xdr:row>
      <xdr:rowOff>133349</xdr:rowOff>
    </xdr:from>
    <xdr:to>
      <xdr:col>7</xdr:col>
      <xdr:colOff>647700</xdr:colOff>
      <xdr:row>232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234</xdr:row>
      <xdr:rowOff>85723</xdr:rowOff>
    </xdr:from>
    <xdr:to>
      <xdr:col>2</xdr:col>
      <xdr:colOff>381000</xdr:colOff>
      <xdr:row>252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234</xdr:row>
      <xdr:rowOff>95249</xdr:rowOff>
    </xdr:from>
    <xdr:to>
      <xdr:col>7</xdr:col>
      <xdr:colOff>638175</xdr:colOff>
      <xdr:row>252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253</xdr:row>
      <xdr:rowOff>57150</xdr:rowOff>
    </xdr:from>
    <xdr:to>
      <xdr:col>5</xdr:col>
      <xdr:colOff>323850</xdr:colOff>
      <xdr:row>270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271</xdr:row>
      <xdr:rowOff>123825</xdr:rowOff>
    </xdr:from>
    <xdr:to>
      <xdr:col>2</xdr:col>
      <xdr:colOff>342900</xdr:colOff>
      <xdr:row>288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271</xdr:row>
      <xdr:rowOff>133350</xdr:rowOff>
    </xdr:from>
    <xdr:to>
      <xdr:col>7</xdr:col>
      <xdr:colOff>666750</xdr:colOff>
      <xdr:row>288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149</xdr:row>
      <xdr:rowOff>152401</xdr:rowOff>
    </xdr:from>
    <xdr:to>
      <xdr:col>7</xdr:col>
      <xdr:colOff>704850</xdr:colOff>
      <xdr:row>171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143</xdr:row>
      <xdr:rowOff>28575</xdr:rowOff>
    </xdr:from>
    <xdr:to>
      <xdr:col>1</xdr:col>
      <xdr:colOff>590550</xdr:colOff>
      <xdr:row>146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7298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200024</xdr:colOff>
      <xdr:row>172</xdr:row>
      <xdr:rowOff>38099</xdr:rowOff>
    </xdr:from>
    <xdr:to>
      <xdr:col>2</xdr:col>
      <xdr:colOff>419099</xdr:colOff>
      <xdr:row>189</xdr:row>
      <xdr:rowOff>38100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552450</xdr:colOff>
      <xdr:row>172</xdr:row>
      <xdr:rowOff>38099</xdr:rowOff>
    </xdr:from>
    <xdr:to>
      <xdr:col>7</xdr:col>
      <xdr:colOff>695325</xdr:colOff>
      <xdr:row>189</xdr:row>
      <xdr:rowOff>28574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190499</xdr:colOff>
      <xdr:row>189</xdr:row>
      <xdr:rowOff>171449</xdr:rowOff>
    </xdr:from>
    <xdr:to>
      <xdr:col>2</xdr:col>
      <xdr:colOff>409575</xdr:colOff>
      <xdr:row>206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542925</xdr:colOff>
      <xdr:row>189</xdr:row>
      <xdr:rowOff>142874</xdr:rowOff>
    </xdr:from>
    <xdr:to>
      <xdr:col>7</xdr:col>
      <xdr:colOff>685800</xdr:colOff>
      <xdr:row>206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180974</xdr:colOff>
      <xdr:row>208</xdr:row>
      <xdr:rowOff>85723</xdr:rowOff>
    </xdr:from>
    <xdr:to>
      <xdr:col>2</xdr:col>
      <xdr:colOff>419099</xdr:colOff>
      <xdr:row>226</xdr:row>
      <xdr:rowOff>114300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552451</xdr:colOff>
      <xdr:row>208</xdr:row>
      <xdr:rowOff>114299</xdr:rowOff>
    </xdr:from>
    <xdr:to>
      <xdr:col>7</xdr:col>
      <xdr:colOff>704851</xdr:colOff>
      <xdr:row>226</xdr:row>
      <xdr:rowOff>114300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1800224</xdr:colOff>
      <xdr:row>227</xdr:row>
      <xdr:rowOff>28575</xdr:rowOff>
    </xdr:from>
    <xdr:to>
      <xdr:col>5</xdr:col>
      <xdr:colOff>152400</xdr:colOff>
      <xdr:row>244</xdr:row>
      <xdr:rowOff>123825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209550</xdr:colOff>
      <xdr:row>245</xdr:row>
      <xdr:rowOff>180975</xdr:rowOff>
    </xdr:from>
    <xdr:to>
      <xdr:col>2</xdr:col>
      <xdr:colOff>419100</xdr:colOff>
      <xdr:row>262</xdr:row>
      <xdr:rowOff>180974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523875</xdr:colOff>
      <xdr:row>245</xdr:row>
      <xdr:rowOff>180975</xdr:rowOff>
    </xdr:from>
    <xdr:to>
      <xdr:col>7</xdr:col>
      <xdr:colOff>723900</xdr:colOff>
      <xdr:row>263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38100</xdr:colOff>
      <xdr:row>264</xdr:row>
      <xdr:rowOff>28575</xdr:rowOff>
    </xdr:from>
    <xdr:to>
      <xdr:col>1</xdr:col>
      <xdr:colOff>590550</xdr:colOff>
      <xdr:row>267</xdr:row>
      <xdr:rowOff>95250</xdr:rowOff>
    </xdr:to>
    <xdr:pic>
      <xdr:nvPicPr>
        <xdr:cNvPr id="1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437</xdr:row>
      <xdr:rowOff>152401</xdr:rowOff>
    </xdr:from>
    <xdr:to>
      <xdr:col>7</xdr:col>
      <xdr:colOff>695325</xdr:colOff>
      <xdr:row>459</xdr:row>
      <xdr:rowOff>133351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38100</xdr:colOff>
      <xdr:row>431</xdr:row>
      <xdr:rowOff>28575</xdr:rowOff>
    </xdr:from>
    <xdr:to>
      <xdr:col>1</xdr:col>
      <xdr:colOff>590550</xdr:colOff>
      <xdr:row>434</xdr:row>
      <xdr:rowOff>95250</xdr:rowOff>
    </xdr:to>
    <xdr:pic>
      <xdr:nvPicPr>
        <xdr:cNvPr id="1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1870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460</xdr:row>
      <xdr:rowOff>66674</xdr:rowOff>
    </xdr:from>
    <xdr:to>
      <xdr:col>2</xdr:col>
      <xdr:colOff>447675</xdr:colOff>
      <xdr:row>477</xdr:row>
      <xdr:rowOff>66675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542925</xdr:colOff>
      <xdr:row>460</xdr:row>
      <xdr:rowOff>76199</xdr:rowOff>
    </xdr:from>
    <xdr:to>
      <xdr:col>7</xdr:col>
      <xdr:colOff>685800</xdr:colOff>
      <xdr:row>477</xdr:row>
      <xdr:rowOff>66674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190499</xdr:colOff>
      <xdr:row>477</xdr:row>
      <xdr:rowOff>171449</xdr:rowOff>
    </xdr:from>
    <xdr:to>
      <xdr:col>2</xdr:col>
      <xdr:colOff>447675</xdr:colOff>
      <xdr:row>494</xdr:row>
      <xdr:rowOff>123824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542925</xdr:colOff>
      <xdr:row>477</xdr:row>
      <xdr:rowOff>171449</xdr:rowOff>
    </xdr:from>
    <xdr:to>
      <xdr:col>7</xdr:col>
      <xdr:colOff>685800</xdr:colOff>
      <xdr:row>494</xdr:row>
      <xdr:rowOff>123824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180974</xdr:colOff>
      <xdr:row>496</xdr:row>
      <xdr:rowOff>85723</xdr:rowOff>
    </xdr:from>
    <xdr:to>
      <xdr:col>2</xdr:col>
      <xdr:colOff>438149</xdr:colOff>
      <xdr:row>514</xdr:row>
      <xdr:rowOff>85724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561975</xdr:colOff>
      <xdr:row>496</xdr:row>
      <xdr:rowOff>76199</xdr:rowOff>
    </xdr:from>
    <xdr:to>
      <xdr:col>7</xdr:col>
      <xdr:colOff>685800</xdr:colOff>
      <xdr:row>514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1885949</xdr:colOff>
      <xdr:row>515</xdr:row>
      <xdr:rowOff>28575</xdr:rowOff>
    </xdr:from>
    <xdr:to>
      <xdr:col>5</xdr:col>
      <xdr:colOff>238125</xdr:colOff>
      <xdr:row>532</xdr:row>
      <xdr:rowOff>123825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238125</xdr:colOff>
      <xdr:row>533</xdr:row>
      <xdr:rowOff>123825</xdr:rowOff>
    </xdr:from>
    <xdr:to>
      <xdr:col>2</xdr:col>
      <xdr:colOff>390525</xdr:colOff>
      <xdr:row>550</xdr:row>
      <xdr:rowOff>123824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476250</xdr:colOff>
      <xdr:row>533</xdr:row>
      <xdr:rowOff>133350</xdr:rowOff>
    </xdr:from>
    <xdr:to>
      <xdr:col>7</xdr:col>
      <xdr:colOff>676275</xdr:colOff>
      <xdr:row>550</xdr:row>
      <xdr:rowOff>123825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38100</xdr:colOff>
      <xdr:row>552</xdr:row>
      <xdr:rowOff>28575</xdr:rowOff>
    </xdr:from>
    <xdr:to>
      <xdr:col>1</xdr:col>
      <xdr:colOff>590550</xdr:colOff>
      <xdr:row>555</xdr:row>
      <xdr:rowOff>95250</xdr:rowOff>
    </xdr:to>
    <xdr:pic>
      <xdr:nvPicPr>
        <xdr:cNvPr id="2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728</xdr:row>
      <xdr:rowOff>142876</xdr:rowOff>
    </xdr:from>
    <xdr:to>
      <xdr:col>7</xdr:col>
      <xdr:colOff>685800</xdr:colOff>
      <xdr:row>750</xdr:row>
      <xdr:rowOff>123826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38100</xdr:colOff>
      <xdr:row>722</xdr:row>
      <xdr:rowOff>28575</xdr:rowOff>
    </xdr:from>
    <xdr:to>
      <xdr:col>1</xdr:col>
      <xdr:colOff>590550</xdr:colOff>
      <xdr:row>725</xdr:row>
      <xdr:rowOff>95250</xdr:rowOff>
    </xdr:to>
    <xdr:pic>
      <xdr:nvPicPr>
        <xdr:cNvPr id="2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442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751</xdr:row>
      <xdr:rowOff>38099</xdr:rowOff>
    </xdr:from>
    <xdr:to>
      <xdr:col>2</xdr:col>
      <xdr:colOff>409575</xdr:colOff>
      <xdr:row>768</xdr:row>
      <xdr:rowOff>38100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533400</xdr:colOff>
      <xdr:row>751</xdr:row>
      <xdr:rowOff>66674</xdr:rowOff>
    </xdr:from>
    <xdr:to>
      <xdr:col>7</xdr:col>
      <xdr:colOff>676275</xdr:colOff>
      <xdr:row>768</xdr:row>
      <xdr:rowOff>57149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190499</xdr:colOff>
      <xdr:row>768</xdr:row>
      <xdr:rowOff>171449</xdr:rowOff>
    </xdr:from>
    <xdr:to>
      <xdr:col>2</xdr:col>
      <xdr:colOff>409575</xdr:colOff>
      <xdr:row>785</xdr:row>
      <xdr:rowOff>123824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542925</xdr:colOff>
      <xdr:row>768</xdr:row>
      <xdr:rowOff>142874</xdr:rowOff>
    </xdr:from>
    <xdr:to>
      <xdr:col>7</xdr:col>
      <xdr:colOff>685800</xdr:colOff>
      <xdr:row>785</xdr:row>
      <xdr:rowOff>95249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180974</xdr:colOff>
      <xdr:row>787</xdr:row>
      <xdr:rowOff>85723</xdr:rowOff>
    </xdr:from>
    <xdr:to>
      <xdr:col>2</xdr:col>
      <xdr:colOff>419099</xdr:colOff>
      <xdr:row>805</xdr:row>
      <xdr:rowOff>85724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561975</xdr:colOff>
      <xdr:row>787</xdr:row>
      <xdr:rowOff>95249</xdr:rowOff>
    </xdr:from>
    <xdr:to>
      <xdr:col>7</xdr:col>
      <xdr:colOff>685800</xdr:colOff>
      <xdr:row>805</xdr:row>
      <xdr:rowOff>95250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1781174</xdr:colOff>
      <xdr:row>806</xdr:row>
      <xdr:rowOff>57150</xdr:rowOff>
    </xdr:from>
    <xdr:to>
      <xdr:col>5</xdr:col>
      <xdr:colOff>133350</xdr:colOff>
      <xdr:row>823</xdr:row>
      <xdr:rowOff>152400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238125</xdr:colOff>
      <xdr:row>824</xdr:row>
      <xdr:rowOff>123825</xdr:rowOff>
    </xdr:from>
    <xdr:to>
      <xdr:col>2</xdr:col>
      <xdr:colOff>400050</xdr:colOff>
      <xdr:row>841</xdr:row>
      <xdr:rowOff>123824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504825</xdr:colOff>
      <xdr:row>824</xdr:row>
      <xdr:rowOff>133350</xdr:rowOff>
    </xdr:from>
    <xdr:to>
      <xdr:col>7</xdr:col>
      <xdr:colOff>704850</xdr:colOff>
      <xdr:row>841</xdr:row>
      <xdr:rowOff>123825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38100</xdr:colOff>
      <xdr:row>843</xdr:row>
      <xdr:rowOff>28575</xdr:rowOff>
    </xdr:from>
    <xdr:to>
      <xdr:col>1</xdr:col>
      <xdr:colOff>590550</xdr:colOff>
      <xdr:row>846</xdr:row>
      <xdr:rowOff>95250</xdr:rowOff>
    </xdr:to>
    <xdr:pic>
      <xdr:nvPicPr>
        <xdr:cNvPr id="3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1018</xdr:row>
      <xdr:rowOff>152401</xdr:rowOff>
    </xdr:from>
    <xdr:to>
      <xdr:col>7</xdr:col>
      <xdr:colOff>666749</xdr:colOff>
      <xdr:row>1040</xdr:row>
      <xdr:rowOff>133351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38100</xdr:colOff>
      <xdr:row>1012</xdr:row>
      <xdr:rowOff>28575</xdr:rowOff>
    </xdr:from>
    <xdr:to>
      <xdr:col>1</xdr:col>
      <xdr:colOff>590550</xdr:colOff>
      <xdr:row>1015</xdr:row>
      <xdr:rowOff>95250</xdr:rowOff>
    </xdr:to>
    <xdr:pic>
      <xdr:nvPicPr>
        <xdr:cNvPr id="40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251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1041</xdr:row>
      <xdr:rowOff>28574</xdr:rowOff>
    </xdr:from>
    <xdr:to>
      <xdr:col>2</xdr:col>
      <xdr:colOff>400050</xdr:colOff>
      <xdr:row>1058</xdr:row>
      <xdr:rowOff>28575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514350</xdr:colOff>
      <xdr:row>1041</xdr:row>
      <xdr:rowOff>19049</xdr:rowOff>
    </xdr:from>
    <xdr:to>
      <xdr:col>7</xdr:col>
      <xdr:colOff>657225</xdr:colOff>
      <xdr:row>1058</xdr:row>
      <xdr:rowOff>9524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152400</xdr:colOff>
      <xdr:row>1058</xdr:row>
      <xdr:rowOff>133350</xdr:rowOff>
    </xdr:from>
    <xdr:to>
      <xdr:col>2</xdr:col>
      <xdr:colOff>400050</xdr:colOff>
      <xdr:row>1075</xdr:row>
      <xdr:rowOff>123825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514350</xdr:colOff>
      <xdr:row>1058</xdr:row>
      <xdr:rowOff>133349</xdr:rowOff>
    </xdr:from>
    <xdr:to>
      <xdr:col>7</xdr:col>
      <xdr:colOff>647700</xdr:colOff>
      <xdr:row>1075</xdr:row>
      <xdr:rowOff>133350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152400</xdr:colOff>
      <xdr:row>1077</xdr:row>
      <xdr:rowOff>85723</xdr:rowOff>
    </xdr:from>
    <xdr:to>
      <xdr:col>2</xdr:col>
      <xdr:colOff>381000</xdr:colOff>
      <xdr:row>1095</xdr:row>
      <xdr:rowOff>85724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514350</xdr:colOff>
      <xdr:row>1077</xdr:row>
      <xdr:rowOff>95249</xdr:rowOff>
    </xdr:from>
    <xdr:to>
      <xdr:col>7</xdr:col>
      <xdr:colOff>638175</xdr:colOff>
      <xdr:row>1095</xdr:row>
      <xdr:rowOff>95250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1581150</xdr:colOff>
      <xdr:row>1096</xdr:row>
      <xdr:rowOff>57150</xdr:rowOff>
    </xdr:from>
    <xdr:to>
      <xdr:col>5</xdr:col>
      <xdr:colOff>323850</xdr:colOff>
      <xdr:row>1113</xdr:row>
      <xdr:rowOff>152400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171450</xdr:colOff>
      <xdr:row>1114</xdr:row>
      <xdr:rowOff>123825</xdr:rowOff>
    </xdr:from>
    <xdr:to>
      <xdr:col>2</xdr:col>
      <xdr:colOff>342900</xdr:colOff>
      <xdr:row>1131</xdr:row>
      <xdr:rowOff>123824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419100</xdr:colOff>
      <xdr:row>1114</xdr:row>
      <xdr:rowOff>133350</xdr:rowOff>
    </xdr:from>
    <xdr:to>
      <xdr:col>7</xdr:col>
      <xdr:colOff>666750</xdr:colOff>
      <xdr:row>1131</xdr:row>
      <xdr:rowOff>123825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38100</xdr:colOff>
      <xdr:row>1133</xdr:row>
      <xdr:rowOff>28575</xdr:rowOff>
    </xdr:from>
    <xdr:to>
      <xdr:col>1</xdr:col>
      <xdr:colOff>590550</xdr:colOff>
      <xdr:row>1136</xdr:row>
      <xdr:rowOff>95250</xdr:rowOff>
    </xdr:to>
    <xdr:pic>
      <xdr:nvPicPr>
        <xdr:cNvPr id="50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1309</xdr:row>
      <xdr:rowOff>152401</xdr:rowOff>
    </xdr:from>
    <xdr:to>
      <xdr:col>7</xdr:col>
      <xdr:colOff>666749</xdr:colOff>
      <xdr:row>1331</xdr:row>
      <xdr:rowOff>133351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38100</xdr:colOff>
      <xdr:row>1303</xdr:row>
      <xdr:rowOff>28575</xdr:rowOff>
    </xdr:from>
    <xdr:to>
      <xdr:col>1</xdr:col>
      <xdr:colOff>590550</xdr:colOff>
      <xdr:row>1306</xdr:row>
      <xdr:rowOff>95250</xdr:rowOff>
    </xdr:to>
    <xdr:pic>
      <xdr:nvPicPr>
        <xdr:cNvPr id="5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442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1332</xdr:row>
      <xdr:rowOff>28574</xdr:rowOff>
    </xdr:from>
    <xdr:to>
      <xdr:col>2</xdr:col>
      <xdr:colOff>400050</xdr:colOff>
      <xdr:row>1349</xdr:row>
      <xdr:rowOff>28575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514350</xdr:colOff>
      <xdr:row>1332</xdr:row>
      <xdr:rowOff>19049</xdr:rowOff>
    </xdr:from>
    <xdr:to>
      <xdr:col>7</xdr:col>
      <xdr:colOff>657225</xdr:colOff>
      <xdr:row>1349</xdr:row>
      <xdr:rowOff>9524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152400</xdr:colOff>
      <xdr:row>1349</xdr:row>
      <xdr:rowOff>171449</xdr:rowOff>
    </xdr:from>
    <xdr:to>
      <xdr:col>2</xdr:col>
      <xdr:colOff>400050</xdr:colOff>
      <xdr:row>1366</xdr:row>
      <xdr:rowOff>123824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514350</xdr:colOff>
      <xdr:row>1349</xdr:row>
      <xdr:rowOff>133349</xdr:rowOff>
    </xdr:from>
    <xdr:to>
      <xdr:col>7</xdr:col>
      <xdr:colOff>647700</xdr:colOff>
      <xdr:row>1366</xdr:row>
      <xdr:rowOff>133350</xdr:rowOff>
    </xdr:to>
    <xdr:graphicFrame macro="">
      <xdr:nvGraphicFramePr>
        <xdr:cNvPr id="56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152400</xdr:colOff>
      <xdr:row>1368</xdr:row>
      <xdr:rowOff>85723</xdr:rowOff>
    </xdr:from>
    <xdr:to>
      <xdr:col>2</xdr:col>
      <xdr:colOff>381000</xdr:colOff>
      <xdr:row>1386</xdr:row>
      <xdr:rowOff>85724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</xdr:col>
      <xdr:colOff>514350</xdr:colOff>
      <xdr:row>1368</xdr:row>
      <xdr:rowOff>95249</xdr:rowOff>
    </xdr:from>
    <xdr:to>
      <xdr:col>7</xdr:col>
      <xdr:colOff>638175</xdr:colOff>
      <xdr:row>1386</xdr:row>
      <xdr:rowOff>95250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1581150</xdr:colOff>
      <xdr:row>1387</xdr:row>
      <xdr:rowOff>57150</xdr:rowOff>
    </xdr:from>
    <xdr:to>
      <xdr:col>5</xdr:col>
      <xdr:colOff>323850</xdr:colOff>
      <xdr:row>1404</xdr:row>
      <xdr:rowOff>152400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171450</xdr:colOff>
      <xdr:row>1405</xdr:row>
      <xdr:rowOff>123825</xdr:rowOff>
    </xdr:from>
    <xdr:to>
      <xdr:col>2</xdr:col>
      <xdr:colOff>342900</xdr:colOff>
      <xdr:row>1422</xdr:row>
      <xdr:rowOff>123824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419100</xdr:colOff>
      <xdr:row>1405</xdr:row>
      <xdr:rowOff>133350</xdr:rowOff>
    </xdr:from>
    <xdr:to>
      <xdr:col>7</xdr:col>
      <xdr:colOff>666750</xdr:colOff>
      <xdr:row>1422</xdr:row>
      <xdr:rowOff>123825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38100</xdr:colOff>
      <xdr:row>1424</xdr:row>
      <xdr:rowOff>28575</xdr:rowOff>
    </xdr:from>
    <xdr:to>
      <xdr:col>1</xdr:col>
      <xdr:colOff>590550</xdr:colOff>
      <xdr:row>1427</xdr:row>
      <xdr:rowOff>95250</xdr:rowOff>
    </xdr:to>
    <xdr:pic>
      <xdr:nvPicPr>
        <xdr:cNvPr id="6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1601</xdr:row>
      <xdr:rowOff>152401</xdr:rowOff>
    </xdr:from>
    <xdr:to>
      <xdr:col>7</xdr:col>
      <xdr:colOff>666749</xdr:colOff>
      <xdr:row>1623</xdr:row>
      <xdr:rowOff>133351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38100</xdr:colOff>
      <xdr:row>1595</xdr:row>
      <xdr:rowOff>28575</xdr:rowOff>
    </xdr:from>
    <xdr:to>
      <xdr:col>1</xdr:col>
      <xdr:colOff>590550</xdr:colOff>
      <xdr:row>1598</xdr:row>
      <xdr:rowOff>95250</xdr:rowOff>
    </xdr:to>
    <xdr:pic>
      <xdr:nvPicPr>
        <xdr:cNvPr id="6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1624</xdr:row>
      <xdr:rowOff>28574</xdr:rowOff>
    </xdr:from>
    <xdr:to>
      <xdr:col>2</xdr:col>
      <xdr:colOff>400050</xdr:colOff>
      <xdr:row>1641</xdr:row>
      <xdr:rowOff>28575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514350</xdr:colOff>
      <xdr:row>1624</xdr:row>
      <xdr:rowOff>19049</xdr:rowOff>
    </xdr:from>
    <xdr:to>
      <xdr:col>7</xdr:col>
      <xdr:colOff>657225</xdr:colOff>
      <xdr:row>1641</xdr:row>
      <xdr:rowOff>9524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152400</xdr:colOff>
      <xdr:row>1641</xdr:row>
      <xdr:rowOff>171449</xdr:rowOff>
    </xdr:from>
    <xdr:to>
      <xdr:col>2</xdr:col>
      <xdr:colOff>400050</xdr:colOff>
      <xdr:row>1658</xdr:row>
      <xdr:rowOff>123824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514350</xdr:colOff>
      <xdr:row>1641</xdr:row>
      <xdr:rowOff>133349</xdr:rowOff>
    </xdr:from>
    <xdr:to>
      <xdr:col>7</xdr:col>
      <xdr:colOff>647700</xdr:colOff>
      <xdr:row>1658</xdr:row>
      <xdr:rowOff>133350</xdr:rowOff>
    </xdr:to>
    <xdr:graphicFrame macro="">
      <xdr:nvGraphicFramePr>
        <xdr:cNvPr id="68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152400</xdr:colOff>
      <xdr:row>1660</xdr:row>
      <xdr:rowOff>85723</xdr:rowOff>
    </xdr:from>
    <xdr:to>
      <xdr:col>2</xdr:col>
      <xdr:colOff>381000</xdr:colOff>
      <xdr:row>1678</xdr:row>
      <xdr:rowOff>85724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514350</xdr:colOff>
      <xdr:row>1660</xdr:row>
      <xdr:rowOff>95249</xdr:rowOff>
    </xdr:from>
    <xdr:to>
      <xdr:col>7</xdr:col>
      <xdr:colOff>638175</xdr:colOff>
      <xdr:row>1678</xdr:row>
      <xdr:rowOff>95250</xdr:rowOff>
    </xdr:to>
    <xdr:graphicFrame macro="">
      <xdr:nvGraphicFramePr>
        <xdr:cNvPr id="70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1581150</xdr:colOff>
      <xdr:row>1679</xdr:row>
      <xdr:rowOff>57150</xdr:rowOff>
    </xdr:from>
    <xdr:to>
      <xdr:col>5</xdr:col>
      <xdr:colOff>323850</xdr:colOff>
      <xdr:row>1696</xdr:row>
      <xdr:rowOff>152400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171450</xdr:colOff>
      <xdr:row>1697</xdr:row>
      <xdr:rowOff>123825</xdr:rowOff>
    </xdr:from>
    <xdr:to>
      <xdr:col>2</xdr:col>
      <xdr:colOff>342900</xdr:colOff>
      <xdr:row>1714</xdr:row>
      <xdr:rowOff>123824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419100</xdr:colOff>
      <xdr:row>1697</xdr:row>
      <xdr:rowOff>133350</xdr:rowOff>
    </xdr:from>
    <xdr:to>
      <xdr:col>7</xdr:col>
      <xdr:colOff>666750</xdr:colOff>
      <xdr:row>1714</xdr:row>
      <xdr:rowOff>123825</xdr:rowOff>
    </xdr:to>
    <xdr:graphicFrame macro="">
      <xdr:nvGraphicFramePr>
        <xdr:cNvPr id="73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38100</xdr:colOff>
      <xdr:row>1716</xdr:row>
      <xdr:rowOff>28575</xdr:rowOff>
    </xdr:from>
    <xdr:to>
      <xdr:col>1</xdr:col>
      <xdr:colOff>590550</xdr:colOff>
      <xdr:row>1719</xdr:row>
      <xdr:rowOff>95250</xdr:rowOff>
    </xdr:to>
    <xdr:pic>
      <xdr:nvPicPr>
        <xdr:cNvPr id="7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1892</xdr:row>
      <xdr:rowOff>152401</xdr:rowOff>
    </xdr:from>
    <xdr:to>
      <xdr:col>7</xdr:col>
      <xdr:colOff>666749</xdr:colOff>
      <xdr:row>1914</xdr:row>
      <xdr:rowOff>133351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38100</xdr:colOff>
      <xdr:row>1886</xdr:row>
      <xdr:rowOff>28575</xdr:rowOff>
    </xdr:from>
    <xdr:to>
      <xdr:col>1</xdr:col>
      <xdr:colOff>590550</xdr:colOff>
      <xdr:row>1889</xdr:row>
      <xdr:rowOff>95250</xdr:rowOff>
    </xdr:to>
    <xdr:pic>
      <xdr:nvPicPr>
        <xdr:cNvPr id="7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1915</xdr:row>
      <xdr:rowOff>28574</xdr:rowOff>
    </xdr:from>
    <xdr:to>
      <xdr:col>2</xdr:col>
      <xdr:colOff>400050</xdr:colOff>
      <xdr:row>1932</xdr:row>
      <xdr:rowOff>28575</xdr:rowOff>
    </xdr:to>
    <xdr:graphicFrame macro="">
      <xdr:nvGraphicFramePr>
        <xdr:cNvPr id="77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</xdr:col>
      <xdr:colOff>514350</xdr:colOff>
      <xdr:row>1915</xdr:row>
      <xdr:rowOff>19049</xdr:rowOff>
    </xdr:from>
    <xdr:to>
      <xdr:col>7</xdr:col>
      <xdr:colOff>657225</xdr:colOff>
      <xdr:row>1932</xdr:row>
      <xdr:rowOff>9524</xdr:rowOff>
    </xdr:to>
    <xdr:graphicFrame macro="">
      <xdr:nvGraphicFramePr>
        <xdr:cNvPr id="78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152400</xdr:colOff>
      <xdr:row>1932</xdr:row>
      <xdr:rowOff>171449</xdr:rowOff>
    </xdr:from>
    <xdr:to>
      <xdr:col>2</xdr:col>
      <xdr:colOff>400050</xdr:colOff>
      <xdr:row>1949</xdr:row>
      <xdr:rowOff>123824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514350</xdr:colOff>
      <xdr:row>1932</xdr:row>
      <xdr:rowOff>133349</xdr:rowOff>
    </xdr:from>
    <xdr:to>
      <xdr:col>7</xdr:col>
      <xdr:colOff>647700</xdr:colOff>
      <xdr:row>1949</xdr:row>
      <xdr:rowOff>133350</xdr:rowOff>
    </xdr:to>
    <xdr:graphicFrame macro="">
      <xdr:nvGraphicFramePr>
        <xdr:cNvPr id="80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152400</xdr:colOff>
      <xdr:row>1951</xdr:row>
      <xdr:rowOff>85723</xdr:rowOff>
    </xdr:from>
    <xdr:to>
      <xdr:col>2</xdr:col>
      <xdr:colOff>381000</xdr:colOff>
      <xdr:row>1969</xdr:row>
      <xdr:rowOff>85724</xdr:rowOff>
    </xdr:to>
    <xdr:graphicFrame macro="">
      <xdr:nvGraphicFramePr>
        <xdr:cNvPr id="81" name="Gráfico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514350</xdr:colOff>
      <xdr:row>1951</xdr:row>
      <xdr:rowOff>95249</xdr:rowOff>
    </xdr:from>
    <xdr:to>
      <xdr:col>7</xdr:col>
      <xdr:colOff>638175</xdr:colOff>
      <xdr:row>1969</xdr:row>
      <xdr:rowOff>95250</xdr:rowOff>
    </xdr:to>
    <xdr:graphicFrame macro="">
      <xdr:nvGraphicFramePr>
        <xdr:cNvPr id="82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1581150</xdr:colOff>
      <xdr:row>1970</xdr:row>
      <xdr:rowOff>57150</xdr:rowOff>
    </xdr:from>
    <xdr:to>
      <xdr:col>5</xdr:col>
      <xdr:colOff>323850</xdr:colOff>
      <xdr:row>1987</xdr:row>
      <xdr:rowOff>152400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171450</xdr:colOff>
      <xdr:row>1988</xdr:row>
      <xdr:rowOff>123825</xdr:rowOff>
    </xdr:from>
    <xdr:to>
      <xdr:col>2</xdr:col>
      <xdr:colOff>342900</xdr:colOff>
      <xdr:row>2005</xdr:row>
      <xdr:rowOff>123824</xdr:rowOff>
    </xdr:to>
    <xdr:graphicFrame macro="">
      <xdr:nvGraphicFramePr>
        <xdr:cNvPr id="84" name="Gráfico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419100</xdr:colOff>
      <xdr:row>1988</xdr:row>
      <xdr:rowOff>133350</xdr:rowOff>
    </xdr:from>
    <xdr:to>
      <xdr:col>7</xdr:col>
      <xdr:colOff>666750</xdr:colOff>
      <xdr:row>2005</xdr:row>
      <xdr:rowOff>123825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38100</xdr:colOff>
      <xdr:row>2007</xdr:row>
      <xdr:rowOff>28575</xdr:rowOff>
    </xdr:from>
    <xdr:to>
      <xdr:col>1</xdr:col>
      <xdr:colOff>590550</xdr:colOff>
      <xdr:row>2010</xdr:row>
      <xdr:rowOff>95250</xdr:rowOff>
    </xdr:to>
    <xdr:pic>
      <xdr:nvPicPr>
        <xdr:cNvPr id="8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2184</xdr:row>
      <xdr:rowOff>152401</xdr:rowOff>
    </xdr:from>
    <xdr:to>
      <xdr:col>7</xdr:col>
      <xdr:colOff>666749</xdr:colOff>
      <xdr:row>2206</xdr:row>
      <xdr:rowOff>133351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38100</xdr:colOff>
      <xdr:row>2178</xdr:row>
      <xdr:rowOff>28575</xdr:rowOff>
    </xdr:from>
    <xdr:to>
      <xdr:col>1</xdr:col>
      <xdr:colOff>590550</xdr:colOff>
      <xdr:row>2181</xdr:row>
      <xdr:rowOff>95250</xdr:rowOff>
    </xdr:to>
    <xdr:pic>
      <xdr:nvPicPr>
        <xdr:cNvPr id="8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2207</xdr:row>
      <xdr:rowOff>28574</xdr:rowOff>
    </xdr:from>
    <xdr:to>
      <xdr:col>2</xdr:col>
      <xdr:colOff>400050</xdr:colOff>
      <xdr:row>2224</xdr:row>
      <xdr:rowOff>28575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514350</xdr:colOff>
      <xdr:row>2207</xdr:row>
      <xdr:rowOff>19049</xdr:rowOff>
    </xdr:from>
    <xdr:to>
      <xdr:col>7</xdr:col>
      <xdr:colOff>657225</xdr:colOff>
      <xdr:row>2224</xdr:row>
      <xdr:rowOff>9524</xdr:rowOff>
    </xdr:to>
    <xdr:graphicFrame macro="">
      <xdr:nvGraphicFramePr>
        <xdr:cNvPr id="90" name="Gráfico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152400</xdr:colOff>
      <xdr:row>2224</xdr:row>
      <xdr:rowOff>171449</xdr:rowOff>
    </xdr:from>
    <xdr:to>
      <xdr:col>2</xdr:col>
      <xdr:colOff>400050</xdr:colOff>
      <xdr:row>2241</xdr:row>
      <xdr:rowOff>123824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514350</xdr:colOff>
      <xdr:row>2224</xdr:row>
      <xdr:rowOff>133349</xdr:rowOff>
    </xdr:from>
    <xdr:to>
      <xdr:col>7</xdr:col>
      <xdr:colOff>647700</xdr:colOff>
      <xdr:row>2241</xdr:row>
      <xdr:rowOff>133350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152400</xdr:colOff>
      <xdr:row>2243</xdr:row>
      <xdr:rowOff>85723</xdr:rowOff>
    </xdr:from>
    <xdr:to>
      <xdr:col>2</xdr:col>
      <xdr:colOff>381000</xdr:colOff>
      <xdr:row>2261</xdr:row>
      <xdr:rowOff>85724</xdr:rowOff>
    </xdr:to>
    <xdr:graphicFrame macro="">
      <xdr:nvGraphicFramePr>
        <xdr:cNvPr id="93" name="Gráfic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514350</xdr:colOff>
      <xdr:row>2243</xdr:row>
      <xdr:rowOff>95249</xdr:rowOff>
    </xdr:from>
    <xdr:to>
      <xdr:col>7</xdr:col>
      <xdr:colOff>638175</xdr:colOff>
      <xdr:row>2261</xdr:row>
      <xdr:rowOff>95250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1581150</xdr:colOff>
      <xdr:row>2262</xdr:row>
      <xdr:rowOff>57150</xdr:rowOff>
    </xdr:from>
    <xdr:to>
      <xdr:col>5</xdr:col>
      <xdr:colOff>323850</xdr:colOff>
      <xdr:row>2279</xdr:row>
      <xdr:rowOff>152400</xdr:rowOff>
    </xdr:to>
    <xdr:graphicFrame macro="">
      <xdr:nvGraphicFramePr>
        <xdr:cNvPr id="95" name="Gráfico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171450</xdr:colOff>
      <xdr:row>2280</xdr:row>
      <xdr:rowOff>123825</xdr:rowOff>
    </xdr:from>
    <xdr:to>
      <xdr:col>2</xdr:col>
      <xdr:colOff>342900</xdr:colOff>
      <xdr:row>2297</xdr:row>
      <xdr:rowOff>123824</xdr:rowOff>
    </xdr:to>
    <xdr:graphicFrame macro="">
      <xdr:nvGraphicFramePr>
        <xdr:cNvPr id="96" name="Gráfico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419100</xdr:colOff>
      <xdr:row>2280</xdr:row>
      <xdr:rowOff>133350</xdr:rowOff>
    </xdr:from>
    <xdr:to>
      <xdr:col>7</xdr:col>
      <xdr:colOff>666750</xdr:colOff>
      <xdr:row>2297</xdr:row>
      <xdr:rowOff>123825</xdr:rowOff>
    </xdr:to>
    <xdr:graphicFrame macro="">
      <xdr:nvGraphicFramePr>
        <xdr:cNvPr id="97" name="Gráfic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38100</xdr:colOff>
      <xdr:row>2299</xdr:row>
      <xdr:rowOff>28575</xdr:rowOff>
    </xdr:from>
    <xdr:to>
      <xdr:col>1</xdr:col>
      <xdr:colOff>590550</xdr:colOff>
      <xdr:row>2302</xdr:row>
      <xdr:rowOff>95250</xdr:rowOff>
    </xdr:to>
    <xdr:pic>
      <xdr:nvPicPr>
        <xdr:cNvPr id="9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2476</xdr:row>
      <xdr:rowOff>152401</xdr:rowOff>
    </xdr:from>
    <xdr:to>
      <xdr:col>7</xdr:col>
      <xdr:colOff>666749</xdr:colOff>
      <xdr:row>2498</xdr:row>
      <xdr:rowOff>133351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38100</xdr:colOff>
      <xdr:row>2470</xdr:row>
      <xdr:rowOff>28575</xdr:rowOff>
    </xdr:from>
    <xdr:to>
      <xdr:col>1</xdr:col>
      <xdr:colOff>590550</xdr:colOff>
      <xdr:row>2473</xdr:row>
      <xdr:rowOff>95250</xdr:rowOff>
    </xdr:to>
    <xdr:pic>
      <xdr:nvPicPr>
        <xdr:cNvPr id="100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2499</xdr:row>
      <xdr:rowOff>28574</xdr:rowOff>
    </xdr:from>
    <xdr:to>
      <xdr:col>2</xdr:col>
      <xdr:colOff>400050</xdr:colOff>
      <xdr:row>2516</xdr:row>
      <xdr:rowOff>28575</xdr:rowOff>
    </xdr:to>
    <xdr:graphicFrame macro="">
      <xdr:nvGraphicFramePr>
        <xdr:cNvPr id="101" name="Gráfico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514350</xdr:colOff>
      <xdr:row>2499</xdr:row>
      <xdr:rowOff>19049</xdr:rowOff>
    </xdr:from>
    <xdr:to>
      <xdr:col>7</xdr:col>
      <xdr:colOff>657225</xdr:colOff>
      <xdr:row>2516</xdr:row>
      <xdr:rowOff>9524</xdr:rowOff>
    </xdr:to>
    <xdr:graphicFrame macro="">
      <xdr:nvGraphicFramePr>
        <xdr:cNvPr id="102" name="Gráfico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152400</xdr:colOff>
      <xdr:row>2516</xdr:row>
      <xdr:rowOff>171449</xdr:rowOff>
    </xdr:from>
    <xdr:to>
      <xdr:col>2</xdr:col>
      <xdr:colOff>400050</xdr:colOff>
      <xdr:row>2533</xdr:row>
      <xdr:rowOff>123824</xdr:rowOff>
    </xdr:to>
    <xdr:graphicFrame macro="">
      <xdr:nvGraphicFramePr>
        <xdr:cNvPr id="103" name="Gráfico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514350</xdr:colOff>
      <xdr:row>2516</xdr:row>
      <xdr:rowOff>133349</xdr:rowOff>
    </xdr:from>
    <xdr:to>
      <xdr:col>7</xdr:col>
      <xdr:colOff>647700</xdr:colOff>
      <xdr:row>2533</xdr:row>
      <xdr:rowOff>133350</xdr:rowOff>
    </xdr:to>
    <xdr:graphicFrame macro="">
      <xdr:nvGraphicFramePr>
        <xdr:cNvPr id="104" name="Gráfico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152400</xdr:colOff>
      <xdr:row>2535</xdr:row>
      <xdr:rowOff>85723</xdr:rowOff>
    </xdr:from>
    <xdr:to>
      <xdr:col>2</xdr:col>
      <xdr:colOff>381000</xdr:colOff>
      <xdr:row>2553</xdr:row>
      <xdr:rowOff>85724</xdr:rowOff>
    </xdr:to>
    <xdr:graphicFrame macro="">
      <xdr:nvGraphicFramePr>
        <xdr:cNvPr id="105" name="Gráfico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514350</xdr:colOff>
      <xdr:row>2535</xdr:row>
      <xdr:rowOff>95249</xdr:rowOff>
    </xdr:from>
    <xdr:to>
      <xdr:col>7</xdr:col>
      <xdr:colOff>638175</xdr:colOff>
      <xdr:row>2553</xdr:row>
      <xdr:rowOff>95250</xdr:rowOff>
    </xdr:to>
    <xdr:graphicFrame macro="">
      <xdr:nvGraphicFramePr>
        <xdr:cNvPr id="106" name="Gráfico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1581150</xdr:colOff>
      <xdr:row>2554</xdr:row>
      <xdr:rowOff>57150</xdr:rowOff>
    </xdr:from>
    <xdr:to>
      <xdr:col>5</xdr:col>
      <xdr:colOff>323850</xdr:colOff>
      <xdr:row>2571</xdr:row>
      <xdr:rowOff>152400</xdr:rowOff>
    </xdr:to>
    <xdr:graphicFrame macro="">
      <xdr:nvGraphicFramePr>
        <xdr:cNvPr id="107" name="Gráfico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171450</xdr:colOff>
      <xdr:row>2572</xdr:row>
      <xdr:rowOff>123825</xdr:rowOff>
    </xdr:from>
    <xdr:to>
      <xdr:col>2</xdr:col>
      <xdr:colOff>342900</xdr:colOff>
      <xdr:row>2589</xdr:row>
      <xdr:rowOff>123824</xdr:rowOff>
    </xdr:to>
    <xdr:graphicFrame macro="">
      <xdr:nvGraphicFramePr>
        <xdr:cNvPr id="108" name="Gráfico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419100</xdr:colOff>
      <xdr:row>2572</xdr:row>
      <xdr:rowOff>133350</xdr:rowOff>
    </xdr:from>
    <xdr:to>
      <xdr:col>7</xdr:col>
      <xdr:colOff>666750</xdr:colOff>
      <xdr:row>2589</xdr:row>
      <xdr:rowOff>123825</xdr:rowOff>
    </xdr:to>
    <xdr:graphicFrame macro="">
      <xdr:nvGraphicFramePr>
        <xdr:cNvPr id="109" name="Gráfico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38100</xdr:colOff>
      <xdr:row>2591</xdr:row>
      <xdr:rowOff>28575</xdr:rowOff>
    </xdr:from>
    <xdr:to>
      <xdr:col>1</xdr:col>
      <xdr:colOff>590550</xdr:colOff>
      <xdr:row>2594</xdr:row>
      <xdr:rowOff>95250</xdr:rowOff>
    </xdr:to>
    <xdr:pic>
      <xdr:nvPicPr>
        <xdr:cNvPr id="110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2768</xdr:row>
      <xdr:rowOff>152401</xdr:rowOff>
    </xdr:from>
    <xdr:to>
      <xdr:col>7</xdr:col>
      <xdr:colOff>666749</xdr:colOff>
      <xdr:row>2790</xdr:row>
      <xdr:rowOff>133351</xdr:rowOff>
    </xdr:to>
    <xdr:graphicFrame macro="">
      <xdr:nvGraphicFramePr>
        <xdr:cNvPr id="111" name="Gráfic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38100</xdr:colOff>
      <xdr:row>2762</xdr:row>
      <xdr:rowOff>28575</xdr:rowOff>
    </xdr:from>
    <xdr:to>
      <xdr:col>1</xdr:col>
      <xdr:colOff>590550</xdr:colOff>
      <xdr:row>2765</xdr:row>
      <xdr:rowOff>95250</xdr:rowOff>
    </xdr:to>
    <xdr:pic>
      <xdr:nvPicPr>
        <xdr:cNvPr id="11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2791</xdr:row>
      <xdr:rowOff>28574</xdr:rowOff>
    </xdr:from>
    <xdr:to>
      <xdr:col>2</xdr:col>
      <xdr:colOff>400050</xdr:colOff>
      <xdr:row>2808</xdr:row>
      <xdr:rowOff>28575</xdr:rowOff>
    </xdr:to>
    <xdr:graphicFrame macro="">
      <xdr:nvGraphicFramePr>
        <xdr:cNvPr id="113" name="Gráfico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514350</xdr:colOff>
      <xdr:row>2791</xdr:row>
      <xdr:rowOff>19049</xdr:rowOff>
    </xdr:from>
    <xdr:to>
      <xdr:col>7</xdr:col>
      <xdr:colOff>657225</xdr:colOff>
      <xdr:row>2808</xdr:row>
      <xdr:rowOff>9524</xdr:rowOff>
    </xdr:to>
    <xdr:graphicFrame macro="">
      <xdr:nvGraphicFramePr>
        <xdr:cNvPr id="114" name="Gráfico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152400</xdr:colOff>
      <xdr:row>2808</xdr:row>
      <xdr:rowOff>171449</xdr:rowOff>
    </xdr:from>
    <xdr:to>
      <xdr:col>2</xdr:col>
      <xdr:colOff>400050</xdr:colOff>
      <xdr:row>2825</xdr:row>
      <xdr:rowOff>123824</xdr:rowOff>
    </xdr:to>
    <xdr:graphicFrame macro="">
      <xdr:nvGraphicFramePr>
        <xdr:cNvPr id="115" name="Gráfico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514350</xdr:colOff>
      <xdr:row>2808</xdr:row>
      <xdr:rowOff>133349</xdr:rowOff>
    </xdr:from>
    <xdr:to>
      <xdr:col>7</xdr:col>
      <xdr:colOff>647700</xdr:colOff>
      <xdr:row>2825</xdr:row>
      <xdr:rowOff>133350</xdr:rowOff>
    </xdr:to>
    <xdr:graphicFrame macro="">
      <xdr:nvGraphicFramePr>
        <xdr:cNvPr id="116" name="Gráfico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152400</xdr:colOff>
      <xdr:row>2827</xdr:row>
      <xdr:rowOff>85723</xdr:rowOff>
    </xdr:from>
    <xdr:to>
      <xdr:col>2</xdr:col>
      <xdr:colOff>381000</xdr:colOff>
      <xdr:row>2845</xdr:row>
      <xdr:rowOff>85724</xdr:rowOff>
    </xdr:to>
    <xdr:graphicFrame macro="">
      <xdr:nvGraphicFramePr>
        <xdr:cNvPr id="117" name="Gráfico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514350</xdr:colOff>
      <xdr:row>2827</xdr:row>
      <xdr:rowOff>95249</xdr:rowOff>
    </xdr:from>
    <xdr:to>
      <xdr:col>7</xdr:col>
      <xdr:colOff>638175</xdr:colOff>
      <xdr:row>2845</xdr:row>
      <xdr:rowOff>95250</xdr:rowOff>
    </xdr:to>
    <xdr:graphicFrame macro="">
      <xdr:nvGraphicFramePr>
        <xdr:cNvPr id="118" name="Gráfico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1581150</xdr:colOff>
      <xdr:row>2846</xdr:row>
      <xdr:rowOff>57150</xdr:rowOff>
    </xdr:from>
    <xdr:to>
      <xdr:col>5</xdr:col>
      <xdr:colOff>323850</xdr:colOff>
      <xdr:row>2863</xdr:row>
      <xdr:rowOff>152400</xdr:rowOff>
    </xdr:to>
    <xdr:graphicFrame macro="">
      <xdr:nvGraphicFramePr>
        <xdr:cNvPr id="119" name="Gráfico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171450</xdr:colOff>
      <xdr:row>2864</xdr:row>
      <xdr:rowOff>123825</xdr:rowOff>
    </xdr:from>
    <xdr:to>
      <xdr:col>2</xdr:col>
      <xdr:colOff>342900</xdr:colOff>
      <xdr:row>2881</xdr:row>
      <xdr:rowOff>123824</xdr:rowOff>
    </xdr:to>
    <xdr:graphicFrame macro="">
      <xdr:nvGraphicFramePr>
        <xdr:cNvPr id="120" name="Gráfico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419100</xdr:colOff>
      <xdr:row>2864</xdr:row>
      <xdr:rowOff>133350</xdr:rowOff>
    </xdr:from>
    <xdr:to>
      <xdr:col>7</xdr:col>
      <xdr:colOff>666750</xdr:colOff>
      <xdr:row>2881</xdr:row>
      <xdr:rowOff>123825</xdr:rowOff>
    </xdr:to>
    <xdr:graphicFrame macro="">
      <xdr:nvGraphicFramePr>
        <xdr:cNvPr id="121" name="Gráfico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38100</xdr:colOff>
      <xdr:row>2883</xdr:row>
      <xdr:rowOff>28575</xdr:rowOff>
    </xdr:from>
    <xdr:to>
      <xdr:col>1</xdr:col>
      <xdr:colOff>590550</xdr:colOff>
      <xdr:row>2886</xdr:row>
      <xdr:rowOff>95250</xdr:rowOff>
    </xdr:to>
    <xdr:pic>
      <xdr:nvPicPr>
        <xdr:cNvPr id="12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3058</xdr:row>
      <xdr:rowOff>152401</xdr:rowOff>
    </xdr:from>
    <xdr:to>
      <xdr:col>7</xdr:col>
      <xdr:colOff>666749</xdr:colOff>
      <xdr:row>3080</xdr:row>
      <xdr:rowOff>133351</xdr:rowOff>
    </xdr:to>
    <xdr:graphicFrame macro="">
      <xdr:nvGraphicFramePr>
        <xdr:cNvPr id="123" name="Gráfico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38100</xdr:colOff>
      <xdr:row>3052</xdr:row>
      <xdr:rowOff>28575</xdr:rowOff>
    </xdr:from>
    <xdr:to>
      <xdr:col>1</xdr:col>
      <xdr:colOff>590550</xdr:colOff>
      <xdr:row>3055</xdr:row>
      <xdr:rowOff>95250</xdr:rowOff>
    </xdr:to>
    <xdr:pic>
      <xdr:nvPicPr>
        <xdr:cNvPr id="12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251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3081</xdr:row>
      <xdr:rowOff>28574</xdr:rowOff>
    </xdr:from>
    <xdr:to>
      <xdr:col>2</xdr:col>
      <xdr:colOff>400050</xdr:colOff>
      <xdr:row>3098</xdr:row>
      <xdr:rowOff>28575</xdr:rowOff>
    </xdr:to>
    <xdr:graphicFrame macro="">
      <xdr:nvGraphicFramePr>
        <xdr:cNvPr id="125" name="Gráfico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514350</xdr:colOff>
      <xdr:row>3081</xdr:row>
      <xdr:rowOff>19049</xdr:rowOff>
    </xdr:from>
    <xdr:to>
      <xdr:col>7</xdr:col>
      <xdr:colOff>657225</xdr:colOff>
      <xdr:row>3098</xdr:row>
      <xdr:rowOff>9524</xdr:rowOff>
    </xdr:to>
    <xdr:graphicFrame macro="">
      <xdr:nvGraphicFramePr>
        <xdr:cNvPr id="12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152400</xdr:colOff>
      <xdr:row>3098</xdr:row>
      <xdr:rowOff>171449</xdr:rowOff>
    </xdr:from>
    <xdr:to>
      <xdr:col>2</xdr:col>
      <xdr:colOff>400050</xdr:colOff>
      <xdr:row>3116</xdr:row>
      <xdr:rowOff>28575</xdr:rowOff>
    </xdr:to>
    <xdr:graphicFrame macro="">
      <xdr:nvGraphicFramePr>
        <xdr:cNvPr id="127" name="Gráfic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514350</xdr:colOff>
      <xdr:row>3098</xdr:row>
      <xdr:rowOff>133349</xdr:rowOff>
    </xdr:from>
    <xdr:to>
      <xdr:col>7</xdr:col>
      <xdr:colOff>742950</xdr:colOff>
      <xdr:row>3116</xdr:row>
      <xdr:rowOff>38100</xdr:rowOff>
    </xdr:to>
    <xdr:graphicFrame macro="">
      <xdr:nvGraphicFramePr>
        <xdr:cNvPr id="128" name="Gráfico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152400</xdr:colOff>
      <xdr:row>3117</xdr:row>
      <xdr:rowOff>85723</xdr:rowOff>
    </xdr:from>
    <xdr:to>
      <xdr:col>2</xdr:col>
      <xdr:colOff>381000</xdr:colOff>
      <xdr:row>3137</xdr:row>
      <xdr:rowOff>28575</xdr:rowOff>
    </xdr:to>
    <xdr:graphicFrame macro="">
      <xdr:nvGraphicFramePr>
        <xdr:cNvPr id="129" name="Gráfico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514349</xdr:colOff>
      <xdr:row>3117</xdr:row>
      <xdr:rowOff>95249</xdr:rowOff>
    </xdr:from>
    <xdr:to>
      <xdr:col>7</xdr:col>
      <xdr:colOff>761999</xdr:colOff>
      <xdr:row>3137</xdr:row>
      <xdr:rowOff>38100</xdr:rowOff>
    </xdr:to>
    <xdr:graphicFrame macro="">
      <xdr:nvGraphicFramePr>
        <xdr:cNvPr id="130" name="Gráfico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1543050</xdr:colOff>
      <xdr:row>3138</xdr:row>
      <xdr:rowOff>9525</xdr:rowOff>
    </xdr:from>
    <xdr:to>
      <xdr:col>5</xdr:col>
      <xdr:colOff>285750</xdr:colOff>
      <xdr:row>3158</xdr:row>
      <xdr:rowOff>114300</xdr:rowOff>
    </xdr:to>
    <xdr:graphicFrame macro="">
      <xdr:nvGraphicFramePr>
        <xdr:cNvPr id="131" name="Gráfico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95249</xdr:colOff>
      <xdr:row>3159</xdr:row>
      <xdr:rowOff>66675</xdr:rowOff>
    </xdr:from>
    <xdr:to>
      <xdr:col>2</xdr:col>
      <xdr:colOff>447675</xdr:colOff>
      <xdr:row>3178</xdr:row>
      <xdr:rowOff>95250</xdr:rowOff>
    </xdr:to>
    <xdr:graphicFrame macro="">
      <xdr:nvGraphicFramePr>
        <xdr:cNvPr id="132" name="Gráfico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523875</xdr:colOff>
      <xdr:row>3159</xdr:row>
      <xdr:rowOff>66675</xdr:rowOff>
    </xdr:from>
    <xdr:to>
      <xdr:col>7</xdr:col>
      <xdr:colOff>752476</xdr:colOff>
      <xdr:row>3178</xdr:row>
      <xdr:rowOff>95250</xdr:rowOff>
    </xdr:to>
    <xdr:graphicFrame macro="">
      <xdr:nvGraphicFramePr>
        <xdr:cNvPr id="133" name="Gráfico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38100</xdr:colOff>
      <xdr:row>3180</xdr:row>
      <xdr:rowOff>28575</xdr:rowOff>
    </xdr:from>
    <xdr:to>
      <xdr:col>1</xdr:col>
      <xdr:colOff>590550</xdr:colOff>
      <xdr:row>3183</xdr:row>
      <xdr:rowOff>95250</xdr:rowOff>
    </xdr:to>
    <xdr:pic>
      <xdr:nvPicPr>
        <xdr:cNvPr id="146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3355</xdr:row>
      <xdr:rowOff>152401</xdr:rowOff>
    </xdr:from>
    <xdr:to>
      <xdr:col>7</xdr:col>
      <xdr:colOff>666749</xdr:colOff>
      <xdr:row>3377</xdr:row>
      <xdr:rowOff>133351</xdr:rowOff>
    </xdr:to>
    <xdr:graphicFrame macro="">
      <xdr:nvGraphicFramePr>
        <xdr:cNvPr id="147" name="Gráfico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38100</xdr:colOff>
      <xdr:row>3349</xdr:row>
      <xdr:rowOff>28575</xdr:rowOff>
    </xdr:from>
    <xdr:to>
      <xdr:col>1</xdr:col>
      <xdr:colOff>590550</xdr:colOff>
      <xdr:row>3352</xdr:row>
      <xdr:rowOff>95250</xdr:rowOff>
    </xdr:to>
    <xdr:pic>
      <xdr:nvPicPr>
        <xdr:cNvPr id="14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251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3378</xdr:row>
      <xdr:rowOff>28574</xdr:rowOff>
    </xdr:from>
    <xdr:to>
      <xdr:col>2</xdr:col>
      <xdr:colOff>400050</xdr:colOff>
      <xdr:row>3394</xdr:row>
      <xdr:rowOff>180975</xdr:rowOff>
    </xdr:to>
    <xdr:graphicFrame macro="">
      <xdr:nvGraphicFramePr>
        <xdr:cNvPr id="149" name="Gráfico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514350</xdr:colOff>
      <xdr:row>3378</xdr:row>
      <xdr:rowOff>19049</xdr:rowOff>
    </xdr:from>
    <xdr:to>
      <xdr:col>7</xdr:col>
      <xdr:colOff>657225</xdr:colOff>
      <xdr:row>3395</xdr:row>
      <xdr:rowOff>9524</xdr:rowOff>
    </xdr:to>
    <xdr:graphicFrame macro="">
      <xdr:nvGraphicFramePr>
        <xdr:cNvPr id="150" name="Gráfico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152400</xdr:colOff>
      <xdr:row>3395</xdr:row>
      <xdr:rowOff>123825</xdr:rowOff>
    </xdr:from>
    <xdr:to>
      <xdr:col>2</xdr:col>
      <xdr:colOff>400050</xdr:colOff>
      <xdr:row>3413</xdr:row>
      <xdr:rowOff>57150</xdr:rowOff>
    </xdr:to>
    <xdr:graphicFrame macro="">
      <xdr:nvGraphicFramePr>
        <xdr:cNvPr id="151" name="Gráfico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514350</xdr:colOff>
      <xdr:row>3395</xdr:row>
      <xdr:rowOff>133349</xdr:rowOff>
    </xdr:from>
    <xdr:to>
      <xdr:col>7</xdr:col>
      <xdr:colOff>647700</xdr:colOff>
      <xdr:row>3413</xdr:row>
      <xdr:rowOff>66675</xdr:rowOff>
    </xdr:to>
    <xdr:graphicFrame macro="">
      <xdr:nvGraphicFramePr>
        <xdr:cNvPr id="152" name="Gráfico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152400</xdr:colOff>
      <xdr:row>3414</xdr:row>
      <xdr:rowOff>85723</xdr:rowOff>
    </xdr:from>
    <xdr:to>
      <xdr:col>2</xdr:col>
      <xdr:colOff>381000</xdr:colOff>
      <xdr:row>3433</xdr:row>
      <xdr:rowOff>152400</xdr:rowOff>
    </xdr:to>
    <xdr:graphicFrame macro="">
      <xdr:nvGraphicFramePr>
        <xdr:cNvPr id="153" name="Gráfico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514350</xdr:colOff>
      <xdr:row>3414</xdr:row>
      <xdr:rowOff>95249</xdr:rowOff>
    </xdr:from>
    <xdr:to>
      <xdr:col>7</xdr:col>
      <xdr:colOff>638175</xdr:colOff>
      <xdr:row>3433</xdr:row>
      <xdr:rowOff>152400</xdr:rowOff>
    </xdr:to>
    <xdr:graphicFrame macro="">
      <xdr:nvGraphicFramePr>
        <xdr:cNvPr id="154" name="Gráfico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1581150</xdr:colOff>
      <xdr:row>3434</xdr:row>
      <xdr:rowOff>123825</xdr:rowOff>
    </xdr:from>
    <xdr:to>
      <xdr:col>5</xdr:col>
      <xdr:colOff>323850</xdr:colOff>
      <xdr:row>3454</xdr:row>
      <xdr:rowOff>66675</xdr:rowOff>
    </xdr:to>
    <xdr:graphicFrame macro="">
      <xdr:nvGraphicFramePr>
        <xdr:cNvPr id="155" name="Gráfico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161925</xdr:colOff>
      <xdr:row>3454</xdr:row>
      <xdr:rowOff>180975</xdr:rowOff>
    </xdr:from>
    <xdr:to>
      <xdr:col>2</xdr:col>
      <xdr:colOff>333375</xdr:colOff>
      <xdr:row>3474</xdr:row>
      <xdr:rowOff>76200</xdr:rowOff>
    </xdr:to>
    <xdr:graphicFrame macro="">
      <xdr:nvGraphicFramePr>
        <xdr:cNvPr id="156" name="Gráfico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428625</xdr:colOff>
      <xdr:row>3454</xdr:row>
      <xdr:rowOff>180974</xdr:rowOff>
    </xdr:from>
    <xdr:to>
      <xdr:col>7</xdr:col>
      <xdr:colOff>790575</xdr:colOff>
      <xdr:row>3474</xdr:row>
      <xdr:rowOff>76199</xdr:rowOff>
    </xdr:to>
    <xdr:graphicFrame macro="">
      <xdr:nvGraphicFramePr>
        <xdr:cNvPr id="157" name="Gráfico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Inversión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0.28108</cdr:x>
      <cdr:y>0.89722</cdr:y>
    </cdr:from>
    <cdr:to>
      <cdr:x>0.86216</cdr:x>
      <cdr:y>0.98645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097688" y="2905633"/>
          <a:ext cx="2269262" cy="28897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Modificado                      Ejecutado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Inversión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0.2762</cdr:x>
      <cdr:y>0.88839</cdr:y>
    </cdr:from>
    <cdr:to>
      <cdr:x>0.85728</cdr:x>
      <cdr:y>0.97762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078638" y="2877058"/>
          <a:ext cx="2269262" cy="28897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Modificado                      Ejecutado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Funcionamiento</a:t>
          </a:r>
          <a:r>
            <a:rPr lang="es-PA" b="1"/>
            <a:t>                                                             Inversión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0.28596</cdr:x>
      <cdr:y>0.91077</cdr:y>
    </cdr:from>
    <cdr:to>
      <cdr:x>0.86704</cdr:x>
      <cdr:y>1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116738" y="2949530"/>
          <a:ext cx="2269262" cy="28897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Modificado                      Ejecutado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175</xdr:row>
      <xdr:rowOff>152401</xdr:rowOff>
    </xdr:from>
    <xdr:to>
      <xdr:col>7</xdr:col>
      <xdr:colOff>666749</xdr:colOff>
      <xdr:row>197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169</xdr:row>
      <xdr:rowOff>28575</xdr:rowOff>
    </xdr:from>
    <xdr:to>
      <xdr:col>1</xdr:col>
      <xdr:colOff>590550</xdr:colOff>
      <xdr:row>172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198</xdr:row>
      <xdr:rowOff>28574</xdr:rowOff>
    </xdr:from>
    <xdr:to>
      <xdr:col>2</xdr:col>
      <xdr:colOff>400050</xdr:colOff>
      <xdr:row>214</xdr:row>
      <xdr:rowOff>180975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198</xdr:row>
      <xdr:rowOff>19049</xdr:rowOff>
    </xdr:from>
    <xdr:to>
      <xdr:col>7</xdr:col>
      <xdr:colOff>657225</xdr:colOff>
      <xdr:row>215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215</xdr:row>
      <xdr:rowOff>123825</xdr:rowOff>
    </xdr:from>
    <xdr:to>
      <xdr:col>2</xdr:col>
      <xdr:colOff>400050</xdr:colOff>
      <xdr:row>233</xdr:row>
      <xdr:rowOff>57150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215</xdr:row>
      <xdr:rowOff>133349</xdr:rowOff>
    </xdr:from>
    <xdr:to>
      <xdr:col>7</xdr:col>
      <xdr:colOff>647700</xdr:colOff>
      <xdr:row>233</xdr:row>
      <xdr:rowOff>66675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234</xdr:row>
      <xdr:rowOff>85723</xdr:rowOff>
    </xdr:from>
    <xdr:to>
      <xdr:col>2</xdr:col>
      <xdr:colOff>381000</xdr:colOff>
      <xdr:row>253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234</xdr:row>
      <xdr:rowOff>95249</xdr:rowOff>
    </xdr:from>
    <xdr:to>
      <xdr:col>7</xdr:col>
      <xdr:colOff>638175</xdr:colOff>
      <xdr:row>253</xdr:row>
      <xdr:rowOff>152400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254</xdr:row>
      <xdr:rowOff>123825</xdr:rowOff>
    </xdr:from>
    <xdr:to>
      <xdr:col>5</xdr:col>
      <xdr:colOff>323850</xdr:colOff>
      <xdr:row>274</xdr:row>
      <xdr:rowOff>66675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161925</xdr:colOff>
      <xdr:row>274</xdr:row>
      <xdr:rowOff>180975</xdr:rowOff>
    </xdr:from>
    <xdr:to>
      <xdr:col>2</xdr:col>
      <xdr:colOff>333375</xdr:colOff>
      <xdr:row>294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428625</xdr:colOff>
      <xdr:row>274</xdr:row>
      <xdr:rowOff>180974</xdr:rowOff>
    </xdr:from>
    <xdr:to>
      <xdr:col>7</xdr:col>
      <xdr:colOff>790575</xdr:colOff>
      <xdr:row>294</xdr:row>
      <xdr:rowOff>76199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149</xdr:row>
      <xdr:rowOff>152401</xdr:rowOff>
    </xdr:from>
    <xdr:to>
      <xdr:col>7</xdr:col>
      <xdr:colOff>561975</xdr:colOff>
      <xdr:row>171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143</xdr:row>
      <xdr:rowOff>28575</xdr:rowOff>
    </xdr:from>
    <xdr:to>
      <xdr:col>1</xdr:col>
      <xdr:colOff>590550</xdr:colOff>
      <xdr:row>146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1870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172</xdr:row>
      <xdr:rowOff>38099</xdr:rowOff>
    </xdr:from>
    <xdr:to>
      <xdr:col>2</xdr:col>
      <xdr:colOff>276225</xdr:colOff>
      <xdr:row>189</xdr:row>
      <xdr:rowOff>38100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419100</xdr:colOff>
      <xdr:row>172</xdr:row>
      <xdr:rowOff>47624</xdr:rowOff>
    </xdr:from>
    <xdr:to>
      <xdr:col>7</xdr:col>
      <xdr:colOff>561975</xdr:colOff>
      <xdr:row>189</xdr:row>
      <xdr:rowOff>38099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190499</xdr:colOff>
      <xdr:row>189</xdr:row>
      <xdr:rowOff>171449</xdr:rowOff>
    </xdr:from>
    <xdr:to>
      <xdr:col>2</xdr:col>
      <xdr:colOff>276225</xdr:colOff>
      <xdr:row>206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409575</xdr:colOff>
      <xdr:row>189</xdr:row>
      <xdr:rowOff>161924</xdr:rowOff>
    </xdr:from>
    <xdr:to>
      <xdr:col>7</xdr:col>
      <xdr:colOff>552450</xdr:colOff>
      <xdr:row>206</xdr:row>
      <xdr:rowOff>114299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180975</xdr:colOff>
      <xdr:row>208</xdr:row>
      <xdr:rowOff>85723</xdr:rowOff>
    </xdr:from>
    <xdr:to>
      <xdr:col>2</xdr:col>
      <xdr:colOff>276225</xdr:colOff>
      <xdr:row>226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409575</xdr:colOff>
      <xdr:row>208</xdr:row>
      <xdr:rowOff>95249</xdr:rowOff>
    </xdr:from>
    <xdr:to>
      <xdr:col>7</xdr:col>
      <xdr:colOff>533400</xdr:colOff>
      <xdr:row>226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1552574</xdr:colOff>
      <xdr:row>227</xdr:row>
      <xdr:rowOff>28575</xdr:rowOff>
    </xdr:from>
    <xdr:to>
      <xdr:col>4</xdr:col>
      <xdr:colOff>819150</xdr:colOff>
      <xdr:row>244</xdr:row>
      <xdr:rowOff>123825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238125</xdr:colOff>
      <xdr:row>245</xdr:row>
      <xdr:rowOff>123825</xdr:rowOff>
    </xdr:from>
    <xdr:to>
      <xdr:col>2</xdr:col>
      <xdr:colOff>285750</xdr:colOff>
      <xdr:row>262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245</xdr:row>
      <xdr:rowOff>133350</xdr:rowOff>
    </xdr:from>
    <xdr:to>
      <xdr:col>7</xdr:col>
      <xdr:colOff>619125</xdr:colOff>
      <xdr:row>262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Inversión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0.28108</cdr:x>
      <cdr:y>0.80898</cdr:y>
    </cdr:from>
    <cdr:to>
      <cdr:x>0.86216</cdr:x>
      <cdr:y>0.89821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062886" y="2619878"/>
          <a:ext cx="2197315" cy="2889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Modificado                      Ejecutado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173</xdr:row>
      <xdr:rowOff>152401</xdr:rowOff>
    </xdr:from>
    <xdr:to>
      <xdr:col>7</xdr:col>
      <xdr:colOff>561975</xdr:colOff>
      <xdr:row>195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167</xdr:row>
      <xdr:rowOff>28575</xdr:rowOff>
    </xdr:from>
    <xdr:to>
      <xdr:col>1</xdr:col>
      <xdr:colOff>590550</xdr:colOff>
      <xdr:row>170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4421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196</xdr:row>
      <xdr:rowOff>38099</xdr:rowOff>
    </xdr:from>
    <xdr:to>
      <xdr:col>2</xdr:col>
      <xdr:colOff>276225</xdr:colOff>
      <xdr:row>213</xdr:row>
      <xdr:rowOff>38100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419100</xdr:colOff>
      <xdr:row>196</xdr:row>
      <xdr:rowOff>47624</xdr:rowOff>
    </xdr:from>
    <xdr:to>
      <xdr:col>7</xdr:col>
      <xdr:colOff>561975</xdr:colOff>
      <xdr:row>213</xdr:row>
      <xdr:rowOff>38099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190499</xdr:colOff>
      <xdr:row>213</xdr:row>
      <xdr:rowOff>171449</xdr:rowOff>
    </xdr:from>
    <xdr:to>
      <xdr:col>2</xdr:col>
      <xdr:colOff>276225</xdr:colOff>
      <xdr:row>230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409575</xdr:colOff>
      <xdr:row>213</xdr:row>
      <xdr:rowOff>161924</xdr:rowOff>
    </xdr:from>
    <xdr:to>
      <xdr:col>7</xdr:col>
      <xdr:colOff>552450</xdr:colOff>
      <xdr:row>230</xdr:row>
      <xdr:rowOff>114299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180975</xdr:colOff>
      <xdr:row>232</xdr:row>
      <xdr:rowOff>85723</xdr:rowOff>
    </xdr:from>
    <xdr:to>
      <xdr:col>2</xdr:col>
      <xdr:colOff>276225</xdr:colOff>
      <xdr:row>250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409575</xdr:colOff>
      <xdr:row>232</xdr:row>
      <xdr:rowOff>95249</xdr:rowOff>
    </xdr:from>
    <xdr:to>
      <xdr:col>7</xdr:col>
      <xdr:colOff>533400</xdr:colOff>
      <xdr:row>250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1552574</xdr:colOff>
      <xdr:row>251</xdr:row>
      <xdr:rowOff>28575</xdr:rowOff>
    </xdr:from>
    <xdr:to>
      <xdr:col>4</xdr:col>
      <xdr:colOff>819150</xdr:colOff>
      <xdr:row>268</xdr:row>
      <xdr:rowOff>123825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238125</xdr:colOff>
      <xdr:row>269</xdr:row>
      <xdr:rowOff>123825</xdr:rowOff>
    </xdr:from>
    <xdr:to>
      <xdr:col>2</xdr:col>
      <xdr:colOff>285750</xdr:colOff>
      <xdr:row>286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269</xdr:row>
      <xdr:rowOff>133350</xdr:rowOff>
    </xdr:from>
    <xdr:to>
      <xdr:col>7</xdr:col>
      <xdr:colOff>619125</xdr:colOff>
      <xdr:row>286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Inversión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0.28108</cdr:x>
      <cdr:y>0.80898</cdr:y>
    </cdr:from>
    <cdr:to>
      <cdr:x>0.86216</cdr:x>
      <cdr:y>0.89821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062886" y="2619878"/>
          <a:ext cx="2197315" cy="2889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Modificado                      Ejecutado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8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176</xdr:row>
      <xdr:rowOff>152401</xdr:rowOff>
    </xdr:from>
    <xdr:to>
      <xdr:col>7</xdr:col>
      <xdr:colOff>666749</xdr:colOff>
      <xdr:row>198</xdr:row>
      <xdr:rowOff>133351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170</xdr:row>
      <xdr:rowOff>28575</xdr:rowOff>
    </xdr:from>
    <xdr:to>
      <xdr:col>1</xdr:col>
      <xdr:colOff>590550</xdr:colOff>
      <xdr:row>173</xdr:row>
      <xdr:rowOff>95250</xdr:rowOff>
    </xdr:to>
    <xdr:pic>
      <xdr:nvPicPr>
        <xdr:cNvPr id="17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199</xdr:row>
      <xdr:rowOff>28574</xdr:rowOff>
    </xdr:from>
    <xdr:to>
      <xdr:col>2</xdr:col>
      <xdr:colOff>400050</xdr:colOff>
      <xdr:row>216</xdr:row>
      <xdr:rowOff>28575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199</xdr:row>
      <xdr:rowOff>19049</xdr:rowOff>
    </xdr:from>
    <xdr:to>
      <xdr:col>7</xdr:col>
      <xdr:colOff>657225</xdr:colOff>
      <xdr:row>216</xdr:row>
      <xdr:rowOff>9524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216</xdr:row>
      <xdr:rowOff>171449</xdr:rowOff>
    </xdr:from>
    <xdr:to>
      <xdr:col>2</xdr:col>
      <xdr:colOff>400050</xdr:colOff>
      <xdr:row>233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216</xdr:row>
      <xdr:rowOff>133349</xdr:rowOff>
    </xdr:from>
    <xdr:to>
      <xdr:col>7</xdr:col>
      <xdr:colOff>647700</xdr:colOff>
      <xdr:row>233</xdr:row>
      <xdr:rowOff>133350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235</xdr:row>
      <xdr:rowOff>85723</xdr:rowOff>
    </xdr:from>
    <xdr:to>
      <xdr:col>2</xdr:col>
      <xdr:colOff>381000</xdr:colOff>
      <xdr:row>253</xdr:row>
      <xdr:rowOff>85724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235</xdr:row>
      <xdr:rowOff>95249</xdr:rowOff>
    </xdr:from>
    <xdr:to>
      <xdr:col>7</xdr:col>
      <xdr:colOff>638175</xdr:colOff>
      <xdr:row>253</xdr:row>
      <xdr:rowOff>95250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254</xdr:row>
      <xdr:rowOff>57150</xdr:rowOff>
    </xdr:from>
    <xdr:to>
      <xdr:col>5</xdr:col>
      <xdr:colOff>323850</xdr:colOff>
      <xdr:row>271</xdr:row>
      <xdr:rowOff>152400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272</xdr:row>
      <xdr:rowOff>123825</xdr:rowOff>
    </xdr:from>
    <xdr:to>
      <xdr:col>2</xdr:col>
      <xdr:colOff>342900</xdr:colOff>
      <xdr:row>289</xdr:row>
      <xdr:rowOff>123824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272</xdr:row>
      <xdr:rowOff>133350</xdr:rowOff>
    </xdr:from>
    <xdr:to>
      <xdr:col>7</xdr:col>
      <xdr:colOff>666750</xdr:colOff>
      <xdr:row>289</xdr:row>
      <xdr:rowOff>123825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0.30918</cdr:x>
      <cdr:y>0.81765</cdr:y>
    </cdr:from>
    <cdr:to>
      <cdr:x>0.89026</cdr:x>
      <cdr:y>0.89118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257502" y="2647951"/>
          <a:ext cx="2363354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>
              <a:solidFill>
                <a:sysClr val="windowText" lastClr="000000"/>
              </a:solidFill>
            </a:rPr>
            <a:t>Modificado</a:t>
          </a:r>
          <a:r>
            <a:rPr lang="es-PA" b="1"/>
            <a:t>                       Ejecutado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590550</xdr:colOff>
      <xdr:row>3</xdr:row>
      <xdr:rowOff>95250</xdr:rowOff>
    </xdr:to>
    <xdr:pic>
      <xdr:nvPicPr>
        <xdr:cNvPr id="2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285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177</xdr:row>
      <xdr:rowOff>152401</xdr:rowOff>
    </xdr:from>
    <xdr:to>
      <xdr:col>7</xdr:col>
      <xdr:colOff>666749</xdr:colOff>
      <xdr:row>199</xdr:row>
      <xdr:rowOff>133351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171</xdr:row>
      <xdr:rowOff>28575</xdr:rowOff>
    </xdr:from>
    <xdr:to>
      <xdr:col>1</xdr:col>
      <xdr:colOff>590550</xdr:colOff>
      <xdr:row>174</xdr:row>
      <xdr:rowOff>95250</xdr:rowOff>
    </xdr:to>
    <xdr:pic>
      <xdr:nvPicPr>
        <xdr:cNvPr id="4" name="Imagen 11" descr="cid:504E6BAF-69FC-4060-9E66-17643DB67D68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971"/>
        <a:stretch>
          <a:fillRect/>
        </a:stretch>
      </xdr:blipFill>
      <xdr:spPr bwMode="auto">
        <a:xfrm>
          <a:off x="38100" y="32632650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28574</xdr:rowOff>
    </xdr:from>
    <xdr:to>
      <xdr:col>2</xdr:col>
      <xdr:colOff>400050</xdr:colOff>
      <xdr:row>217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514350</xdr:colOff>
      <xdr:row>200</xdr:row>
      <xdr:rowOff>19049</xdr:rowOff>
    </xdr:from>
    <xdr:to>
      <xdr:col>7</xdr:col>
      <xdr:colOff>657225</xdr:colOff>
      <xdr:row>217</xdr:row>
      <xdr:rowOff>9524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217</xdr:row>
      <xdr:rowOff>171449</xdr:rowOff>
    </xdr:from>
    <xdr:to>
      <xdr:col>2</xdr:col>
      <xdr:colOff>400050</xdr:colOff>
      <xdr:row>234</xdr:row>
      <xdr:rowOff>123824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514350</xdr:colOff>
      <xdr:row>217</xdr:row>
      <xdr:rowOff>133349</xdr:rowOff>
    </xdr:from>
    <xdr:to>
      <xdr:col>7</xdr:col>
      <xdr:colOff>647700</xdr:colOff>
      <xdr:row>234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236</xdr:row>
      <xdr:rowOff>85723</xdr:rowOff>
    </xdr:from>
    <xdr:to>
      <xdr:col>2</xdr:col>
      <xdr:colOff>381000</xdr:colOff>
      <xdr:row>254</xdr:row>
      <xdr:rowOff>85724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514350</xdr:colOff>
      <xdr:row>236</xdr:row>
      <xdr:rowOff>95249</xdr:rowOff>
    </xdr:from>
    <xdr:to>
      <xdr:col>7</xdr:col>
      <xdr:colOff>638175</xdr:colOff>
      <xdr:row>254</xdr:row>
      <xdr:rowOff>95250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1581150</xdr:colOff>
      <xdr:row>255</xdr:row>
      <xdr:rowOff>57150</xdr:rowOff>
    </xdr:from>
    <xdr:to>
      <xdr:col>5</xdr:col>
      <xdr:colOff>323850</xdr:colOff>
      <xdr:row>272</xdr:row>
      <xdr:rowOff>152400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273</xdr:row>
      <xdr:rowOff>123825</xdr:rowOff>
    </xdr:from>
    <xdr:to>
      <xdr:col>2</xdr:col>
      <xdr:colOff>342900</xdr:colOff>
      <xdr:row>290</xdr:row>
      <xdr:rowOff>123824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419100</xdr:colOff>
      <xdr:row>273</xdr:row>
      <xdr:rowOff>133350</xdr:rowOff>
    </xdr:from>
    <xdr:to>
      <xdr:col>7</xdr:col>
      <xdr:colOff>666750</xdr:colOff>
      <xdr:row>290</xdr:row>
      <xdr:rowOff>123825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0.27217</cdr:x>
      <cdr:y>0.89223</cdr:y>
    </cdr:from>
    <cdr:to>
      <cdr:x>0.81193</cdr:x>
      <cdr:y>0.94737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1695450" y="3390901"/>
          <a:ext cx="3362325" cy="2095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PA" b="1"/>
            <a:t>Funcionamiento                                                             </a:t>
          </a:r>
          <a:r>
            <a:rPr lang="es-PA" b="1">
              <a:solidFill>
                <a:sysClr val="windowText" lastClr="000000"/>
              </a:solidFill>
            </a:rPr>
            <a:t>Inversión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0"/>
  <sheetViews>
    <sheetView showGridLines="0" tabSelected="1" view="pageBreakPreview" zoomScaleNormal="100" zoomScaleSheetLayoutView="100" workbookViewId="0">
      <selection activeCell="A7" sqref="A7:H7"/>
    </sheetView>
  </sheetViews>
  <sheetFormatPr baseColWidth="10" defaultRowHeight="15" x14ac:dyDescent="0.25"/>
  <cols>
    <col min="1" max="1" width="5.7109375" customWidth="1"/>
    <col min="2" max="2" width="51.7109375" customWidth="1"/>
    <col min="3" max="4" width="11.42578125" style="24"/>
    <col min="5" max="5" width="12.42578125" style="25" customWidth="1"/>
    <col min="6" max="7" width="11.42578125" style="24"/>
    <col min="8" max="8" width="12.85546875" style="25" customWidth="1"/>
  </cols>
  <sheetData>
    <row r="1" spans="1:9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9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9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9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9" x14ac:dyDescent="0.25">
      <c r="A5" s="143" t="s">
        <v>188</v>
      </c>
      <c r="B5" s="143"/>
      <c r="C5" s="143"/>
      <c r="D5" s="143"/>
      <c r="E5" s="143"/>
      <c r="F5" s="143"/>
      <c r="G5" s="143"/>
      <c r="H5" s="143"/>
    </row>
    <row r="6" spans="1:9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9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9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</row>
    <row r="9" spans="1:9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</row>
    <row r="10" spans="1:9" ht="15.75" thickBot="1" x14ac:dyDescent="0.3">
      <c r="A10" s="133" t="s">
        <v>0</v>
      </c>
      <c r="B10" s="134"/>
      <c r="C10" s="20">
        <f>C11+C24+C66+C107+C121+C124+C141</f>
        <v>585095056</v>
      </c>
      <c r="D10" s="21">
        <f>D11+D24+D66+D107+D121+D124+D141</f>
        <v>6766833</v>
      </c>
      <c r="E10" s="27">
        <f>D10/C10</f>
        <v>1.1565356655483344E-2</v>
      </c>
      <c r="F10" s="20">
        <f>F11+F24+F66+F107+F121+F124+F141</f>
        <v>90747539</v>
      </c>
      <c r="G10" s="21">
        <f>G11+G24+G66+G107+G121+G124+G141</f>
        <v>931</v>
      </c>
      <c r="H10" s="27">
        <f>G10/F10</f>
        <v>1.0259231382572259E-5</v>
      </c>
    </row>
    <row r="11" spans="1:9" ht="15" customHeight="1" thickBot="1" x14ac:dyDescent="0.3">
      <c r="A11" s="135" t="s">
        <v>1</v>
      </c>
      <c r="B11" s="136"/>
      <c r="C11" s="56">
        <f>SUM(C12:C23)</f>
        <v>72580014</v>
      </c>
      <c r="D11" s="57">
        <f>SUM(D12:D23)</f>
        <v>3761358</v>
      </c>
      <c r="E11" s="58">
        <f>D11/C11</f>
        <v>5.1823605324738571E-2</v>
      </c>
      <c r="F11" s="56">
        <f>SUM(F12:F23)</f>
        <v>275002</v>
      </c>
      <c r="G11" s="57">
        <f>SUM(G12:G23)</f>
        <v>0</v>
      </c>
      <c r="H11" s="58">
        <f>G11/F11</f>
        <v>0</v>
      </c>
    </row>
    <row r="12" spans="1:9" ht="15" customHeight="1" x14ac:dyDescent="0.25">
      <c r="A12" s="1" t="s">
        <v>2</v>
      </c>
      <c r="B12" s="7" t="s">
        <v>3</v>
      </c>
      <c r="C12" s="41">
        <v>55617204</v>
      </c>
      <c r="D12" s="42">
        <v>3196300</v>
      </c>
      <c r="E12" s="43">
        <f>D12/C12</f>
        <v>5.746962756344242E-2</v>
      </c>
      <c r="F12" s="62" t="s">
        <v>182</v>
      </c>
      <c r="G12" s="63" t="s">
        <v>182</v>
      </c>
      <c r="H12" s="64" t="s">
        <v>182</v>
      </c>
    </row>
    <row r="13" spans="1:9" ht="15" customHeight="1" x14ac:dyDescent="0.25">
      <c r="A13" s="2" t="s">
        <v>4</v>
      </c>
      <c r="B13" s="8" t="s">
        <v>5</v>
      </c>
      <c r="C13" s="44">
        <v>1121820</v>
      </c>
      <c r="D13" s="40">
        <v>1867</v>
      </c>
      <c r="E13" s="45">
        <f>D13/C13</f>
        <v>1.6642598634362018E-3</v>
      </c>
      <c r="F13" s="59" t="s">
        <v>182</v>
      </c>
      <c r="G13" s="60" t="s">
        <v>182</v>
      </c>
      <c r="H13" s="61" t="s">
        <v>182</v>
      </c>
    </row>
    <row r="14" spans="1:9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0</v>
      </c>
      <c r="H14" s="45">
        <f t="shared" ref="H14:H21" si="0">G14/F14</f>
        <v>0</v>
      </c>
    </row>
    <row r="15" spans="1:9" ht="15" customHeight="1" x14ac:dyDescent="0.25">
      <c r="A15" s="2" t="s">
        <v>8</v>
      </c>
      <c r="B15" s="29" t="s">
        <v>9</v>
      </c>
      <c r="C15" s="44">
        <v>6012</v>
      </c>
      <c r="D15" s="40">
        <v>500</v>
      </c>
      <c r="E15" s="45">
        <f t="shared" ref="E15:E22" si="1">D15/C15</f>
        <v>8.316699933466401E-2</v>
      </c>
      <c r="F15" s="59" t="s">
        <v>182</v>
      </c>
      <c r="G15" s="60" t="s">
        <v>182</v>
      </c>
      <c r="H15" s="61" t="s">
        <v>182</v>
      </c>
    </row>
    <row r="16" spans="1:9" ht="15" customHeight="1" x14ac:dyDescent="0.25">
      <c r="A16" s="3" t="s">
        <v>10</v>
      </c>
      <c r="B16" s="29" t="s">
        <v>11</v>
      </c>
      <c r="C16" s="44">
        <v>941400</v>
      </c>
      <c r="D16" s="40">
        <v>74950</v>
      </c>
      <c r="E16" s="45">
        <f t="shared" si="1"/>
        <v>7.9615466326747403E-2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0</v>
      </c>
      <c r="E17" s="45">
        <f t="shared" si="1"/>
        <v>0</v>
      </c>
      <c r="F17" s="44">
        <v>2750</v>
      </c>
      <c r="G17" s="40">
        <v>0</v>
      </c>
      <c r="H17" s="45">
        <f t="shared" si="0"/>
        <v>0</v>
      </c>
    </row>
    <row r="18" spans="1:8" ht="15" customHeight="1" x14ac:dyDescent="0.25">
      <c r="A18" s="2" t="s">
        <v>14</v>
      </c>
      <c r="B18" s="8" t="s">
        <v>15</v>
      </c>
      <c r="C18" s="44">
        <v>7319240</v>
      </c>
      <c r="D18" s="40">
        <v>385837</v>
      </c>
      <c r="E18" s="45">
        <f t="shared" si="1"/>
        <v>5.2715445865964224E-2</v>
      </c>
      <c r="F18" s="44">
        <v>54392</v>
      </c>
      <c r="G18" s="40">
        <v>0</v>
      </c>
      <c r="H18" s="45">
        <f t="shared" si="0"/>
        <v>0</v>
      </c>
    </row>
    <row r="19" spans="1:8" ht="15" customHeight="1" x14ac:dyDescent="0.25">
      <c r="A19" s="2" t="s">
        <v>16</v>
      </c>
      <c r="B19" s="8" t="s">
        <v>17</v>
      </c>
      <c r="C19" s="44">
        <v>857838</v>
      </c>
      <c r="D19" s="40">
        <v>46159</v>
      </c>
      <c r="E19" s="45">
        <f t="shared" si="1"/>
        <v>5.3808527950498813E-2</v>
      </c>
      <c r="F19" s="44">
        <v>6624</v>
      </c>
      <c r="G19" s="40">
        <v>0</v>
      </c>
      <c r="H19" s="45">
        <f t="shared" si="0"/>
        <v>0</v>
      </c>
    </row>
    <row r="20" spans="1:8" ht="15" customHeight="1" x14ac:dyDescent="0.25">
      <c r="A20" s="2" t="s">
        <v>18</v>
      </c>
      <c r="B20" s="8" t="s">
        <v>19</v>
      </c>
      <c r="C20" s="44">
        <v>871959</v>
      </c>
      <c r="D20" s="40">
        <v>47245</v>
      </c>
      <c r="E20" s="45">
        <f t="shared" si="1"/>
        <v>5.41825934476277E-2</v>
      </c>
      <c r="F20" s="44">
        <v>6624</v>
      </c>
      <c r="G20" s="40">
        <v>0</v>
      </c>
      <c r="H20" s="45">
        <f t="shared" si="0"/>
        <v>0</v>
      </c>
    </row>
    <row r="21" spans="1:8" ht="15" customHeight="1" x14ac:dyDescent="0.25">
      <c r="A21" s="2" t="s">
        <v>20</v>
      </c>
      <c r="B21" s="8" t="s">
        <v>21</v>
      </c>
      <c r="C21" s="44">
        <v>170237</v>
      </c>
      <c r="D21" s="40">
        <v>8500</v>
      </c>
      <c r="E21" s="45">
        <f t="shared" si="1"/>
        <v>4.9930391160558515E-2</v>
      </c>
      <c r="F21" s="44">
        <v>612</v>
      </c>
      <c r="G21" s="40">
        <v>0</v>
      </c>
      <c r="H21" s="45">
        <f t="shared" si="0"/>
        <v>0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thickBot="1" x14ac:dyDescent="0.3">
      <c r="A23" s="17" t="s">
        <v>24</v>
      </c>
      <c r="B23" s="31" t="s">
        <v>25</v>
      </c>
      <c r="C23" s="46">
        <v>1240154</v>
      </c>
      <c r="D23" s="47">
        <v>0</v>
      </c>
      <c r="E23" s="48">
        <f>D23/C23</f>
        <v>0</v>
      </c>
      <c r="F23" s="65" t="s">
        <v>182</v>
      </c>
      <c r="G23" s="66" t="s">
        <v>182</v>
      </c>
      <c r="H23" s="67" t="s">
        <v>182</v>
      </c>
    </row>
    <row r="24" spans="1:8" ht="15" customHeight="1" thickBot="1" x14ac:dyDescent="0.3">
      <c r="A24" s="137" t="s">
        <v>32</v>
      </c>
      <c r="B24" s="138"/>
      <c r="C24" s="22">
        <f>SUM(C25:C65)</f>
        <v>46354152</v>
      </c>
      <c r="D24" s="23">
        <f>SUM(D25:D65)</f>
        <v>1001775</v>
      </c>
      <c r="E24" s="28">
        <f>D24/C24</f>
        <v>2.1611332680619419E-2</v>
      </c>
      <c r="F24" s="22">
        <f>SUM(F25:F65)</f>
        <v>13705250</v>
      </c>
      <c r="G24" s="23">
        <f>SUM(G25:G65)</f>
        <v>0</v>
      </c>
      <c r="H24" s="28">
        <f>G24/F24</f>
        <v>0</v>
      </c>
    </row>
    <row r="25" spans="1:8" ht="15" customHeight="1" x14ac:dyDescent="0.25">
      <c r="A25" s="78">
        <v>101</v>
      </c>
      <c r="B25" s="7" t="s">
        <v>33</v>
      </c>
      <c r="C25" s="41">
        <v>7654944</v>
      </c>
      <c r="D25" s="42">
        <v>0</v>
      </c>
      <c r="E25" s="43">
        <f>D25/C25</f>
        <v>0</v>
      </c>
      <c r="F25" s="62" t="s">
        <v>182</v>
      </c>
      <c r="G25" s="63" t="s">
        <v>182</v>
      </c>
      <c r="H25" s="64" t="s">
        <v>182</v>
      </c>
    </row>
    <row r="26" spans="1:8" ht="15" customHeight="1" x14ac:dyDescent="0.25">
      <c r="A26" s="5">
        <v>103</v>
      </c>
      <c r="B26" s="8" t="s">
        <v>35</v>
      </c>
      <c r="C26" s="59">
        <v>625368</v>
      </c>
      <c r="D26" s="60">
        <v>0</v>
      </c>
      <c r="E26" s="45">
        <f t="shared" ref="E26:E64" si="2">D26/C26</f>
        <v>0</v>
      </c>
      <c r="F26" s="59" t="s">
        <v>182</v>
      </c>
      <c r="G26" s="60" t="s">
        <v>182</v>
      </c>
      <c r="H26" s="61" t="s">
        <v>182</v>
      </c>
    </row>
    <row r="27" spans="1:8" ht="15" customHeight="1" x14ac:dyDescent="0.25">
      <c r="A27" s="5">
        <v>104</v>
      </c>
      <c r="B27" s="8" t="s">
        <v>36</v>
      </c>
      <c r="C27" s="44">
        <v>71200</v>
      </c>
      <c r="D27" s="40">
        <v>0</v>
      </c>
      <c r="E27" s="45">
        <f t="shared" si="2"/>
        <v>0</v>
      </c>
      <c r="F27" s="59" t="s">
        <v>182</v>
      </c>
      <c r="G27" s="60" t="s">
        <v>182</v>
      </c>
      <c r="H27" s="61" t="s">
        <v>182</v>
      </c>
    </row>
    <row r="28" spans="1:8" ht="15" customHeight="1" x14ac:dyDescent="0.25">
      <c r="A28" s="5">
        <v>105</v>
      </c>
      <c r="B28" s="8" t="s">
        <v>37</v>
      </c>
      <c r="C28" s="44">
        <v>73600</v>
      </c>
      <c r="D28" s="40">
        <v>0</v>
      </c>
      <c r="E28" s="45">
        <f t="shared" si="2"/>
        <v>0</v>
      </c>
      <c r="F28" s="59" t="s">
        <v>182</v>
      </c>
      <c r="G28" s="60" t="s">
        <v>182</v>
      </c>
      <c r="H28" s="61" t="s">
        <v>182</v>
      </c>
    </row>
    <row r="29" spans="1:8" ht="15" customHeight="1" x14ac:dyDescent="0.25">
      <c r="A29" s="5">
        <v>106</v>
      </c>
      <c r="B29" s="8" t="s">
        <v>38</v>
      </c>
      <c r="C29" s="44">
        <v>140000</v>
      </c>
      <c r="D29" s="40">
        <v>0</v>
      </c>
      <c r="E29" s="45">
        <f t="shared" si="2"/>
        <v>0</v>
      </c>
      <c r="F29" s="59" t="s">
        <v>182</v>
      </c>
      <c r="G29" s="60" t="s">
        <v>182</v>
      </c>
      <c r="H29" s="61" t="s">
        <v>182</v>
      </c>
    </row>
    <row r="30" spans="1:8" ht="15" customHeight="1" x14ac:dyDescent="0.25">
      <c r="A30" s="5">
        <v>109</v>
      </c>
      <c r="B30" s="8" t="s">
        <v>39</v>
      </c>
      <c r="C30" s="44">
        <v>277474</v>
      </c>
      <c r="D30" s="40">
        <v>0</v>
      </c>
      <c r="E30" s="45">
        <f t="shared" si="2"/>
        <v>0</v>
      </c>
      <c r="F30" s="59" t="s">
        <v>182</v>
      </c>
      <c r="G30" s="60" t="s">
        <v>182</v>
      </c>
      <c r="H30" s="61" t="s">
        <v>182</v>
      </c>
    </row>
    <row r="31" spans="1:8" ht="15" customHeight="1" x14ac:dyDescent="0.25">
      <c r="A31" s="5">
        <v>111</v>
      </c>
      <c r="B31" s="8" t="s">
        <v>40</v>
      </c>
      <c r="C31" s="44">
        <v>193566</v>
      </c>
      <c r="D31" s="40">
        <v>0</v>
      </c>
      <c r="E31" s="45">
        <f t="shared" si="2"/>
        <v>0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112</v>
      </c>
      <c r="B32" s="8" t="s">
        <v>41</v>
      </c>
      <c r="C32" s="44">
        <v>109805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113</v>
      </c>
      <c r="B33" s="8" t="s">
        <v>42</v>
      </c>
      <c r="C33" s="44">
        <v>1923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114</v>
      </c>
      <c r="B34" s="8" t="s">
        <v>43</v>
      </c>
      <c r="C34" s="44">
        <v>997045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115</v>
      </c>
      <c r="B35" s="8" t="s">
        <v>44</v>
      </c>
      <c r="C35" s="44">
        <v>225000</v>
      </c>
      <c r="D35" s="40">
        <v>0</v>
      </c>
      <c r="E35" s="45">
        <f t="shared" si="2"/>
        <v>0</v>
      </c>
      <c r="F35" s="59">
        <v>2568</v>
      </c>
      <c r="G35" s="60">
        <v>0</v>
      </c>
      <c r="H35" s="45">
        <f t="shared" ref="H35:H63" si="3">G35/F35</f>
        <v>0</v>
      </c>
    </row>
    <row r="36" spans="1:8" ht="15" customHeight="1" x14ac:dyDescent="0.25">
      <c r="A36" s="5">
        <v>116</v>
      </c>
      <c r="B36" s="8" t="s">
        <v>45</v>
      </c>
      <c r="C36" s="44">
        <v>576100</v>
      </c>
      <c r="D36" s="40">
        <v>0</v>
      </c>
      <c r="E36" s="45">
        <f t="shared" si="2"/>
        <v>0</v>
      </c>
      <c r="F36" s="44">
        <v>258710</v>
      </c>
      <c r="G36" s="40">
        <v>0</v>
      </c>
      <c r="H36" s="45">
        <f t="shared" si="3"/>
        <v>0</v>
      </c>
    </row>
    <row r="37" spans="1:8" ht="15" customHeight="1" x14ac:dyDescent="0.25">
      <c r="A37" s="5">
        <v>117</v>
      </c>
      <c r="B37" s="8" t="s">
        <v>46</v>
      </c>
      <c r="C37" s="44">
        <v>60000</v>
      </c>
      <c r="D37" s="40">
        <v>0</v>
      </c>
      <c r="E37" s="45">
        <f t="shared" si="2"/>
        <v>0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119</v>
      </c>
      <c r="B38" s="8" t="s">
        <v>47</v>
      </c>
      <c r="C38" s="44">
        <v>5000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6">
        <v>120</v>
      </c>
      <c r="B39" s="29" t="s">
        <v>48</v>
      </c>
      <c r="C39" s="44">
        <v>214856</v>
      </c>
      <c r="D39" s="40">
        <v>0</v>
      </c>
      <c r="E39" s="45">
        <f t="shared" si="2"/>
        <v>0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131</v>
      </c>
      <c r="B40" s="8" t="s">
        <v>49</v>
      </c>
      <c r="C40" s="44">
        <v>780000</v>
      </c>
      <c r="D40" s="40">
        <v>0</v>
      </c>
      <c r="E40" s="45">
        <f t="shared" si="2"/>
        <v>0</v>
      </c>
      <c r="F40" s="59" t="s">
        <v>182</v>
      </c>
      <c r="G40" s="60" t="s">
        <v>182</v>
      </c>
      <c r="H40" s="61" t="s">
        <v>182</v>
      </c>
    </row>
    <row r="41" spans="1:8" ht="15" customHeight="1" x14ac:dyDescent="0.25">
      <c r="A41" s="5">
        <v>132</v>
      </c>
      <c r="B41" s="8" t="s">
        <v>50</v>
      </c>
      <c r="C41" s="44">
        <v>1010000</v>
      </c>
      <c r="D41" s="40">
        <v>0</v>
      </c>
      <c r="E41" s="45">
        <f t="shared" si="2"/>
        <v>0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5">
        <v>141</v>
      </c>
      <c r="B42" s="8" t="s">
        <v>51</v>
      </c>
      <c r="C42" s="44">
        <v>141521</v>
      </c>
      <c r="D42" s="40">
        <v>1850</v>
      </c>
      <c r="E42" s="45">
        <f t="shared" si="2"/>
        <v>1.3072264893549367E-2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142</v>
      </c>
      <c r="B43" s="8" t="s">
        <v>52</v>
      </c>
      <c r="C43" s="44">
        <v>207273</v>
      </c>
      <c r="D43" s="40">
        <v>0</v>
      </c>
      <c r="E43" s="45">
        <f t="shared" si="2"/>
        <v>0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143</v>
      </c>
      <c r="B44" s="8" t="s">
        <v>53</v>
      </c>
      <c r="C44" s="44">
        <v>25036</v>
      </c>
      <c r="D44" s="40">
        <v>0</v>
      </c>
      <c r="E44" s="45">
        <f t="shared" si="2"/>
        <v>0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151</v>
      </c>
      <c r="B45" s="8" t="s">
        <v>54</v>
      </c>
      <c r="C45" s="44">
        <v>85942</v>
      </c>
      <c r="D45" s="40">
        <v>288</v>
      </c>
      <c r="E45" s="45">
        <f t="shared" si="2"/>
        <v>3.3510972516348236E-3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152</v>
      </c>
      <c r="B46" s="8" t="s">
        <v>55</v>
      </c>
      <c r="C46" s="44">
        <v>55839</v>
      </c>
      <c r="D46" s="40">
        <v>0</v>
      </c>
      <c r="E46" s="45">
        <f t="shared" si="2"/>
        <v>0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153</v>
      </c>
      <c r="B47" s="8" t="s">
        <v>56</v>
      </c>
      <c r="C47" s="44">
        <v>5000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154</v>
      </c>
      <c r="B48" s="8" t="s">
        <v>57</v>
      </c>
      <c r="C48" s="44">
        <v>105000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161</v>
      </c>
      <c r="B49" s="8" t="s">
        <v>58</v>
      </c>
      <c r="C49" s="44">
        <v>230000</v>
      </c>
      <c r="D49" s="40">
        <v>0</v>
      </c>
      <c r="E49" s="45">
        <f t="shared" si="2"/>
        <v>0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162</v>
      </c>
      <c r="B50" s="8" t="s">
        <v>59</v>
      </c>
      <c r="C50" s="44">
        <v>1991614</v>
      </c>
      <c r="D50" s="40">
        <v>0</v>
      </c>
      <c r="E50" s="45">
        <f t="shared" si="2"/>
        <v>0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163</v>
      </c>
      <c r="B51" s="8" t="s">
        <v>60</v>
      </c>
      <c r="C51" s="44">
        <v>1015000</v>
      </c>
      <c r="D51" s="40">
        <v>0</v>
      </c>
      <c r="E51" s="45">
        <f t="shared" si="2"/>
        <v>0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164</v>
      </c>
      <c r="B52" s="8" t="s">
        <v>61</v>
      </c>
      <c r="C52" s="44">
        <v>789250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165</v>
      </c>
      <c r="B53" s="8" t="s">
        <v>62</v>
      </c>
      <c r="C53" s="44">
        <v>4335665</v>
      </c>
      <c r="D53" s="40">
        <v>0</v>
      </c>
      <c r="E53" s="45">
        <f t="shared" si="2"/>
        <v>0</v>
      </c>
      <c r="F53" s="59">
        <v>1273517</v>
      </c>
      <c r="G53" s="60">
        <v>0</v>
      </c>
      <c r="H53" s="45">
        <f t="shared" si="3"/>
        <v>0</v>
      </c>
    </row>
    <row r="54" spans="1:8" ht="15" customHeight="1" x14ac:dyDescent="0.25">
      <c r="A54" s="5">
        <v>166</v>
      </c>
      <c r="B54" s="8" t="s">
        <v>63</v>
      </c>
      <c r="C54" s="44">
        <v>13000</v>
      </c>
      <c r="D54" s="40">
        <v>0</v>
      </c>
      <c r="E54" s="45">
        <f t="shared" si="2"/>
        <v>0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169</v>
      </c>
      <c r="B55" s="8" t="s">
        <v>64</v>
      </c>
      <c r="C55" s="44">
        <v>493000</v>
      </c>
      <c r="D55" s="40">
        <v>3032</v>
      </c>
      <c r="E55" s="45">
        <f t="shared" si="2"/>
        <v>6.150101419878296E-3</v>
      </c>
      <c r="F55" s="59">
        <v>1126678</v>
      </c>
      <c r="G55" s="60">
        <v>0</v>
      </c>
      <c r="H55" s="45">
        <f t="shared" si="3"/>
        <v>0</v>
      </c>
    </row>
    <row r="56" spans="1:8" ht="15" customHeight="1" x14ac:dyDescent="0.25">
      <c r="A56" s="5">
        <v>171</v>
      </c>
      <c r="B56" s="8" t="s">
        <v>65</v>
      </c>
      <c r="C56" s="44">
        <v>5357150</v>
      </c>
      <c r="D56" s="40">
        <v>518604</v>
      </c>
      <c r="E56" s="45">
        <f t="shared" si="2"/>
        <v>9.6805950925398759E-2</v>
      </c>
      <c r="F56" s="44">
        <v>4545034</v>
      </c>
      <c r="G56" s="40">
        <v>0</v>
      </c>
      <c r="H56" s="45">
        <f t="shared" si="3"/>
        <v>0</v>
      </c>
    </row>
    <row r="57" spans="1:8" ht="15" customHeight="1" x14ac:dyDescent="0.25">
      <c r="A57" s="5">
        <v>172</v>
      </c>
      <c r="B57" s="8" t="s">
        <v>66</v>
      </c>
      <c r="C57" s="44">
        <v>444000</v>
      </c>
      <c r="D57" s="40">
        <v>0</v>
      </c>
      <c r="E57" s="45">
        <f t="shared" si="2"/>
        <v>0</v>
      </c>
      <c r="F57" s="44">
        <v>237600</v>
      </c>
      <c r="G57" s="40">
        <v>0</v>
      </c>
      <c r="H57" s="45">
        <f t="shared" si="3"/>
        <v>0</v>
      </c>
    </row>
    <row r="58" spans="1:8" ht="15" customHeight="1" x14ac:dyDescent="0.25">
      <c r="A58" s="5">
        <v>181</v>
      </c>
      <c r="B58" s="8" t="s">
        <v>67</v>
      </c>
      <c r="C58" s="44">
        <v>1701000</v>
      </c>
      <c r="D58" s="40">
        <v>0</v>
      </c>
      <c r="E58" s="45">
        <f t="shared" si="2"/>
        <v>0</v>
      </c>
      <c r="F58" s="44">
        <v>175000</v>
      </c>
      <c r="G58" s="40">
        <v>0</v>
      </c>
      <c r="H58" s="45">
        <f t="shared" si="3"/>
        <v>0</v>
      </c>
    </row>
    <row r="59" spans="1:8" ht="15" customHeight="1" x14ac:dyDescent="0.25">
      <c r="A59" s="5">
        <v>182</v>
      </c>
      <c r="B59" s="8" t="s">
        <v>68</v>
      </c>
      <c r="C59" s="44">
        <v>579000</v>
      </c>
      <c r="D59" s="40">
        <v>0</v>
      </c>
      <c r="E59" s="45">
        <f t="shared" si="2"/>
        <v>0</v>
      </c>
      <c r="F59" s="59" t="s">
        <v>182</v>
      </c>
      <c r="G59" s="60" t="s">
        <v>182</v>
      </c>
      <c r="H59" s="61" t="s">
        <v>182</v>
      </c>
    </row>
    <row r="60" spans="1:8" ht="15" customHeight="1" x14ac:dyDescent="0.25">
      <c r="A60" s="5">
        <v>183</v>
      </c>
      <c r="B60" s="8" t="s">
        <v>69</v>
      </c>
      <c r="C60" s="44">
        <v>176000</v>
      </c>
      <c r="D60" s="40">
        <v>0</v>
      </c>
      <c r="E60" s="45">
        <f t="shared" si="2"/>
        <v>0</v>
      </c>
      <c r="F60" s="59" t="s">
        <v>182</v>
      </c>
      <c r="G60" s="60" t="s">
        <v>182</v>
      </c>
      <c r="H60" s="61" t="s">
        <v>182</v>
      </c>
    </row>
    <row r="61" spans="1:8" ht="15" customHeight="1" x14ac:dyDescent="0.25">
      <c r="A61" s="5">
        <v>184</v>
      </c>
      <c r="B61" s="8" t="s">
        <v>70</v>
      </c>
      <c r="C61" s="44">
        <v>163121</v>
      </c>
      <c r="D61" s="40">
        <v>0</v>
      </c>
      <c r="E61" s="45">
        <f t="shared" si="2"/>
        <v>0</v>
      </c>
      <c r="F61" s="59" t="s">
        <v>182</v>
      </c>
      <c r="G61" s="60" t="s">
        <v>182</v>
      </c>
      <c r="H61" s="61" t="s">
        <v>182</v>
      </c>
    </row>
    <row r="62" spans="1:8" ht="15" customHeight="1" x14ac:dyDescent="0.25">
      <c r="A62" s="5">
        <v>185</v>
      </c>
      <c r="B62" s="8" t="s">
        <v>71</v>
      </c>
      <c r="C62" s="44">
        <v>3215860</v>
      </c>
      <c r="D62" s="40">
        <v>64380</v>
      </c>
      <c r="E62" s="45">
        <f t="shared" si="2"/>
        <v>2.0019528213292868E-2</v>
      </c>
      <c r="F62" s="59">
        <v>2906117</v>
      </c>
      <c r="G62" s="60">
        <v>0</v>
      </c>
      <c r="H62" s="45">
        <f t="shared" si="3"/>
        <v>0</v>
      </c>
    </row>
    <row r="63" spans="1:8" ht="15" customHeight="1" x14ac:dyDescent="0.25">
      <c r="A63" s="5">
        <v>189</v>
      </c>
      <c r="B63" s="8" t="s">
        <v>72</v>
      </c>
      <c r="C63" s="44">
        <v>209000</v>
      </c>
      <c r="D63" s="40">
        <v>0</v>
      </c>
      <c r="E63" s="45">
        <f t="shared" si="2"/>
        <v>0</v>
      </c>
      <c r="F63" s="44">
        <v>2800000</v>
      </c>
      <c r="G63" s="40">
        <v>0</v>
      </c>
      <c r="H63" s="45">
        <f t="shared" si="3"/>
        <v>0</v>
      </c>
    </row>
    <row r="64" spans="1:8" ht="15" customHeight="1" x14ac:dyDescent="0.25">
      <c r="A64" s="5">
        <v>197</v>
      </c>
      <c r="B64" s="8" t="s">
        <v>79</v>
      </c>
      <c r="C64" s="44">
        <v>12000000</v>
      </c>
      <c r="D64" s="40">
        <v>413621</v>
      </c>
      <c r="E64" s="45">
        <f t="shared" si="2"/>
        <v>3.4468416666666668E-2</v>
      </c>
      <c r="F64" s="59" t="s">
        <v>182</v>
      </c>
      <c r="G64" s="60" t="s">
        <v>182</v>
      </c>
      <c r="H64" s="61" t="s">
        <v>182</v>
      </c>
    </row>
    <row r="65" spans="1:8" ht="15" customHeight="1" thickBot="1" x14ac:dyDescent="0.3">
      <c r="A65" s="79">
        <v>198</v>
      </c>
      <c r="B65" s="80" t="s">
        <v>80</v>
      </c>
      <c r="C65" s="84" t="s">
        <v>182</v>
      </c>
      <c r="D65" s="85" t="s">
        <v>182</v>
      </c>
      <c r="E65" s="86" t="s">
        <v>182</v>
      </c>
      <c r="F65" s="81">
        <v>380026</v>
      </c>
      <c r="G65" s="82">
        <v>0</v>
      </c>
      <c r="H65" s="83">
        <f>G65/F65</f>
        <v>0</v>
      </c>
    </row>
    <row r="66" spans="1:8" ht="15" customHeight="1" thickBot="1" x14ac:dyDescent="0.3">
      <c r="A66" s="137" t="s">
        <v>82</v>
      </c>
      <c r="B66" s="138"/>
      <c r="C66" s="22">
        <f>SUM(C67:C106)</f>
        <v>2030589</v>
      </c>
      <c r="D66" s="23">
        <f>SUM(D67:D106)</f>
        <v>3700</v>
      </c>
      <c r="E66" s="28">
        <f>D66/C66</f>
        <v>1.822131411132435E-3</v>
      </c>
      <c r="F66" s="22">
        <f>SUM(F67:F106)</f>
        <v>38260</v>
      </c>
      <c r="G66" s="23">
        <f>SUM(G67:G106)</f>
        <v>0</v>
      </c>
      <c r="H66" s="28">
        <f>G66/F66</f>
        <v>0</v>
      </c>
    </row>
    <row r="67" spans="1:8" ht="15" customHeight="1" x14ac:dyDescent="0.25">
      <c r="A67" s="78">
        <v>201</v>
      </c>
      <c r="B67" s="7" t="s">
        <v>83</v>
      </c>
      <c r="C67" s="41">
        <v>110844</v>
      </c>
      <c r="D67" s="42">
        <v>868</v>
      </c>
      <c r="E67" s="43">
        <f>D67/C67</f>
        <v>7.8308253040308903E-3</v>
      </c>
      <c r="F67" s="62" t="s">
        <v>182</v>
      </c>
      <c r="G67" s="63" t="s">
        <v>182</v>
      </c>
      <c r="H67" s="64" t="s">
        <v>182</v>
      </c>
    </row>
    <row r="68" spans="1:8" ht="15" customHeight="1" x14ac:dyDescent="0.25">
      <c r="A68" s="5">
        <v>203</v>
      </c>
      <c r="B68" s="8" t="s">
        <v>84</v>
      </c>
      <c r="C68" s="44">
        <v>60990</v>
      </c>
      <c r="D68" s="40">
        <v>0</v>
      </c>
      <c r="E68" s="45">
        <f>D68/C68</f>
        <v>0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211</v>
      </c>
      <c r="B69" s="8" t="s">
        <v>85</v>
      </c>
      <c r="C69" s="44">
        <v>21718</v>
      </c>
      <c r="D69" s="40">
        <v>0</v>
      </c>
      <c r="E69" s="45">
        <f t="shared" ref="E69:E106" si="4">D69/C69</f>
        <v>0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212</v>
      </c>
      <c r="B70" s="8" t="s">
        <v>86</v>
      </c>
      <c r="C70" s="44">
        <v>11120</v>
      </c>
      <c r="D70" s="40">
        <v>0</v>
      </c>
      <c r="E70" s="45">
        <f t="shared" si="4"/>
        <v>0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213</v>
      </c>
      <c r="B71" s="8" t="s">
        <v>87</v>
      </c>
      <c r="C71" s="44">
        <v>5500</v>
      </c>
      <c r="D71" s="40">
        <v>0</v>
      </c>
      <c r="E71" s="45">
        <f t="shared" si="4"/>
        <v>0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214</v>
      </c>
      <c r="B72" s="8" t="s">
        <v>88</v>
      </c>
      <c r="C72" s="44">
        <v>34300</v>
      </c>
      <c r="D72" s="40">
        <v>0</v>
      </c>
      <c r="E72" s="45">
        <f t="shared" si="4"/>
        <v>0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221</v>
      </c>
      <c r="B73" s="8" t="s">
        <v>90</v>
      </c>
      <c r="C73" s="44">
        <v>176000</v>
      </c>
      <c r="D73" s="40">
        <v>0</v>
      </c>
      <c r="E73" s="45">
        <f t="shared" si="4"/>
        <v>0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222</v>
      </c>
      <c r="B74" s="8" t="s">
        <v>91</v>
      </c>
      <c r="C74" s="44">
        <v>2000</v>
      </c>
      <c r="D74" s="40">
        <v>0</v>
      </c>
      <c r="E74" s="45">
        <f t="shared" si="4"/>
        <v>0</v>
      </c>
      <c r="F74" s="59" t="s">
        <v>182</v>
      </c>
      <c r="G74" s="60" t="s">
        <v>182</v>
      </c>
      <c r="H74" s="61" t="s">
        <v>182</v>
      </c>
    </row>
    <row r="75" spans="1:8" ht="15" customHeight="1" x14ac:dyDescent="0.25">
      <c r="A75" s="5">
        <v>223</v>
      </c>
      <c r="B75" s="8" t="s">
        <v>92</v>
      </c>
      <c r="C75" s="44">
        <v>183180</v>
      </c>
      <c r="D75" s="40">
        <v>0</v>
      </c>
      <c r="E75" s="45">
        <f t="shared" si="4"/>
        <v>0</v>
      </c>
      <c r="F75" s="59" t="s">
        <v>182</v>
      </c>
      <c r="G75" s="60" t="s">
        <v>182</v>
      </c>
      <c r="H75" s="61" t="s">
        <v>182</v>
      </c>
    </row>
    <row r="76" spans="1:8" ht="15" customHeight="1" x14ac:dyDescent="0.25">
      <c r="A76" s="5">
        <v>224</v>
      </c>
      <c r="B76" s="8" t="s">
        <v>93</v>
      </c>
      <c r="C76" s="44">
        <v>20400</v>
      </c>
      <c r="D76" s="40">
        <v>176</v>
      </c>
      <c r="E76" s="45">
        <f t="shared" si="4"/>
        <v>8.6274509803921564E-3</v>
      </c>
      <c r="F76" s="59" t="s">
        <v>182</v>
      </c>
      <c r="G76" s="60" t="s">
        <v>182</v>
      </c>
      <c r="H76" s="61" t="s">
        <v>182</v>
      </c>
    </row>
    <row r="77" spans="1:8" ht="15" customHeight="1" x14ac:dyDescent="0.25">
      <c r="A77" s="5">
        <v>231</v>
      </c>
      <c r="B77" s="8" t="s">
        <v>94</v>
      </c>
      <c r="C77" s="44">
        <v>193245</v>
      </c>
      <c r="D77" s="40">
        <v>0</v>
      </c>
      <c r="E77" s="45">
        <f t="shared" si="4"/>
        <v>0</v>
      </c>
      <c r="F77" s="59" t="s">
        <v>182</v>
      </c>
      <c r="G77" s="60" t="s">
        <v>182</v>
      </c>
      <c r="H77" s="61" t="s">
        <v>182</v>
      </c>
    </row>
    <row r="78" spans="1:8" ht="15" customHeight="1" x14ac:dyDescent="0.25">
      <c r="A78" s="5">
        <v>232</v>
      </c>
      <c r="B78" s="8" t="s">
        <v>95</v>
      </c>
      <c r="C78" s="44">
        <v>175266</v>
      </c>
      <c r="D78" s="40">
        <v>0</v>
      </c>
      <c r="E78" s="45">
        <f t="shared" si="4"/>
        <v>0</v>
      </c>
      <c r="F78" s="59" t="s">
        <v>182</v>
      </c>
      <c r="G78" s="60" t="s">
        <v>182</v>
      </c>
      <c r="H78" s="61" t="s">
        <v>182</v>
      </c>
    </row>
    <row r="79" spans="1:8" ht="15" customHeight="1" x14ac:dyDescent="0.25">
      <c r="A79" s="5">
        <v>239</v>
      </c>
      <c r="B79" s="8" t="s">
        <v>96</v>
      </c>
      <c r="C79" s="44">
        <v>69450</v>
      </c>
      <c r="D79" s="40">
        <v>0</v>
      </c>
      <c r="E79" s="45">
        <f t="shared" si="4"/>
        <v>0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241</v>
      </c>
      <c r="B80" s="8" t="s">
        <v>97</v>
      </c>
      <c r="C80" s="44">
        <v>2000</v>
      </c>
      <c r="D80" s="40">
        <v>0</v>
      </c>
      <c r="E80" s="45">
        <f t="shared" si="4"/>
        <v>0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242</v>
      </c>
      <c r="B81" s="8" t="s">
        <v>98</v>
      </c>
      <c r="C81" s="44">
        <v>209468</v>
      </c>
      <c r="D81" s="40">
        <v>0</v>
      </c>
      <c r="E81" s="45">
        <f t="shared" si="4"/>
        <v>0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243</v>
      </c>
      <c r="B82" s="8" t="s">
        <v>99</v>
      </c>
      <c r="C82" s="44">
        <v>32000</v>
      </c>
      <c r="D82" s="40">
        <v>0</v>
      </c>
      <c r="E82" s="45">
        <f t="shared" si="4"/>
        <v>0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244</v>
      </c>
      <c r="B83" s="8" t="s">
        <v>100</v>
      </c>
      <c r="C83" s="44">
        <v>11200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249</v>
      </c>
      <c r="B84" s="8" t="s">
        <v>101</v>
      </c>
      <c r="C84" s="44">
        <v>39144</v>
      </c>
      <c r="D84" s="40">
        <v>134</v>
      </c>
      <c r="E84" s="45">
        <f t="shared" si="4"/>
        <v>3.4232577151032087E-3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251</v>
      </c>
      <c r="B85" s="8" t="s">
        <v>102</v>
      </c>
      <c r="C85" s="44">
        <v>3000</v>
      </c>
      <c r="D85" s="40">
        <v>0</v>
      </c>
      <c r="E85" s="45">
        <f t="shared" si="4"/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252</v>
      </c>
      <c r="B86" s="8" t="s">
        <v>103</v>
      </c>
      <c r="C86" s="44">
        <v>10000</v>
      </c>
      <c r="D86" s="40">
        <v>0</v>
      </c>
      <c r="E86" s="45">
        <f t="shared" si="4"/>
        <v>0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253</v>
      </c>
      <c r="B87" s="8" t="s">
        <v>104</v>
      </c>
      <c r="C87" s="44">
        <v>10000</v>
      </c>
      <c r="D87" s="40">
        <v>0</v>
      </c>
      <c r="E87" s="45">
        <f t="shared" si="4"/>
        <v>0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254</v>
      </c>
      <c r="B88" s="8" t="s">
        <v>105</v>
      </c>
      <c r="C88" s="44">
        <v>25400</v>
      </c>
      <c r="D88" s="40">
        <v>0</v>
      </c>
      <c r="E88" s="45">
        <f t="shared" si="4"/>
        <v>0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255</v>
      </c>
      <c r="B89" s="8" t="s">
        <v>106</v>
      </c>
      <c r="C89" s="44">
        <v>32500</v>
      </c>
      <c r="D89" s="40">
        <v>0</v>
      </c>
      <c r="E89" s="45">
        <f t="shared" si="4"/>
        <v>0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256</v>
      </c>
      <c r="B90" s="8" t="s">
        <v>107</v>
      </c>
      <c r="C90" s="44">
        <v>16363</v>
      </c>
      <c r="D90" s="40">
        <v>13</v>
      </c>
      <c r="E90" s="45">
        <f t="shared" si="4"/>
        <v>7.9447534070769415E-4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257</v>
      </c>
      <c r="B91" s="8" t="s">
        <v>108</v>
      </c>
      <c r="C91" s="44">
        <v>10000</v>
      </c>
      <c r="D91" s="40">
        <v>0</v>
      </c>
      <c r="E91" s="45">
        <f t="shared" si="4"/>
        <v>0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259</v>
      </c>
      <c r="B92" s="8" t="s">
        <v>109</v>
      </c>
      <c r="C92" s="44">
        <v>26000</v>
      </c>
      <c r="D92" s="40">
        <v>41</v>
      </c>
      <c r="E92" s="45">
        <f t="shared" si="4"/>
        <v>1.5769230769230769E-3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261</v>
      </c>
      <c r="B93" s="8" t="s">
        <v>110</v>
      </c>
      <c r="C93" s="44">
        <v>7500</v>
      </c>
      <c r="D93" s="40">
        <v>0</v>
      </c>
      <c r="E93" s="45">
        <f t="shared" si="4"/>
        <v>0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262</v>
      </c>
      <c r="B94" s="8" t="s">
        <v>111</v>
      </c>
      <c r="C94" s="44">
        <v>36270</v>
      </c>
      <c r="D94" s="40">
        <v>0</v>
      </c>
      <c r="E94" s="45">
        <f t="shared" si="4"/>
        <v>0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263</v>
      </c>
      <c r="B95" s="8" t="s">
        <v>112</v>
      </c>
      <c r="C95" s="44">
        <v>27500</v>
      </c>
      <c r="D95" s="40">
        <v>0</v>
      </c>
      <c r="E95" s="45">
        <f t="shared" si="4"/>
        <v>0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265</v>
      </c>
      <c r="B96" s="8" t="s">
        <v>113</v>
      </c>
      <c r="C96" s="44">
        <v>76750</v>
      </c>
      <c r="D96" s="40">
        <v>0</v>
      </c>
      <c r="E96" s="45">
        <f t="shared" si="4"/>
        <v>0</v>
      </c>
      <c r="F96" s="44">
        <v>38260</v>
      </c>
      <c r="G96" s="40">
        <v>0</v>
      </c>
      <c r="H96" s="45">
        <f t="shared" ref="H96" si="5">G96/F96</f>
        <v>0</v>
      </c>
    </row>
    <row r="97" spans="1:8" ht="15" customHeight="1" x14ac:dyDescent="0.25">
      <c r="A97" s="5">
        <v>269</v>
      </c>
      <c r="B97" s="8" t="s">
        <v>114</v>
      </c>
      <c r="C97" s="44">
        <v>28339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271</v>
      </c>
      <c r="B98" s="8" t="s">
        <v>115</v>
      </c>
      <c r="C98" s="44">
        <v>28374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272</v>
      </c>
      <c r="B99" s="8" t="s">
        <v>116</v>
      </c>
      <c r="C99" s="44">
        <v>13350</v>
      </c>
      <c r="D99" s="40">
        <v>0</v>
      </c>
      <c r="E99" s="45">
        <f t="shared" si="4"/>
        <v>0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273</v>
      </c>
      <c r="B100" s="8" t="s">
        <v>117</v>
      </c>
      <c r="C100" s="44">
        <v>35689</v>
      </c>
      <c r="D100" s="40">
        <v>0</v>
      </c>
      <c r="E100" s="45">
        <f t="shared" si="4"/>
        <v>0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274</v>
      </c>
      <c r="B101" s="8" t="s">
        <v>118</v>
      </c>
      <c r="C101" s="44">
        <v>1500</v>
      </c>
      <c r="D101" s="40">
        <v>0</v>
      </c>
      <c r="E101" s="45">
        <f t="shared" si="4"/>
        <v>0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275</v>
      </c>
      <c r="B102" s="8" t="s">
        <v>119</v>
      </c>
      <c r="C102" s="44">
        <v>82902</v>
      </c>
      <c r="D102" s="40">
        <v>186</v>
      </c>
      <c r="E102" s="45">
        <f t="shared" si="4"/>
        <v>2.2436129405804446E-3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277</v>
      </c>
      <c r="B103" s="8" t="s">
        <v>120</v>
      </c>
      <c r="C103" s="44">
        <v>8000</v>
      </c>
      <c r="D103" s="40">
        <v>0</v>
      </c>
      <c r="E103" s="45">
        <f t="shared" si="4"/>
        <v>0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278</v>
      </c>
      <c r="B104" s="8" t="s">
        <v>121</v>
      </c>
      <c r="C104" s="44">
        <v>2000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279</v>
      </c>
      <c r="B105" s="9" t="s">
        <v>122</v>
      </c>
      <c r="C105" s="44">
        <v>22827</v>
      </c>
      <c r="D105" s="40">
        <v>0</v>
      </c>
      <c r="E105" s="45">
        <f t="shared" si="4"/>
        <v>0</v>
      </c>
      <c r="F105" s="59" t="s">
        <v>182</v>
      </c>
      <c r="G105" s="60" t="s">
        <v>182</v>
      </c>
      <c r="H105" s="61" t="s">
        <v>182</v>
      </c>
    </row>
    <row r="106" spans="1:8" ht="15" customHeight="1" thickBot="1" x14ac:dyDescent="0.3">
      <c r="A106" s="87">
        <v>280</v>
      </c>
      <c r="B106" s="88" t="s">
        <v>123</v>
      </c>
      <c r="C106" s="81">
        <v>168500</v>
      </c>
      <c r="D106" s="82">
        <v>2282</v>
      </c>
      <c r="E106" s="83">
        <f t="shared" si="4"/>
        <v>1.3543026706231453E-2</v>
      </c>
      <c r="F106" s="84" t="s">
        <v>182</v>
      </c>
      <c r="G106" s="85" t="s">
        <v>182</v>
      </c>
      <c r="H106" s="86" t="s">
        <v>182</v>
      </c>
    </row>
    <row r="107" spans="1:8" ht="15" customHeight="1" thickBot="1" x14ac:dyDescent="0.3">
      <c r="A107" s="137" t="s">
        <v>132</v>
      </c>
      <c r="B107" s="138"/>
      <c r="C107" s="22">
        <f>SUM(C108:C120)</f>
        <v>0</v>
      </c>
      <c r="D107" s="23">
        <f>SUM(D108:D120)</f>
        <v>0</v>
      </c>
      <c r="E107" s="71" t="s">
        <v>182</v>
      </c>
      <c r="F107" s="22">
        <f>SUM(F108:F120)</f>
        <v>15818708</v>
      </c>
      <c r="G107" s="23">
        <f>SUM(G108:G120)</f>
        <v>931</v>
      </c>
      <c r="H107" s="28">
        <f>G107/F107</f>
        <v>5.8854364085865924E-5</v>
      </c>
    </row>
    <row r="108" spans="1:8" ht="15" customHeight="1" x14ac:dyDescent="0.25">
      <c r="A108" s="13">
        <v>301</v>
      </c>
      <c r="B108" s="35" t="s">
        <v>133</v>
      </c>
      <c r="C108" s="68" t="s">
        <v>182</v>
      </c>
      <c r="D108" s="69" t="s">
        <v>182</v>
      </c>
      <c r="E108" s="70" t="s">
        <v>182</v>
      </c>
      <c r="F108" s="49">
        <v>156100</v>
      </c>
      <c r="G108" s="50">
        <v>0</v>
      </c>
      <c r="H108" s="51">
        <f>G108/F108</f>
        <v>0</v>
      </c>
    </row>
    <row r="109" spans="1:8" ht="15" customHeight="1" x14ac:dyDescent="0.25">
      <c r="A109" s="10">
        <v>302</v>
      </c>
      <c r="B109" s="29" t="s">
        <v>134</v>
      </c>
      <c r="C109" s="59" t="s">
        <v>182</v>
      </c>
      <c r="D109" s="60" t="s">
        <v>182</v>
      </c>
      <c r="E109" s="61" t="s">
        <v>182</v>
      </c>
      <c r="F109" s="44">
        <v>25000</v>
      </c>
      <c r="G109" s="40">
        <v>0</v>
      </c>
      <c r="H109" s="45">
        <f>G109/F109</f>
        <v>0</v>
      </c>
    </row>
    <row r="110" spans="1:8" ht="15" customHeight="1" x14ac:dyDescent="0.25">
      <c r="A110" s="10">
        <v>303</v>
      </c>
      <c r="B110" s="29" t="s">
        <v>135</v>
      </c>
      <c r="C110" s="59" t="s">
        <v>182</v>
      </c>
      <c r="D110" s="60" t="s">
        <v>182</v>
      </c>
      <c r="E110" s="61" t="s">
        <v>182</v>
      </c>
      <c r="F110" s="44">
        <v>16000</v>
      </c>
      <c r="G110" s="40">
        <v>0</v>
      </c>
      <c r="H110" s="45">
        <f t="shared" ref="H110:H120" si="6">G110/F110</f>
        <v>0</v>
      </c>
    </row>
    <row r="111" spans="1:8" ht="15" customHeight="1" x14ac:dyDescent="0.25">
      <c r="A111" s="10">
        <v>304</v>
      </c>
      <c r="B111" s="29" t="s">
        <v>136</v>
      </c>
      <c r="C111" s="59" t="s">
        <v>182</v>
      </c>
      <c r="D111" s="60" t="s">
        <v>182</v>
      </c>
      <c r="E111" s="61" t="s">
        <v>182</v>
      </c>
      <c r="F111" s="44">
        <v>48680</v>
      </c>
      <c r="G111" s="40">
        <v>0</v>
      </c>
      <c r="H111" s="45">
        <f t="shared" si="6"/>
        <v>0</v>
      </c>
    </row>
    <row r="112" spans="1:8" ht="15" customHeight="1" x14ac:dyDescent="0.25">
      <c r="A112" s="10">
        <v>305</v>
      </c>
      <c r="B112" s="29" t="s">
        <v>137</v>
      </c>
      <c r="C112" s="59" t="s">
        <v>182</v>
      </c>
      <c r="D112" s="60" t="s">
        <v>182</v>
      </c>
      <c r="E112" s="61" t="s">
        <v>182</v>
      </c>
      <c r="F112" s="44">
        <v>70000</v>
      </c>
      <c r="G112" s="40">
        <v>0</v>
      </c>
      <c r="H112" s="45">
        <f t="shared" si="6"/>
        <v>0</v>
      </c>
    </row>
    <row r="113" spans="1:8" ht="15" customHeight="1" x14ac:dyDescent="0.25">
      <c r="A113" s="10">
        <v>309</v>
      </c>
      <c r="B113" s="29" t="s">
        <v>138</v>
      </c>
      <c r="C113" s="59" t="s">
        <v>182</v>
      </c>
      <c r="D113" s="60" t="s">
        <v>182</v>
      </c>
      <c r="E113" s="61" t="s">
        <v>182</v>
      </c>
      <c r="F113" s="44">
        <v>95000</v>
      </c>
      <c r="G113" s="40">
        <v>0</v>
      </c>
      <c r="H113" s="45">
        <f t="shared" si="6"/>
        <v>0</v>
      </c>
    </row>
    <row r="114" spans="1:8" ht="15" customHeight="1" x14ac:dyDescent="0.25">
      <c r="A114" s="10">
        <v>314</v>
      </c>
      <c r="B114" s="29" t="s">
        <v>139</v>
      </c>
      <c r="C114" s="59" t="s">
        <v>182</v>
      </c>
      <c r="D114" s="60" t="s">
        <v>182</v>
      </c>
      <c r="E114" s="61" t="s">
        <v>182</v>
      </c>
      <c r="F114" s="44">
        <v>2432220</v>
      </c>
      <c r="G114" s="40">
        <v>0</v>
      </c>
      <c r="H114" s="45">
        <f t="shared" si="6"/>
        <v>0</v>
      </c>
    </row>
    <row r="115" spans="1:8" ht="15" customHeight="1" x14ac:dyDescent="0.25">
      <c r="A115" s="6">
        <v>320</v>
      </c>
      <c r="B115" s="29" t="s">
        <v>140</v>
      </c>
      <c r="C115" s="59" t="s">
        <v>182</v>
      </c>
      <c r="D115" s="60" t="s">
        <v>182</v>
      </c>
      <c r="E115" s="61" t="s">
        <v>182</v>
      </c>
      <c r="F115" s="44">
        <v>5700</v>
      </c>
      <c r="G115" s="40">
        <v>0</v>
      </c>
      <c r="H115" s="45">
        <f t="shared" si="6"/>
        <v>0</v>
      </c>
    </row>
    <row r="116" spans="1:8" ht="15" customHeight="1" x14ac:dyDescent="0.25">
      <c r="A116" s="10">
        <v>332</v>
      </c>
      <c r="B116" s="29" t="s">
        <v>141</v>
      </c>
      <c r="C116" s="59" t="s">
        <v>182</v>
      </c>
      <c r="D116" s="60" t="s">
        <v>182</v>
      </c>
      <c r="E116" s="61" t="s">
        <v>182</v>
      </c>
      <c r="F116" s="44">
        <v>50000</v>
      </c>
      <c r="G116" s="40">
        <v>0</v>
      </c>
      <c r="H116" s="45">
        <f t="shared" si="6"/>
        <v>0</v>
      </c>
    </row>
    <row r="117" spans="1:8" ht="15" customHeight="1" x14ac:dyDescent="0.25">
      <c r="A117" s="6">
        <v>340</v>
      </c>
      <c r="B117" s="29" t="s">
        <v>142</v>
      </c>
      <c r="C117" s="59" t="s">
        <v>182</v>
      </c>
      <c r="D117" s="60" t="s">
        <v>182</v>
      </c>
      <c r="E117" s="61" t="s">
        <v>182</v>
      </c>
      <c r="F117" s="44">
        <v>114650</v>
      </c>
      <c r="G117" s="40">
        <v>0</v>
      </c>
      <c r="H117" s="45">
        <f t="shared" si="6"/>
        <v>0</v>
      </c>
    </row>
    <row r="118" spans="1:8" ht="15" customHeight="1" x14ac:dyDescent="0.25">
      <c r="A118" s="6">
        <v>350</v>
      </c>
      <c r="B118" s="29" t="s">
        <v>143</v>
      </c>
      <c r="C118" s="59" t="s">
        <v>182</v>
      </c>
      <c r="D118" s="60" t="s">
        <v>182</v>
      </c>
      <c r="E118" s="61" t="s">
        <v>182</v>
      </c>
      <c r="F118" s="44">
        <v>1296560</v>
      </c>
      <c r="G118" s="40">
        <v>0</v>
      </c>
      <c r="H118" s="45">
        <f t="shared" si="6"/>
        <v>0</v>
      </c>
    </row>
    <row r="119" spans="1:8" ht="15" customHeight="1" x14ac:dyDescent="0.25">
      <c r="A119" s="6">
        <v>370</v>
      </c>
      <c r="B119" s="29" t="s">
        <v>144</v>
      </c>
      <c r="C119" s="59" t="s">
        <v>182</v>
      </c>
      <c r="D119" s="60" t="s">
        <v>182</v>
      </c>
      <c r="E119" s="61" t="s">
        <v>182</v>
      </c>
      <c r="F119" s="44">
        <v>1739105</v>
      </c>
      <c r="G119" s="40">
        <v>471</v>
      </c>
      <c r="H119" s="45">
        <f t="shared" si="6"/>
        <v>2.7082896087355279E-4</v>
      </c>
    </row>
    <row r="120" spans="1:8" ht="15" customHeight="1" thickBot="1" x14ac:dyDescent="0.3">
      <c r="A120" s="77">
        <v>380</v>
      </c>
      <c r="B120" s="36" t="s">
        <v>146</v>
      </c>
      <c r="C120" s="65" t="s">
        <v>182</v>
      </c>
      <c r="D120" s="66" t="s">
        <v>182</v>
      </c>
      <c r="E120" s="61" t="s">
        <v>182</v>
      </c>
      <c r="F120" s="46">
        <v>9769693</v>
      </c>
      <c r="G120" s="47">
        <v>460</v>
      </c>
      <c r="H120" s="45">
        <f t="shared" si="6"/>
        <v>4.7084386377340616E-5</v>
      </c>
    </row>
    <row r="121" spans="1:8" ht="15" customHeight="1" thickBot="1" x14ac:dyDescent="0.3">
      <c r="A121" s="139" t="s">
        <v>147</v>
      </c>
      <c r="B121" s="140"/>
      <c r="C121" s="72">
        <v>0</v>
      </c>
      <c r="D121" s="73">
        <v>0</v>
      </c>
      <c r="E121" s="71" t="s">
        <v>182</v>
      </c>
      <c r="F121" s="22">
        <f>SUM(F122:F123)</f>
        <v>1210000</v>
      </c>
      <c r="G121" s="23">
        <f>SUM(G122:G123)</f>
        <v>0</v>
      </c>
      <c r="H121" s="28">
        <f>G121/F121</f>
        <v>0</v>
      </c>
    </row>
    <row r="122" spans="1:8" ht="15" customHeight="1" x14ac:dyDescent="0.25">
      <c r="A122" s="13">
        <v>511</v>
      </c>
      <c r="B122" s="37" t="s">
        <v>148</v>
      </c>
      <c r="C122" s="68" t="s">
        <v>182</v>
      </c>
      <c r="D122" s="69" t="s">
        <v>182</v>
      </c>
      <c r="E122" s="70" t="s">
        <v>182</v>
      </c>
      <c r="F122" s="49">
        <v>485000</v>
      </c>
      <c r="G122" s="50">
        <v>0</v>
      </c>
      <c r="H122" s="51">
        <f>G122/F122</f>
        <v>0</v>
      </c>
    </row>
    <row r="123" spans="1:8" ht="15" customHeight="1" thickBot="1" x14ac:dyDescent="0.3">
      <c r="A123" s="11">
        <v>544</v>
      </c>
      <c r="B123" s="38" t="s">
        <v>145</v>
      </c>
      <c r="C123" s="65" t="s">
        <v>182</v>
      </c>
      <c r="D123" s="66" t="s">
        <v>182</v>
      </c>
      <c r="E123" s="67" t="s">
        <v>182</v>
      </c>
      <c r="F123" s="46">
        <v>725000</v>
      </c>
      <c r="G123" s="47">
        <v>0</v>
      </c>
      <c r="H123" s="48">
        <f>G123/F123</f>
        <v>0</v>
      </c>
    </row>
    <row r="124" spans="1:8" ht="15" customHeight="1" thickBot="1" x14ac:dyDescent="0.3">
      <c r="A124" s="137" t="s">
        <v>150</v>
      </c>
      <c r="B124" s="138"/>
      <c r="C124" s="22">
        <f>SUM(C125:C140)</f>
        <v>464130301</v>
      </c>
      <c r="D124" s="23">
        <f>SUM(D125:D140)</f>
        <v>2000000</v>
      </c>
      <c r="E124" s="28">
        <f>D124/C124</f>
        <v>4.3091347315416927E-3</v>
      </c>
      <c r="F124" s="22">
        <f>SUM(F125:F140)</f>
        <v>240183</v>
      </c>
      <c r="G124" s="23">
        <f>SUM(G125:G140)</f>
        <v>0</v>
      </c>
      <c r="H124" s="28">
        <f>G124/F124</f>
        <v>0</v>
      </c>
    </row>
    <row r="125" spans="1:8" ht="15" customHeight="1" x14ac:dyDescent="0.25">
      <c r="A125" s="4">
        <v>611</v>
      </c>
      <c r="B125" s="35" t="s">
        <v>151</v>
      </c>
      <c r="C125" s="49">
        <v>50000</v>
      </c>
      <c r="D125" s="50">
        <v>0</v>
      </c>
      <c r="E125" s="51">
        <f>D125/C125</f>
        <v>0</v>
      </c>
      <c r="F125" s="68" t="s">
        <v>182</v>
      </c>
      <c r="G125" s="69" t="s">
        <v>182</v>
      </c>
      <c r="H125" s="70" t="s">
        <v>182</v>
      </c>
    </row>
    <row r="126" spans="1:8" ht="15" customHeight="1" x14ac:dyDescent="0.25">
      <c r="A126" s="5">
        <v>612</v>
      </c>
      <c r="B126" s="29" t="s">
        <v>152</v>
      </c>
      <c r="C126" s="44">
        <v>150000</v>
      </c>
      <c r="D126" s="40">
        <v>0</v>
      </c>
      <c r="E126" s="45">
        <f>D126/C126</f>
        <v>0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5">
        <v>614</v>
      </c>
      <c r="B127" s="29" t="s">
        <v>153</v>
      </c>
      <c r="C127" s="44">
        <v>75000</v>
      </c>
      <c r="D127" s="40">
        <v>0</v>
      </c>
      <c r="E127" s="45">
        <f t="shared" ref="E127:E140" si="7">D127/C127</f>
        <v>0</v>
      </c>
      <c r="F127" s="59" t="s">
        <v>182</v>
      </c>
      <c r="G127" s="60" t="s">
        <v>182</v>
      </c>
      <c r="H127" s="61" t="s">
        <v>182</v>
      </c>
    </row>
    <row r="128" spans="1:8" ht="15" customHeight="1" x14ac:dyDescent="0.25">
      <c r="A128" s="5">
        <v>619</v>
      </c>
      <c r="B128" s="29" t="s">
        <v>154</v>
      </c>
      <c r="C128" s="44">
        <v>143000000</v>
      </c>
      <c r="D128" s="40">
        <v>0</v>
      </c>
      <c r="E128" s="45">
        <f t="shared" si="7"/>
        <v>0</v>
      </c>
      <c r="F128" s="59" t="s">
        <v>182</v>
      </c>
      <c r="G128" s="60" t="s">
        <v>182</v>
      </c>
      <c r="H128" s="61" t="s">
        <v>182</v>
      </c>
    </row>
    <row r="129" spans="1:8" ht="15" customHeight="1" x14ac:dyDescent="0.25">
      <c r="A129" s="5">
        <v>622</v>
      </c>
      <c r="B129" s="29" t="s">
        <v>155</v>
      </c>
      <c r="C129" s="44">
        <v>6000</v>
      </c>
      <c r="D129" s="40">
        <v>0</v>
      </c>
      <c r="E129" s="45">
        <f t="shared" si="7"/>
        <v>0</v>
      </c>
      <c r="F129" s="59" t="s">
        <v>182</v>
      </c>
      <c r="G129" s="60" t="s">
        <v>182</v>
      </c>
      <c r="H129" s="61" t="s">
        <v>182</v>
      </c>
    </row>
    <row r="130" spans="1:8" ht="15" customHeight="1" x14ac:dyDescent="0.25">
      <c r="A130" s="5">
        <v>623</v>
      </c>
      <c r="B130" s="29" t="s">
        <v>156</v>
      </c>
      <c r="C130" s="44">
        <v>10000</v>
      </c>
      <c r="D130" s="40">
        <v>0</v>
      </c>
      <c r="E130" s="45">
        <f t="shared" si="7"/>
        <v>0</v>
      </c>
      <c r="F130" s="59" t="s">
        <v>182</v>
      </c>
      <c r="G130" s="60" t="s">
        <v>182</v>
      </c>
      <c r="H130" s="61" t="s">
        <v>182</v>
      </c>
    </row>
    <row r="131" spans="1:8" ht="15" customHeight="1" x14ac:dyDescent="0.25">
      <c r="A131" s="5">
        <v>624</v>
      </c>
      <c r="B131" s="29" t="s">
        <v>157</v>
      </c>
      <c r="C131" s="44">
        <v>134000</v>
      </c>
      <c r="D131" s="40">
        <v>0</v>
      </c>
      <c r="E131" s="45">
        <f t="shared" si="7"/>
        <v>0</v>
      </c>
      <c r="F131" s="44">
        <v>240183</v>
      </c>
      <c r="G131" s="40">
        <v>0</v>
      </c>
      <c r="H131" s="45">
        <f t="shared" ref="H131" si="8">G131/F131</f>
        <v>0</v>
      </c>
    </row>
    <row r="132" spans="1:8" ht="15" customHeight="1" x14ac:dyDescent="0.25">
      <c r="A132" s="5">
        <v>631</v>
      </c>
      <c r="B132" s="29" t="s">
        <v>158</v>
      </c>
      <c r="C132" s="44">
        <v>2252000</v>
      </c>
      <c r="D132" s="40">
        <v>0</v>
      </c>
      <c r="E132" s="45">
        <f t="shared" si="7"/>
        <v>0</v>
      </c>
      <c r="F132" s="59" t="s">
        <v>182</v>
      </c>
      <c r="G132" s="60" t="s">
        <v>182</v>
      </c>
      <c r="H132" s="61" t="s">
        <v>182</v>
      </c>
    </row>
    <row r="133" spans="1:8" ht="15" customHeight="1" x14ac:dyDescent="0.25">
      <c r="A133" s="5">
        <v>635</v>
      </c>
      <c r="B133" s="29" t="s">
        <v>159</v>
      </c>
      <c r="C133" s="44">
        <v>230020065</v>
      </c>
      <c r="D133" s="40">
        <v>2000000</v>
      </c>
      <c r="E133" s="45">
        <f t="shared" si="7"/>
        <v>8.6948936389527592E-3</v>
      </c>
      <c r="F133" s="59" t="s">
        <v>182</v>
      </c>
      <c r="G133" s="60" t="s">
        <v>182</v>
      </c>
      <c r="H133" s="61" t="s">
        <v>182</v>
      </c>
    </row>
    <row r="134" spans="1:8" ht="15" customHeight="1" x14ac:dyDescent="0.25">
      <c r="A134" s="5">
        <v>637</v>
      </c>
      <c r="B134" s="29" t="s">
        <v>160</v>
      </c>
      <c r="C134" s="44">
        <v>15000000</v>
      </c>
      <c r="D134" s="40">
        <v>0</v>
      </c>
      <c r="E134" s="45">
        <f t="shared" si="7"/>
        <v>0</v>
      </c>
      <c r="F134" s="59" t="s">
        <v>182</v>
      </c>
      <c r="G134" s="60" t="s">
        <v>182</v>
      </c>
      <c r="H134" s="61" t="s">
        <v>182</v>
      </c>
    </row>
    <row r="135" spans="1:8" ht="15" customHeight="1" x14ac:dyDescent="0.25">
      <c r="A135" s="5">
        <v>639</v>
      </c>
      <c r="B135" s="29" t="s">
        <v>161</v>
      </c>
      <c r="C135" s="44">
        <v>125000</v>
      </c>
      <c r="D135" s="40">
        <v>0</v>
      </c>
      <c r="E135" s="45">
        <f t="shared" si="7"/>
        <v>0</v>
      </c>
      <c r="F135" s="59" t="s">
        <v>182</v>
      </c>
      <c r="G135" s="60" t="s">
        <v>182</v>
      </c>
      <c r="H135" s="61" t="s">
        <v>182</v>
      </c>
    </row>
    <row r="136" spans="1:8" ht="15" customHeight="1" x14ac:dyDescent="0.25">
      <c r="A136" s="5">
        <v>648</v>
      </c>
      <c r="B136" s="8" t="s">
        <v>162</v>
      </c>
      <c r="C136" s="44">
        <v>40971556</v>
      </c>
      <c r="D136" s="40">
        <v>0</v>
      </c>
      <c r="E136" s="45">
        <f t="shared" si="7"/>
        <v>0</v>
      </c>
      <c r="F136" s="59" t="s">
        <v>182</v>
      </c>
      <c r="G136" s="60" t="s">
        <v>182</v>
      </c>
      <c r="H136" s="61" t="s">
        <v>182</v>
      </c>
    </row>
    <row r="137" spans="1:8" ht="15" customHeight="1" x14ac:dyDescent="0.25">
      <c r="A137" s="5">
        <v>649</v>
      </c>
      <c r="B137" s="8" t="s">
        <v>163</v>
      </c>
      <c r="C137" s="44">
        <v>30575600</v>
      </c>
      <c r="D137" s="40">
        <v>0</v>
      </c>
      <c r="E137" s="45">
        <f t="shared" si="7"/>
        <v>0</v>
      </c>
      <c r="F137" s="59" t="s">
        <v>182</v>
      </c>
      <c r="G137" s="60" t="s">
        <v>182</v>
      </c>
      <c r="H137" s="61" t="s">
        <v>182</v>
      </c>
    </row>
    <row r="138" spans="1:8" ht="15" customHeight="1" x14ac:dyDescent="0.25">
      <c r="A138" s="5">
        <v>662</v>
      </c>
      <c r="B138" s="8" t="s">
        <v>164</v>
      </c>
      <c r="C138" s="44">
        <v>456300</v>
      </c>
      <c r="D138" s="40">
        <v>0</v>
      </c>
      <c r="E138" s="45">
        <f t="shared" si="7"/>
        <v>0</v>
      </c>
      <c r="F138" s="59" t="s">
        <v>182</v>
      </c>
      <c r="G138" s="60" t="s">
        <v>182</v>
      </c>
      <c r="H138" s="61" t="s">
        <v>182</v>
      </c>
    </row>
    <row r="139" spans="1:8" ht="15" customHeight="1" x14ac:dyDescent="0.25">
      <c r="A139" s="5">
        <v>663</v>
      </c>
      <c r="B139" s="8" t="s">
        <v>165</v>
      </c>
      <c r="C139" s="44">
        <v>197780</v>
      </c>
      <c r="D139" s="40">
        <v>0</v>
      </c>
      <c r="E139" s="45">
        <f t="shared" si="7"/>
        <v>0</v>
      </c>
      <c r="F139" s="59" t="s">
        <v>182</v>
      </c>
      <c r="G139" s="60" t="s">
        <v>182</v>
      </c>
      <c r="H139" s="61" t="s">
        <v>182</v>
      </c>
    </row>
    <row r="140" spans="1:8" ht="15" customHeight="1" thickBot="1" x14ac:dyDescent="0.3">
      <c r="A140" s="12">
        <v>664</v>
      </c>
      <c r="B140" s="33" t="s">
        <v>166</v>
      </c>
      <c r="C140" s="46">
        <v>1107000</v>
      </c>
      <c r="D140" s="47">
        <v>0</v>
      </c>
      <c r="E140" s="45">
        <f t="shared" si="7"/>
        <v>0</v>
      </c>
      <c r="F140" s="65" t="s">
        <v>182</v>
      </c>
      <c r="G140" s="66" t="s">
        <v>182</v>
      </c>
      <c r="H140" s="61" t="s">
        <v>182</v>
      </c>
    </row>
    <row r="141" spans="1:8" ht="15" customHeight="1" thickBot="1" x14ac:dyDescent="0.3">
      <c r="A141" s="152" t="s">
        <v>168</v>
      </c>
      <c r="B141" s="153"/>
      <c r="C141" s="72">
        <v>0</v>
      </c>
      <c r="D141" s="73">
        <v>0</v>
      </c>
      <c r="E141" s="71" t="s">
        <v>182</v>
      </c>
      <c r="F141" s="22">
        <f>F142</f>
        <v>59460136</v>
      </c>
      <c r="G141" s="23">
        <f>G142</f>
        <v>0</v>
      </c>
      <c r="H141" s="28">
        <f>G141/F141</f>
        <v>0</v>
      </c>
    </row>
    <row r="142" spans="1:8" ht="15" customHeight="1" thickBot="1" x14ac:dyDescent="0.3">
      <c r="A142" s="18">
        <v>721</v>
      </c>
      <c r="B142" s="39" t="s">
        <v>169</v>
      </c>
      <c r="C142" s="74" t="s">
        <v>182</v>
      </c>
      <c r="D142" s="75" t="s">
        <v>182</v>
      </c>
      <c r="E142" s="76" t="s">
        <v>182</v>
      </c>
      <c r="F142" s="52">
        <v>59460136</v>
      </c>
      <c r="G142" s="53">
        <v>0</v>
      </c>
      <c r="H142" s="54">
        <f>G142/F142</f>
        <v>0</v>
      </c>
    </row>
    <row r="144" spans="1:8" x14ac:dyDescent="0.25">
      <c r="A144" s="143" t="s">
        <v>170</v>
      </c>
      <c r="B144" s="143"/>
      <c r="C144" s="143"/>
      <c r="D144" s="143"/>
      <c r="E144" s="143"/>
      <c r="F144" s="143"/>
      <c r="G144" s="143"/>
      <c r="H144" s="143"/>
    </row>
    <row r="145" spans="1:8" x14ac:dyDescent="0.25">
      <c r="A145" s="143" t="s">
        <v>171</v>
      </c>
      <c r="B145" s="143"/>
      <c r="C145" s="143"/>
      <c r="D145" s="143"/>
      <c r="E145" s="143"/>
      <c r="F145" s="143"/>
      <c r="G145" s="143"/>
      <c r="H145" s="143"/>
    </row>
    <row r="146" spans="1:8" x14ac:dyDescent="0.25">
      <c r="A146" s="143" t="s">
        <v>172</v>
      </c>
      <c r="B146" s="143"/>
      <c r="C146" s="143"/>
      <c r="D146" s="143"/>
      <c r="E146" s="143"/>
      <c r="F146" s="143"/>
      <c r="G146" s="143"/>
      <c r="H146" s="143"/>
    </row>
    <row r="147" spans="1:8" x14ac:dyDescent="0.25">
      <c r="A147" s="143" t="s">
        <v>181</v>
      </c>
      <c r="B147" s="143"/>
      <c r="C147" s="143"/>
      <c r="D147" s="143"/>
      <c r="E147" s="143"/>
      <c r="F147" s="143"/>
      <c r="G147" s="143"/>
      <c r="H147" s="143"/>
    </row>
    <row r="148" spans="1:8" x14ac:dyDescent="0.25">
      <c r="A148" s="143" t="s">
        <v>183</v>
      </c>
      <c r="B148" s="143"/>
      <c r="C148" s="143"/>
      <c r="D148" s="143"/>
      <c r="E148" s="143"/>
      <c r="F148" s="143"/>
      <c r="G148" s="143"/>
      <c r="H148" s="143"/>
    </row>
    <row r="149" spans="1:8" x14ac:dyDescent="0.25">
      <c r="A149" s="144" t="s">
        <v>174</v>
      </c>
      <c r="B149" s="144"/>
      <c r="C149" s="144"/>
      <c r="D149" s="144"/>
      <c r="E149" s="144"/>
      <c r="F149" s="144"/>
      <c r="G149" s="144"/>
      <c r="H149" s="144"/>
    </row>
    <row r="150" spans="1:8" ht="15.75" thickBot="1" x14ac:dyDescent="0.3">
      <c r="A150" s="144"/>
      <c r="B150" s="144"/>
      <c r="C150" s="144"/>
      <c r="D150" s="144"/>
      <c r="E150" s="144"/>
      <c r="F150" s="144"/>
      <c r="G150" s="144"/>
      <c r="H150" s="144"/>
    </row>
    <row r="151" spans="1:8" x14ac:dyDescent="0.25">
      <c r="A151" s="145" t="s">
        <v>177</v>
      </c>
      <c r="B151" s="146"/>
      <c r="C151" s="149" t="s">
        <v>175</v>
      </c>
      <c r="D151" s="150"/>
      <c r="E151" s="151"/>
      <c r="F151" s="149" t="s">
        <v>176</v>
      </c>
      <c r="G151" s="150"/>
      <c r="H151" s="151"/>
    </row>
    <row r="152" spans="1:8" ht="15.75" thickBot="1" x14ac:dyDescent="0.3">
      <c r="A152" s="147"/>
      <c r="B152" s="148"/>
      <c r="C152" s="55" t="s">
        <v>178</v>
      </c>
      <c r="D152" s="19" t="s">
        <v>179</v>
      </c>
      <c r="E152" s="26" t="s">
        <v>180</v>
      </c>
      <c r="F152" s="55" t="s">
        <v>178</v>
      </c>
      <c r="G152" s="19" t="s">
        <v>179</v>
      </c>
      <c r="H152" s="26" t="s">
        <v>180</v>
      </c>
    </row>
    <row r="153" spans="1:8" ht="15.75" thickBot="1" x14ac:dyDescent="0.3">
      <c r="A153" s="133" t="s">
        <v>0</v>
      </c>
      <c r="B153" s="134"/>
      <c r="C153" s="20">
        <f>C154+C171+C220+C270+C287+C290+C308</f>
        <v>583180481</v>
      </c>
      <c r="D153" s="21">
        <f>D154+D171+D220+D270+D287+D290+D308</f>
        <v>19978965</v>
      </c>
      <c r="E153" s="27">
        <f>D153/C153</f>
        <v>3.4258631162931534E-2</v>
      </c>
      <c r="F153" s="20">
        <f>F154+F171+F220+F270+F287+F290+F308</f>
        <v>90810114</v>
      </c>
      <c r="G153" s="21">
        <f>G154+G171+G220+G270+G287+G290+G308</f>
        <v>6711577</v>
      </c>
      <c r="H153" s="27">
        <f>G153/F153</f>
        <v>7.3907813836683434E-2</v>
      </c>
    </row>
    <row r="154" spans="1:8" ht="15.75" thickBot="1" x14ac:dyDescent="0.3">
      <c r="A154" s="135" t="s">
        <v>1</v>
      </c>
      <c r="B154" s="136"/>
      <c r="C154" s="56">
        <f>SUM(C155:C170)</f>
        <v>72655014</v>
      </c>
      <c r="D154" s="57">
        <f>SUM(D155:D170)</f>
        <v>9817713</v>
      </c>
      <c r="E154" s="58">
        <f>D154/C154</f>
        <v>0.1351278110000777</v>
      </c>
      <c r="F154" s="56">
        <f>SUM(F155:F170)</f>
        <v>275002</v>
      </c>
      <c r="G154" s="57">
        <f>SUM(G155:G170)</f>
        <v>19366</v>
      </c>
      <c r="H154" s="58">
        <f>G154/F154</f>
        <v>7.0421306026865263E-2</v>
      </c>
    </row>
    <row r="155" spans="1:8" x14ac:dyDescent="0.25">
      <c r="A155" s="1" t="s">
        <v>2</v>
      </c>
      <c r="B155" s="7" t="s">
        <v>3</v>
      </c>
      <c r="C155" s="41">
        <v>55587204</v>
      </c>
      <c r="D155" s="42">
        <v>8059241</v>
      </c>
      <c r="E155" s="43">
        <f>D155/C155</f>
        <v>0.14498374482012083</v>
      </c>
      <c r="F155" s="62" t="s">
        <v>182</v>
      </c>
      <c r="G155" s="63" t="s">
        <v>182</v>
      </c>
      <c r="H155" s="64" t="s">
        <v>182</v>
      </c>
    </row>
    <row r="156" spans="1:8" x14ac:dyDescent="0.25">
      <c r="A156" s="2" t="s">
        <v>4</v>
      </c>
      <c r="B156" s="8" t="s">
        <v>5</v>
      </c>
      <c r="C156" s="44">
        <v>1121820</v>
      </c>
      <c r="D156" s="40">
        <v>3867</v>
      </c>
      <c r="E156" s="45">
        <f>D156/C156</f>
        <v>3.4470770711878913E-3</v>
      </c>
      <c r="F156" s="59" t="s">
        <v>182</v>
      </c>
      <c r="G156" s="60" t="s">
        <v>182</v>
      </c>
      <c r="H156" s="61" t="s">
        <v>182</v>
      </c>
    </row>
    <row r="157" spans="1:8" x14ac:dyDescent="0.25">
      <c r="A157" s="2" t="s">
        <v>6</v>
      </c>
      <c r="B157" s="29" t="s">
        <v>7</v>
      </c>
      <c r="C157" s="59" t="s">
        <v>182</v>
      </c>
      <c r="D157" s="60" t="s">
        <v>182</v>
      </c>
      <c r="E157" s="61" t="s">
        <v>182</v>
      </c>
      <c r="F157" s="44">
        <v>204000</v>
      </c>
      <c r="G157" s="40">
        <v>16433</v>
      </c>
      <c r="H157" s="45">
        <f t="shared" ref="H157:H164" si="9">G157/F157</f>
        <v>8.0553921568627451E-2</v>
      </c>
    </row>
    <row r="158" spans="1:8" x14ac:dyDescent="0.25">
      <c r="A158" s="2" t="s">
        <v>8</v>
      </c>
      <c r="B158" s="29" t="s">
        <v>9</v>
      </c>
      <c r="C158" s="44">
        <v>6012</v>
      </c>
      <c r="D158" s="40">
        <v>1001</v>
      </c>
      <c r="E158" s="45">
        <f t="shared" ref="E158:E169" si="10">D158/C158</f>
        <v>0.16650033266799733</v>
      </c>
      <c r="F158" s="59" t="s">
        <v>182</v>
      </c>
      <c r="G158" s="60" t="s">
        <v>182</v>
      </c>
      <c r="H158" s="61" t="s">
        <v>182</v>
      </c>
    </row>
    <row r="159" spans="1:8" x14ac:dyDescent="0.25">
      <c r="A159" s="3" t="s">
        <v>10</v>
      </c>
      <c r="B159" s="29" t="s">
        <v>11</v>
      </c>
      <c r="C159" s="44">
        <v>941400</v>
      </c>
      <c r="D159" s="40">
        <v>149900</v>
      </c>
      <c r="E159" s="45">
        <f t="shared" si="10"/>
        <v>0.15923093265349481</v>
      </c>
      <c r="F159" s="59" t="s">
        <v>182</v>
      </c>
      <c r="G159" s="60" t="s">
        <v>182</v>
      </c>
      <c r="H159" s="61" t="s">
        <v>182</v>
      </c>
    </row>
    <row r="160" spans="1:8" x14ac:dyDescent="0.25">
      <c r="A160" s="3" t="s">
        <v>12</v>
      </c>
      <c r="B160" s="29" t="s">
        <v>13</v>
      </c>
      <c r="C160" s="44">
        <v>1844150</v>
      </c>
      <c r="D160" s="40">
        <v>219092</v>
      </c>
      <c r="E160" s="45">
        <f t="shared" si="10"/>
        <v>0.118803784941572</v>
      </c>
      <c r="F160" s="44">
        <v>2750</v>
      </c>
      <c r="G160" s="40">
        <v>361</v>
      </c>
      <c r="H160" s="45">
        <f t="shared" si="9"/>
        <v>0.13127272727272726</v>
      </c>
    </row>
    <row r="161" spans="1:8" x14ac:dyDescent="0.25">
      <c r="A161" s="2" t="s">
        <v>14</v>
      </c>
      <c r="B161" s="8" t="s">
        <v>15</v>
      </c>
      <c r="C161" s="44">
        <v>7319240</v>
      </c>
      <c r="D161" s="40">
        <v>1051019</v>
      </c>
      <c r="E161" s="45">
        <f t="shared" si="10"/>
        <v>0.14359673955219393</v>
      </c>
      <c r="F161" s="44">
        <v>54392</v>
      </c>
      <c r="G161" s="40">
        <v>2052</v>
      </c>
      <c r="H161" s="45">
        <f t="shared" si="9"/>
        <v>3.7726136196499484E-2</v>
      </c>
    </row>
    <row r="162" spans="1:8" x14ac:dyDescent="0.25">
      <c r="A162" s="2" t="s">
        <v>16</v>
      </c>
      <c r="B162" s="8" t="s">
        <v>17</v>
      </c>
      <c r="C162" s="44">
        <v>857838</v>
      </c>
      <c r="D162" s="40">
        <v>120962</v>
      </c>
      <c r="E162" s="45">
        <f t="shared" si="10"/>
        <v>0.1410079758649069</v>
      </c>
      <c r="F162" s="44">
        <v>6624</v>
      </c>
      <c r="G162" s="40">
        <v>247</v>
      </c>
      <c r="H162" s="45">
        <f t="shared" si="9"/>
        <v>3.7288647342995168E-2</v>
      </c>
    </row>
    <row r="163" spans="1:8" x14ac:dyDescent="0.25">
      <c r="A163" s="2" t="s">
        <v>18</v>
      </c>
      <c r="B163" s="8" t="s">
        <v>19</v>
      </c>
      <c r="C163" s="44">
        <v>871959</v>
      </c>
      <c r="D163" s="40">
        <v>123210</v>
      </c>
      <c r="E163" s="45">
        <f t="shared" si="10"/>
        <v>0.14130251537056215</v>
      </c>
      <c r="F163" s="44">
        <v>6624</v>
      </c>
      <c r="G163" s="40">
        <v>247</v>
      </c>
      <c r="H163" s="45">
        <f t="shared" si="9"/>
        <v>3.7288647342995168E-2</v>
      </c>
    </row>
    <row r="164" spans="1:8" x14ac:dyDescent="0.25">
      <c r="A164" s="2" t="s">
        <v>20</v>
      </c>
      <c r="B164" s="8" t="s">
        <v>21</v>
      </c>
      <c r="C164" s="44">
        <v>170237</v>
      </c>
      <c r="D164" s="40">
        <v>18300</v>
      </c>
      <c r="E164" s="45">
        <f t="shared" si="10"/>
        <v>0.1074971950868495</v>
      </c>
      <c r="F164" s="44">
        <v>612</v>
      </c>
      <c r="G164" s="40">
        <v>26</v>
      </c>
      <c r="H164" s="45">
        <f t="shared" si="9"/>
        <v>4.2483660130718956E-2</v>
      </c>
    </row>
    <row r="165" spans="1:8" x14ac:dyDescent="0.25">
      <c r="A165" s="2" t="s">
        <v>22</v>
      </c>
      <c r="B165" s="8" t="s">
        <v>23</v>
      </c>
      <c r="C165" s="44">
        <v>2590000</v>
      </c>
      <c r="D165" s="40">
        <v>0</v>
      </c>
      <c r="E165" s="45">
        <f t="shared" si="10"/>
        <v>0</v>
      </c>
      <c r="F165" s="59" t="s">
        <v>182</v>
      </c>
      <c r="G165" s="60" t="s">
        <v>182</v>
      </c>
      <c r="H165" s="61" t="s">
        <v>182</v>
      </c>
    </row>
    <row r="166" spans="1:8" x14ac:dyDescent="0.25">
      <c r="A166" s="2" t="s">
        <v>24</v>
      </c>
      <c r="B166" s="30" t="s">
        <v>25</v>
      </c>
      <c r="C166" s="44">
        <v>1095154</v>
      </c>
      <c r="D166" s="40">
        <v>61332</v>
      </c>
      <c r="E166" s="45">
        <f t="shared" si="10"/>
        <v>5.6003082671478167E-2</v>
      </c>
      <c r="F166" s="59" t="s">
        <v>182</v>
      </c>
      <c r="G166" s="60" t="s">
        <v>182</v>
      </c>
      <c r="H166" s="61" t="s">
        <v>182</v>
      </c>
    </row>
    <row r="167" spans="1:8" x14ac:dyDescent="0.25">
      <c r="A167" s="2" t="s">
        <v>26</v>
      </c>
      <c r="B167" s="30" t="s">
        <v>11</v>
      </c>
      <c r="C167" s="44">
        <v>23000</v>
      </c>
      <c r="D167" s="40">
        <v>0</v>
      </c>
      <c r="E167" s="45">
        <f t="shared" si="10"/>
        <v>0</v>
      </c>
      <c r="F167" s="59" t="s">
        <v>182</v>
      </c>
      <c r="G167" s="60" t="s">
        <v>182</v>
      </c>
      <c r="H167" s="61" t="s">
        <v>182</v>
      </c>
    </row>
    <row r="168" spans="1:8" x14ac:dyDescent="0.25">
      <c r="A168" s="2" t="s">
        <v>27</v>
      </c>
      <c r="B168" s="30" t="s">
        <v>13</v>
      </c>
      <c r="C168" s="44">
        <v>64000</v>
      </c>
      <c r="D168" s="40">
        <v>1095</v>
      </c>
      <c r="E168" s="45">
        <f t="shared" si="10"/>
        <v>1.7109375E-2</v>
      </c>
      <c r="F168" s="59" t="s">
        <v>182</v>
      </c>
      <c r="G168" s="60" t="s">
        <v>182</v>
      </c>
      <c r="H168" s="61" t="s">
        <v>182</v>
      </c>
    </row>
    <row r="169" spans="1:8" ht="15" customHeight="1" x14ac:dyDescent="0.25">
      <c r="A169" s="2" t="s">
        <v>28</v>
      </c>
      <c r="B169" s="30" t="s">
        <v>29</v>
      </c>
      <c r="C169" s="44">
        <v>50000</v>
      </c>
      <c r="D169" s="40">
        <v>0</v>
      </c>
      <c r="E169" s="45">
        <f t="shared" si="10"/>
        <v>0</v>
      </c>
      <c r="F169" s="59" t="s">
        <v>182</v>
      </c>
      <c r="G169" s="60" t="s">
        <v>182</v>
      </c>
      <c r="H169" s="61" t="s">
        <v>182</v>
      </c>
    </row>
    <row r="170" spans="1:8" ht="15.75" thickBot="1" x14ac:dyDescent="0.3">
      <c r="A170" s="17" t="s">
        <v>30</v>
      </c>
      <c r="B170" s="31" t="s">
        <v>31</v>
      </c>
      <c r="C170" s="46">
        <v>113000</v>
      </c>
      <c r="D170" s="47">
        <v>8694</v>
      </c>
      <c r="E170" s="48">
        <f>D170/C170</f>
        <v>7.6938053097345138E-2</v>
      </c>
      <c r="F170" s="65" t="s">
        <v>182</v>
      </c>
      <c r="G170" s="66" t="s">
        <v>182</v>
      </c>
      <c r="H170" s="67" t="s">
        <v>182</v>
      </c>
    </row>
    <row r="171" spans="1:8" ht="15.75" thickBot="1" x14ac:dyDescent="0.3">
      <c r="A171" s="137" t="s">
        <v>32</v>
      </c>
      <c r="B171" s="138"/>
      <c r="C171" s="22">
        <f>SUM(C172:C219)</f>
        <v>45533025</v>
      </c>
      <c r="D171" s="23">
        <f>SUM(D172:D219)</f>
        <v>2376487</v>
      </c>
      <c r="E171" s="28">
        <f>D171/C171</f>
        <v>5.2192600864976575E-2</v>
      </c>
      <c r="F171" s="22">
        <f>SUM(F172:F219)</f>
        <v>13591768</v>
      </c>
      <c r="G171" s="23">
        <f>SUM(G172:G219)</f>
        <v>0</v>
      </c>
      <c r="H171" s="28">
        <f>G171/F171</f>
        <v>0</v>
      </c>
    </row>
    <row r="172" spans="1:8" x14ac:dyDescent="0.25">
      <c r="A172" s="78">
        <v>101</v>
      </c>
      <c r="B172" s="7" t="s">
        <v>33</v>
      </c>
      <c r="C172" s="41">
        <v>7485482</v>
      </c>
      <c r="D172" s="42">
        <v>157176</v>
      </c>
      <c r="E172" s="43">
        <f>D172/C172</f>
        <v>2.099744545508225E-2</v>
      </c>
      <c r="F172" s="62" t="s">
        <v>182</v>
      </c>
      <c r="G172" s="63" t="s">
        <v>182</v>
      </c>
      <c r="H172" s="64" t="s">
        <v>182</v>
      </c>
    </row>
    <row r="173" spans="1:8" x14ac:dyDescent="0.25">
      <c r="A173" s="5">
        <v>103</v>
      </c>
      <c r="B173" s="8" t="s">
        <v>35</v>
      </c>
      <c r="C173" s="59">
        <v>625368</v>
      </c>
      <c r="D173" s="60">
        <v>272850</v>
      </c>
      <c r="E173" s="45">
        <f t="shared" ref="E173:E218" si="11">D173/C173</f>
        <v>0.43630310473193384</v>
      </c>
      <c r="F173" s="59" t="s">
        <v>182</v>
      </c>
      <c r="G173" s="60" t="s">
        <v>182</v>
      </c>
      <c r="H173" s="61" t="s">
        <v>182</v>
      </c>
    </row>
    <row r="174" spans="1:8" x14ac:dyDescent="0.25">
      <c r="A174" s="5">
        <v>104</v>
      </c>
      <c r="B174" s="8" t="s">
        <v>36</v>
      </c>
      <c r="C174" s="44">
        <v>71200</v>
      </c>
      <c r="D174" s="40">
        <v>0</v>
      </c>
      <c r="E174" s="45">
        <f t="shared" si="11"/>
        <v>0</v>
      </c>
      <c r="F174" s="59" t="s">
        <v>182</v>
      </c>
      <c r="G174" s="60" t="s">
        <v>182</v>
      </c>
      <c r="H174" s="61" t="s">
        <v>182</v>
      </c>
    </row>
    <row r="175" spans="1:8" x14ac:dyDescent="0.25">
      <c r="A175" s="5">
        <v>105</v>
      </c>
      <c r="B175" s="8" t="s">
        <v>37</v>
      </c>
      <c r="C175" s="44">
        <v>73600</v>
      </c>
      <c r="D175" s="40">
        <v>0</v>
      </c>
      <c r="E175" s="45">
        <f t="shared" si="11"/>
        <v>0</v>
      </c>
      <c r="F175" s="59" t="s">
        <v>182</v>
      </c>
      <c r="G175" s="60" t="s">
        <v>182</v>
      </c>
      <c r="H175" s="61" t="s">
        <v>182</v>
      </c>
    </row>
    <row r="176" spans="1:8" x14ac:dyDescent="0.25">
      <c r="A176" s="5">
        <v>106</v>
      </c>
      <c r="B176" s="8" t="s">
        <v>38</v>
      </c>
      <c r="C176" s="44">
        <v>140000</v>
      </c>
      <c r="D176" s="40">
        <v>0</v>
      </c>
      <c r="E176" s="45">
        <f t="shared" si="11"/>
        <v>0</v>
      </c>
      <c r="F176" s="59" t="s">
        <v>182</v>
      </c>
      <c r="G176" s="60" t="s">
        <v>182</v>
      </c>
      <c r="H176" s="61" t="s">
        <v>182</v>
      </c>
    </row>
    <row r="177" spans="1:8" x14ac:dyDescent="0.25">
      <c r="A177" s="5">
        <v>109</v>
      </c>
      <c r="B177" s="8" t="s">
        <v>39</v>
      </c>
      <c r="C177" s="44">
        <v>275674</v>
      </c>
      <c r="D177" s="40">
        <v>14820</v>
      </c>
      <c r="E177" s="45">
        <f t="shared" si="11"/>
        <v>5.3759150300717512E-2</v>
      </c>
      <c r="F177" s="59" t="s">
        <v>182</v>
      </c>
      <c r="G177" s="60" t="s">
        <v>182</v>
      </c>
      <c r="H177" s="61" t="s">
        <v>182</v>
      </c>
    </row>
    <row r="178" spans="1:8" x14ac:dyDescent="0.25">
      <c r="A178" s="5">
        <v>111</v>
      </c>
      <c r="B178" s="8" t="s">
        <v>40</v>
      </c>
      <c r="C178" s="44">
        <v>193566</v>
      </c>
      <c r="D178" s="40">
        <v>20221</v>
      </c>
      <c r="E178" s="45">
        <f t="shared" si="11"/>
        <v>0.10446566029158014</v>
      </c>
      <c r="F178" s="59" t="s">
        <v>182</v>
      </c>
      <c r="G178" s="60" t="s">
        <v>182</v>
      </c>
      <c r="H178" s="61" t="s">
        <v>182</v>
      </c>
    </row>
    <row r="179" spans="1:8" x14ac:dyDescent="0.25">
      <c r="A179" s="5">
        <v>112</v>
      </c>
      <c r="B179" s="8" t="s">
        <v>41</v>
      </c>
      <c r="C179" s="44">
        <v>109805</v>
      </c>
      <c r="D179" s="40">
        <v>9542</v>
      </c>
      <c r="E179" s="45">
        <f t="shared" si="11"/>
        <v>8.6899503665589004E-2</v>
      </c>
      <c r="F179" s="59" t="s">
        <v>182</v>
      </c>
      <c r="G179" s="60" t="s">
        <v>182</v>
      </c>
      <c r="H179" s="61" t="s">
        <v>182</v>
      </c>
    </row>
    <row r="180" spans="1:8" x14ac:dyDescent="0.25">
      <c r="A180" s="5">
        <v>113</v>
      </c>
      <c r="B180" s="8" t="s">
        <v>42</v>
      </c>
      <c r="C180" s="44">
        <v>1923</v>
      </c>
      <c r="D180" s="40">
        <v>0</v>
      </c>
      <c r="E180" s="45">
        <f t="shared" si="11"/>
        <v>0</v>
      </c>
      <c r="F180" s="59" t="s">
        <v>182</v>
      </c>
      <c r="G180" s="60" t="s">
        <v>182</v>
      </c>
      <c r="H180" s="61" t="s">
        <v>182</v>
      </c>
    </row>
    <row r="181" spans="1:8" x14ac:dyDescent="0.25">
      <c r="A181" s="5">
        <v>114</v>
      </c>
      <c r="B181" s="8" t="s">
        <v>43</v>
      </c>
      <c r="C181" s="44">
        <v>978345</v>
      </c>
      <c r="D181" s="40">
        <v>0</v>
      </c>
      <c r="E181" s="45">
        <f t="shared" si="11"/>
        <v>0</v>
      </c>
      <c r="F181" s="59" t="s">
        <v>182</v>
      </c>
      <c r="G181" s="60" t="s">
        <v>182</v>
      </c>
      <c r="H181" s="61" t="s">
        <v>182</v>
      </c>
    </row>
    <row r="182" spans="1:8" x14ac:dyDescent="0.25">
      <c r="A182" s="5">
        <v>115</v>
      </c>
      <c r="B182" s="8" t="s">
        <v>44</v>
      </c>
      <c r="C182" s="44">
        <v>240000</v>
      </c>
      <c r="D182" s="40">
        <v>0</v>
      </c>
      <c r="E182" s="45">
        <f t="shared" si="11"/>
        <v>0</v>
      </c>
      <c r="F182" s="59">
        <v>2568</v>
      </c>
      <c r="G182" s="60">
        <v>0</v>
      </c>
      <c r="H182" s="45">
        <f t="shared" ref="H182:H218" si="12">G182/F182</f>
        <v>0</v>
      </c>
    </row>
    <row r="183" spans="1:8" x14ac:dyDescent="0.25">
      <c r="A183" s="5">
        <v>116</v>
      </c>
      <c r="B183" s="8" t="s">
        <v>45</v>
      </c>
      <c r="C183" s="44">
        <v>576100</v>
      </c>
      <c r="D183" s="40">
        <v>0</v>
      </c>
      <c r="E183" s="45">
        <f t="shared" si="11"/>
        <v>0</v>
      </c>
      <c r="F183" s="44">
        <v>258710</v>
      </c>
      <c r="G183" s="40">
        <v>0</v>
      </c>
      <c r="H183" s="45">
        <f t="shared" si="12"/>
        <v>0</v>
      </c>
    </row>
    <row r="184" spans="1:8" x14ac:dyDescent="0.25">
      <c r="A184" s="5">
        <v>117</v>
      </c>
      <c r="B184" s="8" t="s">
        <v>46</v>
      </c>
      <c r="C184" s="44">
        <v>60000</v>
      </c>
      <c r="D184" s="40">
        <v>0</v>
      </c>
      <c r="E184" s="45">
        <f t="shared" si="11"/>
        <v>0</v>
      </c>
      <c r="F184" s="59" t="s">
        <v>182</v>
      </c>
      <c r="G184" s="60" t="s">
        <v>182</v>
      </c>
      <c r="H184" s="61" t="s">
        <v>182</v>
      </c>
    </row>
    <row r="185" spans="1:8" x14ac:dyDescent="0.25">
      <c r="A185" s="5">
        <v>119</v>
      </c>
      <c r="B185" s="8" t="s">
        <v>47</v>
      </c>
      <c r="C185" s="44">
        <v>5000</v>
      </c>
      <c r="D185" s="40">
        <v>0</v>
      </c>
      <c r="E185" s="45">
        <f t="shared" si="11"/>
        <v>0</v>
      </c>
      <c r="F185" s="59" t="s">
        <v>182</v>
      </c>
      <c r="G185" s="60" t="s">
        <v>182</v>
      </c>
      <c r="H185" s="61" t="s">
        <v>182</v>
      </c>
    </row>
    <row r="186" spans="1:8" x14ac:dyDescent="0.25">
      <c r="A186" s="6">
        <v>120</v>
      </c>
      <c r="B186" s="29" t="s">
        <v>48</v>
      </c>
      <c r="C186" s="44">
        <v>202233</v>
      </c>
      <c r="D186" s="40">
        <v>0</v>
      </c>
      <c r="E186" s="45">
        <f t="shared" si="11"/>
        <v>0</v>
      </c>
      <c r="F186" s="59" t="s">
        <v>182</v>
      </c>
      <c r="G186" s="60" t="s">
        <v>182</v>
      </c>
      <c r="H186" s="61" t="s">
        <v>182</v>
      </c>
    </row>
    <row r="187" spans="1:8" x14ac:dyDescent="0.25">
      <c r="A187" s="5">
        <v>131</v>
      </c>
      <c r="B187" s="8" t="s">
        <v>49</v>
      </c>
      <c r="C187" s="44">
        <v>729615</v>
      </c>
      <c r="D187" s="40">
        <v>7328</v>
      </c>
      <c r="E187" s="45">
        <f t="shared" si="11"/>
        <v>1.0043653159543047E-2</v>
      </c>
      <c r="F187" s="59" t="s">
        <v>182</v>
      </c>
      <c r="G187" s="60" t="s">
        <v>182</v>
      </c>
      <c r="H187" s="61" t="s">
        <v>182</v>
      </c>
    </row>
    <row r="188" spans="1:8" x14ac:dyDescent="0.25">
      <c r="A188" s="5">
        <v>132</v>
      </c>
      <c r="B188" s="8" t="s">
        <v>50</v>
      </c>
      <c r="C188" s="44">
        <v>1010000</v>
      </c>
      <c r="D188" s="40">
        <v>42610</v>
      </c>
      <c r="E188" s="45">
        <f t="shared" si="11"/>
        <v>4.2188118811881191E-2</v>
      </c>
      <c r="F188" s="59" t="s">
        <v>182</v>
      </c>
      <c r="G188" s="60" t="s">
        <v>182</v>
      </c>
      <c r="H188" s="61" t="s">
        <v>182</v>
      </c>
    </row>
    <row r="189" spans="1:8" x14ac:dyDescent="0.25">
      <c r="A189" s="5">
        <v>141</v>
      </c>
      <c r="B189" s="8" t="s">
        <v>51</v>
      </c>
      <c r="C189" s="44">
        <v>187796</v>
      </c>
      <c r="D189" s="40">
        <v>8358</v>
      </c>
      <c r="E189" s="45">
        <f t="shared" si="11"/>
        <v>4.4505740271358285E-2</v>
      </c>
      <c r="F189" s="59" t="s">
        <v>182</v>
      </c>
      <c r="G189" s="60" t="s">
        <v>182</v>
      </c>
      <c r="H189" s="61" t="s">
        <v>182</v>
      </c>
    </row>
    <row r="190" spans="1:8" x14ac:dyDescent="0.25">
      <c r="A190" s="5">
        <v>142</v>
      </c>
      <c r="B190" s="8" t="s">
        <v>52</v>
      </c>
      <c r="C190" s="44">
        <v>215759</v>
      </c>
      <c r="D190" s="40">
        <v>0</v>
      </c>
      <c r="E190" s="45">
        <f t="shared" si="11"/>
        <v>0</v>
      </c>
      <c r="F190" s="59" t="s">
        <v>182</v>
      </c>
      <c r="G190" s="60" t="s">
        <v>182</v>
      </c>
      <c r="H190" s="61" t="s">
        <v>182</v>
      </c>
    </row>
    <row r="191" spans="1:8" x14ac:dyDescent="0.25">
      <c r="A191" s="5">
        <v>143</v>
      </c>
      <c r="B191" s="8" t="s">
        <v>53</v>
      </c>
      <c r="C191" s="44">
        <v>25000</v>
      </c>
      <c r="D191" s="40">
        <v>0</v>
      </c>
      <c r="E191" s="45">
        <f t="shared" si="11"/>
        <v>0</v>
      </c>
      <c r="F191" s="59" t="s">
        <v>182</v>
      </c>
      <c r="G191" s="60" t="s">
        <v>182</v>
      </c>
      <c r="H191" s="61" t="s">
        <v>182</v>
      </c>
    </row>
    <row r="192" spans="1:8" x14ac:dyDescent="0.25">
      <c r="A192" s="5">
        <v>151</v>
      </c>
      <c r="B192" s="8" t="s">
        <v>54</v>
      </c>
      <c r="C192" s="44">
        <v>106636</v>
      </c>
      <c r="D192" s="40">
        <v>1648</v>
      </c>
      <c r="E192" s="45">
        <f t="shared" si="11"/>
        <v>1.5454443152406317E-2</v>
      </c>
      <c r="F192" s="59" t="s">
        <v>182</v>
      </c>
      <c r="G192" s="60" t="s">
        <v>182</v>
      </c>
      <c r="H192" s="61" t="s">
        <v>182</v>
      </c>
    </row>
    <row r="193" spans="1:8" x14ac:dyDescent="0.25">
      <c r="A193" s="5">
        <v>152</v>
      </c>
      <c r="B193" s="8" t="s">
        <v>55</v>
      </c>
      <c r="C193" s="44">
        <v>66981</v>
      </c>
      <c r="D193" s="40">
        <v>2192</v>
      </c>
      <c r="E193" s="45">
        <f t="shared" si="11"/>
        <v>3.2725698332362906E-2</v>
      </c>
      <c r="F193" s="59" t="s">
        <v>182</v>
      </c>
      <c r="G193" s="60" t="s">
        <v>182</v>
      </c>
      <c r="H193" s="61" t="s">
        <v>182</v>
      </c>
    </row>
    <row r="194" spans="1:8" x14ac:dyDescent="0.25">
      <c r="A194" s="5">
        <v>153</v>
      </c>
      <c r="B194" s="8" t="s">
        <v>56</v>
      </c>
      <c r="C194" s="44">
        <v>5000</v>
      </c>
      <c r="D194" s="40">
        <v>0</v>
      </c>
      <c r="E194" s="45">
        <f t="shared" si="11"/>
        <v>0</v>
      </c>
      <c r="F194" s="59" t="s">
        <v>182</v>
      </c>
      <c r="G194" s="60" t="s">
        <v>182</v>
      </c>
      <c r="H194" s="61" t="s">
        <v>182</v>
      </c>
    </row>
    <row r="195" spans="1:8" x14ac:dyDescent="0.25">
      <c r="A195" s="5">
        <v>154</v>
      </c>
      <c r="B195" s="8" t="s">
        <v>57</v>
      </c>
      <c r="C195" s="44">
        <v>169000</v>
      </c>
      <c r="D195" s="40">
        <v>0</v>
      </c>
      <c r="E195" s="45">
        <f t="shared" si="11"/>
        <v>0</v>
      </c>
      <c r="F195" s="59" t="s">
        <v>182</v>
      </c>
      <c r="G195" s="60" t="s">
        <v>182</v>
      </c>
      <c r="H195" s="61" t="s">
        <v>182</v>
      </c>
    </row>
    <row r="196" spans="1:8" x14ac:dyDescent="0.25">
      <c r="A196" s="5">
        <v>161</v>
      </c>
      <c r="B196" s="8" t="s">
        <v>58</v>
      </c>
      <c r="C196" s="44">
        <v>230000</v>
      </c>
      <c r="D196" s="40">
        <v>0</v>
      </c>
      <c r="E196" s="45">
        <f t="shared" si="11"/>
        <v>0</v>
      </c>
      <c r="F196" s="59" t="s">
        <v>182</v>
      </c>
      <c r="G196" s="60" t="s">
        <v>182</v>
      </c>
      <c r="H196" s="61" t="s">
        <v>182</v>
      </c>
    </row>
    <row r="197" spans="1:8" x14ac:dyDescent="0.25">
      <c r="A197" s="5">
        <v>162</v>
      </c>
      <c r="B197" s="8" t="s">
        <v>59</v>
      </c>
      <c r="C197" s="44">
        <v>1800614</v>
      </c>
      <c r="D197" s="40">
        <v>0</v>
      </c>
      <c r="E197" s="45">
        <f t="shared" si="11"/>
        <v>0</v>
      </c>
      <c r="F197" s="59" t="s">
        <v>182</v>
      </c>
      <c r="G197" s="60" t="s">
        <v>182</v>
      </c>
      <c r="H197" s="61" t="s">
        <v>182</v>
      </c>
    </row>
    <row r="198" spans="1:8" x14ac:dyDescent="0.25">
      <c r="A198" s="5">
        <v>163</v>
      </c>
      <c r="B198" s="8" t="s">
        <v>60</v>
      </c>
      <c r="C198" s="44">
        <v>1015000</v>
      </c>
      <c r="D198" s="40">
        <v>0</v>
      </c>
      <c r="E198" s="45">
        <f t="shared" si="11"/>
        <v>0</v>
      </c>
      <c r="F198" s="59" t="s">
        <v>182</v>
      </c>
      <c r="G198" s="60" t="s">
        <v>182</v>
      </c>
      <c r="H198" s="61" t="s">
        <v>182</v>
      </c>
    </row>
    <row r="199" spans="1:8" x14ac:dyDescent="0.25">
      <c r="A199" s="5">
        <v>164</v>
      </c>
      <c r="B199" s="8" t="s">
        <v>61</v>
      </c>
      <c r="C199" s="44">
        <v>773750</v>
      </c>
      <c r="D199" s="40">
        <v>0</v>
      </c>
      <c r="E199" s="45">
        <f t="shared" si="11"/>
        <v>0</v>
      </c>
      <c r="F199" s="59" t="s">
        <v>182</v>
      </c>
      <c r="G199" s="60" t="s">
        <v>182</v>
      </c>
      <c r="H199" s="61" t="s">
        <v>182</v>
      </c>
    </row>
    <row r="200" spans="1:8" x14ac:dyDescent="0.25">
      <c r="A200" s="5">
        <v>165</v>
      </c>
      <c r="B200" s="8" t="s">
        <v>62</v>
      </c>
      <c r="C200" s="44">
        <v>4335665</v>
      </c>
      <c r="D200" s="40">
        <v>49863</v>
      </c>
      <c r="E200" s="45">
        <f t="shared" si="11"/>
        <v>1.1500657915221771E-2</v>
      </c>
      <c r="F200" s="59">
        <v>1463517</v>
      </c>
      <c r="G200" s="60">
        <v>0</v>
      </c>
      <c r="H200" s="45">
        <f t="shared" si="12"/>
        <v>0</v>
      </c>
    </row>
    <row r="201" spans="1:8" x14ac:dyDescent="0.25">
      <c r="A201" s="5">
        <v>166</v>
      </c>
      <c r="B201" s="8" t="s">
        <v>63</v>
      </c>
      <c r="C201" s="44">
        <v>13000</v>
      </c>
      <c r="D201" s="40">
        <v>0</v>
      </c>
      <c r="E201" s="45">
        <f t="shared" si="11"/>
        <v>0</v>
      </c>
      <c r="F201" s="59" t="s">
        <v>182</v>
      </c>
      <c r="G201" s="60" t="s">
        <v>182</v>
      </c>
      <c r="H201" s="61" t="s">
        <v>182</v>
      </c>
    </row>
    <row r="202" spans="1:8" x14ac:dyDescent="0.25">
      <c r="A202" s="5">
        <v>169</v>
      </c>
      <c r="B202" s="8" t="s">
        <v>64</v>
      </c>
      <c r="C202" s="44">
        <v>553263</v>
      </c>
      <c r="D202" s="40">
        <v>80906</v>
      </c>
      <c r="E202" s="45">
        <f t="shared" si="11"/>
        <v>0.14623425025711098</v>
      </c>
      <c r="F202" s="59">
        <v>1332678</v>
      </c>
      <c r="G202" s="60">
        <v>0</v>
      </c>
      <c r="H202" s="45">
        <f t="shared" si="12"/>
        <v>0</v>
      </c>
    </row>
    <row r="203" spans="1:8" x14ac:dyDescent="0.25">
      <c r="A203" s="5">
        <v>171</v>
      </c>
      <c r="B203" s="8" t="s">
        <v>65</v>
      </c>
      <c r="C203" s="44">
        <v>5114358</v>
      </c>
      <c r="D203" s="40">
        <v>518604</v>
      </c>
      <c r="E203" s="45">
        <f t="shared" si="11"/>
        <v>0.1014015835418639</v>
      </c>
      <c r="F203" s="44">
        <v>4417869</v>
      </c>
      <c r="G203" s="40">
        <v>0</v>
      </c>
      <c r="H203" s="45">
        <f t="shared" si="12"/>
        <v>0</v>
      </c>
    </row>
    <row r="204" spans="1:8" x14ac:dyDescent="0.25">
      <c r="A204" s="5">
        <v>172</v>
      </c>
      <c r="B204" s="8" t="s">
        <v>66</v>
      </c>
      <c r="C204" s="44">
        <v>444000</v>
      </c>
      <c r="D204" s="40">
        <v>0</v>
      </c>
      <c r="E204" s="45">
        <f t="shared" si="11"/>
        <v>0</v>
      </c>
      <c r="F204" s="44">
        <v>237600</v>
      </c>
      <c r="G204" s="40">
        <v>0</v>
      </c>
      <c r="H204" s="45">
        <f t="shared" si="12"/>
        <v>0</v>
      </c>
    </row>
    <row r="205" spans="1:8" x14ac:dyDescent="0.25">
      <c r="A205" s="5">
        <v>181</v>
      </c>
      <c r="B205" s="8" t="s">
        <v>67</v>
      </c>
      <c r="C205" s="44">
        <v>1327499</v>
      </c>
      <c r="D205" s="40">
        <v>19333</v>
      </c>
      <c r="E205" s="45">
        <f t="shared" si="11"/>
        <v>1.4563476130678817E-2</v>
      </c>
      <c r="F205" s="44">
        <v>135000</v>
      </c>
      <c r="G205" s="40">
        <v>0</v>
      </c>
      <c r="H205" s="45">
        <f t="shared" si="12"/>
        <v>0</v>
      </c>
    </row>
    <row r="206" spans="1:8" x14ac:dyDescent="0.25">
      <c r="A206" s="5">
        <v>182</v>
      </c>
      <c r="B206" s="8" t="s">
        <v>68</v>
      </c>
      <c r="C206" s="44">
        <v>435156</v>
      </c>
      <c r="D206" s="40">
        <v>14872</v>
      </c>
      <c r="E206" s="45">
        <f t="shared" si="11"/>
        <v>3.4176249436983518E-2</v>
      </c>
      <c r="F206" s="59" t="s">
        <v>182</v>
      </c>
      <c r="G206" s="60" t="s">
        <v>182</v>
      </c>
      <c r="H206" s="61" t="s">
        <v>182</v>
      </c>
    </row>
    <row r="207" spans="1:8" ht="15.75" thickBot="1" x14ac:dyDescent="0.3">
      <c r="A207" s="79">
        <v>183</v>
      </c>
      <c r="B207" s="80" t="s">
        <v>69</v>
      </c>
      <c r="C207" s="81">
        <v>170443</v>
      </c>
      <c r="D207" s="82">
        <v>0</v>
      </c>
      <c r="E207" s="83">
        <f t="shared" si="11"/>
        <v>0</v>
      </c>
      <c r="F207" s="84" t="s">
        <v>182</v>
      </c>
      <c r="G207" s="85" t="s">
        <v>182</v>
      </c>
      <c r="H207" s="86" t="s">
        <v>182</v>
      </c>
    </row>
    <row r="208" spans="1:8" x14ac:dyDescent="0.25">
      <c r="A208" s="78">
        <v>184</v>
      </c>
      <c r="B208" s="7" t="s">
        <v>70</v>
      </c>
      <c r="C208" s="41">
        <v>113221</v>
      </c>
      <c r="D208" s="42">
        <v>0</v>
      </c>
      <c r="E208" s="43">
        <f t="shared" si="11"/>
        <v>0</v>
      </c>
      <c r="F208" s="62" t="s">
        <v>182</v>
      </c>
      <c r="G208" s="63" t="s">
        <v>182</v>
      </c>
      <c r="H208" s="64" t="s">
        <v>182</v>
      </c>
    </row>
    <row r="209" spans="1:8" x14ac:dyDescent="0.25">
      <c r="A209" s="5">
        <v>185</v>
      </c>
      <c r="B209" s="8" t="s">
        <v>71</v>
      </c>
      <c r="C209" s="44">
        <v>2846439</v>
      </c>
      <c r="D209" s="40">
        <v>114067</v>
      </c>
      <c r="E209" s="45">
        <f t="shared" si="11"/>
        <v>4.0073579655141037E-2</v>
      </c>
      <c r="F209" s="59">
        <v>2495717</v>
      </c>
      <c r="G209" s="60">
        <v>0</v>
      </c>
      <c r="H209" s="45">
        <f t="shared" si="12"/>
        <v>0</v>
      </c>
    </row>
    <row r="210" spans="1:8" x14ac:dyDescent="0.25">
      <c r="A210" s="5">
        <v>189</v>
      </c>
      <c r="B210" s="8" t="s">
        <v>72</v>
      </c>
      <c r="C210" s="44">
        <v>209000</v>
      </c>
      <c r="D210" s="40">
        <v>0</v>
      </c>
      <c r="E210" s="45">
        <f t="shared" si="11"/>
        <v>0</v>
      </c>
      <c r="F210" s="44">
        <v>2800000</v>
      </c>
      <c r="G210" s="40">
        <v>0</v>
      </c>
      <c r="H210" s="45">
        <f t="shared" si="12"/>
        <v>0</v>
      </c>
    </row>
    <row r="211" spans="1:8" x14ac:dyDescent="0.25">
      <c r="A211" s="5">
        <v>191</v>
      </c>
      <c r="B211" s="8" t="s">
        <v>73</v>
      </c>
      <c r="C211" s="44">
        <v>87681</v>
      </c>
      <c r="D211" s="40">
        <v>0</v>
      </c>
      <c r="E211" s="45">
        <f t="shared" si="11"/>
        <v>0</v>
      </c>
      <c r="F211" s="59" t="s">
        <v>182</v>
      </c>
      <c r="G211" s="60" t="s">
        <v>182</v>
      </c>
      <c r="H211" s="61" t="s">
        <v>182</v>
      </c>
    </row>
    <row r="212" spans="1:8" x14ac:dyDescent="0.25">
      <c r="A212" s="5">
        <v>192</v>
      </c>
      <c r="B212" s="8" t="s">
        <v>74</v>
      </c>
      <c r="C212" s="44">
        <v>23700</v>
      </c>
      <c r="D212" s="40">
        <v>18700</v>
      </c>
      <c r="E212" s="45">
        <f t="shared" si="11"/>
        <v>0.78902953586497893</v>
      </c>
      <c r="F212" s="59" t="s">
        <v>182</v>
      </c>
      <c r="G212" s="60" t="s">
        <v>182</v>
      </c>
      <c r="H212" s="61" t="s">
        <v>182</v>
      </c>
    </row>
    <row r="213" spans="1:8" x14ac:dyDescent="0.25">
      <c r="A213" s="5">
        <v>193</v>
      </c>
      <c r="B213" s="8" t="s">
        <v>75</v>
      </c>
      <c r="C213" s="44">
        <v>220</v>
      </c>
      <c r="D213" s="40">
        <v>0</v>
      </c>
      <c r="E213" s="45">
        <f t="shared" si="11"/>
        <v>0</v>
      </c>
      <c r="F213" s="59" t="s">
        <v>182</v>
      </c>
      <c r="G213" s="60" t="s">
        <v>182</v>
      </c>
      <c r="H213" s="61" t="s">
        <v>182</v>
      </c>
    </row>
    <row r="214" spans="1:8" x14ac:dyDescent="0.25">
      <c r="A214" s="5">
        <v>194</v>
      </c>
      <c r="B214" s="8" t="s">
        <v>76</v>
      </c>
      <c r="C214" s="44">
        <v>50300</v>
      </c>
      <c r="D214" s="40">
        <v>22170</v>
      </c>
      <c r="E214" s="45">
        <f t="shared" si="11"/>
        <v>0.44075546719681907</v>
      </c>
      <c r="F214" s="59" t="s">
        <v>182</v>
      </c>
      <c r="G214" s="60" t="s">
        <v>182</v>
      </c>
      <c r="H214" s="61" t="s">
        <v>182</v>
      </c>
    </row>
    <row r="215" spans="1:8" x14ac:dyDescent="0.25">
      <c r="A215" s="5">
        <v>195</v>
      </c>
      <c r="B215" s="8" t="s">
        <v>77</v>
      </c>
      <c r="C215" s="44">
        <v>25034</v>
      </c>
      <c r="D215" s="40">
        <v>1321</v>
      </c>
      <c r="E215" s="45">
        <f t="shared" si="11"/>
        <v>5.2768235200127828E-2</v>
      </c>
      <c r="F215" s="59" t="s">
        <v>182</v>
      </c>
      <c r="G215" s="60" t="s">
        <v>182</v>
      </c>
      <c r="H215" s="61" t="s">
        <v>182</v>
      </c>
    </row>
    <row r="216" spans="1:8" x14ac:dyDescent="0.25">
      <c r="A216" s="5">
        <v>196</v>
      </c>
      <c r="B216" s="8" t="s">
        <v>78</v>
      </c>
      <c r="C216" s="44">
        <v>70874</v>
      </c>
      <c r="D216" s="40">
        <v>3106</v>
      </c>
      <c r="E216" s="45">
        <f t="shared" si="11"/>
        <v>4.3824251488557155E-2</v>
      </c>
      <c r="F216" s="59" t="s">
        <v>182</v>
      </c>
      <c r="G216" s="60" t="s">
        <v>182</v>
      </c>
      <c r="H216" s="61" t="s">
        <v>182</v>
      </c>
    </row>
    <row r="217" spans="1:8" x14ac:dyDescent="0.25">
      <c r="A217" s="5">
        <v>197</v>
      </c>
      <c r="B217" s="8" t="s">
        <v>79</v>
      </c>
      <c r="C217" s="44">
        <v>11823145</v>
      </c>
      <c r="D217" s="40">
        <v>990714</v>
      </c>
      <c r="E217" s="45">
        <f t="shared" si="11"/>
        <v>8.3794455705313603E-2</v>
      </c>
      <c r="F217" s="59">
        <v>62305</v>
      </c>
      <c r="G217" s="60">
        <v>0</v>
      </c>
      <c r="H217" s="45">
        <f t="shared" si="12"/>
        <v>0</v>
      </c>
    </row>
    <row r="218" spans="1:8" x14ac:dyDescent="0.25">
      <c r="A218" s="5">
        <v>198</v>
      </c>
      <c r="B218" s="9" t="s">
        <v>80</v>
      </c>
      <c r="C218" s="44">
        <v>179811</v>
      </c>
      <c r="D218" s="40">
        <v>0</v>
      </c>
      <c r="E218" s="45">
        <f t="shared" si="11"/>
        <v>0</v>
      </c>
      <c r="F218" s="44">
        <v>380026</v>
      </c>
      <c r="G218" s="40">
        <v>0</v>
      </c>
      <c r="H218" s="45">
        <f t="shared" si="12"/>
        <v>0</v>
      </c>
    </row>
    <row r="219" spans="1:8" ht="15.75" thickBot="1" x14ac:dyDescent="0.3">
      <c r="A219" s="79">
        <v>199</v>
      </c>
      <c r="B219" s="80" t="s">
        <v>81</v>
      </c>
      <c r="C219" s="81">
        <v>336769</v>
      </c>
      <c r="D219" s="82">
        <v>6086</v>
      </c>
      <c r="E219" s="83">
        <f>D219/C219</f>
        <v>1.8071734631156668E-2</v>
      </c>
      <c r="F219" s="81">
        <v>5778</v>
      </c>
      <c r="G219" s="82">
        <v>0</v>
      </c>
      <c r="H219" s="83">
        <f>G219/F219</f>
        <v>0</v>
      </c>
    </row>
    <row r="220" spans="1:8" ht="15.75" thickBot="1" x14ac:dyDescent="0.3">
      <c r="A220" s="137" t="s">
        <v>82</v>
      </c>
      <c r="B220" s="138"/>
      <c r="C220" s="22">
        <f>SUM(C221:C269)</f>
        <v>2670587</v>
      </c>
      <c r="D220" s="23">
        <f>SUM(D221:D269)</f>
        <v>250603</v>
      </c>
      <c r="E220" s="28">
        <f>D220/C220</f>
        <v>9.383817115862543E-2</v>
      </c>
      <c r="F220" s="22">
        <f>SUM(F221:F269)</f>
        <v>41300</v>
      </c>
      <c r="G220" s="23">
        <f>SUM(G221:G269)</f>
        <v>0</v>
      </c>
      <c r="H220" s="28">
        <f>G220/F220</f>
        <v>0</v>
      </c>
    </row>
    <row r="221" spans="1:8" x14ac:dyDescent="0.25">
      <c r="A221" s="78">
        <v>201</v>
      </c>
      <c r="B221" s="7" t="s">
        <v>83</v>
      </c>
      <c r="C221" s="41">
        <v>137879</v>
      </c>
      <c r="D221" s="42">
        <v>6789</v>
      </c>
      <c r="E221" s="43">
        <f>D221/C221</f>
        <v>4.9238825346862101E-2</v>
      </c>
      <c r="F221" s="62" t="s">
        <v>182</v>
      </c>
      <c r="G221" s="63" t="s">
        <v>182</v>
      </c>
      <c r="H221" s="64" t="s">
        <v>182</v>
      </c>
    </row>
    <row r="222" spans="1:8" x14ac:dyDescent="0.25">
      <c r="A222" s="5">
        <v>203</v>
      </c>
      <c r="B222" s="8" t="s">
        <v>84</v>
      </c>
      <c r="C222" s="44">
        <v>65715</v>
      </c>
      <c r="D222" s="40">
        <v>15290</v>
      </c>
      <c r="E222" s="45">
        <f>D222/C222</f>
        <v>0.23267138400669557</v>
      </c>
      <c r="F222" s="59" t="s">
        <v>182</v>
      </c>
      <c r="G222" s="60" t="s">
        <v>182</v>
      </c>
      <c r="H222" s="61" t="s">
        <v>182</v>
      </c>
    </row>
    <row r="223" spans="1:8" x14ac:dyDescent="0.25">
      <c r="A223" s="5">
        <v>211</v>
      </c>
      <c r="B223" s="8" t="s">
        <v>85</v>
      </c>
      <c r="C223" s="44">
        <v>92311</v>
      </c>
      <c r="D223" s="40">
        <v>76247</v>
      </c>
      <c r="E223" s="45">
        <f t="shared" ref="E223:E269" si="13">D223/C223</f>
        <v>0.82597956906544179</v>
      </c>
      <c r="F223" s="59" t="s">
        <v>182</v>
      </c>
      <c r="G223" s="60" t="s">
        <v>182</v>
      </c>
      <c r="H223" s="61" t="s">
        <v>182</v>
      </c>
    </row>
    <row r="224" spans="1:8" x14ac:dyDescent="0.25">
      <c r="A224" s="5">
        <v>212</v>
      </c>
      <c r="B224" s="8" t="s">
        <v>86</v>
      </c>
      <c r="C224" s="44">
        <v>11120</v>
      </c>
      <c r="D224" s="40">
        <v>0</v>
      </c>
      <c r="E224" s="45">
        <f t="shared" si="13"/>
        <v>0</v>
      </c>
      <c r="F224" s="59" t="s">
        <v>182</v>
      </c>
      <c r="G224" s="60" t="s">
        <v>182</v>
      </c>
      <c r="H224" s="61" t="s">
        <v>182</v>
      </c>
    </row>
    <row r="225" spans="1:8" x14ac:dyDescent="0.25">
      <c r="A225" s="5">
        <v>213</v>
      </c>
      <c r="B225" s="8" t="s">
        <v>87</v>
      </c>
      <c r="C225" s="44">
        <v>5500</v>
      </c>
      <c r="D225" s="40">
        <v>0</v>
      </c>
      <c r="E225" s="45">
        <f t="shared" si="13"/>
        <v>0</v>
      </c>
      <c r="F225" s="59" t="s">
        <v>182</v>
      </c>
      <c r="G225" s="60" t="s">
        <v>182</v>
      </c>
      <c r="H225" s="61" t="s">
        <v>182</v>
      </c>
    </row>
    <row r="226" spans="1:8" x14ac:dyDescent="0.25">
      <c r="A226" s="5">
        <v>214</v>
      </c>
      <c r="B226" s="8" t="s">
        <v>88</v>
      </c>
      <c r="C226" s="44">
        <v>31800</v>
      </c>
      <c r="D226" s="40">
        <v>0</v>
      </c>
      <c r="E226" s="45">
        <f t="shared" si="13"/>
        <v>0</v>
      </c>
      <c r="F226" s="59" t="s">
        <v>182</v>
      </c>
      <c r="G226" s="60" t="s">
        <v>182</v>
      </c>
      <c r="H226" s="61" t="s">
        <v>182</v>
      </c>
    </row>
    <row r="227" spans="1:8" x14ac:dyDescent="0.25">
      <c r="A227" s="5">
        <v>219</v>
      </c>
      <c r="B227" s="8" t="s">
        <v>89</v>
      </c>
      <c r="C227" s="44">
        <v>3500</v>
      </c>
      <c r="D227" s="40">
        <v>0</v>
      </c>
      <c r="E227" s="45">
        <f t="shared" si="13"/>
        <v>0</v>
      </c>
      <c r="F227" s="59" t="s">
        <v>182</v>
      </c>
      <c r="G227" s="60" t="s">
        <v>182</v>
      </c>
      <c r="H227" s="61" t="s">
        <v>182</v>
      </c>
    </row>
    <row r="228" spans="1:8" x14ac:dyDescent="0.25">
      <c r="A228" s="5">
        <v>221</v>
      </c>
      <c r="B228" s="8" t="s">
        <v>90</v>
      </c>
      <c r="C228" s="44">
        <v>174000</v>
      </c>
      <c r="D228" s="40">
        <v>0</v>
      </c>
      <c r="E228" s="45">
        <f t="shared" si="13"/>
        <v>0</v>
      </c>
      <c r="F228" s="59" t="s">
        <v>182</v>
      </c>
      <c r="G228" s="60" t="s">
        <v>182</v>
      </c>
      <c r="H228" s="61" t="s">
        <v>182</v>
      </c>
    </row>
    <row r="229" spans="1:8" x14ac:dyDescent="0.25">
      <c r="A229" s="5">
        <v>222</v>
      </c>
      <c r="B229" s="8" t="s">
        <v>91</v>
      </c>
      <c r="C229" s="44">
        <v>3600</v>
      </c>
      <c r="D229" s="40">
        <v>0</v>
      </c>
      <c r="E229" s="45">
        <f t="shared" si="13"/>
        <v>0</v>
      </c>
      <c r="F229" s="59" t="s">
        <v>182</v>
      </c>
      <c r="G229" s="60" t="s">
        <v>182</v>
      </c>
      <c r="H229" s="61" t="s">
        <v>182</v>
      </c>
    </row>
    <row r="230" spans="1:8" x14ac:dyDescent="0.25">
      <c r="A230" s="5">
        <v>223</v>
      </c>
      <c r="B230" s="8" t="s">
        <v>92</v>
      </c>
      <c r="C230" s="44">
        <v>183180</v>
      </c>
      <c r="D230" s="40">
        <v>0</v>
      </c>
      <c r="E230" s="45">
        <f t="shared" si="13"/>
        <v>0</v>
      </c>
      <c r="F230" s="59" t="s">
        <v>182</v>
      </c>
      <c r="G230" s="60" t="s">
        <v>182</v>
      </c>
      <c r="H230" s="61" t="s">
        <v>182</v>
      </c>
    </row>
    <row r="231" spans="1:8" x14ac:dyDescent="0.25">
      <c r="A231" s="5">
        <v>224</v>
      </c>
      <c r="B231" s="8" t="s">
        <v>93</v>
      </c>
      <c r="C231" s="44">
        <v>20400</v>
      </c>
      <c r="D231" s="40">
        <v>2248</v>
      </c>
      <c r="E231" s="45">
        <f t="shared" si="13"/>
        <v>0.11019607843137255</v>
      </c>
      <c r="F231" s="59" t="s">
        <v>182</v>
      </c>
      <c r="G231" s="60" t="s">
        <v>182</v>
      </c>
      <c r="H231" s="61" t="s">
        <v>182</v>
      </c>
    </row>
    <row r="232" spans="1:8" x14ac:dyDescent="0.25">
      <c r="A232" s="5">
        <v>231</v>
      </c>
      <c r="B232" s="8" t="s">
        <v>94</v>
      </c>
      <c r="C232" s="44">
        <v>408045</v>
      </c>
      <c r="D232" s="40">
        <v>1070</v>
      </c>
      <c r="E232" s="45">
        <f t="shared" si="13"/>
        <v>2.6222597997769856E-3</v>
      </c>
      <c r="F232" s="59" t="s">
        <v>182</v>
      </c>
      <c r="G232" s="60" t="s">
        <v>182</v>
      </c>
      <c r="H232" s="61" t="s">
        <v>182</v>
      </c>
    </row>
    <row r="233" spans="1:8" x14ac:dyDescent="0.25">
      <c r="A233" s="5">
        <v>232</v>
      </c>
      <c r="B233" s="8" t="s">
        <v>95</v>
      </c>
      <c r="C233" s="44">
        <v>176039</v>
      </c>
      <c r="D233" s="40">
        <v>16877</v>
      </c>
      <c r="E233" s="45">
        <f t="shared" si="13"/>
        <v>9.5870801356517585E-2</v>
      </c>
      <c r="F233" s="59" t="s">
        <v>182</v>
      </c>
      <c r="G233" s="60" t="s">
        <v>182</v>
      </c>
      <c r="H233" s="61" t="s">
        <v>182</v>
      </c>
    </row>
    <row r="234" spans="1:8" x14ac:dyDescent="0.25">
      <c r="A234" s="5">
        <v>239</v>
      </c>
      <c r="B234" s="8" t="s">
        <v>96</v>
      </c>
      <c r="C234" s="44">
        <v>68350</v>
      </c>
      <c r="D234" s="40">
        <v>4366</v>
      </c>
      <c r="E234" s="45">
        <f t="shared" si="13"/>
        <v>6.3877103145574252E-2</v>
      </c>
      <c r="F234" s="59" t="s">
        <v>182</v>
      </c>
      <c r="G234" s="60" t="s">
        <v>182</v>
      </c>
      <c r="H234" s="61" t="s">
        <v>182</v>
      </c>
    </row>
    <row r="235" spans="1:8" x14ac:dyDescent="0.25">
      <c r="A235" s="5">
        <v>241</v>
      </c>
      <c r="B235" s="8" t="s">
        <v>97</v>
      </c>
      <c r="C235" s="44">
        <v>2000</v>
      </c>
      <c r="D235" s="40">
        <v>0</v>
      </c>
      <c r="E235" s="45">
        <f t="shared" si="13"/>
        <v>0</v>
      </c>
      <c r="F235" s="59" t="s">
        <v>182</v>
      </c>
      <c r="G235" s="60" t="s">
        <v>182</v>
      </c>
      <c r="H235" s="61" t="s">
        <v>182</v>
      </c>
    </row>
    <row r="236" spans="1:8" x14ac:dyDescent="0.25">
      <c r="A236" s="5">
        <v>242</v>
      </c>
      <c r="B236" s="8" t="s">
        <v>98</v>
      </c>
      <c r="C236" s="44">
        <v>188263</v>
      </c>
      <c r="D236" s="40">
        <v>2108</v>
      </c>
      <c r="E236" s="45">
        <f t="shared" si="13"/>
        <v>1.1197101926560184E-2</v>
      </c>
      <c r="F236" s="59" t="s">
        <v>182</v>
      </c>
      <c r="G236" s="60" t="s">
        <v>182</v>
      </c>
      <c r="H236" s="61" t="s">
        <v>182</v>
      </c>
    </row>
    <row r="237" spans="1:8" x14ac:dyDescent="0.25">
      <c r="A237" s="5">
        <v>243</v>
      </c>
      <c r="B237" s="8" t="s">
        <v>99</v>
      </c>
      <c r="C237" s="44">
        <v>32700</v>
      </c>
      <c r="D237" s="40">
        <v>250</v>
      </c>
      <c r="E237" s="45">
        <f t="shared" si="13"/>
        <v>7.6452599388379203E-3</v>
      </c>
      <c r="F237" s="59" t="s">
        <v>182</v>
      </c>
      <c r="G237" s="60" t="s">
        <v>182</v>
      </c>
      <c r="H237" s="61" t="s">
        <v>182</v>
      </c>
    </row>
    <row r="238" spans="1:8" x14ac:dyDescent="0.25">
      <c r="A238" s="5">
        <v>244</v>
      </c>
      <c r="B238" s="8" t="s">
        <v>100</v>
      </c>
      <c r="C238" s="44">
        <v>11200</v>
      </c>
      <c r="D238" s="40">
        <v>0</v>
      </c>
      <c r="E238" s="45">
        <f t="shared" si="13"/>
        <v>0</v>
      </c>
      <c r="F238" s="59" t="s">
        <v>182</v>
      </c>
      <c r="G238" s="60" t="s">
        <v>182</v>
      </c>
      <c r="H238" s="61" t="s">
        <v>182</v>
      </c>
    </row>
    <row r="239" spans="1:8" x14ac:dyDescent="0.25">
      <c r="A239" s="5">
        <v>249</v>
      </c>
      <c r="B239" s="8" t="s">
        <v>101</v>
      </c>
      <c r="C239" s="44">
        <v>68844</v>
      </c>
      <c r="D239" s="40">
        <v>10788</v>
      </c>
      <c r="E239" s="45">
        <f t="shared" si="13"/>
        <v>0.15670210911626287</v>
      </c>
      <c r="F239" s="59" t="s">
        <v>182</v>
      </c>
      <c r="G239" s="60" t="s">
        <v>182</v>
      </c>
      <c r="H239" s="61" t="s">
        <v>182</v>
      </c>
    </row>
    <row r="240" spans="1:8" x14ac:dyDescent="0.25">
      <c r="A240" s="5">
        <v>251</v>
      </c>
      <c r="B240" s="8" t="s">
        <v>102</v>
      </c>
      <c r="C240" s="44">
        <v>3000</v>
      </c>
      <c r="D240" s="40">
        <v>0</v>
      </c>
      <c r="E240" s="45">
        <f t="shared" si="13"/>
        <v>0</v>
      </c>
      <c r="F240" s="59" t="s">
        <v>182</v>
      </c>
      <c r="G240" s="60" t="s">
        <v>182</v>
      </c>
      <c r="H240" s="61" t="s">
        <v>182</v>
      </c>
    </row>
    <row r="241" spans="1:8" x14ac:dyDescent="0.25">
      <c r="A241" s="5">
        <v>252</v>
      </c>
      <c r="B241" s="8" t="s">
        <v>103</v>
      </c>
      <c r="C241" s="44">
        <v>10000</v>
      </c>
      <c r="D241" s="40">
        <v>49</v>
      </c>
      <c r="E241" s="45">
        <f t="shared" si="13"/>
        <v>4.8999999999999998E-3</v>
      </c>
      <c r="F241" s="59" t="s">
        <v>182</v>
      </c>
      <c r="G241" s="60" t="s">
        <v>182</v>
      </c>
      <c r="H241" s="61" t="s">
        <v>182</v>
      </c>
    </row>
    <row r="242" spans="1:8" x14ac:dyDescent="0.25">
      <c r="A242" s="5">
        <v>253</v>
      </c>
      <c r="B242" s="8" t="s">
        <v>104</v>
      </c>
      <c r="C242" s="44">
        <v>10000</v>
      </c>
      <c r="D242" s="40">
        <v>0</v>
      </c>
      <c r="E242" s="45">
        <f t="shared" si="13"/>
        <v>0</v>
      </c>
      <c r="F242" s="59" t="s">
        <v>182</v>
      </c>
      <c r="G242" s="60" t="s">
        <v>182</v>
      </c>
      <c r="H242" s="61" t="s">
        <v>182</v>
      </c>
    </row>
    <row r="243" spans="1:8" x14ac:dyDescent="0.25">
      <c r="A243" s="5">
        <v>254</v>
      </c>
      <c r="B243" s="8" t="s">
        <v>105</v>
      </c>
      <c r="C243" s="44">
        <v>25400</v>
      </c>
      <c r="D243" s="40">
        <v>0</v>
      </c>
      <c r="E243" s="45">
        <f t="shared" si="13"/>
        <v>0</v>
      </c>
      <c r="F243" s="59" t="s">
        <v>182</v>
      </c>
      <c r="G243" s="60" t="s">
        <v>182</v>
      </c>
      <c r="H243" s="61" t="s">
        <v>182</v>
      </c>
    </row>
    <row r="244" spans="1:8" x14ac:dyDescent="0.25">
      <c r="A244" s="5">
        <v>255</v>
      </c>
      <c r="B244" s="8" t="s">
        <v>106</v>
      </c>
      <c r="C244" s="44">
        <v>34000</v>
      </c>
      <c r="D244" s="40">
        <v>3803</v>
      </c>
      <c r="E244" s="45">
        <f t="shared" si="13"/>
        <v>0.11185294117647059</v>
      </c>
      <c r="F244" s="59" t="s">
        <v>182</v>
      </c>
      <c r="G244" s="60" t="s">
        <v>182</v>
      </c>
      <c r="H244" s="61" t="s">
        <v>182</v>
      </c>
    </row>
    <row r="245" spans="1:8" x14ac:dyDescent="0.25">
      <c r="A245" s="5">
        <v>256</v>
      </c>
      <c r="B245" s="8" t="s">
        <v>107</v>
      </c>
      <c r="C245" s="44">
        <v>26363</v>
      </c>
      <c r="D245" s="40">
        <v>33</v>
      </c>
      <c r="E245" s="45">
        <f t="shared" si="13"/>
        <v>1.2517543526912719E-3</v>
      </c>
      <c r="F245" s="59" t="s">
        <v>182</v>
      </c>
      <c r="G245" s="60" t="s">
        <v>182</v>
      </c>
      <c r="H245" s="61" t="s">
        <v>182</v>
      </c>
    </row>
    <row r="246" spans="1:8" x14ac:dyDescent="0.25">
      <c r="A246" s="5">
        <v>257</v>
      </c>
      <c r="B246" s="8" t="s">
        <v>108</v>
      </c>
      <c r="C246" s="44">
        <v>10000</v>
      </c>
      <c r="D246" s="40">
        <v>0</v>
      </c>
      <c r="E246" s="45">
        <f t="shared" si="13"/>
        <v>0</v>
      </c>
      <c r="F246" s="59" t="s">
        <v>182</v>
      </c>
      <c r="G246" s="60" t="s">
        <v>182</v>
      </c>
      <c r="H246" s="61" t="s">
        <v>182</v>
      </c>
    </row>
    <row r="247" spans="1:8" x14ac:dyDescent="0.25">
      <c r="A247" s="5">
        <v>259</v>
      </c>
      <c r="B247" s="8" t="s">
        <v>109</v>
      </c>
      <c r="C247" s="44">
        <v>27360</v>
      </c>
      <c r="D247" s="40">
        <v>364</v>
      </c>
      <c r="E247" s="45">
        <f t="shared" si="13"/>
        <v>1.3304093567251462E-2</v>
      </c>
      <c r="F247" s="59" t="s">
        <v>182</v>
      </c>
      <c r="G247" s="60" t="s">
        <v>182</v>
      </c>
      <c r="H247" s="61" t="s">
        <v>182</v>
      </c>
    </row>
    <row r="248" spans="1:8" x14ac:dyDescent="0.25">
      <c r="A248" s="5">
        <v>261</v>
      </c>
      <c r="B248" s="8" t="s">
        <v>110</v>
      </c>
      <c r="C248" s="44">
        <v>9000</v>
      </c>
      <c r="D248" s="40">
        <v>0</v>
      </c>
      <c r="E248" s="45">
        <f t="shared" si="13"/>
        <v>0</v>
      </c>
      <c r="F248" s="59" t="s">
        <v>182</v>
      </c>
      <c r="G248" s="60" t="s">
        <v>182</v>
      </c>
      <c r="H248" s="61" t="s">
        <v>182</v>
      </c>
    </row>
    <row r="249" spans="1:8" x14ac:dyDescent="0.25">
      <c r="A249" s="5">
        <v>262</v>
      </c>
      <c r="B249" s="8" t="s">
        <v>111</v>
      </c>
      <c r="C249" s="44">
        <v>36470</v>
      </c>
      <c r="D249" s="40">
        <v>8517</v>
      </c>
      <c r="E249" s="45">
        <f t="shared" si="13"/>
        <v>0.23353441184535234</v>
      </c>
      <c r="F249" s="59" t="s">
        <v>182</v>
      </c>
      <c r="G249" s="60" t="s">
        <v>182</v>
      </c>
      <c r="H249" s="61" t="s">
        <v>182</v>
      </c>
    </row>
    <row r="250" spans="1:8" x14ac:dyDescent="0.25">
      <c r="A250" s="5">
        <v>263</v>
      </c>
      <c r="B250" s="8" t="s">
        <v>112</v>
      </c>
      <c r="C250" s="44">
        <v>27500</v>
      </c>
      <c r="D250" s="40">
        <v>2965</v>
      </c>
      <c r="E250" s="45">
        <f t="shared" si="13"/>
        <v>0.10781818181818181</v>
      </c>
      <c r="F250" s="59" t="s">
        <v>182</v>
      </c>
      <c r="G250" s="60" t="s">
        <v>182</v>
      </c>
      <c r="H250" s="61" t="s">
        <v>182</v>
      </c>
    </row>
    <row r="251" spans="1:8" x14ac:dyDescent="0.25">
      <c r="A251" s="5">
        <v>265</v>
      </c>
      <c r="B251" s="8" t="s">
        <v>113</v>
      </c>
      <c r="C251" s="44">
        <v>82264</v>
      </c>
      <c r="D251" s="40">
        <v>1109</v>
      </c>
      <c r="E251" s="45">
        <f t="shared" si="13"/>
        <v>1.3480988038510163E-2</v>
      </c>
      <c r="F251" s="44">
        <v>41300</v>
      </c>
      <c r="G251" s="40">
        <v>0</v>
      </c>
      <c r="H251" s="45">
        <f t="shared" ref="H251" si="14">G251/F251</f>
        <v>0</v>
      </c>
    </row>
    <row r="252" spans="1:8" x14ac:dyDescent="0.25">
      <c r="A252" s="5">
        <v>269</v>
      </c>
      <c r="B252" s="8" t="s">
        <v>114</v>
      </c>
      <c r="C252" s="44">
        <v>95339</v>
      </c>
      <c r="D252" s="40">
        <v>1570</v>
      </c>
      <c r="E252" s="45">
        <f t="shared" si="13"/>
        <v>1.6467552627990645E-2</v>
      </c>
      <c r="F252" s="59" t="s">
        <v>182</v>
      </c>
      <c r="G252" s="60" t="s">
        <v>182</v>
      </c>
      <c r="H252" s="61" t="s">
        <v>182</v>
      </c>
    </row>
    <row r="253" spans="1:8" x14ac:dyDescent="0.25">
      <c r="A253" s="5">
        <v>271</v>
      </c>
      <c r="B253" s="8" t="s">
        <v>115</v>
      </c>
      <c r="C253" s="44">
        <v>31174</v>
      </c>
      <c r="D253" s="40">
        <v>166</v>
      </c>
      <c r="E253" s="45">
        <f t="shared" si="13"/>
        <v>5.3249502790787195E-3</v>
      </c>
      <c r="F253" s="59" t="s">
        <v>182</v>
      </c>
      <c r="G253" s="60" t="s">
        <v>182</v>
      </c>
      <c r="H253" s="61" t="s">
        <v>182</v>
      </c>
    </row>
    <row r="254" spans="1:8" x14ac:dyDescent="0.25">
      <c r="A254" s="5">
        <v>272</v>
      </c>
      <c r="B254" s="8" t="s">
        <v>116</v>
      </c>
      <c r="C254" s="44">
        <v>7326</v>
      </c>
      <c r="D254" s="40">
        <v>0</v>
      </c>
      <c r="E254" s="45">
        <f t="shared" si="13"/>
        <v>0</v>
      </c>
      <c r="F254" s="59" t="s">
        <v>182</v>
      </c>
      <c r="G254" s="60" t="s">
        <v>182</v>
      </c>
      <c r="H254" s="61" t="s">
        <v>182</v>
      </c>
    </row>
    <row r="255" spans="1:8" x14ac:dyDescent="0.25">
      <c r="A255" s="5">
        <v>273</v>
      </c>
      <c r="B255" s="8" t="s">
        <v>117</v>
      </c>
      <c r="C255" s="44">
        <v>59970</v>
      </c>
      <c r="D255" s="40">
        <v>18540</v>
      </c>
      <c r="E255" s="45">
        <f t="shared" si="13"/>
        <v>0.30915457728864432</v>
      </c>
      <c r="F255" s="59" t="s">
        <v>182</v>
      </c>
      <c r="G255" s="60" t="s">
        <v>182</v>
      </c>
      <c r="H255" s="61" t="s">
        <v>182</v>
      </c>
    </row>
    <row r="256" spans="1:8" x14ac:dyDescent="0.25">
      <c r="A256" s="5">
        <v>274</v>
      </c>
      <c r="B256" s="8" t="s">
        <v>118</v>
      </c>
      <c r="C256" s="44">
        <v>1500</v>
      </c>
      <c r="D256" s="40">
        <v>0</v>
      </c>
      <c r="E256" s="45">
        <f t="shared" si="13"/>
        <v>0</v>
      </c>
      <c r="F256" s="59" t="s">
        <v>182</v>
      </c>
      <c r="G256" s="60" t="s">
        <v>182</v>
      </c>
      <c r="H256" s="61" t="s">
        <v>182</v>
      </c>
    </row>
    <row r="257" spans="1:8" x14ac:dyDescent="0.25">
      <c r="A257" s="5">
        <v>275</v>
      </c>
      <c r="B257" s="8" t="s">
        <v>119</v>
      </c>
      <c r="C257" s="44">
        <v>155452</v>
      </c>
      <c r="D257" s="40">
        <v>29507</v>
      </c>
      <c r="E257" s="45">
        <f t="shared" si="13"/>
        <v>0.18981421918019711</v>
      </c>
      <c r="F257" s="59" t="s">
        <v>182</v>
      </c>
      <c r="G257" s="60" t="s">
        <v>182</v>
      </c>
      <c r="H257" s="61" t="s">
        <v>182</v>
      </c>
    </row>
    <row r="258" spans="1:8" x14ac:dyDescent="0.25">
      <c r="A258" s="5">
        <v>277</v>
      </c>
      <c r="B258" s="8" t="s">
        <v>120</v>
      </c>
      <c r="C258" s="44">
        <v>16000</v>
      </c>
      <c r="D258" s="40">
        <v>0</v>
      </c>
      <c r="E258" s="45">
        <f t="shared" si="13"/>
        <v>0</v>
      </c>
      <c r="F258" s="59" t="s">
        <v>182</v>
      </c>
      <c r="G258" s="60" t="s">
        <v>182</v>
      </c>
      <c r="H258" s="61" t="s">
        <v>182</v>
      </c>
    </row>
    <row r="259" spans="1:8" x14ac:dyDescent="0.25">
      <c r="A259" s="5">
        <v>278</v>
      </c>
      <c r="B259" s="8" t="s">
        <v>121</v>
      </c>
      <c r="C259" s="44">
        <v>2000</v>
      </c>
      <c r="D259" s="40">
        <v>0</v>
      </c>
      <c r="E259" s="45">
        <f t="shared" si="13"/>
        <v>0</v>
      </c>
      <c r="F259" s="59" t="s">
        <v>182</v>
      </c>
      <c r="G259" s="60" t="s">
        <v>182</v>
      </c>
      <c r="H259" s="61" t="s">
        <v>182</v>
      </c>
    </row>
    <row r="260" spans="1:8" x14ac:dyDescent="0.25">
      <c r="A260" s="5">
        <v>279</v>
      </c>
      <c r="B260" s="9" t="s">
        <v>122</v>
      </c>
      <c r="C260" s="44">
        <v>30827</v>
      </c>
      <c r="D260" s="40">
        <v>0</v>
      </c>
      <c r="E260" s="45">
        <f t="shared" si="13"/>
        <v>0</v>
      </c>
      <c r="F260" s="59" t="s">
        <v>182</v>
      </c>
      <c r="G260" s="60" t="s">
        <v>182</v>
      </c>
      <c r="H260" s="61" t="s">
        <v>182</v>
      </c>
    </row>
    <row r="261" spans="1:8" x14ac:dyDescent="0.25">
      <c r="A261" s="6">
        <v>280</v>
      </c>
      <c r="B261" s="9" t="s">
        <v>123</v>
      </c>
      <c r="C261" s="44">
        <v>161408</v>
      </c>
      <c r="D261" s="40">
        <v>13582</v>
      </c>
      <c r="E261" s="45">
        <f t="shared" si="13"/>
        <v>8.4147006344171299E-2</v>
      </c>
      <c r="F261" s="59" t="s">
        <v>182</v>
      </c>
      <c r="G261" s="60" t="s">
        <v>182</v>
      </c>
      <c r="H261" s="61" t="s">
        <v>182</v>
      </c>
    </row>
    <row r="262" spans="1:8" x14ac:dyDescent="0.25">
      <c r="A262" s="10">
        <v>291</v>
      </c>
      <c r="B262" s="9" t="s">
        <v>124</v>
      </c>
      <c r="C262" s="44">
        <v>60776</v>
      </c>
      <c r="D262" s="40">
        <v>6030</v>
      </c>
      <c r="E262" s="45">
        <f t="shared" si="13"/>
        <v>9.9216796103725149E-2</v>
      </c>
      <c r="F262" s="59" t="s">
        <v>182</v>
      </c>
      <c r="G262" s="60" t="s">
        <v>182</v>
      </c>
      <c r="H262" s="61" t="s">
        <v>182</v>
      </c>
    </row>
    <row r="263" spans="1:8" x14ac:dyDescent="0.25">
      <c r="A263" s="10">
        <v>293</v>
      </c>
      <c r="B263" s="9" t="s">
        <v>126</v>
      </c>
      <c r="C263" s="44">
        <v>30001</v>
      </c>
      <c r="D263" s="40">
        <v>27956</v>
      </c>
      <c r="E263" s="45">
        <f t="shared" si="13"/>
        <v>0.93183560547981736</v>
      </c>
      <c r="F263" s="59" t="s">
        <v>182</v>
      </c>
      <c r="G263" s="60" t="s">
        <v>182</v>
      </c>
      <c r="H263" s="61" t="s">
        <v>182</v>
      </c>
    </row>
    <row r="264" spans="1:8" x14ac:dyDescent="0.25">
      <c r="A264" s="10">
        <v>294</v>
      </c>
      <c r="B264" s="9" t="s">
        <v>127</v>
      </c>
      <c r="C264" s="44">
        <v>4567</v>
      </c>
      <c r="D264" s="40">
        <v>0</v>
      </c>
      <c r="E264" s="45">
        <f t="shared" si="13"/>
        <v>0</v>
      </c>
      <c r="F264" s="59" t="s">
        <v>182</v>
      </c>
      <c r="G264" s="60" t="s">
        <v>182</v>
      </c>
      <c r="H264" s="61" t="s">
        <v>182</v>
      </c>
    </row>
    <row r="265" spans="1:8" x14ac:dyDescent="0.25">
      <c r="A265" s="10">
        <v>295</v>
      </c>
      <c r="B265" s="9" t="s">
        <v>128</v>
      </c>
      <c r="C265" s="44">
        <v>475</v>
      </c>
      <c r="D265" s="40">
        <v>164</v>
      </c>
      <c r="E265" s="45">
        <f t="shared" si="13"/>
        <v>0.34526315789473683</v>
      </c>
      <c r="F265" s="59" t="s">
        <v>182</v>
      </c>
      <c r="G265" s="60" t="s">
        <v>182</v>
      </c>
      <c r="H265" s="61" t="s">
        <v>182</v>
      </c>
    </row>
    <row r="266" spans="1:8" ht="15" customHeight="1" x14ac:dyDescent="0.25">
      <c r="A266" s="10">
        <v>296</v>
      </c>
      <c r="B266" s="9" t="s">
        <v>129</v>
      </c>
      <c r="C266" s="44">
        <v>520</v>
      </c>
      <c r="D266" s="40">
        <v>117</v>
      </c>
      <c r="E266" s="45">
        <f t="shared" si="13"/>
        <v>0.22500000000000001</v>
      </c>
      <c r="F266" s="59" t="s">
        <v>182</v>
      </c>
      <c r="G266" s="60" t="s">
        <v>182</v>
      </c>
      <c r="H266" s="61" t="s">
        <v>182</v>
      </c>
    </row>
    <row r="267" spans="1:8" x14ac:dyDescent="0.25">
      <c r="A267" s="10">
        <v>297</v>
      </c>
      <c r="B267" s="9" t="s">
        <v>130</v>
      </c>
      <c r="C267" s="44">
        <v>25232</v>
      </c>
      <c r="D267" s="40">
        <v>81</v>
      </c>
      <c r="E267" s="45">
        <f t="shared" si="13"/>
        <v>3.2102092580849713E-3</v>
      </c>
      <c r="F267" s="59" t="s">
        <v>182</v>
      </c>
      <c r="G267" s="60" t="s">
        <v>182</v>
      </c>
      <c r="H267" s="61" t="s">
        <v>182</v>
      </c>
    </row>
    <row r="268" spans="1:8" x14ac:dyDescent="0.25">
      <c r="A268" s="10">
        <v>298</v>
      </c>
      <c r="B268" s="9" t="s">
        <v>131</v>
      </c>
      <c r="C268" s="44">
        <v>2</v>
      </c>
      <c r="D268" s="40">
        <v>1</v>
      </c>
      <c r="E268" s="45">
        <f t="shared" si="13"/>
        <v>0.5</v>
      </c>
      <c r="F268" s="59" t="s">
        <v>182</v>
      </c>
      <c r="G268" s="60" t="s">
        <v>182</v>
      </c>
      <c r="H268" s="61" t="s">
        <v>182</v>
      </c>
    </row>
    <row r="269" spans="1:8" ht="15.75" thickBot="1" x14ac:dyDescent="0.3">
      <c r="A269" s="89">
        <v>299</v>
      </c>
      <c r="B269" s="88" t="s">
        <v>123</v>
      </c>
      <c r="C269" s="81">
        <v>2215</v>
      </c>
      <c r="D269" s="82">
        <v>16</v>
      </c>
      <c r="E269" s="83">
        <f t="shared" si="13"/>
        <v>7.2234762979683969E-3</v>
      </c>
      <c r="F269" s="84" t="s">
        <v>182</v>
      </c>
      <c r="G269" s="85" t="s">
        <v>182</v>
      </c>
      <c r="H269" s="86" t="s">
        <v>182</v>
      </c>
    </row>
    <row r="270" spans="1:8" ht="15.75" thickBot="1" x14ac:dyDescent="0.3">
      <c r="A270" s="137" t="s">
        <v>132</v>
      </c>
      <c r="B270" s="138"/>
      <c r="C270" s="22">
        <f>SUM(C271:C286)</f>
        <v>54955</v>
      </c>
      <c r="D270" s="23">
        <f>SUM(D271:D286)</f>
        <v>3862</v>
      </c>
      <c r="E270" s="28">
        <f>D270/C270</f>
        <v>7.027568010190155E-2</v>
      </c>
      <c r="F270" s="22">
        <f>SUM(F271:F286)</f>
        <v>15991725</v>
      </c>
      <c r="G270" s="23">
        <f>SUM(G271:G286)</f>
        <v>99955</v>
      </c>
      <c r="H270" s="28">
        <f>G270/F270</f>
        <v>6.2504201391657245E-3</v>
      </c>
    </row>
    <row r="271" spans="1:8" x14ac:dyDescent="0.25">
      <c r="A271" s="13">
        <v>301</v>
      </c>
      <c r="B271" s="35" t="s">
        <v>133</v>
      </c>
      <c r="C271" s="68" t="s">
        <v>182</v>
      </c>
      <c r="D271" s="69" t="s">
        <v>182</v>
      </c>
      <c r="E271" s="70" t="s">
        <v>182</v>
      </c>
      <c r="F271" s="49">
        <v>154260</v>
      </c>
      <c r="G271" s="50">
        <v>0</v>
      </c>
      <c r="H271" s="51">
        <f>G271/F271</f>
        <v>0</v>
      </c>
    </row>
    <row r="272" spans="1:8" x14ac:dyDescent="0.25">
      <c r="A272" s="10">
        <v>302</v>
      </c>
      <c r="B272" s="29" t="s">
        <v>134</v>
      </c>
      <c r="C272" s="59" t="s">
        <v>182</v>
      </c>
      <c r="D272" s="60" t="s">
        <v>182</v>
      </c>
      <c r="E272" s="61" t="s">
        <v>182</v>
      </c>
      <c r="F272" s="44">
        <v>25000</v>
      </c>
      <c r="G272" s="40">
        <v>0</v>
      </c>
      <c r="H272" s="45">
        <f>G272/F272</f>
        <v>0</v>
      </c>
    </row>
    <row r="273" spans="1:8" x14ac:dyDescent="0.25">
      <c r="A273" s="10">
        <v>303</v>
      </c>
      <c r="B273" s="29" t="s">
        <v>135</v>
      </c>
      <c r="C273" s="59" t="s">
        <v>182</v>
      </c>
      <c r="D273" s="60" t="s">
        <v>182</v>
      </c>
      <c r="E273" s="61" t="s">
        <v>182</v>
      </c>
      <c r="F273" s="44">
        <v>16000</v>
      </c>
      <c r="G273" s="40">
        <v>0</v>
      </c>
      <c r="H273" s="45">
        <f t="shared" ref="H273:H286" si="15">G273/F273</f>
        <v>0</v>
      </c>
    </row>
    <row r="274" spans="1:8" x14ac:dyDescent="0.25">
      <c r="A274" s="10">
        <v>304</v>
      </c>
      <c r="B274" s="29" t="s">
        <v>136</v>
      </c>
      <c r="C274" s="59" t="s">
        <v>182</v>
      </c>
      <c r="D274" s="60" t="s">
        <v>182</v>
      </c>
      <c r="E274" s="61" t="s">
        <v>182</v>
      </c>
      <c r="F274" s="44">
        <v>48680</v>
      </c>
      <c r="G274" s="40">
        <v>0</v>
      </c>
      <c r="H274" s="45">
        <f t="shared" si="15"/>
        <v>0</v>
      </c>
    </row>
    <row r="275" spans="1:8" x14ac:dyDescent="0.25">
      <c r="A275" s="10">
        <v>305</v>
      </c>
      <c r="B275" s="29" t="s">
        <v>137</v>
      </c>
      <c r="C275" s="59" t="s">
        <v>182</v>
      </c>
      <c r="D275" s="60" t="s">
        <v>182</v>
      </c>
      <c r="E275" s="61" t="s">
        <v>182</v>
      </c>
      <c r="F275" s="44">
        <v>70000</v>
      </c>
      <c r="G275" s="40">
        <v>0</v>
      </c>
      <c r="H275" s="45">
        <f t="shared" si="15"/>
        <v>0</v>
      </c>
    </row>
    <row r="276" spans="1:8" x14ac:dyDescent="0.25">
      <c r="A276" s="10">
        <v>309</v>
      </c>
      <c r="B276" s="29" t="s">
        <v>138</v>
      </c>
      <c r="C276" s="59" t="s">
        <v>182</v>
      </c>
      <c r="D276" s="60" t="s">
        <v>182</v>
      </c>
      <c r="E276" s="61" t="s">
        <v>182</v>
      </c>
      <c r="F276" s="44">
        <v>95000</v>
      </c>
      <c r="G276" s="40">
        <v>0</v>
      </c>
      <c r="H276" s="45">
        <f t="shared" si="15"/>
        <v>0</v>
      </c>
    </row>
    <row r="277" spans="1:8" x14ac:dyDescent="0.25">
      <c r="A277" s="10">
        <v>314</v>
      </c>
      <c r="B277" s="29" t="s">
        <v>139</v>
      </c>
      <c r="C277" s="59" t="s">
        <v>182</v>
      </c>
      <c r="D277" s="60" t="s">
        <v>182</v>
      </c>
      <c r="E277" s="61" t="s">
        <v>182</v>
      </c>
      <c r="F277" s="44">
        <v>2432220</v>
      </c>
      <c r="G277" s="40">
        <v>0</v>
      </c>
      <c r="H277" s="45">
        <f t="shared" si="15"/>
        <v>0</v>
      </c>
    </row>
    <row r="278" spans="1:8" x14ac:dyDescent="0.25">
      <c r="A278" s="6">
        <v>320</v>
      </c>
      <c r="B278" s="29" t="s">
        <v>140</v>
      </c>
      <c r="C278" s="44">
        <v>1020</v>
      </c>
      <c r="D278" s="40">
        <v>0</v>
      </c>
      <c r="E278" s="45">
        <f t="shared" ref="E278:E286" si="16">D278/C278</f>
        <v>0</v>
      </c>
      <c r="F278" s="44">
        <v>7500</v>
      </c>
      <c r="G278" s="40">
        <v>0</v>
      </c>
      <c r="H278" s="45">
        <f t="shared" si="15"/>
        <v>0</v>
      </c>
    </row>
    <row r="279" spans="1:8" x14ac:dyDescent="0.25">
      <c r="A279" s="10">
        <v>332</v>
      </c>
      <c r="B279" s="29" t="s">
        <v>141</v>
      </c>
      <c r="C279" s="59" t="s">
        <v>182</v>
      </c>
      <c r="D279" s="60" t="s">
        <v>182</v>
      </c>
      <c r="E279" s="61" t="s">
        <v>182</v>
      </c>
      <c r="F279" s="44">
        <v>50000</v>
      </c>
      <c r="G279" s="40">
        <v>0</v>
      </c>
      <c r="H279" s="45">
        <f t="shared" si="15"/>
        <v>0</v>
      </c>
    </row>
    <row r="280" spans="1:8" x14ac:dyDescent="0.25">
      <c r="A280" s="6">
        <v>340</v>
      </c>
      <c r="B280" s="29" t="s">
        <v>142</v>
      </c>
      <c r="C280" s="44">
        <v>240</v>
      </c>
      <c r="D280" s="40">
        <v>240</v>
      </c>
      <c r="E280" s="45">
        <f t="shared" si="16"/>
        <v>1</v>
      </c>
      <c r="F280" s="44">
        <v>115350</v>
      </c>
      <c r="G280" s="40">
        <v>0</v>
      </c>
      <c r="H280" s="45">
        <f t="shared" si="15"/>
        <v>0</v>
      </c>
    </row>
    <row r="281" spans="1:8" x14ac:dyDescent="0.25">
      <c r="A281" s="6">
        <v>350</v>
      </c>
      <c r="B281" s="29" t="s">
        <v>143</v>
      </c>
      <c r="C281" s="44">
        <v>42580</v>
      </c>
      <c r="D281" s="40">
        <v>1524</v>
      </c>
      <c r="E281" s="45">
        <f t="shared" si="16"/>
        <v>3.5791451385627053E-2</v>
      </c>
      <c r="F281" s="44">
        <v>1312560</v>
      </c>
      <c r="G281" s="40">
        <v>8730</v>
      </c>
      <c r="H281" s="45">
        <f t="shared" si="15"/>
        <v>6.6511245200219418E-3</v>
      </c>
    </row>
    <row r="282" spans="1:8" x14ac:dyDescent="0.25">
      <c r="A282" s="6">
        <v>370</v>
      </c>
      <c r="B282" s="29" t="s">
        <v>144</v>
      </c>
      <c r="C282" s="44">
        <v>4286</v>
      </c>
      <c r="D282" s="40">
        <v>385</v>
      </c>
      <c r="E282" s="45">
        <f t="shared" si="16"/>
        <v>8.982734484367709E-2</v>
      </c>
      <c r="F282" s="44">
        <v>1930355</v>
      </c>
      <c r="G282" s="40">
        <v>1642</v>
      </c>
      <c r="H282" s="45">
        <f t="shared" si="15"/>
        <v>8.5062074074457805E-4</v>
      </c>
    </row>
    <row r="283" spans="1:8" x14ac:dyDescent="0.25">
      <c r="A283" s="6">
        <v>380</v>
      </c>
      <c r="B283" s="29" t="s">
        <v>145</v>
      </c>
      <c r="C283" s="44">
        <v>5200</v>
      </c>
      <c r="D283" s="40">
        <v>482</v>
      </c>
      <c r="E283" s="45">
        <f t="shared" si="16"/>
        <v>9.2692307692307699E-2</v>
      </c>
      <c r="F283" s="44">
        <v>9674675</v>
      </c>
      <c r="G283" s="40">
        <v>87665</v>
      </c>
      <c r="H283" s="45">
        <f t="shared" si="15"/>
        <v>9.0612862964388977E-3</v>
      </c>
    </row>
    <row r="284" spans="1:8" x14ac:dyDescent="0.25">
      <c r="A284" s="10">
        <v>395</v>
      </c>
      <c r="B284" s="29" t="s">
        <v>142</v>
      </c>
      <c r="C284" s="59" t="s">
        <v>182</v>
      </c>
      <c r="D284" s="60" t="s">
        <v>182</v>
      </c>
      <c r="E284" s="61" t="s">
        <v>182</v>
      </c>
      <c r="F284" s="44">
        <v>125</v>
      </c>
      <c r="G284" s="40">
        <v>0</v>
      </c>
      <c r="H284" s="45">
        <f t="shared" si="15"/>
        <v>0</v>
      </c>
    </row>
    <row r="285" spans="1:8" x14ac:dyDescent="0.25">
      <c r="A285" s="10">
        <v>396</v>
      </c>
      <c r="B285" s="29" t="s">
        <v>143</v>
      </c>
      <c r="C285" s="44">
        <v>1039</v>
      </c>
      <c r="D285" s="40">
        <v>1039</v>
      </c>
      <c r="E285" s="45">
        <f t="shared" si="16"/>
        <v>1</v>
      </c>
      <c r="F285" s="44">
        <v>49000</v>
      </c>
      <c r="G285" s="40">
        <v>1918</v>
      </c>
      <c r="H285" s="45">
        <f t="shared" si="15"/>
        <v>3.9142857142857146E-2</v>
      </c>
    </row>
    <row r="286" spans="1:8" ht="15.75" thickBot="1" x14ac:dyDescent="0.3">
      <c r="A286" s="11">
        <v>399</v>
      </c>
      <c r="B286" s="36" t="s">
        <v>146</v>
      </c>
      <c r="C286" s="46">
        <v>590</v>
      </c>
      <c r="D286" s="47">
        <v>192</v>
      </c>
      <c r="E286" s="45">
        <f t="shared" si="16"/>
        <v>0.3254237288135593</v>
      </c>
      <c r="F286" s="46">
        <v>11000</v>
      </c>
      <c r="G286" s="47">
        <v>0</v>
      </c>
      <c r="H286" s="45">
        <f t="shared" si="15"/>
        <v>0</v>
      </c>
    </row>
    <row r="287" spans="1:8" ht="15.75" thickBot="1" x14ac:dyDescent="0.3">
      <c r="A287" s="139" t="s">
        <v>147</v>
      </c>
      <c r="B287" s="140"/>
      <c r="C287" s="72">
        <v>0</v>
      </c>
      <c r="D287" s="73">
        <v>0</v>
      </c>
      <c r="E287" s="71" t="s">
        <v>182</v>
      </c>
      <c r="F287" s="22">
        <f>SUM(F288:F289)</f>
        <v>1210000</v>
      </c>
      <c r="G287" s="23">
        <f>SUM(G288:G289)</f>
        <v>0</v>
      </c>
      <c r="H287" s="28">
        <f>G287/F287</f>
        <v>0</v>
      </c>
    </row>
    <row r="288" spans="1:8" x14ac:dyDescent="0.25">
      <c r="A288" s="13">
        <v>511</v>
      </c>
      <c r="B288" s="37" t="s">
        <v>148</v>
      </c>
      <c r="C288" s="68" t="s">
        <v>182</v>
      </c>
      <c r="D288" s="69" t="s">
        <v>182</v>
      </c>
      <c r="E288" s="70" t="s">
        <v>182</v>
      </c>
      <c r="F288" s="49">
        <v>485000</v>
      </c>
      <c r="G288" s="50">
        <v>0</v>
      </c>
      <c r="H288" s="51">
        <f>G288/F288</f>
        <v>0</v>
      </c>
    </row>
    <row r="289" spans="1:8" ht="15.75" thickBot="1" x14ac:dyDescent="0.3">
      <c r="A289" s="11">
        <v>544</v>
      </c>
      <c r="B289" s="38" t="s">
        <v>149</v>
      </c>
      <c r="C289" s="65" t="s">
        <v>182</v>
      </c>
      <c r="D289" s="66" t="s">
        <v>182</v>
      </c>
      <c r="E289" s="67" t="s">
        <v>182</v>
      </c>
      <c r="F289" s="46">
        <v>725000</v>
      </c>
      <c r="G289" s="47">
        <v>0</v>
      </c>
      <c r="H289" s="48">
        <f>G289/F289</f>
        <v>0</v>
      </c>
    </row>
    <row r="290" spans="1:8" ht="15.75" thickBot="1" x14ac:dyDescent="0.3">
      <c r="A290" s="137" t="s">
        <v>150</v>
      </c>
      <c r="B290" s="138"/>
      <c r="C290" s="22">
        <f>SUM(C291:C307)</f>
        <v>462266900</v>
      </c>
      <c r="D290" s="23">
        <f>SUM(D291:D307)</f>
        <v>7530300</v>
      </c>
      <c r="E290" s="28">
        <f>D290/C290</f>
        <v>1.6289939859418876E-2</v>
      </c>
      <c r="F290" s="22">
        <f>SUM(F291:F307)</f>
        <v>240183</v>
      </c>
      <c r="G290" s="23">
        <f>SUM(G291:G307)</f>
        <v>0</v>
      </c>
      <c r="H290" s="28">
        <f>G290/F290</f>
        <v>0</v>
      </c>
    </row>
    <row r="291" spans="1:8" x14ac:dyDescent="0.25">
      <c r="A291" s="4">
        <v>611</v>
      </c>
      <c r="B291" s="35" t="s">
        <v>151</v>
      </c>
      <c r="C291" s="49">
        <v>116000</v>
      </c>
      <c r="D291" s="50">
        <v>5500</v>
      </c>
      <c r="E291" s="51">
        <f>D291/C291</f>
        <v>4.7413793103448273E-2</v>
      </c>
      <c r="F291" s="68" t="s">
        <v>182</v>
      </c>
      <c r="G291" s="69" t="s">
        <v>182</v>
      </c>
      <c r="H291" s="70" t="s">
        <v>182</v>
      </c>
    </row>
    <row r="292" spans="1:8" x14ac:dyDescent="0.25">
      <c r="A292" s="5">
        <v>612</v>
      </c>
      <c r="B292" s="29" t="s">
        <v>152</v>
      </c>
      <c r="C292" s="44">
        <v>15000</v>
      </c>
      <c r="D292" s="40">
        <v>0</v>
      </c>
      <c r="E292" s="45">
        <f>D292/C292</f>
        <v>0</v>
      </c>
      <c r="F292" s="59" t="s">
        <v>182</v>
      </c>
      <c r="G292" s="60" t="s">
        <v>182</v>
      </c>
      <c r="H292" s="61" t="s">
        <v>182</v>
      </c>
    </row>
    <row r="293" spans="1:8" x14ac:dyDescent="0.25">
      <c r="A293" s="5">
        <v>614</v>
      </c>
      <c r="B293" s="29" t="s">
        <v>153</v>
      </c>
      <c r="C293" s="44">
        <v>75000</v>
      </c>
      <c r="D293" s="40">
        <v>0</v>
      </c>
      <c r="E293" s="45">
        <f t="shared" ref="E293:E307" si="17">D293/C293</f>
        <v>0</v>
      </c>
      <c r="F293" s="59" t="s">
        <v>182</v>
      </c>
      <c r="G293" s="60" t="s">
        <v>182</v>
      </c>
      <c r="H293" s="61" t="s">
        <v>182</v>
      </c>
    </row>
    <row r="294" spans="1:8" x14ac:dyDescent="0.25">
      <c r="A294" s="5">
        <v>619</v>
      </c>
      <c r="B294" s="29" t="s">
        <v>154</v>
      </c>
      <c r="C294" s="44">
        <v>143000000</v>
      </c>
      <c r="D294" s="40">
        <v>0</v>
      </c>
      <c r="E294" s="45">
        <f t="shared" si="17"/>
        <v>0</v>
      </c>
      <c r="F294" s="59" t="s">
        <v>182</v>
      </c>
      <c r="G294" s="60" t="s">
        <v>182</v>
      </c>
      <c r="H294" s="61" t="s">
        <v>182</v>
      </c>
    </row>
    <row r="295" spans="1:8" x14ac:dyDescent="0.25">
      <c r="A295" s="5">
        <v>622</v>
      </c>
      <c r="B295" s="29" t="s">
        <v>155</v>
      </c>
      <c r="C295" s="44">
        <v>6000</v>
      </c>
      <c r="D295" s="40">
        <v>0</v>
      </c>
      <c r="E295" s="45">
        <f t="shared" si="17"/>
        <v>0</v>
      </c>
      <c r="F295" s="59" t="s">
        <v>182</v>
      </c>
      <c r="G295" s="60" t="s">
        <v>182</v>
      </c>
      <c r="H295" s="61" t="s">
        <v>182</v>
      </c>
    </row>
    <row r="296" spans="1:8" x14ac:dyDescent="0.25">
      <c r="A296" s="5">
        <v>623</v>
      </c>
      <c r="B296" s="29" t="s">
        <v>156</v>
      </c>
      <c r="C296" s="44">
        <v>10000</v>
      </c>
      <c r="D296" s="40">
        <v>0</v>
      </c>
      <c r="E296" s="45">
        <f t="shared" si="17"/>
        <v>0</v>
      </c>
      <c r="F296" s="59" t="s">
        <v>182</v>
      </c>
      <c r="G296" s="60" t="s">
        <v>182</v>
      </c>
      <c r="H296" s="61" t="s">
        <v>182</v>
      </c>
    </row>
    <row r="297" spans="1:8" x14ac:dyDescent="0.25">
      <c r="A297" s="5">
        <v>624</v>
      </c>
      <c r="B297" s="29" t="s">
        <v>157</v>
      </c>
      <c r="C297" s="44">
        <v>79505</v>
      </c>
      <c r="D297" s="40">
        <v>900</v>
      </c>
      <c r="E297" s="45">
        <f t="shared" si="17"/>
        <v>1.1320042764605999E-2</v>
      </c>
      <c r="F297" s="44">
        <v>240183</v>
      </c>
      <c r="G297" s="40">
        <v>0</v>
      </c>
      <c r="H297" s="45">
        <f t="shared" ref="H297" si="18">G297/F297</f>
        <v>0</v>
      </c>
    </row>
    <row r="298" spans="1:8" x14ac:dyDescent="0.25">
      <c r="A298" s="5">
        <v>631</v>
      </c>
      <c r="B298" s="29" t="s">
        <v>158</v>
      </c>
      <c r="C298" s="44">
        <v>2252000</v>
      </c>
      <c r="D298" s="40">
        <v>0</v>
      </c>
      <c r="E298" s="45">
        <f t="shared" si="17"/>
        <v>0</v>
      </c>
      <c r="F298" s="59" t="s">
        <v>182</v>
      </c>
      <c r="G298" s="60" t="s">
        <v>182</v>
      </c>
      <c r="H298" s="61" t="s">
        <v>182</v>
      </c>
    </row>
    <row r="299" spans="1:8" x14ac:dyDescent="0.25">
      <c r="A299" s="5">
        <v>635</v>
      </c>
      <c r="B299" s="29" t="s">
        <v>159</v>
      </c>
      <c r="C299" s="44">
        <v>230025065</v>
      </c>
      <c r="D299" s="40">
        <v>2005000</v>
      </c>
      <c r="E299" s="45">
        <f t="shared" si="17"/>
        <v>8.7164414017228947E-3</v>
      </c>
      <c r="F299" s="59" t="s">
        <v>182</v>
      </c>
      <c r="G299" s="60" t="s">
        <v>182</v>
      </c>
      <c r="H299" s="61" t="s">
        <v>182</v>
      </c>
    </row>
    <row r="300" spans="1:8" x14ac:dyDescent="0.25">
      <c r="A300" s="5">
        <v>637</v>
      </c>
      <c r="B300" s="29" t="s">
        <v>160</v>
      </c>
      <c r="C300" s="44">
        <v>15000000</v>
      </c>
      <c r="D300" s="40">
        <v>5500000</v>
      </c>
      <c r="E300" s="45">
        <f t="shared" si="17"/>
        <v>0.36666666666666664</v>
      </c>
      <c r="F300" s="59" t="s">
        <v>182</v>
      </c>
      <c r="G300" s="60" t="s">
        <v>182</v>
      </c>
      <c r="H300" s="61" t="s">
        <v>182</v>
      </c>
    </row>
    <row r="301" spans="1:8" x14ac:dyDescent="0.25">
      <c r="A301" s="5">
        <v>639</v>
      </c>
      <c r="B301" s="29" t="s">
        <v>161</v>
      </c>
      <c r="C301" s="44">
        <v>125000</v>
      </c>
      <c r="D301" s="40">
        <v>0</v>
      </c>
      <c r="E301" s="45">
        <f t="shared" si="17"/>
        <v>0</v>
      </c>
      <c r="F301" s="59" t="s">
        <v>182</v>
      </c>
      <c r="G301" s="60" t="s">
        <v>182</v>
      </c>
      <c r="H301" s="61" t="s">
        <v>182</v>
      </c>
    </row>
    <row r="302" spans="1:8" x14ac:dyDescent="0.25">
      <c r="A302" s="5">
        <v>648</v>
      </c>
      <c r="B302" s="8" t="s">
        <v>162</v>
      </c>
      <c r="C302" s="44">
        <v>39119556</v>
      </c>
      <c r="D302" s="40">
        <v>0</v>
      </c>
      <c r="E302" s="45">
        <f t="shared" si="17"/>
        <v>0</v>
      </c>
      <c r="F302" s="59" t="s">
        <v>182</v>
      </c>
      <c r="G302" s="60" t="s">
        <v>182</v>
      </c>
      <c r="H302" s="61" t="s">
        <v>182</v>
      </c>
    </row>
    <row r="303" spans="1:8" x14ac:dyDescent="0.25">
      <c r="A303" s="5">
        <v>649</v>
      </c>
      <c r="B303" s="8" t="s">
        <v>163</v>
      </c>
      <c r="C303" s="44">
        <v>30575600</v>
      </c>
      <c r="D303" s="40">
        <v>0</v>
      </c>
      <c r="E303" s="45">
        <f t="shared" si="17"/>
        <v>0</v>
      </c>
      <c r="F303" s="59" t="s">
        <v>182</v>
      </c>
      <c r="G303" s="60" t="s">
        <v>182</v>
      </c>
      <c r="H303" s="61" t="s">
        <v>182</v>
      </c>
    </row>
    <row r="304" spans="1:8" x14ac:dyDescent="0.25">
      <c r="A304" s="5">
        <v>662</v>
      </c>
      <c r="B304" s="8" t="s">
        <v>164</v>
      </c>
      <c r="C304" s="44">
        <v>456300</v>
      </c>
      <c r="D304" s="40">
        <v>0</v>
      </c>
      <c r="E304" s="45">
        <f t="shared" si="17"/>
        <v>0</v>
      </c>
      <c r="F304" s="59" t="s">
        <v>182</v>
      </c>
      <c r="G304" s="60" t="s">
        <v>182</v>
      </c>
      <c r="H304" s="61" t="s">
        <v>182</v>
      </c>
    </row>
    <row r="305" spans="1:8" x14ac:dyDescent="0.25">
      <c r="A305" s="5">
        <v>663</v>
      </c>
      <c r="B305" s="8" t="s">
        <v>165</v>
      </c>
      <c r="C305" s="44">
        <v>249379</v>
      </c>
      <c r="D305" s="40">
        <v>18900</v>
      </c>
      <c r="E305" s="45">
        <f t="shared" si="17"/>
        <v>7.5788258032953859E-2</v>
      </c>
      <c r="F305" s="59" t="s">
        <v>182</v>
      </c>
      <c r="G305" s="60" t="s">
        <v>182</v>
      </c>
      <c r="H305" s="61" t="s">
        <v>182</v>
      </c>
    </row>
    <row r="306" spans="1:8" x14ac:dyDescent="0.25">
      <c r="A306" s="5">
        <v>664</v>
      </c>
      <c r="B306" s="8" t="s">
        <v>166</v>
      </c>
      <c r="C306" s="44">
        <v>1107000</v>
      </c>
      <c r="D306" s="40">
        <v>0</v>
      </c>
      <c r="E306" s="45">
        <f t="shared" si="17"/>
        <v>0</v>
      </c>
      <c r="F306" s="59" t="s">
        <v>182</v>
      </c>
      <c r="G306" s="60" t="s">
        <v>182</v>
      </c>
      <c r="H306" s="61" t="s">
        <v>182</v>
      </c>
    </row>
    <row r="307" spans="1:8" ht="15.75" thickBot="1" x14ac:dyDescent="0.3">
      <c r="A307" s="12">
        <v>693</v>
      </c>
      <c r="B307" s="33" t="s">
        <v>167</v>
      </c>
      <c r="C307" s="46">
        <v>55495</v>
      </c>
      <c r="D307" s="47">
        <v>0</v>
      </c>
      <c r="E307" s="45">
        <f t="shared" si="17"/>
        <v>0</v>
      </c>
      <c r="F307" s="65" t="s">
        <v>182</v>
      </c>
      <c r="G307" s="66" t="s">
        <v>182</v>
      </c>
      <c r="H307" s="61" t="s">
        <v>182</v>
      </c>
    </row>
    <row r="308" spans="1:8" ht="15.75" thickBot="1" x14ac:dyDescent="0.3">
      <c r="A308" s="152" t="s">
        <v>168</v>
      </c>
      <c r="B308" s="153"/>
      <c r="C308" s="72">
        <v>0</v>
      </c>
      <c r="D308" s="73">
        <v>0</v>
      </c>
      <c r="E308" s="71" t="s">
        <v>182</v>
      </c>
      <c r="F308" s="22">
        <f>F309</f>
        <v>59460136</v>
      </c>
      <c r="G308" s="23">
        <f>G309</f>
        <v>6592256</v>
      </c>
      <c r="H308" s="28">
        <f>G308/F308</f>
        <v>0.11086849851806595</v>
      </c>
    </row>
    <row r="309" spans="1:8" ht="15.75" thickBot="1" x14ac:dyDescent="0.3">
      <c r="A309" s="18">
        <v>721</v>
      </c>
      <c r="B309" s="39" t="s">
        <v>169</v>
      </c>
      <c r="C309" s="74" t="s">
        <v>182</v>
      </c>
      <c r="D309" s="75" t="s">
        <v>182</v>
      </c>
      <c r="E309" s="76" t="s">
        <v>182</v>
      </c>
      <c r="F309" s="52">
        <v>59460136</v>
      </c>
      <c r="G309" s="53">
        <v>6592256</v>
      </c>
      <c r="H309" s="54">
        <f>G309/F309</f>
        <v>0.11086849851806595</v>
      </c>
    </row>
    <row r="311" spans="1:8" x14ac:dyDescent="0.25">
      <c r="A311" s="143" t="s">
        <v>170</v>
      </c>
      <c r="B311" s="143"/>
      <c r="C311" s="143"/>
      <c r="D311" s="143"/>
      <c r="E311" s="143"/>
      <c r="F311" s="143"/>
      <c r="G311" s="143"/>
      <c r="H311" s="143"/>
    </row>
    <row r="312" spans="1:8" x14ac:dyDescent="0.25">
      <c r="A312" s="143" t="s">
        <v>171</v>
      </c>
      <c r="B312" s="143"/>
      <c r="C312" s="143"/>
      <c r="D312" s="143"/>
      <c r="E312" s="143"/>
      <c r="F312" s="143"/>
      <c r="G312" s="143"/>
      <c r="H312" s="143"/>
    </row>
    <row r="313" spans="1:8" x14ac:dyDescent="0.25">
      <c r="A313" s="143" t="s">
        <v>172</v>
      </c>
      <c r="B313" s="143"/>
      <c r="C313" s="143"/>
      <c r="D313" s="143"/>
      <c r="E313" s="143"/>
      <c r="F313" s="143"/>
      <c r="G313" s="143"/>
      <c r="H313" s="143"/>
    </row>
    <row r="314" spans="1:8" x14ac:dyDescent="0.25">
      <c r="A314" s="143" t="s">
        <v>181</v>
      </c>
      <c r="B314" s="143"/>
      <c r="C314" s="143"/>
      <c r="D314" s="143"/>
      <c r="E314" s="143"/>
      <c r="F314" s="143"/>
      <c r="G314" s="143"/>
      <c r="H314" s="143"/>
    </row>
    <row r="315" spans="1:8" x14ac:dyDescent="0.25">
      <c r="A315" s="143" t="s">
        <v>173</v>
      </c>
      <c r="B315" s="143"/>
      <c r="C315" s="143"/>
      <c r="D315" s="143"/>
      <c r="E315" s="143"/>
      <c r="F315" s="143"/>
      <c r="G315" s="143"/>
      <c r="H315" s="143"/>
    </row>
    <row r="316" spans="1:8" x14ac:dyDescent="0.25">
      <c r="A316" s="144" t="s">
        <v>174</v>
      </c>
      <c r="B316" s="144"/>
      <c r="C316" s="144"/>
      <c r="D316" s="144"/>
      <c r="E316" s="144"/>
      <c r="F316" s="144"/>
      <c r="G316" s="144"/>
      <c r="H316" s="144"/>
    </row>
    <row r="317" spans="1:8" ht="15.75" thickBot="1" x14ac:dyDescent="0.3">
      <c r="A317" s="144"/>
      <c r="B317" s="144"/>
      <c r="C317" s="144"/>
      <c r="D317" s="144"/>
      <c r="E317" s="144"/>
      <c r="F317" s="144"/>
      <c r="G317" s="144"/>
      <c r="H317" s="144"/>
    </row>
    <row r="318" spans="1:8" x14ac:dyDescent="0.25">
      <c r="A318" s="145" t="s">
        <v>177</v>
      </c>
      <c r="B318" s="146"/>
      <c r="C318" s="149" t="s">
        <v>175</v>
      </c>
      <c r="D318" s="150"/>
      <c r="E318" s="151"/>
      <c r="F318" s="149" t="s">
        <v>176</v>
      </c>
      <c r="G318" s="150"/>
      <c r="H318" s="151"/>
    </row>
    <row r="319" spans="1:8" ht="15.75" thickBot="1" x14ac:dyDescent="0.3">
      <c r="A319" s="147"/>
      <c r="B319" s="148"/>
      <c r="C319" s="55" t="s">
        <v>178</v>
      </c>
      <c r="D319" s="19" t="s">
        <v>179</v>
      </c>
      <c r="E319" s="26" t="s">
        <v>180</v>
      </c>
      <c r="F319" s="55" t="s">
        <v>178</v>
      </c>
      <c r="G319" s="19" t="s">
        <v>179</v>
      </c>
      <c r="H319" s="26" t="s">
        <v>180</v>
      </c>
    </row>
    <row r="320" spans="1:8" ht="15.75" thickBot="1" x14ac:dyDescent="0.3">
      <c r="A320" s="133" t="s">
        <v>0</v>
      </c>
      <c r="B320" s="134"/>
      <c r="C320" s="20">
        <f>C321+C338+C388+C439+C457+C460+C478</f>
        <v>547617825</v>
      </c>
      <c r="D320" s="21">
        <f>D321+D338+D388+D439+D457+D460+D478</f>
        <v>65317049</v>
      </c>
      <c r="E320" s="27">
        <f>D320/C320</f>
        <v>0.11927487751152001</v>
      </c>
      <c r="F320" s="20">
        <f>F321+F338+F388+F439+F457+F460+F478</f>
        <v>91113816</v>
      </c>
      <c r="G320" s="21">
        <f>G321+G338+G388+G439+G457+G460+G478</f>
        <v>7013209</v>
      </c>
      <c r="H320" s="27">
        <f>G320/F320</f>
        <v>7.6971959993421851E-2</v>
      </c>
    </row>
    <row r="321" spans="1:8" ht="15.75" thickBot="1" x14ac:dyDescent="0.3">
      <c r="A321" s="135" t="s">
        <v>1</v>
      </c>
      <c r="B321" s="136"/>
      <c r="C321" s="56">
        <f>SUM(C322:C337)</f>
        <v>72639376</v>
      </c>
      <c r="D321" s="57">
        <f>SUM(D322:D337)</f>
        <v>15446496</v>
      </c>
      <c r="E321" s="58">
        <f>D321/C321</f>
        <v>0.2126463200895338</v>
      </c>
      <c r="F321" s="56">
        <f>SUM(F322:F337)</f>
        <v>275002</v>
      </c>
      <c r="G321" s="57">
        <f>SUM(G322:G337)</f>
        <v>29186</v>
      </c>
      <c r="H321" s="58">
        <f>G321/F321</f>
        <v>0.10613013723536556</v>
      </c>
    </row>
    <row r="322" spans="1:8" x14ac:dyDescent="0.25">
      <c r="A322" s="1" t="s">
        <v>2</v>
      </c>
      <c r="B322" s="7" t="s">
        <v>3</v>
      </c>
      <c r="C322" s="41">
        <v>55525704</v>
      </c>
      <c r="D322" s="42">
        <v>12307523</v>
      </c>
      <c r="E322" s="43">
        <f>D322/C322</f>
        <v>0.2216545151773312</v>
      </c>
      <c r="F322" s="62" t="s">
        <v>182</v>
      </c>
      <c r="G322" s="63" t="s">
        <v>182</v>
      </c>
      <c r="H322" s="64" t="s">
        <v>182</v>
      </c>
    </row>
    <row r="323" spans="1:8" x14ac:dyDescent="0.25">
      <c r="A323" s="2" t="s">
        <v>4</v>
      </c>
      <c r="B323" s="8" t="s">
        <v>5</v>
      </c>
      <c r="C323" s="44">
        <v>1091820</v>
      </c>
      <c r="D323" s="40">
        <v>13317</v>
      </c>
      <c r="E323" s="45">
        <f>D323/C323</f>
        <v>1.2197065450348958E-2</v>
      </c>
      <c r="F323" s="59" t="s">
        <v>182</v>
      </c>
      <c r="G323" s="60" t="s">
        <v>182</v>
      </c>
      <c r="H323" s="61" t="s">
        <v>182</v>
      </c>
    </row>
    <row r="324" spans="1:8" x14ac:dyDescent="0.25">
      <c r="A324" s="2" t="s">
        <v>6</v>
      </c>
      <c r="B324" s="29" t="s">
        <v>7</v>
      </c>
      <c r="C324" s="59" t="s">
        <v>182</v>
      </c>
      <c r="D324" s="60" t="s">
        <v>182</v>
      </c>
      <c r="E324" s="61" t="s">
        <v>182</v>
      </c>
      <c r="F324" s="44">
        <v>204000</v>
      </c>
      <c r="G324" s="40">
        <v>24933</v>
      </c>
      <c r="H324" s="45">
        <f t="shared" ref="H324:H331" si="19">G324/F324</f>
        <v>0.12222058823529412</v>
      </c>
    </row>
    <row r="325" spans="1:8" x14ac:dyDescent="0.25">
      <c r="A325" s="2" t="s">
        <v>8</v>
      </c>
      <c r="B325" s="29" t="s">
        <v>9</v>
      </c>
      <c r="C325" s="44">
        <v>6012</v>
      </c>
      <c r="D325" s="40">
        <v>1501</v>
      </c>
      <c r="E325" s="45">
        <f t="shared" ref="E325:E336" si="20">D325/C325</f>
        <v>0.24966733200266134</v>
      </c>
      <c r="F325" s="59" t="s">
        <v>182</v>
      </c>
      <c r="G325" s="60" t="s">
        <v>182</v>
      </c>
      <c r="H325" s="61" t="s">
        <v>182</v>
      </c>
    </row>
    <row r="326" spans="1:8" x14ac:dyDescent="0.25">
      <c r="A326" s="3" t="s">
        <v>10</v>
      </c>
      <c r="B326" s="29" t="s">
        <v>11</v>
      </c>
      <c r="C326" s="44">
        <v>1019400</v>
      </c>
      <c r="D326" s="40">
        <v>224850</v>
      </c>
      <c r="E326" s="45">
        <f t="shared" si="20"/>
        <v>0.22057092407298412</v>
      </c>
      <c r="F326" s="59" t="s">
        <v>182</v>
      </c>
      <c r="G326" s="60" t="s">
        <v>182</v>
      </c>
      <c r="H326" s="61" t="s">
        <v>182</v>
      </c>
    </row>
    <row r="327" spans="1:8" x14ac:dyDescent="0.25">
      <c r="A327" s="3" t="s">
        <v>12</v>
      </c>
      <c r="B327" s="29" t="s">
        <v>13</v>
      </c>
      <c r="C327" s="44">
        <v>1844150</v>
      </c>
      <c r="D327" s="40">
        <v>530579</v>
      </c>
      <c r="E327" s="45">
        <f t="shared" si="20"/>
        <v>0.28770924274055798</v>
      </c>
      <c r="F327" s="44">
        <v>2750</v>
      </c>
      <c r="G327" s="40">
        <v>361</v>
      </c>
      <c r="H327" s="45">
        <f t="shared" si="19"/>
        <v>0.13127272727272726</v>
      </c>
    </row>
    <row r="328" spans="1:8" x14ac:dyDescent="0.25">
      <c r="A328" s="2" t="s">
        <v>14</v>
      </c>
      <c r="B328" s="8" t="s">
        <v>15</v>
      </c>
      <c r="C328" s="44">
        <v>7317780</v>
      </c>
      <c r="D328" s="40">
        <v>1612780</v>
      </c>
      <c r="E328" s="45">
        <f t="shared" si="20"/>
        <v>0.22039197680170763</v>
      </c>
      <c r="F328" s="44">
        <v>54392</v>
      </c>
      <c r="G328" s="40">
        <v>3093</v>
      </c>
      <c r="H328" s="45">
        <f t="shared" si="19"/>
        <v>5.6864980144138842E-2</v>
      </c>
    </row>
    <row r="329" spans="1:8" x14ac:dyDescent="0.25">
      <c r="A329" s="2" t="s">
        <v>16</v>
      </c>
      <c r="B329" s="8" t="s">
        <v>17</v>
      </c>
      <c r="C329" s="44">
        <v>856466</v>
      </c>
      <c r="D329" s="40">
        <v>187126</v>
      </c>
      <c r="E329" s="45">
        <f t="shared" si="20"/>
        <v>0.21848619793430213</v>
      </c>
      <c r="F329" s="44">
        <v>6624</v>
      </c>
      <c r="G329" s="40">
        <v>374</v>
      </c>
      <c r="H329" s="45">
        <f t="shared" si="19"/>
        <v>5.6461352657004832E-2</v>
      </c>
    </row>
    <row r="330" spans="1:8" x14ac:dyDescent="0.25">
      <c r="A330" s="2" t="s">
        <v>18</v>
      </c>
      <c r="B330" s="8" t="s">
        <v>19</v>
      </c>
      <c r="C330" s="44">
        <v>872927</v>
      </c>
      <c r="D330" s="40">
        <v>190499</v>
      </c>
      <c r="E330" s="45">
        <f t="shared" si="20"/>
        <v>0.21823016128496425</v>
      </c>
      <c r="F330" s="44">
        <v>6624</v>
      </c>
      <c r="G330" s="40">
        <v>374</v>
      </c>
      <c r="H330" s="45">
        <f t="shared" si="19"/>
        <v>5.6461352657004832E-2</v>
      </c>
    </row>
    <row r="331" spans="1:8" x14ac:dyDescent="0.25">
      <c r="A331" s="2" t="s">
        <v>20</v>
      </c>
      <c r="B331" s="8" t="s">
        <v>21</v>
      </c>
      <c r="C331" s="44">
        <v>169963</v>
      </c>
      <c r="D331" s="40">
        <v>29486</v>
      </c>
      <c r="E331" s="45">
        <f t="shared" si="20"/>
        <v>0.17348481728376175</v>
      </c>
      <c r="F331" s="44">
        <v>612</v>
      </c>
      <c r="G331" s="40">
        <v>51</v>
      </c>
      <c r="H331" s="45">
        <f t="shared" si="19"/>
        <v>8.3333333333333329E-2</v>
      </c>
    </row>
    <row r="332" spans="1:8" x14ac:dyDescent="0.25">
      <c r="A332" s="2" t="s">
        <v>22</v>
      </c>
      <c r="B332" s="8" t="s">
        <v>23</v>
      </c>
      <c r="C332" s="44">
        <v>2590000</v>
      </c>
      <c r="D332" s="40">
        <v>0</v>
      </c>
      <c r="E332" s="45">
        <f t="shared" si="20"/>
        <v>0</v>
      </c>
      <c r="F332" s="59" t="s">
        <v>182</v>
      </c>
      <c r="G332" s="60" t="s">
        <v>182</v>
      </c>
      <c r="H332" s="61" t="s">
        <v>182</v>
      </c>
    </row>
    <row r="333" spans="1:8" x14ac:dyDescent="0.25">
      <c r="A333" s="2" t="s">
        <v>24</v>
      </c>
      <c r="B333" s="30" t="s">
        <v>25</v>
      </c>
      <c r="C333" s="44">
        <v>1095154</v>
      </c>
      <c r="D333" s="40">
        <v>285761</v>
      </c>
      <c r="E333" s="45">
        <f t="shared" si="20"/>
        <v>0.2609322524503403</v>
      </c>
      <c r="F333" s="59" t="s">
        <v>182</v>
      </c>
      <c r="G333" s="60" t="s">
        <v>182</v>
      </c>
      <c r="H333" s="61" t="s">
        <v>182</v>
      </c>
    </row>
    <row r="334" spans="1:8" x14ac:dyDescent="0.25">
      <c r="A334" s="2" t="s">
        <v>26</v>
      </c>
      <c r="B334" s="30" t="s">
        <v>11</v>
      </c>
      <c r="C334" s="44">
        <v>23000</v>
      </c>
      <c r="D334" s="40">
        <v>8800</v>
      </c>
      <c r="E334" s="45">
        <f t="shared" si="20"/>
        <v>0.38260869565217392</v>
      </c>
      <c r="F334" s="59" t="s">
        <v>182</v>
      </c>
      <c r="G334" s="60" t="s">
        <v>182</v>
      </c>
      <c r="H334" s="61" t="s">
        <v>182</v>
      </c>
    </row>
    <row r="335" spans="1:8" x14ac:dyDescent="0.25">
      <c r="A335" s="2" t="s">
        <v>27</v>
      </c>
      <c r="B335" s="30" t="s">
        <v>13</v>
      </c>
      <c r="C335" s="44">
        <v>64000</v>
      </c>
      <c r="D335" s="40">
        <v>12324</v>
      </c>
      <c r="E335" s="45">
        <f t="shared" si="20"/>
        <v>0.1925625</v>
      </c>
      <c r="F335" s="59" t="s">
        <v>182</v>
      </c>
      <c r="G335" s="60" t="s">
        <v>182</v>
      </c>
      <c r="H335" s="61" t="s">
        <v>182</v>
      </c>
    </row>
    <row r="336" spans="1:8" ht="15" customHeight="1" x14ac:dyDescent="0.25">
      <c r="A336" s="2" t="s">
        <v>28</v>
      </c>
      <c r="B336" s="30" t="s">
        <v>29</v>
      </c>
      <c r="C336" s="44">
        <v>50000</v>
      </c>
      <c r="D336" s="40">
        <v>0</v>
      </c>
      <c r="E336" s="45">
        <f t="shared" si="20"/>
        <v>0</v>
      </c>
      <c r="F336" s="59" t="s">
        <v>182</v>
      </c>
      <c r="G336" s="60" t="s">
        <v>182</v>
      </c>
      <c r="H336" s="61" t="s">
        <v>182</v>
      </c>
    </row>
    <row r="337" spans="1:8" ht="15.75" thickBot="1" x14ac:dyDescent="0.3">
      <c r="A337" s="17" t="s">
        <v>30</v>
      </c>
      <c r="B337" s="31" t="s">
        <v>31</v>
      </c>
      <c r="C337" s="46">
        <v>113000</v>
      </c>
      <c r="D337" s="47">
        <v>41950</v>
      </c>
      <c r="E337" s="48">
        <f>D337/C337</f>
        <v>0.37123893805309732</v>
      </c>
      <c r="F337" s="65" t="s">
        <v>182</v>
      </c>
      <c r="G337" s="66" t="s">
        <v>182</v>
      </c>
      <c r="H337" s="67" t="s">
        <v>182</v>
      </c>
    </row>
    <row r="338" spans="1:8" ht="15.75" thickBot="1" x14ac:dyDescent="0.3">
      <c r="A338" s="137" t="s">
        <v>32</v>
      </c>
      <c r="B338" s="138"/>
      <c r="C338" s="22">
        <f>SUM(C339:C387)</f>
        <v>47907848</v>
      </c>
      <c r="D338" s="23">
        <f>SUM(D339:D387)</f>
        <v>4164724</v>
      </c>
      <c r="E338" s="28">
        <f>D338/C338</f>
        <v>8.6931978242896654E-2</v>
      </c>
      <c r="F338" s="22">
        <f>SUM(F339:F387)</f>
        <v>14292043</v>
      </c>
      <c r="G338" s="23">
        <f>SUM(G339:G387)</f>
        <v>173051</v>
      </c>
      <c r="H338" s="28">
        <f>G338/F338</f>
        <v>1.2108205943684888E-2</v>
      </c>
    </row>
    <row r="339" spans="1:8" x14ac:dyDescent="0.25">
      <c r="A339" s="78">
        <v>101</v>
      </c>
      <c r="B339" s="7" t="s">
        <v>33</v>
      </c>
      <c r="C339" s="41">
        <v>7427482</v>
      </c>
      <c r="D339" s="42">
        <v>314352</v>
      </c>
      <c r="E339" s="43">
        <f>D339/C339</f>
        <v>4.2322822189269527E-2</v>
      </c>
      <c r="F339" s="62" t="s">
        <v>182</v>
      </c>
      <c r="G339" s="63" t="s">
        <v>182</v>
      </c>
      <c r="H339" s="64" t="s">
        <v>182</v>
      </c>
    </row>
    <row r="340" spans="1:8" x14ac:dyDescent="0.25">
      <c r="A340" s="5">
        <v>102</v>
      </c>
      <c r="B340" s="8" t="s">
        <v>34</v>
      </c>
      <c r="C340" s="59" t="s">
        <v>182</v>
      </c>
      <c r="D340" s="60" t="s">
        <v>182</v>
      </c>
      <c r="E340" s="61" t="s">
        <v>182</v>
      </c>
      <c r="F340" s="44">
        <v>3000</v>
      </c>
      <c r="G340" s="40">
        <v>0</v>
      </c>
      <c r="H340" s="45">
        <f>G340/F340</f>
        <v>0</v>
      </c>
    </row>
    <row r="341" spans="1:8" x14ac:dyDescent="0.25">
      <c r="A341" s="5">
        <v>103</v>
      </c>
      <c r="B341" s="8" t="s">
        <v>35</v>
      </c>
      <c r="C341" s="44">
        <v>625368</v>
      </c>
      <c r="D341" s="40">
        <v>272850</v>
      </c>
      <c r="E341" s="45">
        <f t="shared" ref="E341:E386" si="21">D341/C341</f>
        <v>0.43630310473193384</v>
      </c>
      <c r="F341" s="59" t="s">
        <v>182</v>
      </c>
      <c r="G341" s="60" t="s">
        <v>182</v>
      </c>
      <c r="H341" s="61" t="s">
        <v>182</v>
      </c>
    </row>
    <row r="342" spans="1:8" x14ac:dyDescent="0.25">
      <c r="A342" s="5">
        <v>104</v>
      </c>
      <c r="B342" s="8" t="s">
        <v>36</v>
      </c>
      <c r="C342" s="44">
        <v>71200</v>
      </c>
      <c r="D342" s="40">
        <v>0</v>
      </c>
      <c r="E342" s="45">
        <f t="shared" si="21"/>
        <v>0</v>
      </c>
      <c r="F342" s="59" t="s">
        <v>182</v>
      </c>
      <c r="G342" s="60" t="s">
        <v>182</v>
      </c>
      <c r="H342" s="61" t="s">
        <v>182</v>
      </c>
    </row>
    <row r="343" spans="1:8" x14ac:dyDescent="0.25">
      <c r="A343" s="5">
        <v>105</v>
      </c>
      <c r="B343" s="8" t="s">
        <v>37</v>
      </c>
      <c r="C343" s="44">
        <v>73600</v>
      </c>
      <c r="D343" s="40">
        <v>0</v>
      </c>
      <c r="E343" s="45">
        <f t="shared" si="21"/>
        <v>0</v>
      </c>
      <c r="F343" s="59" t="s">
        <v>182</v>
      </c>
      <c r="G343" s="60" t="s">
        <v>182</v>
      </c>
      <c r="H343" s="61" t="s">
        <v>182</v>
      </c>
    </row>
    <row r="344" spans="1:8" x14ac:dyDescent="0.25">
      <c r="A344" s="5">
        <v>106</v>
      </c>
      <c r="B344" s="8" t="s">
        <v>38</v>
      </c>
      <c r="C344" s="44">
        <v>140000</v>
      </c>
      <c r="D344" s="40">
        <v>0</v>
      </c>
      <c r="E344" s="45">
        <f t="shared" si="21"/>
        <v>0</v>
      </c>
      <c r="F344" s="59" t="s">
        <v>182</v>
      </c>
      <c r="G344" s="60" t="s">
        <v>182</v>
      </c>
      <c r="H344" s="61" t="s">
        <v>182</v>
      </c>
    </row>
    <row r="345" spans="1:8" x14ac:dyDescent="0.25">
      <c r="A345" s="5">
        <v>109</v>
      </c>
      <c r="B345" s="8" t="s">
        <v>39</v>
      </c>
      <c r="C345" s="44">
        <v>285074</v>
      </c>
      <c r="D345" s="40">
        <v>22296</v>
      </c>
      <c r="E345" s="45">
        <f t="shared" si="21"/>
        <v>7.8211271459340384E-2</v>
      </c>
      <c r="F345" s="59" t="s">
        <v>182</v>
      </c>
      <c r="G345" s="60" t="s">
        <v>182</v>
      </c>
      <c r="H345" s="61" t="s">
        <v>182</v>
      </c>
    </row>
    <row r="346" spans="1:8" x14ac:dyDescent="0.25">
      <c r="A346" s="5">
        <v>111</v>
      </c>
      <c r="B346" s="8" t="s">
        <v>40</v>
      </c>
      <c r="C346" s="44">
        <v>193566</v>
      </c>
      <c r="D346" s="40">
        <v>20221</v>
      </c>
      <c r="E346" s="45">
        <f t="shared" si="21"/>
        <v>0.10446566029158014</v>
      </c>
      <c r="F346" s="59" t="s">
        <v>182</v>
      </c>
      <c r="G346" s="60" t="s">
        <v>182</v>
      </c>
      <c r="H346" s="61" t="s">
        <v>182</v>
      </c>
    </row>
    <row r="347" spans="1:8" x14ac:dyDescent="0.25">
      <c r="A347" s="5">
        <v>112</v>
      </c>
      <c r="B347" s="8" t="s">
        <v>41</v>
      </c>
      <c r="C347" s="44">
        <v>109805</v>
      </c>
      <c r="D347" s="40">
        <v>19085</v>
      </c>
      <c r="E347" s="45">
        <f t="shared" si="21"/>
        <v>0.17380811438459087</v>
      </c>
      <c r="F347" s="59" t="s">
        <v>182</v>
      </c>
      <c r="G347" s="60" t="s">
        <v>182</v>
      </c>
      <c r="H347" s="61" t="s">
        <v>182</v>
      </c>
    </row>
    <row r="348" spans="1:8" x14ac:dyDescent="0.25">
      <c r="A348" s="5">
        <v>113</v>
      </c>
      <c r="B348" s="8" t="s">
        <v>42</v>
      </c>
      <c r="C348" s="44">
        <v>1923</v>
      </c>
      <c r="D348" s="40">
        <v>0</v>
      </c>
      <c r="E348" s="45">
        <f t="shared" si="21"/>
        <v>0</v>
      </c>
      <c r="F348" s="59" t="s">
        <v>182</v>
      </c>
      <c r="G348" s="60" t="s">
        <v>182</v>
      </c>
      <c r="H348" s="61" t="s">
        <v>182</v>
      </c>
    </row>
    <row r="349" spans="1:8" x14ac:dyDescent="0.25">
      <c r="A349" s="5">
        <v>114</v>
      </c>
      <c r="B349" s="8" t="s">
        <v>43</v>
      </c>
      <c r="C349" s="44">
        <v>978345</v>
      </c>
      <c r="D349" s="40">
        <v>116666</v>
      </c>
      <c r="E349" s="45">
        <f t="shared" si="21"/>
        <v>0.11924832242204948</v>
      </c>
      <c r="F349" s="59" t="s">
        <v>182</v>
      </c>
      <c r="G349" s="60" t="s">
        <v>182</v>
      </c>
      <c r="H349" s="61" t="s">
        <v>182</v>
      </c>
    </row>
    <row r="350" spans="1:8" x14ac:dyDescent="0.25">
      <c r="A350" s="5">
        <v>115</v>
      </c>
      <c r="B350" s="8" t="s">
        <v>44</v>
      </c>
      <c r="C350" s="44">
        <v>240000</v>
      </c>
      <c r="D350" s="40">
        <v>0</v>
      </c>
      <c r="E350" s="45">
        <f t="shared" si="21"/>
        <v>0</v>
      </c>
      <c r="F350" s="44">
        <v>2568</v>
      </c>
      <c r="G350" s="40">
        <v>0</v>
      </c>
      <c r="H350" s="45">
        <f t="shared" ref="H350:H386" si="22">G350/F350</f>
        <v>0</v>
      </c>
    </row>
    <row r="351" spans="1:8" x14ac:dyDescent="0.25">
      <c r="A351" s="5">
        <v>116</v>
      </c>
      <c r="B351" s="8" t="s">
        <v>45</v>
      </c>
      <c r="C351" s="44">
        <v>576100</v>
      </c>
      <c r="D351" s="40">
        <v>0</v>
      </c>
      <c r="E351" s="45">
        <f t="shared" si="21"/>
        <v>0</v>
      </c>
      <c r="F351" s="44">
        <v>258710</v>
      </c>
      <c r="G351" s="40">
        <v>0</v>
      </c>
      <c r="H351" s="45">
        <f t="shared" si="22"/>
        <v>0</v>
      </c>
    </row>
    <row r="352" spans="1:8" x14ac:dyDescent="0.25">
      <c r="A352" s="5">
        <v>117</v>
      </c>
      <c r="B352" s="8" t="s">
        <v>46</v>
      </c>
      <c r="C352" s="44">
        <v>60000</v>
      </c>
      <c r="D352" s="40">
        <v>0</v>
      </c>
      <c r="E352" s="45">
        <f t="shared" si="21"/>
        <v>0</v>
      </c>
      <c r="F352" s="59" t="s">
        <v>182</v>
      </c>
      <c r="G352" s="60" t="s">
        <v>182</v>
      </c>
      <c r="H352" s="61" t="s">
        <v>182</v>
      </c>
    </row>
    <row r="353" spans="1:8" x14ac:dyDescent="0.25">
      <c r="A353" s="5">
        <v>119</v>
      </c>
      <c r="B353" s="8" t="s">
        <v>47</v>
      </c>
      <c r="C353" s="44">
        <v>5000</v>
      </c>
      <c r="D353" s="40">
        <v>0</v>
      </c>
      <c r="E353" s="45">
        <f t="shared" si="21"/>
        <v>0</v>
      </c>
      <c r="F353" s="59" t="s">
        <v>182</v>
      </c>
      <c r="G353" s="60" t="s">
        <v>182</v>
      </c>
      <c r="H353" s="61" t="s">
        <v>182</v>
      </c>
    </row>
    <row r="354" spans="1:8" x14ac:dyDescent="0.25">
      <c r="A354" s="6">
        <v>120</v>
      </c>
      <c r="B354" s="29" t="s">
        <v>48</v>
      </c>
      <c r="C354" s="44">
        <v>192233</v>
      </c>
      <c r="D354" s="40">
        <v>6447</v>
      </c>
      <c r="E354" s="45">
        <f t="shared" si="21"/>
        <v>3.3537425936233635E-2</v>
      </c>
      <c r="F354" s="59" t="s">
        <v>182</v>
      </c>
      <c r="G354" s="60" t="s">
        <v>182</v>
      </c>
      <c r="H354" s="61" t="s">
        <v>182</v>
      </c>
    </row>
    <row r="355" spans="1:8" x14ac:dyDescent="0.25">
      <c r="A355" s="5">
        <v>131</v>
      </c>
      <c r="B355" s="8" t="s">
        <v>49</v>
      </c>
      <c r="C355" s="44">
        <v>724615</v>
      </c>
      <c r="D355" s="40">
        <v>7328</v>
      </c>
      <c r="E355" s="45">
        <f t="shared" si="21"/>
        <v>1.0112956535539562E-2</v>
      </c>
      <c r="F355" s="59" t="s">
        <v>182</v>
      </c>
      <c r="G355" s="60" t="s">
        <v>182</v>
      </c>
      <c r="H355" s="61" t="s">
        <v>182</v>
      </c>
    </row>
    <row r="356" spans="1:8" x14ac:dyDescent="0.25">
      <c r="A356" s="5">
        <v>132</v>
      </c>
      <c r="B356" s="8" t="s">
        <v>50</v>
      </c>
      <c r="C356" s="44">
        <v>1010000</v>
      </c>
      <c r="D356" s="40">
        <v>92444</v>
      </c>
      <c r="E356" s="45">
        <f t="shared" si="21"/>
        <v>9.1528712871287124E-2</v>
      </c>
      <c r="F356" s="59" t="s">
        <v>182</v>
      </c>
      <c r="G356" s="60" t="s">
        <v>182</v>
      </c>
      <c r="H356" s="61" t="s">
        <v>182</v>
      </c>
    </row>
    <row r="357" spans="1:8" x14ac:dyDescent="0.25">
      <c r="A357" s="5">
        <v>141</v>
      </c>
      <c r="B357" s="8" t="s">
        <v>51</v>
      </c>
      <c r="C357" s="44">
        <v>232296</v>
      </c>
      <c r="D357" s="40">
        <v>36582</v>
      </c>
      <c r="E357" s="45">
        <f t="shared" si="21"/>
        <v>0.15748011158177497</v>
      </c>
      <c r="F357" s="59" t="s">
        <v>182</v>
      </c>
      <c r="G357" s="60" t="s">
        <v>182</v>
      </c>
      <c r="H357" s="61" t="s">
        <v>182</v>
      </c>
    </row>
    <row r="358" spans="1:8" x14ac:dyDescent="0.25">
      <c r="A358" s="5">
        <v>142</v>
      </c>
      <c r="B358" s="8" t="s">
        <v>52</v>
      </c>
      <c r="C358" s="44">
        <v>235863</v>
      </c>
      <c r="D358" s="40">
        <v>17000</v>
      </c>
      <c r="E358" s="45">
        <f t="shared" si="21"/>
        <v>7.2075738882317275E-2</v>
      </c>
      <c r="F358" s="59" t="s">
        <v>182</v>
      </c>
      <c r="G358" s="60" t="s">
        <v>182</v>
      </c>
      <c r="H358" s="61" t="s">
        <v>182</v>
      </c>
    </row>
    <row r="359" spans="1:8" x14ac:dyDescent="0.25">
      <c r="A359" s="5">
        <v>143</v>
      </c>
      <c r="B359" s="8" t="s">
        <v>53</v>
      </c>
      <c r="C359" s="44">
        <v>25000</v>
      </c>
      <c r="D359" s="40">
        <v>0</v>
      </c>
      <c r="E359" s="45">
        <f t="shared" si="21"/>
        <v>0</v>
      </c>
      <c r="F359" s="59" t="s">
        <v>182</v>
      </c>
      <c r="G359" s="60" t="s">
        <v>182</v>
      </c>
      <c r="H359" s="61" t="s">
        <v>182</v>
      </c>
    </row>
    <row r="360" spans="1:8" x14ac:dyDescent="0.25">
      <c r="A360" s="5">
        <v>151</v>
      </c>
      <c r="B360" s="8" t="s">
        <v>54</v>
      </c>
      <c r="C360" s="44">
        <v>135036</v>
      </c>
      <c r="D360" s="40">
        <v>6984</v>
      </c>
      <c r="E360" s="45">
        <f t="shared" si="21"/>
        <v>5.1719541455611834E-2</v>
      </c>
      <c r="F360" s="59" t="s">
        <v>182</v>
      </c>
      <c r="G360" s="60" t="s">
        <v>182</v>
      </c>
      <c r="H360" s="61" t="s">
        <v>182</v>
      </c>
    </row>
    <row r="361" spans="1:8" x14ac:dyDescent="0.25">
      <c r="A361" s="5">
        <v>152</v>
      </c>
      <c r="B361" s="8" t="s">
        <v>55</v>
      </c>
      <c r="C361" s="44">
        <v>141098</v>
      </c>
      <c r="D361" s="40">
        <v>9941</v>
      </c>
      <c r="E361" s="45">
        <f t="shared" si="21"/>
        <v>7.0454577669421259E-2</v>
      </c>
      <c r="F361" s="59" t="s">
        <v>182</v>
      </c>
      <c r="G361" s="60" t="s">
        <v>182</v>
      </c>
      <c r="H361" s="61" t="s">
        <v>182</v>
      </c>
    </row>
    <row r="362" spans="1:8" x14ac:dyDescent="0.25">
      <c r="A362" s="5">
        <v>153</v>
      </c>
      <c r="B362" s="8" t="s">
        <v>56</v>
      </c>
      <c r="C362" s="44">
        <v>6536</v>
      </c>
      <c r="D362" s="40">
        <v>1443</v>
      </c>
      <c r="E362" s="45">
        <f t="shared" si="21"/>
        <v>0.22077723378212974</v>
      </c>
      <c r="F362" s="59" t="s">
        <v>182</v>
      </c>
      <c r="G362" s="60" t="s">
        <v>182</v>
      </c>
      <c r="H362" s="61" t="s">
        <v>182</v>
      </c>
    </row>
    <row r="363" spans="1:8" x14ac:dyDescent="0.25">
      <c r="A363" s="5">
        <v>154</v>
      </c>
      <c r="B363" s="8" t="s">
        <v>57</v>
      </c>
      <c r="C363" s="44">
        <v>169000</v>
      </c>
      <c r="D363" s="40">
        <v>0</v>
      </c>
      <c r="E363" s="45">
        <f t="shared" si="21"/>
        <v>0</v>
      </c>
      <c r="F363" s="59" t="s">
        <v>182</v>
      </c>
      <c r="G363" s="60" t="s">
        <v>182</v>
      </c>
      <c r="H363" s="61" t="s">
        <v>182</v>
      </c>
    </row>
    <row r="364" spans="1:8" x14ac:dyDescent="0.25">
      <c r="A364" s="5">
        <v>161</v>
      </c>
      <c r="B364" s="8" t="s">
        <v>58</v>
      </c>
      <c r="C364" s="44">
        <v>230000</v>
      </c>
      <c r="D364" s="40">
        <v>0</v>
      </c>
      <c r="E364" s="45">
        <f t="shared" si="21"/>
        <v>0</v>
      </c>
      <c r="F364" s="59" t="s">
        <v>182</v>
      </c>
      <c r="G364" s="60" t="s">
        <v>182</v>
      </c>
      <c r="H364" s="61" t="s">
        <v>182</v>
      </c>
    </row>
    <row r="365" spans="1:8" x14ac:dyDescent="0.25">
      <c r="A365" s="5">
        <v>162</v>
      </c>
      <c r="B365" s="8" t="s">
        <v>59</v>
      </c>
      <c r="C365" s="44">
        <v>1614614</v>
      </c>
      <c r="D365" s="40">
        <v>278</v>
      </c>
      <c r="E365" s="45">
        <f t="shared" si="21"/>
        <v>1.7217737490198896E-4</v>
      </c>
      <c r="F365" s="59" t="s">
        <v>182</v>
      </c>
      <c r="G365" s="60" t="s">
        <v>182</v>
      </c>
      <c r="H365" s="61" t="s">
        <v>182</v>
      </c>
    </row>
    <row r="366" spans="1:8" x14ac:dyDescent="0.25">
      <c r="A366" s="5">
        <v>163</v>
      </c>
      <c r="B366" s="8" t="s">
        <v>60</v>
      </c>
      <c r="C366" s="44">
        <v>1015000</v>
      </c>
      <c r="D366" s="40">
        <v>0</v>
      </c>
      <c r="E366" s="45">
        <f t="shared" si="21"/>
        <v>0</v>
      </c>
      <c r="F366" s="59" t="s">
        <v>182</v>
      </c>
      <c r="G366" s="60" t="s">
        <v>182</v>
      </c>
      <c r="H366" s="61" t="s">
        <v>182</v>
      </c>
    </row>
    <row r="367" spans="1:8" x14ac:dyDescent="0.25">
      <c r="A367" s="5">
        <v>164</v>
      </c>
      <c r="B367" s="8" t="s">
        <v>61</v>
      </c>
      <c r="C367" s="44">
        <v>773750</v>
      </c>
      <c r="D367" s="40">
        <v>0</v>
      </c>
      <c r="E367" s="45">
        <f t="shared" si="21"/>
        <v>0</v>
      </c>
      <c r="F367" s="59" t="s">
        <v>182</v>
      </c>
      <c r="G367" s="60" t="s">
        <v>182</v>
      </c>
      <c r="H367" s="61" t="s">
        <v>182</v>
      </c>
    </row>
    <row r="368" spans="1:8" x14ac:dyDescent="0.25">
      <c r="A368" s="5">
        <v>165</v>
      </c>
      <c r="B368" s="8" t="s">
        <v>62</v>
      </c>
      <c r="C368" s="44">
        <v>4330665</v>
      </c>
      <c r="D368" s="40">
        <v>66392</v>
      </c>
      <c r="E368" s="45">
        <f t="shared" si="21"/>
        <v>1.5330670924673231E-2</v>
      </c>
      <c r="F368" s="44">
        <v>1762517</v>
      </c>
      <c r="G368" s="40">
        <v>0</v>
      </c>
      <c r="H368" s="45">
        <f t="shared" si="22"/>
        <v>0</v>
      </c>
    </row>
    <row r="369" spans="1:8" x14ac:dyDescent="0.25">
      <c r="A369" s="5">
        <v>166</v>
      </c>
      <c r="B369" s="8" t="s">
        <v>63</v>
      </c>
      <c r="C369" s="44">
        <v>13000</v>
      </c>
      <c r="D369" s="40">
        <v>0</v>
      </c>
      <c r="E369" s="45">
        <f t="shared" si="21"/>
        <v>0</v>
      </c>
      <c r="F369" s="59" t="s">
        <v>182</v>
      </c>
      <c r="G369" s="60" t="s">
        <v>182</v>
      </c>
      <c r="H369" s="61" t="s">
        <v>182</v>
      </c>
    </row>
    <row r="370" spans="1:8" x14ac:dyDescent="0.25">
      <c r="A370" s="5">
        <v>169</v>
      </c>
      <c r="B370" s="8" t="s">
        <v>64</v>
      </c>
      <c r="C370" s="44">
        <v>542428</v>
      </c>
      <c r="D370" s="40">
        <v>134820</v>
      </c>
      <c r="E370" s="45">
        <f t="shared" si="21"/>
        <v>0.24854911619606657</v>
      </c>
      <c r="F370" s="44">
        <v>1572278</v>
      </c>
      <c r="G370" s="40">
        <v>0</v>
      </c>
      <c r="H370" s="45">
        <f t="shared" si="22"/>
        <v>0</v>
      </c>
    </row>
    <row r="371" spans="1:8" x14ac:dyDescent="0.25">
      <c r="A371" s="5">
        <v>171</v>
      </c>
      <c r="B371" s="8" t="s">
        <v>65</v>
      </c>
      <c r="C371" s="44">
        <v>7070946</v>
      </c>
      <c r="D371" s="40">
        <v>833344</v>
      </c>
      <c r="E371" s="45">
        <f t="shared" si="21"/>
        <v>0.11785466895094376</v>
      </c>
      <c r="F371" s="44">
        <v>4367869</v>
      </c>
      <c r="G371" s="40">
        <v>146729</v>
      </c>
      <c r="H371" s="45">
        <f t="shared" si="22"/>
        <v>3.3592811506022731E-2</v>
      </c>
    </row>
    <row r="372" spans="1:8" x14ac:dyDescent="0.25">
      <c r="A372" s="5">
        <v>172</v>
      </c>
      <c r="B372" s="8" t="s">
        <v>66</v>
      </c>
      <c r="C372" s="44">
        <v>444000</v>
      </c>
      <c r="D372" s="40">
        <v>152747</v>
      </c>
      <c r="E372" s="45">
        <f t="shared" si="21"/>
        <v>0.34402477477477478</v>
      </c>
      <c r="F372" s="44">
        <v>237600</v>
      </c>
      <c r="G372" s="40">
        <v>0</v>
      </c>
      <c r="H372" s="45">
        <f t="shared" si="22"/>
        <v>0</v>
      </c>
    </row>
    <row r="373" spans="1:8" x14ac:dyDescent="0.25">
      <c r="A373" s="5">
        <v>181</v>
      </c>
      <c r="B373" s="8" t="s">
        <v>67</v>
      </c>
      <c r="C373" s="44">
        <v>1324424</v>
      </c>
      <c r="D373" s="40">
        <v>38666</v>
      </c>
      <c r="E373" s="45">
        <f t="shared" si="21"/>
        <v>2.9194578171340899E-2</v>
      </c>
      <c r="F373" s="44">
        <v>135000</v>
      </c>
      <c r="G373" s="40">
        <v>0</v>
      </c>
      <c r="H373" s="45">
        <f t="shared" si="22"/>
        <v>0</v>
      </c>
    </row>
    <row r="374" spans="1:8" ht="15.75" thickBot="1" x14ac:dyDescent="0.3">
      <c r="A374" s="79">
        <v>182</v>
      </c>
      <c r="B374" s="80" t="s">
        <v>68</v>
      </c>
      <c r="C374" s="81">
        <v>405156</v>
      </c>
      <c r="D374" s="82">
        <v>26197</v>
      </c>
      <c r="E374" s="83">
        <f t="shared" si="21"/>
        <v>6.4659044911095975E-2</v>
      </c>
      <c r="F374" s="84" t="s">
        <v>182</v>
      </c>
      <c r="G374" s="85" t="s">
        <v>182</v>
      </c>
      <c r="H374" s="86" t="s">
        <v>182</v>
      </c>
    </row>
    <row r="375" spans="1:8" x14ac:dyDescent="0.25">
      <c r="A375" s="78">
        <v>183</v>
      </c>
      <c r="B375" s="7" t="s">
        <v>69</v>
      </c>
      <c r="C375" s="41">
        <v>90443</v>
      </c>
      <c r="D375" s="42">
        <v>0</v>
      </c>
      <c r="E375" s="43">
        <f t="shared" si="21"/>
        <v>0</v>
      </c>
      <c r="F375" s="62" t="s">
        <v>182</v>
      </c>
      <c r="G375" s="63" t="s">
        <v>182</v>
      </c>
      <c r="H375" s="64" t="s">
        <v>182</v>
      </c>
    </row>
    <row r="376" spans="1:8" x14ac:dyDescent="0.25">
      <c r="A376" s="5">
        <v>184</v>
      </c>
      <c r="B376" s="8" t="s">
        <v>70</v>
      </c>
      <c r="C376" s="44">
        <v>63221</v>
      </c>
      <c r="D376" s="40">
        <v>0</v>
      </c>
      <c r="E376" s="45">
        <f t="shared" si="21"/>
        <v>0</v>
      </c>
      <c r="F376" s="59" t="s">
        <v>182</v>
      </c>
      <c r="G376" s="60" t="s">
        <v>182</v>
      </c>
      <c r="H376" s="61" t="s">
        <v>182</v>
      </c>
    </row>
    <row r="377" spans="1:8" x14ac:dyDescent="0.25">
      <c r="A377" s="5">
        <v>185</v>
      </c>
      <c r="B377" s="8" t="s">
        <v>71</v>
      </c>
      <c r="C377" s="44">
        <v>2845370</v>
      </c>
      <c r="D377" s="40">
        <v>118887</v>
      </c>
      <c r="E377" s="45">
        <f t="shared" si="21"/>
        <v>4.1782615266204394E-2</v>
      </c>
      <c r="F377" s="44">
        <v>2704392</v>
      </c>
      <c r="G377" s="40">
        <v>26322</v>
      </c>
      <c r="H377" s="45">
        <f t="shared" si="22"/>
        <v>9.733056450396245E-3</v>
      </c>
    </row>
    <row r="378" spans="1:8" x14ac:dyDescent="0.25">
      <c r="A378" s="5">
        <v>189</v>
      </c>
      <c r="B378" s="8" t="s">
        <v>72</v>
      </c>
      <c r="C378" s="44">
        <v>753813</v>
      </c>
      <c r="D378" s="40">
        <v>0</v>
      </c>
      <c r="E378" s="45">
        <f t="shared" si="21"/>
        <v>0</v>
      </c>
      <c r="F378" s="44">
        <v>2800000</v>
      </c>
      <c r="G378" s="40">
        <v>0</v>
      </c>
      <c r="H378" s="45">
        <f t="shared" si="22"/>
        <v>0</v>
      </c>
    </row>
    <row r="379" spans="1:8" x14ac:dyDescent="0.25">
      <c r="A379" s="5">
        <v>191</v>
      </c>
      <c r="B379" s="8" t="s">
        <v>73</v>
      </c>
      <c r="C379" s="44">
        <v>87681</v>
      </c>
      <c r="D379" s="40">
        <v>0</v>
      </c>
      <c r="E379" s="45">
        <f t="shared" si="21"/>
        <v>0</v>
      </c>
      <c r="F379" s="59" t="s">
        <v>182</v>
      </c>
      <c r="G379" s="60" t="s">
        <v>182</v>
      </c>
      <c r="H379" s="61" t="s">
        <v>182</v>
      </c>
    </row>
    <row r="380" spans="1:8" x14ac:dyDescent="0.25">
      <c r="A380" s="5">
        <v>192</v>
      </c>
      <c r="B380" s="8" t="s">
        <v>74</v>
      </c>
      <c r="C380" s="44">
        <v>23700</v>
      </c>
      <c r="D380" s="40">
        <v>21597</v>
      </c>
      <c r="E380" s="45">
        <f t="shared" si="21"/>
        <v>0.91126582278481016</v>
      </c>
      <c r="F380" s="59" t="s">
        <v>182</v>
      </c>
      <c r="G380" s="60" t="s">
        <v>182</v>
      </c>
      <c r="H380" s="61" t="s">
        <v>182</v>
      </c>
    </row>
    <row r="381" spans="1:8" x14ac:dyDescent="0.25">
      <c r="A381" s="5">
        <v>193</v>
      </c>
      <c r="B381" s="8" t="s">
        <v>75</v>
      </c>
      <c r="C381" s="44">
        <v>220</v>
      </c>
      <c r="D381" s="40">
        <v>24</v>
      </c>
      <c r="E381" s="45">
        <f t="shared" si="21"/>
        <v>0.10909090909090909</v>
      </c>
      <c r="F381" s="59" t="s">
        <v>182</v>
      </c>
      <c r="G381" s="60" t="s">
        <v>182</v>
      </c>
      <c r="H381" s="61" t="s">
        <v>182</v>
      </c>
    </row>
    <row r="382" spans="1:8" x14ac:dyDescent="0.25">
      <c r="A382" s="5">
        <v>194</v>
      </c>
      <c r="B382" s="8" t="s">
        <v>76</v>
      </c>
      <c r="C382" s="44">
        <v>55300</v>
      </c>
      <c r="D382" s="40">
        <v>22170</v>
      </c>
      <c r="E382" s="45">
        <f t="shared" si="21"/>
        <v>0.40090415913200722</v>
      </c>
      <c r="F382" s="59" t="s">
        <v>182</v>
      </c>
      <c r="G382" s="60" t="s">
        <v>182</v>
      </c>
      <c r="H382" s="61" t="s">
        <v>182</v>
      </c>
    </row>
    <row r="383" spans="1:8" x14ac:dyDescent="0.25">
      <c r="A383" s="5">
        <v>195</v>
      </c>
      <c r="B383" s="8" t="s">
        <v>77</v>
      </c>
      <c r="C383" s="44">
        <v>25034</v>
      </c>
      <c r="D383" s="40">
        <v>5665</v>
      </c>
      <c r="E383" s="45">
        <f t="shared" si="21"/>
        <v>0.22629224255013183</v>
      </c>
      <c r="F383" s="59" t="s">
        <v>182</v>
      </c>
      <c r="G383" s="60" t="s">
        <v>182</v>
      </c>
      <c r="H383" s="61" t="s">
        <v>182</v>
      </c>
    </row>
    <row r="384" spans="1:8" x14ac:dyDescent="0.25">
      <c r="A384" s="5">
        <v>196</v>
      </c>
      <c r="B384" s="8" t="s">
        <v>78</v>
      </c>
      <c r="C384" s="44">
        <v>71524</v>
      </c>
      <c r="D384" s="40">
        <v>11639</v>
      </c>
      <c r="E384" s="45">
        <f t="shared" si="21"/>
        <v>0.16272859459761757</v>
      </c>
      <c r="F384" s="59" t="s">
        <v>182</v>
      </c>
      <c r="G384" s="60" t="s">
        <v>182</v>
      </c>
      <c r="H384" s="61" t="s">
        <v>182</v>
      </c>
    </row>
    <row r="385" spans="1:8" x14ac:dyDescent="0.25">
      <c r="A385" s="5">
        <v>197</v>
      </c>
      <c r="B385" s="8" t="s">
        <v>79</v>
      </c>
      <c r="C385" s="44">
        <v>11781724</v>
      </c>
      <c r="D385" s="40">
        <v>1584375</v>
      </c>
      <c r="E385" s="45">
        <f t="shared" si="21"/>
        <v>0.13447734813682616</v>
      </c>
      <c r="F385" s="44">
        <v>62305</v>
      </c>
      <c r="G385" s="40">
        <v>0</v>
      </c>
      <c r="H385" s="45">
        <f t="shared" si="22"/>
        <v>0</v>
      </c>
    </row>
    <row r="386" spans="1:8" x14ac:dyDescent="0.25">
      <c r="A386" s="5">
        <v>198</v>
      </c>
      <c r="B386" s="9" t="s">
        <v>80</v>
      </c>
      <c r="C386" s="44">
        <v>227067</v>
      </c>
      <c r="D386" s="40">
        <v>179811</v>
      </c>
      <c r="E386" s="45">
        <f t="shared" si="21"/>
        <v>0.79188521449616189</v>
      </c>
      <c r="F386" s="44">
        <v>380026</v>
      </c>
      <c r="G386" s="40">
        <v>0</v>
      </c>
      <c r="H386" s="45">
        <f t="shared" si="22"/>
        <v>0</v>
      </c>
    </row>
    <row r="387" spans="1:8" ht="15.75" thickBot="1" x14ac:dyDescent="0.3">
      <c r="A387" s="79">
        <v>199</v>
      </c>
      <c r="B387" s="80" t="s">
        <v>81</v>
      </c>
      <c r="C387" s="81">
        <v>459628</v>
      </c>
      <c r="D387" s="82">
        <v>24473</v>
      </c>
      <c r="E387" s="83">
        <f>D387/C387</f>
        <v>5.3245233101551687E-2</v>
      </c>
      <c r="F387" s="81">
        <v>5778</v>
      </c>
      <c r="G387" s="82">
        <v>0</v>
      </c>
      <c r="H387" s="83">
        <f>G387/F387</f>
        <v>0</v>
      </c>
    </row>
    <row r="388" spans="1:8" ht="15.75" thickBot="1" x14ac:dyDescent="0.3">
      <c r="A388" s="137" t="s">
        <v>82</v>
      </c>
      <c r="B388" s="138"/>
      <c r="C388" s="22">
        <f>SUM(C389:C438)</f>
        <v>2774094</v>
      </c>
      <c r="D388" s="23">
        <f>SUM(D389:D438)</f>
        <v>447324</v>
      </c>
      <c r="E388" s="28">
        <f>D388/C388</f>
        <v>0.16125048394178423</v>
      </c>
      <c r="F388" s="22">
        <f>SUM(F389:F438)</f>
        <v>110700</v>
      </c>
      <c r="G388" s="23">
        <f>SUM(G389:G438)</f>
        <v>33</v>
      </c>
      <c r="H388" s="28">
        <f>G388/F388</f>
        <v>2.981029810298103E-4</v>
      </c>
    </row>
    <row r="389" spans="1:8" x14ac:dyDescent="0.25">
      <c r="A389" s="78">
        <v>201</v>
      </c>
      <c r="B389" s="7" t="s">
        <v>83</v>
      </c>
      <c r="C389" s="41">
        <v>140507</v>
      </c>
      <c r="D389" s="42">
        <v>13519</v>
      </c>
      <c r="E389" s="43">
        <f>D389/C389</f>
        <v>9.6215846897307611E-2</v>
      </c>
      <c r="F389" s="62" t="s">
        <v>182</v>
      </c>
      <c r="G389" s="63" t="s">
        <v>182</v>
      </c>
      <c r="H389" s="64" t="s">
        <v>182</v>
      </c>
    </row>
    <row r="390" spans="1:8" x14ac:dyDescent="0.25">
      <c r="A390" s="5">
        <v>203</v>
      </c>
      <c r="B390" s="8" t="s">
        <v>84</v>
      </c>
      <c r="C390" s="44">
        <v>68565</v>
      </c>
      <c r="D390" s="40">
        <v>16811</v>
      </c>
      <c r="E390" s="45">
        <f>D390/C390</f>
        <v>0.24518340261066141</v>
      </c>
      <c r="F390" s="59" t="s">
        <v>182</v>
      </c>
      <c r="G390" s="60" t="s">
        <v>182</v>
      </c>
      <c r="H390" s="61" t="s">
        <v>182</v>
      </c>
    </row>
    <row r="391" spans="1:8" x14ac:dyDescent="0.25">
      <c r="A391" s="5">
        <v>211</v>
      </c>
      <c r="B391" s="8" t="s">
        <v>85</v>
      </c>
      <c r="C391" s="44">
        <v>87311</v>
      </c>
      <c r="D391" s="40">
        <v>76264</v>
      </c>
      <c r="E391" s="45">
        <f t="shared" ref="E391:E438" si="23">D391/C391</f>
        <v>0.87347527802911429</v>
      </c>
      <c r="F391" s="59" t="s">
        <v>182</v>
      </c>
      <c r="G391" s="60" t="s">
        <v>182</v>
      </c>
      <c r="H391" s="61" t="s">
        <v>182</v>
      </c>
    </row>
    <row r="392" spans="1:8" x14ac:dyDescent="0.25">
      <c r="A392" s="5">
        <v>212</v>
      </c>
      <c r="B392" s="8" t="s">
        <v>86</v>
      </c>
      <c r="C392" s="44">
        <v>11620</v>
      </c>
      <c r="D392" s="40">
        <v>177</v>
      </c>
      <c r="E392" s="45">
        <f t="shared" si="23"/>
        <v>1.5232358003442342E-2</v>
      </c>
      <c r="F392" s="59" t="s">
        <v>182</v>
      </c>
      <c r="G392" s="60" t="s">
        <v>182</v>
      </c>
      <c r="H392" s="61" t="s">
        <v>182</v>
      </c>
    </row>
    <row r="393" spans="1:8" x14ac:dyDescent="0.25">
      <c r="A393" s="5">
        <v>213</v>
      </c>
      <c r="B393" s="8" t="s">
        <v>87</v>
      </c>
      <c r="C393" s="44">
        <v>1000</v>
      </c>
      <c r="D393" s="40">
        <v>0</v>
      </c>
      <c r="E393" s="45">
        <f t="shared" si="23"/>
        <v>0</v>
      </c>
      <c r="F393" s="59" t="s">
        <v>182</v>
      </c>
      <c r="G393" s="60" t="s">
        <v>182</v>
      </c>
      <c r="H393" s="61" t="s">
        <v>182</v>
      </c>
    </row>
    <row r="394" spans="1:8" x14ac:dyDescent="0.25">
      <c r="A394" s="5">
        <v>214</v>
      </c>
      <c r="B394" s="8" t="s">
        <v>88</v>
      </c>
      <c r="C394" s="44">
        <v>32350</v>
      </c>
      <c r="D394" s="40">
        <v>0</v>
      </c>
      <c r="E394" s="45">
        <f t="shared" si="23"/>
        <v>0</v>
      </c>
      <c r="F394" s="59" t="s">
        <v>182</v>
      </c>
      <c r="G394" s="60" t="s">
        <v>182</v>
      </c>
      <c r="H394" s="61" t="s">
        <v>182</v>
      </c>
    </row>
    <row r="395" spans="1:8" x14ac:dyDescent="0.25">
      <c r="A395" s="5">
        <v>219</v>
      </c>
      <c r="B395" s="8" t="s">
        <v>89</v>
      </c>
      <c r="C395" s="44">
        <v>3500</v>
      </c>
      <c r="D395" s="40">
        <v>0</v>
      </c>
      <c r="E395" s="45">
        <f t="shared" si="23"/>
        <v>0</v>
      </c>
      <c r="F395" s="59" t="s">
        <v>182</v>
      </c>
      <c r="G395" s="60" t="s">
        <v>182</v>
      </c>
      <c r="H395" s="61" t="s">
        <v>182</v>
      </c>
    </row>
    <row r="396" spans="1:8" x14ac:dyDescent="0.25">
      <c r="A396" s="5">
        <v>221</v>
      </c>
      <c r="B396" s="8" t="s">
        <v>90</v>
      </c>
      <c r="C396" s="44">
        <v>139071</v>
      </c>
      <c r="D396" s="40">
        <v>0</v>
      </c>
      <c r="E396" s="45">
        <f t="shared" si="23"/>
        <v>0</v>
      </c>
      <c r="F396" s="59" t="s">
        <v>182</v>
      </c>
      <c r="G396" s="60" t="s">
        <v>182</v>
      </c>
      <c r="H396" s="61" t="s">
        <v>182</v>
      </c>
    </row>
    <row r="397" spans="1:8" x14ac:dyDescent="0.25">
      <c r="A397" s="5">
        <v>222</v>
      </c>
      <c r="B397" s="8" t="s">
        <v>91</v>
      </c>
      <c r="C397" s="44">
        <v>3600</v>
      </c>
      <c r="D397" s="40">
        <v>401</v>
      </c>
      <c r="E397" s="45">
        <f t="shared" si="23"/>
        <v>0.11138888888888888</v>
      </c>
      <c r="F397" s="59" t="s">
        <v>182</v>
      </c>
      <c r="G397" s="60" t="s">
        <v>182</v>
      </c>
      <c r="H397" s="61" t="s">
        <v>182</v>
      </c>
    </row>
    <row r="398" spans="1:8" x14ac:dyDescent="0.25">
      <c r="A398" s="5">
        <v>223</v>
      </c>
      <c r="B398" s="8" t="s">
        <v>92</v>
      </c>
      <c r="C398" s="44">
        <v>165701</v>
      </c>
      <c r="D398" s="40">
        <v>0</v>
      </c>
      <c r="E398" s="45">
        <f t="shared" si="23"/>
        <v>0</v>
      </c>
      <c r="F398" s="59" t="s">
        <v>182</v>
      </c>
      <c r="G398" s="60" t="s">
        <v>182</v>
      </c>
      <c r="H398" s="61" t="s">
        <v>182</v>
      </c>
    </row>
    <row r="399" spans="1:8" x14ac:dyDescent="0.25">
      <c r="A399" s="5">
        <v>224</v>
      </c>
      <c r="B399" s="8" t="s">
        <v>93</v>
      </c>
      <c r="C399" s="44">
        <v>20298</v>
      </c>
      <c r="D399" s="40">
        <v>464</v>
      </c>
      <c r="E399" s="45">
        <f t="shared" si="23"/>
        <v>2.2859395014287121E-2</v>
      </c>
      <c r="F399" s="59" t="s">
        <v>182</v>
      </c>
      <c r="G399" s="60" t="s">
        <v>182</v>
      </c>
      <c r="H399" s="61" t="s">
        <v>182</v>
      </c>
    </row>
    <row r="400" spans="1:8" x14ac:dyDescent="0.25">
      <c r="A400" s="5">
        <v>231</v>
      </c>
      <c r="B400" s="8" t="s">
        <v>94</v>
      </c>
      <c r="C400" s="44">
        <v>393800</v>
      </c>
      <c r="D400" s="40">
        <v>14280</v>
      </c>
      <c r="E400" s="45">
        <f t="shared" si="23"/>
        <v>3.6262061960385984E-2</v>
      </c>
      <c r="F400" s="59" t="s">
        <v>182</v>
      </c>
      <c r="G400" s="60" t="s">
        <v>182</v>
      </c>
      <c r="H400" s="61" t="s">
        <v>182</v>
      </c>
    </row>
    <row r="401" spans="1:8" x14ac:dyDescent="0.25">
      <c r="A401" s="5">
        <v>232</v>
      </c>
      <c r="B401" s="8" t="s">
        <v>95</v>
      </c>
      <c r="C401" s="44">
        <v>168874</v>
      </c>
      <c r="D401" s="40">
        <v>25728</v>
      </c>
      <c r="E401" s="45">
        <f t="shared" si="23"/>
        <v>0.15235027298459206</v>
      </c>
      <c r="F401" s="59" t="s">
        <v>182</v>
      </c>
      <c r="G401" s="60" t="s">
        <v>182</v>
      </c>
      <c r="H401" s="61" t="s">
        <v>182</v>
      </c>
    </row>
    <row r="402" spans="1:8" x14ac:dyDescent="0.25">
      <c r="A402" s="5">
        <v>239</v>
      </c>
      <c r="B402" s="8" t="s">
        <v>96</v>
      </c>
      <c r="C402" s="44">
        <v>61220</v>
      </c>
      <c r="D402" s="40">
        <v>19533</v>
      </c>
      <c r="E402" s="45">
        <f t="shared" si="23"/>
        <v>0.31906239790918001</v>
      </c>
      <c r="F402" s="59" t="s">
        <v>182</v>
      </c>
      <c r="G402" s="60" t="s">
        <v>182</v>
      </c>
      <c r="H402" s="61" t="s">
        <v>182</v>
      </c>
    </row>
    <row r="403" spans="1:8" x14ac:dyDescent="0.25">
      <c r="A403" s="5">
        <v>241</v>
      </c>
      <c r="B403" s="8" t="s">
        <v>97</v>
      </c>
      <c r="C403" s="44">
        <v>2000</v>
      </c>
      <c r="D403" s="40">
        <v>0</v>
      </c>
      <c r="E403" s="45">
        <f t="shared" si="23"/>
        <v>0</v>
      </c>
      <c r="F403" s="59" t="s">
        <v>182</v>
      </c>
      <c r="G403" s="60" t="s">
        <v>182</v>
      </c>
      <c r="H403" s="61" t="s">
        <v>182</v>
      </c>
    </row>
    <row r="404" spans="1:8" x14ac:dyDescent="0.25">
      <c r="A404" s="5">
        <v>242</v>
      </c>
      <c r="B404" s="8" t="s">
        <v>98</v>
      </c>
      <c r="C404" s="44">
        <v>187463</v>
      </c>
      <c r="D404" s="40">
        <v>2329</v>
      </c>
      <c r="E404" s="45">
        <f t="shared" si="23"/>
        <v>1.2423784960232153E-2</v>
      </c>
      <c r="F404" s="59" t="s">
        <v>182</v>
      </c>
      <c r="G404" s="60" t="s">
        <v>182</v>
      </c>
      <c r="H404" s="61" t="s">
        <v>182</v>
      </c>
    </row>
    <row r="405" spans="1:8" x14ac:dyDescent="0.25">
      <c r="A405" s="5">
        <v>243</v>
      </c>
      <c r="B405" s="8" t="s">
        <v>99</v>
      </c>
      <c r="C405" s="44">
        <v>42700</v>
      </c>
      <c r="D405" s="40">
        <v>957</v>
      </c>
      <c r="E405" s="45">
        <f t="shared" si="23"/>
        <v>2.2412177985948478E-2</v>
      </c>
      <c r="F405" s="59" t="s">
        <v>182</v>
      </c>
      <c r="G405" s="60" t="s">
        <v>182</v>
      </c>
      <c r="H405" s="61" t="s">
        <v>182</v>
      </c>
    </row>
    <row r="406" spans="1:8" x14ac:dyDescent="0.25">
      <c r="A406" s="5">
        <v>244</v>
      </c>
      <c r="B406" s="8" t="s">
        <v>100</v>
      </c>
      <c r="C406" s="44">
        <v>33020</v>
      </c>
      <c r="D406" s="40">
        <v>30</v>
      </c>
      <c r="E406" s="45">
        <f t="shared" si="23"/>
        <v>9.0854027861901881E-4</v>
      </c>
      <c r="F406" s="59" t="s">
        <v>182</v>
      </c>
      <c r="G406" s="60" t="s">
        <v>182</v>
      </c>
      <c r="H406" s="61" t="s">
        <v>182</v>
      </c>
    </row>
    <row r="407" spans="1:8" x14ac:dyDescent="0.25">
      <c r="A407" s="5">
        <v>249</v>
      </c>
      <c r="B407" s="8" t="s">
        <v>101</v>
      </c>
      <c r="C407" s="44">
        <v>88544</v>
      </c>
      <c r="D407" s="40">
        <v>11081</v>
      </c>
      <c r="E407" s="45">
        <f t="shared" si="23"/>
        <v>0.1251468196602819</v>
      </c>
      <c r="F407" s="59" t="s">
        <v>182</v>
      </c>
      <c r="G407" s="60" t="s">
        <v>182</v>
      </c>
      <c r="H407" s="61" t="s">
        <v>182</v>
      </c>
    </row>
    <row r="408" spans="1:8" x14ac:dyDescent="0.25">
      <c r="A408" s="5">
        <v>251</v>
      </c>
      <c r="B408" s="8" t="s">
        <v>102</v>
      </c>
      <c r="C408" s="44">
        <v>3000</v>
      </c>
      <c r="D408" s="40">
        <v>0</v>
      </c>
      <c r="E408" s="45">
        <f t="shared" si="23"/>
        <v>0</v>
      </c>
      <c r="F408" s="59" t="s">
        <v>182</v>
      </c>
      <c r="G408" s="60" t="s">
        <v>182</v>
      </c>
      <c r="H408" s="61" t="s">
        <v>182</v>
      </c>
    </row>
    <row r="409" spans="1:8" x14ac:dyDescent="0.25">
      <c r="A409" s="5">
        <v>252</v>
      </c>
      <c r="B409" s="8" t="s">
        <v>103</v>
      </c>
      <c r="C409" s="44">
        <v>11000</v>
      </c>
      <c r="D409" s="40">
        <v>541</v>
      </c>
      <c r="E409" s="45">
        <f t="shared" si="23"/>
        <v>4.9181818181818181E-2</v>
      </c>
      <c r="F409" s="59" t="s">
        <v>182</v>
      </c>
      <c r="G409" s="60" t="s">
        <v>182</v>
      </c>
      <c r="H409" s="61" t="s">
        <v>182</v>
      </c>
    </row>
    <row r="410" spans="1:8" x14ac:dyDescent="0.25">
      <c r="A410" s="5">
        <v>253</v>
      </c>
      <c r="B410" s="8" t="s">
        <v>104</v>
      </c>
      <c r="C410" s="44">
        <v>10800</v>
      </c>
      <c r="D410" s="40">
        <v>78</v>
      </c>
      <c r="E410" s="45">
        <f t="shared" si="23"/>
        <v>7.2222222222222219E-3</v>
      </c>
      <c r="F410" s="59" t="s">
        <v>182</v>
      </c>
      <c r="G410" s="60" t="s">
        <v>182</v>
      </c>
      <c r="H410" s="61" t="s">
        <v>182</v>
      </c>
    </row>
    <row r="411" spans="1:8" x14ac:dyDescent="0.25">
      <c r="A411" s="5">
        <v>254</v>
      </c>
      <c r="B411" s="8" t="s">
        <v>105</v>
      </c>
      <c r="C411" s="44">
        <v>27200</v>
      </c>
      <c r="D411" s="40">
        <v>546</v>
      </c>
      <c r="E411" s="45">
        <f t="shared" si="23"/>
        <v>2.0073529411764705E-2</v>
      </c>
      <c r="F411" s="59" t="s">
        <v>182</v>
      </c>
      <c r="G411" s="60" t="s">
        <v>182</v>
      </c>
      <c r="H411" s="61" t="s">
        <v>182</v>
      </c>
    </row>
    <row r="412" spans="1:8" x14ac:dyDescent="0.25">
      <c r="A412" s="5">
        <v>255</v>
      </c>
      <c r="B412" s="8" t="s">
        <v>106</v>
      </c>
      <c r="C412" s="44">
        <v>43513</v>
      </c>
      <c r="D412" s="40">
        <v>4159</v>
      </c>
      <c r="E412" s="45">
        <f t="shared" si="23"/>
        <v>9.5580631075770459E-2</v>
      </c>
      <c r="F412" s="59" t="s">
        <v>182</v>
      </c>
      <c r="G412" s="60" t="s">
        <v>182</v>
      </c>
      <c r="H412" s="61" t="s">
        <v>182</v>
      </c>
    </row>
    <row r="413" spans="1:8" x14ac:dyDescent="0.25">
      <c r="A413" s="5">
        <v>256</v>
      </c>
      <c r="B413" s="8" t="s">
        <v>107</v>
      </c>
      <c r="C413" s="44">
        <v>37958</v>
      </c>
      <c r="D413" s="40">
        <v>8682</v>
      </c>
      <c r="E413" s="45">
        <f t="shared" si="23"/>
        <v>0.22872648717003002</v>
      </c>
      <c r="F413" s="59" t="s">
        <v>182</v>
      </c>
      <c r="G413" s="60" t="s">
        <v>182</v>
      </c>
      <c r="H413" s="61" t="s">
        <v>182</v>
      </c>
    </row>
    <row r="414" spans="1:8" x14ac:dyDescent="0.25">
      <c r="A414" s="5">
        <v>257</v>
      </c>
      <c r="B414" s="8" t="s">
        <v>108</v>
      </c>
      <c r="C414" s="44">
        <v>10000</v>
      </c>
      <c r="D414" s="40">
        <v>0</v>
      </c>
      <c r="E414" s="45">
        <f t="shared" si="23"/>
        <v>0</v>
      </c>
      <c r="F414" s="59" t="s">
        <v>182</v>
      </c>
      <c r="G414" s="60" t="s">
        <v>182</v>
      </c>
      <c r="H414" s="61" t="s">
        <v>182</v>
      </c>
    </row>
    <row r="415" spans="1:8" x14ac:dyDescent="0.25">
      <c r="A415" s="5">
        <v>259</v>
      </c>
      <c r="B415" s="8" t="s">
        <v>109</v>
      </c>
      <c r="C415" s="44">
        <v>27860</v>
      </c>
      <c r="D415" s="40">
        <v>552</v>
      </c>
      <c r="E415" s="45">
        <f t="shared" si="23"/>
        <v>1.9813352476669061E-2</v>
      </c>
      <c r="F415" s="59" t="s">
        <v>182</v>
      </c>
      <c r="G415" s="60" t="s">
        <v>182</v>
      </c>
      <c r="H415" s="61" t="s">
        <v>182</v>
      </c>
    </row>
    <row r="416" spans="1:8" x14ac:dyDescent="0.25">
      <c r="A416" s="5">
        <v>261</v>
      </c>
      <c r="B416" s="8" t="s">
        <v>110</v>
      </c>
      <c r="C416" s="44">
        <v>8950</v>
      </c>
      <c r="D416" s="40">
        <v>318</v>
      </c>
      <c r="E416" s="45">
        <f t="shared" si="23"/>
        <v>3.5530726256983239E-2</v>
      </c>
      <c r="F416" s="59" t="s">
        <v>182</v>
      </c>
      <c r="G416" s="60" t="s">
        <v>182</v>
      </c>
      <c r="H416" s="61" t="s">
        <v>182</v>
      </c>
    </row>
    <row r="417" spans="1:8" x14ac:dyDescent="0.25">
      <c r="A417" s="5">
        <v>262</v>
      </c>
      <c r="B417" s="8" t="s">
        <v>111</v>
      </c>
      <c r="C417" s="44">
        <v>40470</v>
      </c>
      <c r="D417" s="40">
        <v>8760</v>
      </c>
      <c r="E417" s="45">
        <f t="shared" si="23"/>
        <v>0.21645663454410674</v>
      </c>
      <c r="F417" s="59" t="s">
        <v>182</v>
      </c>
      <c r="G417" s="60" t="s">
        <v>182</v>
      </c>
      <c r="H417" s="61" t="s">
        <v>182</v>
      </c>
    </row>
    <row r="418" spans="1:8" x14ac:dyDescent="0.25">
      <c r="A418" s="5">
        <v>263</v>
      </c>
      <c r="B418" s="8" t="s">
        <v>112</v>
      </c>
      <c r="C418" s="44">
        <v>27000</v>
      </c>
      <c r="D418" s="40">
        <v>2965</v>
      </c>
      <c r="E418" s="45">
        <f t="shared" si="23"/>
        <v>0.10981481481481481</v>
      </c>
      <c r="F418" s="59" t="s">
        <v>182</v>
      </c>
      <c r="G418" s="60" t="s">
        <v>182</v>
      </c>
      <c r="H418" s="61" t="s">
        <v>182</v>
      </c>
    </row>
    <row r="419" spans="1:8" x14ac:dyDescent="0.25">
      <c r="A419" s="5">
        <v>265</v>
      </c>
      <c r="B419" s="8" t="s">
        <v>113</v>
      </c>
      <c r="C419" s="44">
        <v>75564</v>
      </c>
      <c r="D419" s="40">
        <v>1368</v>
      </c>
      <c r="E419" s="45">
        <f t="shared" si="23"/>
        <v>1.8103858980466889E-2</v>
      </c>
      <c r="F419" s="44">
        <v>110700</v>
      </c>
      <c r="G419" s="40">
        <v>33</v>
      </c>
      <c r="H419" s="45">
        <f t="shared" ref="H419" si="24">G419/F419</f>
        <v>2.981029810298103E-4</v>
      </c>
    </row>
    <row r="420" spans="1:8" x14ac:dyDescent="0.25">
      <c r="A420" s="5">
        <v>269</v>
      </c>
      <c r="B420" s="8" t="s">
        <v>114</v>
      </c>
      <c r="C420" s="44">
        <v>94339</v>
      </c>
      <c r="D420" s="40">
        <v>4600</v>
      </c>
      <c r="E420" s="45">
        <f t="shared" si="23"/>
        <v>4.8760321818124001E-2</v>
      </c>
      <c r="F420" s="59" t="s">
        <v>182</v>
      </c>
      <c r="G420" s="60" t="s">
        <v>182</v>
      </c>
      <c r="H420" s="61" t="s">
        <v>182</v>
      </c>
    </row>
    <row r="421" spans="1:8" x14ac:dyDescent="0.25">
      <c r="A421" s="5">
        <v>271</v>
      </c>
      <c r="B421" s="8" t="s">
        <v>115</v>
      </c>
      <c r="C421" s="44">
        <v>31574</v>
      </c>
      <c r="D421" s="40">
        <v>227</v>
      </c>
      <c r="E421" s="45">
        <f t="shared" si="23"/>
        <v>7.1894596820168497E-3</v>
      </c>
      <c r="F421" s="59" t="s">
        <v>182</v>
      </c>
      <c r="G421" s="60" t="s">
        <v>182</v>
      </c>
      <c r="H421" s="61" t="s">
        <v>182</v>
      </c>
    </row>
    <row r="422" spans="1:8" x14ac:dyDescent="0.25">
      <c r="A422" s="5">
        <v>272</v>
      </c>
      <c r="B422" s="8" t="s">
        <v>116</v>
      </c>
      <c r="C422" s="44">
        <v>7326</v>
      </c>
      <c r="D422" s="40">
        <v>0</v>
      </c>
      <c r="E422" s="45">
        <f t="shared" si="23"/>
        <v>0</v>
      </c>
      <c r="F422" s="59" t="s">
        <v>182</v>
      </c>
      <c r="G422" s="60" t="s">
        <v>182</v>
      </c>
      <c r="H422" s="61" t="s">
        <v>182</v>
      </c>
    </row>
    <row r="423" spans="1:8" x14ac:dyDescent="0.25">
      <c r="A423" s="5">
        <v>273</v>
      </c>
      <c r="B423" s="8" t="s">
        <v>117</v>
      </c>
      <c r="C423" s="44">
        <v>61170</v>
      </c>
      <c r="D423" s="40">
        <v>18540</v>
      </c>
      <c r="E423" s="45">
        <f t="shared" si="23"/>
        <v>0.3030897498773909</v>
      </c>
      <c r="F423" s="59" t="s">
        <v>182</v>
      </c>
      <c r="G423" s="60" t="s">
        <v>182</v>
      </c>
      <c r="H423" s="61" t="s">
        <v>182</v>
      </c>
    </row>
    <row r="424" spans="1:8" x14ac:dyDescent="0.25">
      <c r="A424" s="5">
        <v>274</v>
      </c>
      <c r="B424" s="8" t="s">
        <v>118</v>
      </c>
      <c r="C424" s="44">
        <v>22452</v>
      </c>
      <c r="D424" s="40">
        <v>21</v>
      </c>
      <c r="E424" s="45">
        <f t="shared" si="23"/>
        <v>9.3532870122928918E-4</v>
      </c>
      <c r="F424" s="59" t="s">
        <v>182</v>
      </c>
      <c r="G424" s="60" t="s">
        <v>182</v>
      </c>
      <c r="H424" s="61" t="s">
        <v>182</v>
      </c>
    </row>
    <row r="425" spans="1:8" x14ac:dyDescent="0.25">
      <c r="A425" s="5">
        <v>275</v>
      </c>
      <c r="B425" s="8" t="s">
        <v>119</v>
      </c>
      <c r="C425" s="44">
        <v>187689</v>
      </c>
      <c r="D425" s="40">
        <v>78834</v>
      </c>
      <c r="E425" s="45">
        <f t="shared" si="23"/>
        <v>0.42002461518789058</v>
      </c>
      <c r="F425" s="59" t="s">
        <v>182</v>
      </c>
      <c r="G425" s="60" t="s">
        <v>182</v>
      </c>
      <c r="H425" s="61" t="s">
        <v>182</v>
      </c>
    </row>
    <row r="426" spans="1:8" x14ac:dyDescent="0.25">
      <c r="A426" s="5">
        <v>277</v>
      </c>
      <c r="B426" s="8" t="s">
        <v>120</v>
      </c>
      <c r="C426" s="44">
        <v>17380</v>
      </c>
      <c r="D426" s="40">
        <v>0</v>
      </c>
      <c r="E426" s="45">
        <f t="shared" si="23"/>
        <v>0</v>
      </c>
      <c r="F426" s="59" t="s">
        <v>182</v>
      </c>
      <c r="G426" s="60" t="s">
        <v>182</v>
      </c>
      <c r="H426" s="61" t="s">
        <v>182</v>
      </c>
    </row>
    <row r="427" spans="1:8" x14ac:dyDescent="0.25">
      <c r="A427" s="5">
        <v>278</v>
      </c>
      <c r="B427" s="8" t="s">
        <v>121</v>
      </c>
      <c r="C427" s="44">
        <v>2000</v>
      </c>
      <c r="D427" s="40">
        <v>0</v>
      </c>
      <c r="E427" s="45">
        <f t="shared" si="23"/>
        <v>0</v>
      </c>
      <c r="F427" s="59" t="s">
        <v>182</v>
      </c>
      <c r="G427" s="60" t="s">
        <v>182</v>
      </c>
      <c r="H427" s="61" t="s">
        <v>182</v>
      </c>
    </row>
    <row r="428" spans="1:8" x14ac:dyDescent="0.25">
      <c r="A428" s="5">
        <v>279</v>
      </c>
      <c r="B428" s="9" t="s">
        <v>122</v>
      </c>
      <c r="C428" s="44">
        <v>33857</v>
      </c>
      <c r="D428" s="40">
        <v>234</v>
      </c>
      <c r="E428" s="45">
        <f t="shared" si="23"/>
        <v>6.911421567179608E-3</v>
      </c>
      <c r="F428" s="59" t="s">
        <v>182</v>
      </c>
      <c r="G428" s="60" t="s">
        <v>182</v>
      </c>
      <c r="H428" s="61" t="s">
        <v>182</v>
      </c>
    </row>
    <row r="429" spans="1:8" x14ac:dyDescent="0.25">
      <c r="A429" s="6">
        <v>280</v>
      </c>
      <c r="B429" s="9" t="s">
        <v>123</v>
      </c>
      <c r="C429" s="44">
        <v>157667</v>
      </c>
      <c r="D429" s="40">
        <v>36262</v>
      </c>
      <c r="E429" s="45">
        <f t="shared" si="23"/>
        <v>0.2299910571013592</v>
      </c>
      <c r="F429" s="59" t="s">
        <v>182</v>
      </c>
      <c r="G429" s="60" t="s">
        <v>182</v>
      </c>
      <c r="H429" s="61" t="s">
        <v>182</v>
      </c>
    </row>
    <row r="430" spans="1:8" x14ac:dyDescent="0.25">
      <c r="A430" s="10">
        <v>291</v>
      </c>
      <c r="B430" s="9" t="s">
        <v>124</v>
      </c>
      <c r="C430" s="44">
        <v>62198</v>
      </c>
      <c r="D430" s="40">
        <v>14341</v>
      </c>
      <c r="E430" s="45">
        <f t="shared" si="23"/>
        <v>0.23057011479468792</v>
      </c>
      <c r="F430" s="59" t="s">
        <v>182</v>
      </c>
      <c r="G430" s="60" t="s">
        <v>182</v>
      </c>
      <c r="H430" s="61" t="s">
        <v>182</v>
      </c>
    </row>
    <row r="431" spans="1:8" x14ac:dyDescent="0.25">
      <c r="A431" s="10">
        <v>292</v>
      </c>
      <c r="B431" s="9" t="s">
        <v>125</v>
      </c>
      <c r="C431" s="44">
        <v>10</v>
      </c>
      <c r="D431" s="40">
        <v>0</v>
      </c>
      <c r="E431" s="45">
        <f t="shared" si="23"/>
        <v>0</v>
      </c>
      <c r="F431" s="59" t="s">
        <v>182</v>
      </c>
      <c r="G431" s="60" t="s">
        <v>182</v>
      </c>
      <c r="H431" s="61" t="s">
        <v>182</v>
      </c>
    </row>
    <row r="432" spans="1:8" x14ac:dyDescent="0.25">
      <c r="A432" s="10">
        <v>293</v>
      </c>
      <c r="B432" s="9" t="s">
        <v>126</v>
      </c>
      <c r="C432" s="44">
        <v>82511</v>
      </c>
      <c r="D432" s="40">
        <v>82298</v>
      </c>
      <c r="E432" s="45">
        <f t="shared" si="23"/>
        <v>0.99741852601471315</v>
      </c>
      <c r="F432" s="59" t="s">
        <v>182</v>
      </c>
      <c r="G432" s="60" t="s">
        <v>182</v>
      </c>
      <c r="H432" s="61" t="s">
        <v>182</v>
      </c>
    </row>
    <row r="433" spans="1:8" x14ac:dyDescent="0.25">
      <c r="A433" s="10">
        <v>294</v>
      </c>
      <c r="B433" s="9" t="s">
        <v>127</v>
      </c>
      <c r="C433" s="44">
        <v>5637</v>
      </c>
      <c r="D433" s="40">
        <v>9</v>
      </c>
      <c r="E433" s="45">
        <f t="shared" si="23"/>
        <v>1.5965939329430547E-3</v>
      </c>
      <c r="F433" s="59" t="s">
        <v>182</v>
      </c>
      <c r="G433" s="60" t="s">
        <v>182</v>
      </c>
      <c r="H433" s="61" t="s">
        <v>182</v>
      </c>
    </row>
    <row r="434" spans="1:8" x14ac:dyDescent="0.25">
      <c r="A434" s="10">
        <v>295</v>
      </c>
      <c r="B434" s="9" t="s">
        <v>128</v>
      </c>
      <c r="C434" s="44">
        <v>513</v>
      </c>
      <c r="D434" s="40">
        <v>318</v>
      </c>
      <c r="E434" s="45">
        <f t="shared" si="23"/>
        <v>0.61988304093567248</v>
      </c>
      <c r="F434" s="59" t="s">
        <v>182</v>
      </c>
      <c r="G434" s="60" t="s">
        <v>182</v>
      </c>
      <c r="H434" s="61" t="s">
        <v>182</v>
      </c>
    </row>
    <row r="435" spans="1:8" ht="15" customHeight="1" x14ac:dyDescent="0.25">
      <c r="A435" s="10">
        <v>296</v>
      </c>
      <c r="B435" s="9" t="s">
        <v>129</v>
      </c>
      <c r="C435" s="44">
        <v>545</v>
      </c>
      <c r="D435" s="40">
        <v>128</v>
      </c>
      <c r="E435" s="45">
        <f t="shared" si="23"/>
        <v>0.23486238532110093</v>
      </c>
      <c r="F435" s="59" t="s">
        <v>182</v>
      </c>
      <c r="G435" s="60" t="s">
        <v>182</v>
      </c>
      <c r="H435" s="61" t="s">
        <v>182</v>
      </c>
    </row>
    <row r="436" spans="1:8" x14ac:dyDescent="0.25">
      <c r="A436" s="10">
        <v>297</v>
      </c>
      <c r="B436" s="9" t="s">
        <v>130</v>
      </c>
      <c r="C436" s="44">
        <v>25247</v>
      </c>
      <c r="D436" s="40">
        <v>210</v>
      </c>
      <c r="E436" s="45">
        <f t="shared" si="23"/>
        <v>8.317819939002654E-3</v>
      </c>
      <c r="F436" s="59" t="s">
        <v>182</v>
      </c>
      <c r="G436" s="60" t="s">
        <v>182</v>
      </c>
      <c r="H436" s="61" t="s">
        <v>182</v>
      </c>
    </row>
    <row r="437" spans="1:8" x14ac:dyDescent="0.25">
      <c r="A437" s="10">
        <v>298</v>
      </c>
      <c r="B437" s="9" t="s">
        <v>131</v>
      </c>
      <c r="C437" s="44">
        <v>32</v>
      </c>
      <c r="D437" s="40">
        <v>1</v>
      </c>
      <c r="E437" s="45">
        <f t="shared" si="23"/>
        <v>3.125E-2</v>
      </c>
      <c r="F437" s="59" t="s">
        <v>182</v>
      </c>
      <c r="G437" s="60" t="s">
        <v>182</v>
      </c>
      <c r="H437" s="61" t="s">
        <v>182</v>
      </c>
    </row>
    <row r="438" spans="1:8" ht="15.75" thickBot="1" x14ac:dyDescent="0.3">
      <c r="A438" s="89">
        <v>299</v>
      </c>
      <c r="B438" s="88" t="s">
        <v>123</v>
      </c>
      <c r="C438" s="81">
        <v>7488</v>
      </c>
      <c r="D438" s="82">
        <v>1758</v>
      </c>
      <c r="E438" s="83">
        <f t="shared" si="23"/>
        <v>0.23477564102564102</v>
      </c>
      <c r="F438" s="84" t="s">
        <v>182</v>
      </c>
      <c r="G438" s="85" t="s">
        <v>182</v>
      </c>
      <c r="H438" s="86" t="s">
        <v>182</v>
      </c>
    </row>
    <row r="439" spans="1:8" ht="15.75" thickBot="1" x14ac:dyDescent="0.3">
      <c r="A439" s="137" t="s">
        <v>132</v>
      </c>
      <c r="B439" s="138"/>
      <c r="C439" s="22">
        <f>SUM(C440:C456)</f>
        <v>63535</v>
      </c>
      <c r="D439" s="23">
        <f>SUM(D440:D456)</f>
        <v>21425</v>
      </c>
      <c r="E439" s="28">
        <f>D439/C439</f>
        <v>0.33721570787754779</v>
      </c>
      <c r="F439" s="22">
        <f>SUM(F440:F456)</f>
        <v>16162752</v>
      </c>
      <c r="G439" s="23">
        <f>SUM(G440:G456)</f>
        <v>218683</v>
      </c>
      <c r="H439" s="28">
        <f>G439/F439</f>
        <v>1.3530059732402008E-2</v>
      </c>
    </row>
    <row r="440" spans="1:8" x14ac:dyDescent="0.25">
      <c r="A440" s="13">
        <v>301</v>
      </c>
      <c r="B440" s="35" t="s">
        <v>133</v>
      </c>
      <c r="C440" s="68" t="s">
        <v>182</v>
      </c>
      <c r="D440" s="69" t="s">
        <v>182</v>
      </c>
      <c r="E440" s="70" t="s">
        <v>182</v>
      </c>
      <c r="F440" s="49">
        <v>154260</v>
      </c>
      <c r="G440" s="50">
        <v>7442</v>
      </c>
      <c r="H440" s="51">
        <f>G440/F440</f>
        <v>4.8243225722805649E-2</v>
      </c>
    </row>
    <row r="441" spans="1:8" x14ac:dyDescent="0.25">
      <c r="A441" s="10">
        <v>302</v>
      </c>
      <c r="B441" s="29" t="s">
        <v>134</v>
      </c>
      <c r="C441" s="59" t="s">
        <v>182</v>
      </c>
      <c r="D441" s="60" t="s">
        <v>182</v>
      </c>
      <c r="E441" s="61" t="s">
        <v>182</v>
      </c>
      <c r="F441" s="44">
        <v>25000</v>
      </c>
      <c r="G441" s="40">
        <v>0</v>
      </c>
      <c r="H441" s="45">
        <f>G441/F441</f>
        <v>0</v>
      </c>
    </row>
    <row r="442" spans="1:8" x14ac:dyDescent="0.25">
      <c r="A442" s="10">
        <v>303</v>
      </c>
      <c r="B442" s="29" t="s">
        <v>135</v>
      </c>
      <c r="C442" s="59" t="s">
        <v>182</v>
      </c>
      <c r="D442" s="60" t="s">
        <v>182</v>
      </c>
      <c r="E442" s="61" t="s">
        <v>182</v>
      </c>
      <c r="F442" s="44">
        <v>16000</v>
      </c>
      <c r="G442" s="40">
        <v>0</v>
      </c>
      <c r="H442" s="45">
        <f t="shared" ref="H442:H456" si="25">G442/F442</f>
        <v>0</v>
      </c>
    </row>
    <row r="443" spans="1:8" x14ac:dyDescent="0.25">
      <c r="A443" s="10">
        <v>304</v>
      </c>
      <c r="B443" s="29" t="s">
        <v>136</v>
      </c>
      <c r="C443" s="59" t="s">
        <v>182</v>
      </c>
      <c r="D443" s="60" t="s">
        <v>182</v>
      </c>
      <c r="E443" s="61" t="s">
        <v>182</v>
      </c>
      <c r="F443" s="44">
        <v>48680</v>
      </c>
      <c r="G443" s="40">
        <v>0</v>
      </c>
      <c r="H443" s="45">
        <f t="shared" si="25"/>
        <v>0</v>
      </c>
    </row>
    <row r="444" spans="1:8" x14ac:dyDescent="0.25">
      <c r="A444" s="10">
        <v>305</v>
      </c>
      <c r="B444" s="29" t="s">
        <v>137</v>
      </c>
      <c r="C444" s="59" t="s">
        <v>182</v>
      </c>
      <c r="D444" s="60" t="s">
        <v>182</v>
      </c>
      <c r="E444" s="61" t="s">
        <v>182</v>
      </c>
      <c r="F444" s="44">
        <v>70000</v>
      </c>
      <c r="G444" s="40">
        <v>0</v>
      </c>
      <c r="H444" s="45">
        <f t="shared" si="25"/>
        <v>0</v>
      </c>
    </row>
    <row r="445" spans="1:8" x14ac:dyDescent="0.25">
      <c r="A445" s="10">
        <v>309</v>
      </c>
      <c r="B445" s="29" t="s">
        <v>138</v>
      </c>
      <c r="C445" s="59" t="s">
        <v>182</v>
      </c>
      <c r="D445" s="60" t="s">
        <v>182</v>
      </c>
      <c r="E445" s="61" t="s">
        <v>182</v>
      </c>
      <c r="F445" s="44">
        <v>95000</v>
      </c>
      <c r="G445" s="40">
        <v>0</v>
      </c>
      <c r="H445" s="45">
        <f t="shared" si="25"/>
        <v>0</v>
      </c>
    </row>
    <row r="446" spans="1:8" x14ac:dyDescent="0.25">
      <c r="A446" s="10">
        <v>314</v>
      </c>
      <c r="B446" s="29" t="s">
        <v>139</v>
      </c>
      <c r="C446" s="59" t="s">
        <v>182</v>
      </c>
      <c r="D446" s="60" t="s">
        <v>182</v>
      </c>
      <c r="E446" s="61" t="s">
        <v>182</v>
      </c>
      <c r="F446" s="44">
        <v>2432220</v>
      </c>
      <c r="G446" s="40">
        <v>0</v>
      </c>
      <c r="H446" s="45">
        <f t="shared" si="25"/>
        <v>0</v>
      </c>
    </row>
    <row r="447" spans="1:8" x14ac:dyDescent="0.25">
      <c r="A447" s="6">
        <v>320</v>
      </c>
      <c r="B447" s="29" t="s">
        <v>140</v>
      </c>
      <c r="C447" s="44">
        <v>1270</v>
      </c>
      <c r="D447" s="40">
        <v>957</v>
      </c>
      <c r="E447" s="45">
        <f t="shared" ref="E447:E456" si="26">D447/C447</f>
        <v>0.75354330708661421</v>
      </c>
      <c r="F447" s="44">
        <v>7880</v>
      </c>
      <c r="G447" s="40">
        <v>2642</v>
      </c>
      <c r="H447" s="45">
        <f t="shared" si="25"/>
        <v>0.33527918781725891</v>
      </c>
    </row>
    <row r="448" spans="1:8" x14ac:dyDescent="0.25">
      <c r="A448" s="10">
        <v>332</v>
      </c>
      <c r="B448" s="29" t="s">
        <v>141</v>
      </c>
      <c r="C448" s="59" t="s">
        <v>182</v>
      </c>
      <c r="D448" s="60" t="s">
        <v>182</v>
      </c>
      <c r="E448" s="61" t="s">
        <v>182</v>
      </c>
      <c r="F448" s="44">
        <v>50000</v>
      </c>
      <c r="G448" s="40">
        <v>0</v>
      </c>
      <c r="H448" s="45">
        <f t="shared" si="25"/>
        <v>0</v>
      </c>
    </row>
    <row r="449" spans="1:8" x14ac:dyDescent="0.25">
      <c r="A449" s="6">
        <v>340</v>
      </c>
      <c r="B449" s="29" t="s">
        <v>142</v>
      </c>
      <c r="C449" s="44">
        <v>240</v>
      </c>
      <c r="D449" s="40">
        <v>0</v>
      </c>
      <c r="E449" s="45">
        <f t="shared" si="26"/>
        <v>0</v>
      </c>
      <c r="F449" s="44">
        <v>115350</v>
      </c>
      <c r="G449" s="40">
        <v>0</v>
      </c>
      <c r="H449" s="45">
        <f t="shared" si="25"/>
        <v>0</v>
      </c>
    </row>
    <row r="450" spans="1:8" x14ac:dyDescent="0.25">
      <c r="A450" s="6">
        <v>350</v>
      </c>
      <c r="B450" s="29" t="s">
        <v>143</v>
      </c>
      <c r="C450" s="44">
        <v>46780</v>
      </c>
      <c r="D450" s="40">
        <v>9444</v>
      </c>
      <c r="E450" s="45">
        <f t="shared" si="26"/>
        <v>0.20188114578879862</v>
      </c>
      <c r="F450" s="44">
        <v>1301860</v>
      </c>
      <c r="G450" s="40">
        <v>29264</v>
      </c>
      <c r="H450" s="45">
        <f t="shared" si="25"/>
        <v>2.2478607530763677E-2</v>
      </c>
    </row>
    <row r="451" spans="1:8" x14ac:dyDescent="0.25">
      <c r="A451" s="6">
        <v>370</v>
      </c>
      <c r="B451" s="29" t="s">
        <v>144</v>
      </c>
      <c r="C451" s="44">
        <v>8416</v>
      </c>
      <c r="D451" s="40">
        <v>4513</v>
      </c>
      <c r="E451" s="45">
        <f t="shared" si="26"/>
        <v>0.53624049429657794</v>
      </c>
      <c r="F451" s="44">
        <v>1947277</v>
      </c>
      <c r="G451" s="40">
        <v>13474</v>
      </c>
      <c r="H451" s="45">
        <f t="shared" si="25"/>
        <v>6.9194059191373392E-3</v>
      </c>
    </row>
    <row r="452" spans="1:8" x14ac:dyDescent="0.25">
      <c r="A452" s="6">
        <v>380</v>
      </c>
      <c r="B452" s="29" t="s">
        <v>145</v>
      </c>
      <c r="C452" s="44">
        <v>5200</v>
      </c>
      <c r="D452" s="40">
        <v>5083</v>
      </c>
      <c r="E452" s="45">
        <f t="shared" si="26"/>
        <v>0.97750000000000004</v>
      </c>
      <c r="F452" s="44">
        <v>9835572</v>
      </c>
      <c r="G452" s="40">
        <v>160415</v>
      </c>
      <c r="H452" s="45">
        <f t="shared" si="25"/>
        <v>1.6309676752912793E-2</v>
      </c>
    </row>
    <row r="453" spans="1:8" x14ac:dyDescent="0.25">
      <c r="A453" s="10">
        <v>395</v>
      </c>
      <c r="B453" s="29" t="s">
        <v>142</v>
      </c>
      <c r="C453" s="59" t="s">
        <v>182</v>
      </c>
      <c r="D453" s="60" t="s">
        <v>182</v>
      </c>
      <c r="E453" s="61" t="s">
        <v>182</v>
      </c>
      <c r="F453" s="44">
        <v>125</v>
      </c>
      <c r="G453" s="40">
        <v>0</v>
      </c>
      <c r="H453" s="45">
        <f t="shared" si="25"/>
        <v>0</v>
      </c>
    </row>
    <row r="454" spans="1:8" x14ac:dyDescent="0.25">
      <c r="A454" s="10">
        <v>396</v>
      </c>
      <c r="B454" s="29" t="s">
        <v>143</v>
      </c>
      <c r="C454" s="44">
        <v>1039</v>
      </c>
      <c r="D454" s="40">
        <v>1039</v>
      </c>
      <c r="E454" s="45">
        <f t="shared" si="26"/>
        <v>1</v>
      </c>
      <c r="F454" s="44">
        <v>49000</v>
      </c>
      <c r="G454" s="40">
        <v>1918</v>
      </c>
      <c r="H454" s="45">
        <f t="shared" si="25"/>
        <v>3.9142857142857146E-2</v>
      </c>
    </row>
    <row r="455" spans="1:8" x14ac:dyDescent="0.25">
      <c r="A455" s="10">
        <v>398</v>
      </c>
      <c r="B455" s="29" t="s">
        <v>144</v>
      </c>
      <c r="C455" s="59" t="s">
        <v>182</v>
      </c>
      <c r="D455" s="60" t="s">
        <v>182</v>
      </c>
      <c r="E455" s="61" t="s">
        <v>182</v>
      </c>
      <c r="F455" s="44">
        <v>11000</v>
      </c>
      <c r="G455" s="40">
        <v>0</v>
      </c>
      <c r="H455" s="45">
        <f t="shared" si="25"/>
        <v>0</v>
      </c>
    </row>
    <row r="456" spans="1:8" ht="15.75" thickBot="1" x14ac:dyDescent="0.3">
      <c r="A456" s="11">
        <v>399</v>
      </c>
      <c r="B456" s="36" t="s">
        <v>146</v>
      </c>
      <c r="C456" s="46">
        <v>590</v>
      </c>
      <c r="D456" s="47">
        <v>389</v>
      </c>
      <c r="E456" s="45">
        <f t="shared" si="26"/>
        <v>0.65932203389830513</v>
      </c>
      <c r="F456" s="46">
        <v>3528</v>
      </c>
      <c r="G456" s="47">
        <v>3528</v>
      </c>
      <c r="H456" s="45">
        <f t="shared" si="25"/>
        <v>1</v>
      </c>
    </row>
    <row r="457" spans="1:8" ht="15.75" thickBot="1" x14ac:dyDescent="0.3">
      <c r="A457" s="139" t="s">
        <v>147</v>
      </c>
      <c r="B457" s="140"/>
      <c r="C457" s="72">
        <v>0</v>
      </c>
      <c r="D457" s="73">
        <v>0</v>
      </c>
      <c r="E457" s="71" t="s">
        <v>182</v>
      </c>
      <c r="F457" s="22">
        <f>SUM(F458:F459)</f>
        <v>573000</v>
      </c>
      <c r="G457" s="23">
        <f>SUM(G458:G459)</f>
        <v>0</v>
      </c>
      <c r="H457" s="28">
        <f>G457/F457</f>
        <v>0</v>
      </c>
    </row>
    <row r="458" spans="1:8" x14ac:dyDescent="0.25">
      <c r="A458" s="13">
        <v>511</v>
      </c>
      <c r="B458" s="37" t="s">
        <v>148</v>
      </c>
      <c r="C458" s="68" t="s">
        <v>182</v>
      </c>
      <c r="D458" s="69" t="s">
        <v>182</v>
      </c>
      <c r="E458" s="70" t="s">
        <v>182</v>
      </c>
      <c r="F458" s="49">
        <v>98000</v>
      </c>
      <c r="G458" s="50">
        <v>0</v>
      </c>
      <c r="H458" s="51">
        <f>G458/F458</f>
        <v>0</v>
      </c>
    </row>
    <row r="459" spans="1:8" ht="15.75" thickBot="1" x14ac:dyDescent="0.3">
      <c r="A459" s="11">
        <v>544</v>
      </c>
      <c r="B459" s="38" t="s">
        <v>149</v>
      </c>
      <c r="C459" s="65" t="s">
        <v>182</v>
      </c>
      <c r="D459" s="66" t="s">
        <v>182</v>
      </c>
      <c r="E459" s="67" t="s">
        <v>182</v>
      </c>
      <c r="F459" s="46">
        <v>475000</v>
      </c>
      <c r="G459" s="47">
        <v>0</v>
      </c>
      <c r="H459" s="48">
        <f>G459/F459</f>
        <v>0</v>
      </c>
    </row>
    <row r="460" spans="1:8" ht="15.75" thickBot="1" x14ac:dyDescent="0.3">
      <c r="A460" s="137" t="s">
        <v>150</v>
      </c>
      <c r="B460" s="138"/>
      <c r="C460" s="22">
        <f>SUM(C461:C477)</f>
        <v>424232972</v>
      </c>
      <c r="D460" s="23">
        <f>SUM(D461:D477)</f>
        <v>45237080</v>
      </c>
      <c r="E460" s="28">
        <f>D460/C460</f>
        <v>0.10663263580559222</v>
      </c>
      <c r="F460" s="22">
        <f>SUM(F461:F477)</f>
        <v>240183</v>
      </c>
      <c r="G460" s="23">
        <f>SUM(G461:G477)</f>
        <v>0</v>
      </c>
      <c r="H460" s="28">
        <f>G460/F460</f>
        <v>0</v>
      </c>
    </row>
    <row r="461" spans="1:8" x14ac:dyDescent="0.25">
      <c r="A461" s="4">
        <v>611</v>
      </c>
      <c r="B461" s="35" t="s">
        <v>151</v>
      </c>
      <c r="C461" s="49">
        <v>116000</v>
      </c>
      <c r="D461" s="50">
        <v>18400</v>
      </c>
      <c r="E461" s="51">
        <f>D461/C461</f>
        <v>0.15862068965517243</v>
      </c>
      <c r="F461" s="68" t="s">
        <v>182</v>
      </c>
      <c r="G461" s="69" t="s">
        <v>182</v>
      </c>
      <c r="H461" s="70" t="s">
        <v>182</v>
      </c>
    </row>
    <row r="462" spans="1:8" x14ac:dyDescent="0.25">
      <c r="A462" s="5">
        <v>612</v>
      </c>
      <c r="B462" s="29" t="s">
        <v>152</v>
      </c>
      <c r="C462" s="44">
        <v>15000</v>
      </c>
      <c r="D462" s="40">
        <v>0</v>
      </c>
      <c r="E462" s="45">
        <f>D462/C462</f>
        <v>0</v>
      </c>
      <c r="F462" s="59" t="s">
        <v>182</v>
      </c>
      <c r="G462" s="60" t="s">
        <v>182</v>
      </c>
      <c r="H462" s="61" t="s">
        <v>182</v>
      </c>
    </row>
    <row r="463" spans="1:8" x14ac:dyDescent="0.25">
      <c r="A463" s="5">
        <v>614</v>
      </c>
      <c r="B463" s="29" t="s">
        <v>153</v>
      </c>
      <c r="C463" s="44">
        <v>75000</v>
      </c>
      <c r="D463" s="40">
        <v>25000</v>
      </c>
      <c r="E463" s="45">
        <f t="shared" ref="E463:E477" si="27">D463/C463</f>
        <v>0.33333333333333331</v>
      </c>
      <c r="F463" s="59" t="s">
        <v>182</v>
      </c>
      <c r="G463" s="60" t="s">
        <v>182</v>
      </c>
      <c r="H463" s="61" t="s">
        <v>182</v>
      </c>
    </row>
    <row r="464" spans="1:8" x14ac:dyDescent="0.25">
      <c r="A464" s="5">
        <v>619</v>
      </c>
      <c r="B464" s="29" t="s">
        <v>154</v>
      </c>
      <c r="C464" s="44">
        <v>143000000</v>
      </c>
      <c r="D464" s="40">
        <v>0</v>
      </c>
      <c r="E464" s="45">
        <f t="shared" si="27"/>
        <v>0</v>
      </c>
      <c r="F464" s="59" t="s">
        <v>182</v>
      </c>
      <c r="G464" s="60" t="s">
        <v>182</v>
      </c>
      <c r="H464" s="61" t="s">
        <v>182</v>
      </c>
    </row>
    <row r="465" spans="1:8" x14ac:dyDescent="0.25">
      <c r="A465" s="5">
        <v>622</v>
      </c>
      <c r="B465" s="29" t="s">
        <v>155</v>
      </c>
      <c r="C465" s="44">
        <v>6000</v>
      </c>
      <c r="D465" s="40">
        <v>0</v>
      </c>
      <c r="E465" s="45">
        <f t="shared" si="27"/>
        <v>0</v>
      </c>
      <c r="F465" s="59" t="s">
        <v>182</v>
      </c>
      <c r="G465" s="60" t="s">
        <v>182</v>
      </c>
      <c r="H465" s="61" t="s">
        <v>182</v>
      </c>
    </row>
    <row r="466" spans="1:8" x14ac:dyDescent="0.25">
      <c r="A466" s="5">
        <v>623</v>
      </c>
      <c r="B466" s="29" t="s">
        <v>156</v>
      </c>
      <c r="C466" s="44">
        <v>10000</v>
      </c>
      <c r="D466" s="40">
        <v>0</v>
      </c>
      <c r="E466" s="45">
        <f t="shared" si="27"/>
        <v>0</v>
      </c>
      <c r="F466" s="59" t="s">
        <v>182</v>
      </c>
      <c r="G466" s="60" t="s">
        <v>182</v>
      </c>
      <c r="H466" s="61" t="s">
        <v>182</v>
      </c>
    </row>
    <row r="467" spans="1:8" x14ac:dyDescent="0.25">
      <c r="A467" s="5">
        <v>624</v>
      </c>
      <c r="B467" s="29" t="s">
        <v>157</v>
      </c>
      <c r="C467" s="44">
        <v>81115</v>
      </c>
      <c r="D467" s="40">
        <v>2813</v>
      </c>
      <c r="E467" s="45">
        <f t="shared" si="27"/>
        <v>3.4679159218393638E-2</v>
      </c>
      <c r="F467" s="44">
        <v>240183</v>
      </c>
      <c r="G467" s="40">
        <v>0</v>
      </c>
      <c r="H467" s="45">
        <f t="shared" ref="H467" si="28">G467/F467</f>
        <v>0</v>
      </c>
    </row>
    <row r="468" spans="1:8" x14ac:dyDescent="0.25">
      <c r="A468" s="5">
        <v>631</v>
      </c>
      <c r="B468" s="29" t="s">
        <v>158</v>
      </c>
      <c r="C468" s="44">
        <v>2252000</v>
      </c>
      <c r="D468" s="40">
        <v>422551</v>
      </c>
      <c r="E468" s="45">
        <f t="shared" si="27"/>
        <v>0.18763365896980461</v>
      </c>
      <c r="F468" s="59" t="s">
        <v>182</v>
      </c>
      <c r="G468" s="60" t="s">
        <v>182</v>
      </c>
      <c r="H468" s="61" t="s">
        <v>182</v>
      </c>
    </row>
    <row r="469" spans="1:8" x14ac:dyDescent="0.25">
      <c r="A469" s="5">
        <v>635</v>
      </c>
      <c r="B469" s="29" t="s">
        <v>159</v>
      </c>
      <c r="C469" s="44">
        <v>230025065</v>
      </c>
      <c r="D469" s="40">
        <v>26228451</v>
      </c>
      <c r="E469" s="45">
        <f t="shared" si="27"/>
        <v>0.11402431730646397</v>
      </c>
      <c r="F469" s="59" t="s">
        <v>182</v>
      </c>
      <c r="G469" s="60" t="s">
        <v>182</v>
      </c>
      <c r="H469" s="61" t="s">
        <v>182</v>
      </c>
    </row>
    <row r="470" spans="1:8" x14ac:dyDescent="0.25">
      <c r="A470" s="5">
        <v>637</v>
      </c>
      <c r="B470" s="29" t="s">
        <v>160</v>
      </c>
      <c r="C470" s="44">
        <v>13043412</v>
      </c>
      <c r="D470" s="40">
        <v>8631301</v>
      </c>
      <c r="E470" s="45">
        <f t="shared" si="27"/>
        <v>0.66173643828777318</v>
      </c>
      <c r="F470" s="59" t="s">
        <v>182</v>
      </c>
      <c r="G470" s="60" t="s">
        <v>182</v>
      </c>
      <c r="H470" s="61" t="s">
        <v>182</v>
      </c>
    </row>
    <row r="471" spans="1:8" x14ac:dyDescent="0.25">
      <c r="A471" s="5">
        <v>639</v>
      </c>
      <c r="B471" s="29" t="s">
        <v>161</v>
      </c>
      <c r="C471" s="44">
        <v>125000</v>
      </c>
      <c r="D471" s="40">
        <v>0</v>
      </c>
      <c r="E471" s="45">
        <f t="shared" si="27"/>
        <v>0</v>
      </c>
      <c r="F471" s="59" t="s">
        <v>182</v>
      </c>
      <c r="G471" s="60" t="s">
        <v>182</v>
      </c>
      <c r="H471" s="61" t="s">
        <v>182</v>
      </c>
    </row>
    <row r="472" spans="1:8" x14ac:dyDescent="0.25">
      <c r="A472" s="5">
        <v>648</v>
      </c>
      <c r="B472" s="8" t="s">
        <v>162</v>
      </c>
      <c r="C472" s="44">
        <v>33440606</v>
      </c>
      <c r="D472" s="40">
        <v>9637066</v>
      </c>
      <c r="E472" s="45">
        <f t="shared" si="27"/>
        <v>0.28818455024409545</v>
      </c>
      <c r="F472" s="59" t="s">
        <v>182</v>
      </c>
      <c r="G472" s="60" t="s">
        <v>182</v>
      </c>
      <c r="H472" s="61" t="s">
        <v>182</v>
      </c>
    </row>
    <row r="473" spans="1:8" x14ac:dyDescent="0.25">
      <c r="A473" s="5">
        <v>649</v>
      </c>
      <c r="B473" s="8" t="s">
        <v>163</v>
      </c>
      <c r="C473" s="44">
        <v>175600</v>
      </c>
      <c r="D473" s="40">
        <v>0</v>
      </c>
      <c r="E473" s="45">
        <f t="shared" si="27"/>
        <v>0</v>
      </c>
      <c r="F473" s="59" t="s">
        <v>182</v>
      </c>
      <c r="G473" s="60" t="s">
        <v>182</v>
      </c>
      <c r="H473" s="61" t="s">
        <v>182</v>
      </c>
    </row>
    <row r="474" spans="1:8" x14ac:dyDescent="0.25">
      <c r="A474" s="5">
        <v>662</v>
      </c>
      <c r="B474" s="8" t="s">
        <v>164</v>
      </c>
      <c r="C474" s="44">
        <v>456300</v>
      </c>
      <c r="D474" s="40">
        <v>0</v>
      </c>
      <c r="E474" s="45">
        <f t="shared" si="27"/>
        <v>0</v>
      </c>
      <c r="F474" s="59" t="s">
        <v>182</v>
      </c>
      <c r="G474" s="60" t="s">
        <v>182</v>
      </c>
      <c r="H474" s="61" t="s">
        <v>182</v>
      </c>
    </row>
    <row r="475" spans="1:8" x14ac:dyDescent="0.25">
      <c r="A475" s="5">
        <v>663</v>
      </c>
      <c r="B475" s="8" t="s">
        <v>165</v>
      </c>
      <c r="C475" s="44">
        <v>249379</v>
      </c>
      <c r="D475" s="40">
        <v>71498</v>
      </c>
      <c r="E475" s="45">
        <f t="shared" si="27"/>
        <v>0.28670417316614472</v>
      </c>
      <c r="F475" s="59" t="s">
        <v>182</v>
      </c>
      <c r="G475" s="60" t="s">
        <v>182</v>
      </c>
      <c r="H475" s="61" t="s">
        <v>182</v>
      </c>
    </row>
    <row r="476" spans="1:8" x14ac:dyDescent="0.25">
      <c r="A476" s="5">
        <v>664</v>
      </c>
      <c r="B476" s="8" t="s">
        <v>166</v>
      </c>
      <c r="C476" s="44">
        <v>1107000</v>
      </c>
      <c r="D476" s="40">
        <v>200000</v>
      </c>
      <c r="E476" s="45">
        <f t="shared" si="27"/>
        <v>0.18066847335140018</v>
      </c>
      <c r="F476" s="59" t="s">
        <v>182</v>
      </c>
      <c r="G476" s="60" t="s">
        <v>182</v>
      </c>
      <c r="H476" s="61" t="s">
        <v>182</v>
      </c>
    </row>
    <row r="477" spans="1:8" ht="15.75" thickBot="1" x14ac:dyDescent="0.3">
      <c r="A477" s="12">
        <v>693</v>
      </c>
      <c r="B477" s="33" t="s">
        <v>167</v>
      </c>
      <c r="C477" s="46">
        <v>55495</v>
      </c>
      <c r="D477" s="47">
        <v>0</v>
      </c>
      <c r="E477" s="45">
        <f t="shared" si="27"/>
        <v>0</v>
      </c>
      <c r="F477" s="65" t="s">
        <v>182</v>
      </c>
      <c r="G477" s="66" t="s">
        <v>182</v>
      </c>
      <c r="H477" s="61" t="s">
        <v>182</v>
      </c>
    </row>
    <row r="478" spans="1:8" ht="15.75" thickBot="1" x14ac:dyDescent="0.3">
      <c r="A478" s="152" t="s">
        <v>168</v>
      </c>
      <c r="B478" s="153"/>
      <c r="C478" s="72">
        <v>0</v>
      </c>
      <c r="D478" s="73">
        <v>0</v>
      </c>
      <c r="E478" s="71" t="s">
        <v>182</v>
      </c>
      <c r="F478" s="22">
        <f>F479</f>
        <v>59460136</v>
      </c>
      <c r="G478" s="23">
        <f>G479</f>
        <v>6592256</v>
      </c>
      <c r="H478" s="28">
        <f>G478/F478</f>
        <v>0.11086849851806595</v>
      </c>
    </row>
    <row r="479" spans="1:8" ht="15.75" thickBot="1" x14ac:dyDescent="0.3">
      <c r="A479" s="18">
        <v>721</v>
      </c>
      <c r="B479" s="39" t="s">
        <v>169</v>
      </c>
      <c r="C479" s="74" t="s">
        <v>182</v>
      </c>
      <c r="D479" s="75" t="s">
        <v>182</v>
      </c>
      <c r="E479" s="76" t="s">
        <v>182</v>
      </c>
      <c r="F479" s="52">
        <v>59460136</v>
      </c>
      <c r="G479" s="53">
        <v>6592256</v>
      </c>
      <c r="H479" s="54">
        <f>G479/F479</f>
        <v>0.11086849851806595</v>
      </c>
    </row>
    <row r="481" spans="1:8" x14ac:dyDescent="0.25">
      <c r="A481" s="143" t="s">
        <v>170</v>
      </c>
      <c r="B481" s="143"/>
      <c r="C481" s="143"/>
      <c r="D481" s="143"/>
      <c r="E481" s="143"/>
      <c r="F481" s="143"/>
      <c r="G481" s="143"/>
      <c r="H481" s="143"/>
    </row>
    <row r="482" spans="1:8" x14ac:dyDescent="0.25">
      <c r="A482" s="143" t="s">
        <v>171</v>
      </c>
      <c r="B482" s="143"/>
      <c r="C482" s="143"/>
      <c r="D482" s="143"/>
      <c r="E482" s="143"/>
      <c r="F482" s="143"/>
      <c r="G482" s="143"/>
      <c r="H482" s="143"/>
    </row>
    <row r="483" spans="1:8" x14ac:dyDescent="0.25">
      <c r="A483" s="143" t="s">
        <v>172</v>
      </c>
      <c r="B483" s="143"/>
      <c r="C483" s="143"/>
      <c r="D483" s="143"/>
      <c r="E483" s="143"/>
      <c r="F483" s="143"/>
      <c r="G483" s="143"/>
      <c r="H483" s="143"/>
    </row>
    <row r="484" spans="1:8" x14ac:dyDescent="0.25">
      <c r="A484" s="143" t="s">
        <v>181</v>
      </c>
      <c r="B484" s="143"/>
      <c r="C484" s="143"/>
      <c r="D484" s="143"/>
      <c r="E484" s="143"/>
      <c r="F484" s="143"/>
      <c r="G484" s="143"/>
      <c r="H484" s="143"/>
    </row>
    <row r="485" spans="1:8" x14ac:dyDescent="0.25">
      <c r="A485" s="143" t="s">
        <v>190</v>
      </c>
      <c r="B485" s="143"/>
      <c r="C485" s="143"/>
      <c r="D485" s="143"/>
      <c r="E485" s="143"/>
      <c r="F485" s="143"/>
      <c r="G485" s="143"/>
      <c r="H485" s="143"/>
    </row>
    <row r="486" spans="1:8" x14ac:dyDescent="0.25">
      <c r="A486" s="144" t="s">
        <v>174</v>
      </c>
      <c r="B486" s="144"/>
      <c r="C486" s="144"/>
      <c r="D486" s="144"/>
      <c r="E486" s="144"/>
      <c r="F486" s="144"/>
      <c r="G486" s="144"/>
      <c r="H486" s="144"/>
    </row>
    <row r="487" spans="1:8" ht="15.75" thickBot="1" x14ac:dyDescent="0.3">
      <c r="A487" s="144"/>
      <c r="B487" s="144"/>
      <c r="C487" s="144"/>
      <c r="D487" s="144"/>
      <c r="E487" s="144"/>
      <c r="F487" s="144"/>
      <c r="G487" s="144"/>
      <c r="H487" s="144"/>
    </row>
    <row r="488" spans="1:8" x14ac:dyDescent="0.25">
      <c r="A488" s="145" t="s">
        <v>177</v>
      </c>
      <c r="B488" s="146"/>
      <c r="C488" s="149" t="s">
        <v>175</v>
      </c>
      <c r="D488" s="150"/>
      <c r="E488" s="151"/>
      <c r="F488" s="149" t="s">
        <v>176</v>
      </c>
      <c r="G488" s="150"/>
      <c r="H488" s="151"/>
    </row>
    <row r="489" spans="1:8" ht="15.75" thickBot="1" x14ac:dyDescent="0.3">
      <c r="A489" s="147"/>
      <c r="B489" s="148"/>
      <c r="C489" s="55" t="s">
        <v>178</v>
      </c>
      <c r="D489" s="19" t="s">
        <v>179</v>
      </c>
      <c r="E489" s="26" t="s">
        <v>180</v>
      </c>
      <c r="F489" s="55" t="s">
        <v>178</v>
      </c>
      <c r="G489" s="19" t="s">
        <v>179</v>
      </c>
      <c r="H489" s="26" t="s">
        <v>180</v>
      </c>
    </row>
    <row r="490" spans="1:8" ht="15.75" thickBot="1" x14ac:dyDescent="0.3">
      <c r="A490" s="133" t="s">
        <v>0</v>
      </c>
      <c r="B490" s="134"/>
      <c r="C490" s="20">
        <f>C491+C508+C557+C608+C626+C629+C647</f>
        <v>545539417</v>
      </c>
      <c r="D490" s="21">
        <f>D491+D508+D557+D608+D626+D629+D647</f>
        <v>108370608.73999998</v>
      </c>
      <c r="E490" s="27">
        <f>D490/C490</f>
        <v>0.19864854007423624</v>
      </c>
      <c r="F490" s="20">
        <f>F491+F508+F557+F608+F626+F629+F647</f>
        <v>91140566</v>
      </c>
      <c r="G490" s="21">
        <f>G491+G508+G557+G608+G626+G629+G647</f>
        <v>8445965.9900000002</v>
      </c>
      <c r="H490" s="27">
        <f>G490/F490</f>
        <v>9.2669667971998326E-2</v>
      </c>
    </row>
    <row r="491" spans="1:8" ht="15.75" thickBot="1" x14ac:dyDescent="0.3">
      <c r="A491" s="135" t="s">
        <v>1</v>
      </c>
      <c r="B491" s="136"/>
      <c r="C491" s="56">
        <f>SUM(C492:C507)</f>
        <v>72639376</v>
      </c>
      <c r="D491" s="57">
        <f>SUM(D492:D507)</f>
        <v>20420924.139999997</v>
      </c>
      <c r="E491" s="58">
        <f>D491/C491</f>
        <v>0.28112747196506749</v>
      </c>
      <c r="F491" s="56">
        <f>SUM(F492:F507)</f>
        <v>275002</v>
      </c>
      <c r="G491" s="57">
        <f>SUM(G492:G507)</f>
        <v>39007.739999999991</v>
      </c>
      <c r="H491" s="58">
        <f>G491/F491</f>
        <v>0.14184529567057691</v>
      </c>
    </row>
    <row r="492" spans="1:8" x14ac:dyDescent="0.25">
      <c r="A492" s="1" t="s">
        <v>2</v>
      </c>
      <c r="B492" s="7" t="s">
        <v>3</v>
      </c>
      <c r="C492" s="41">
        <v>55326704</v>
      </c>
      <c r="D492" s="42">
        <v>16410169.48</v>
      </c>
      <c r="E492" s="43">
        <f>D492/C492</f>
        <v>0.29660486335856912</v>
      </c>
      <c r="F492" s="62" t="s">
        <v>182</v>
      </c>
      <c r="G492" s="63" t="s">
        <v>182</v>
      </c>
      <c r="H492" s="64" t="s">
        <v>182</v>
      </c>
    </row>
    <row r="493" spans="1:8" x14ac:dyDescent="0.25">
      <c r="A493" s="2" t="s">
        <v>4</v>
      </c>
      <c r="B493" s="8" t="s">
        <v>5</v>
      </c>
      <c r="C493" s="44">
        <v>1091820</v>
      </c>
      <c r="D493" s="40">
        <v>26946.67</v>
      </c>
      <c r="E493" s="45">
        <f>D493/C493</f>
        <v>2.4680505944203256E-2</v>
      </c>
      <c r="F493" s="59" t="s">
        <v>182</v>
      </c>
      <c r="G493" s="60" t="s">
        <v>182</v>
      </c>
      <c r="H493" s="61" t="s">
        <v>182</v>
      </c>
    </row>
    <row r="494" spans="1:8" x14ac:dyDescent="0.25">
      <c r="A494" s="2" t="s">
        <v>6</v>
      </c>
      <c r="B494" s="29" t="s">
        <v>7</v>
      </c>
      <c r="C494" s="59" t="s">
        <v>182</v>
      </c>
      <c r="D494" s="60" t="s">
        <v>182</v>
      </c>
      <c r="E494" s="61" t="s">
        <v>182</v>
      </c>
      <c r="F494" s="44">
        <v>204000</v>
      </c>
      <c r="G494" s="40">
        <v>33433.339999999997</v>
      </c>
      <c r="H494" s="45">
        <f t="shared" ref="H494:H501" si="29">G494/F494</f>
        <v>0.16388892156862744</v>
      </c>
    </row>
    <row r="495" spans="1:8" x14ac:dyDescent="0.25">
      <c r="A495" s="2" t="s">
        <v>8</v>
      </c>
      <c r="B495" s="29" t="s">
        <v>9</v>
      </c>
      <c r="C495" s="44">
        <v>6012</v>
      </c>
      <c r="D495" s="40">
        <v>2001.6</v>
      </c>
      <c r="E495" s="45">
        <f t="shared" ref="E495:E506" si="30">D495/C495</f>
        <v>0.33293413173652692</v>
      </c>
      <c r="F495" s="59" t="s">
        <v>182</v>
      </c>
      <c r="G495" s="60" t="s">
        <v>182</v>
      </c>
      <c r="H495" s="61" t="s">
        <v>182</v>
      </c>
    </row>
    <row r="496" spans="1:8" x14ac:dyDescent="0.25">
      <c r="A496" s="3" t="s">
        <v>10</v>
      </c>
      <c r="B496" s="29" t="s">
        <v>11</v>
      </c>
      <c r="C496" s="44">
        <v>1019400</v>
      </c>
      <c r="D496" s="40">
        <v>299800</v>
      </c>
      <c r="E496" s="45">
        <f t="shared" si="30"/>
        <v>0.29409456543064549</v>
      </c>
      <c r="F496" s="59" t="s">
        <v>182</v>
      </c>
      <c r="G496" s="60" t="s">
        <v>182</v>
      </c>
      <c r="H496" s="61" t="s">
        <v>182</v>
      </c>
    </row>
    <row r="497" spans="1:8" x14ac:dyDescent="0.25">
      <c r="A497" s="3" t="s">
        <v>12</v>
      </c>
      <c r="B497" s="29" t="s">
        <v>13</v>
      </c>
      <c r="C497" s="44">
        <v>1844150</v>
      </c>
      <c r="D497" s="40">
        <v>544373.05000000005</v>
      </c>
      <c r="E497" s="45">
        <f t="shared" si="30"/>
        <v>0.29518913862755203</v>
      </c>
      <c r="F497" s="44">
        <v>2750</v>
      </c>
      <c r="G497" s="40">
        <v>360.56</v>
      </c>
      <c r="H497" s="45">
        <f t="shared" si="29"/>
        <v>0.13111272727272727</v>
      </c>
    </row>
    <row r="498" spans="1:8" x14ac:dyDescent="0.25">
      <c r="A498" s="2" t="s">
        <v>14</v>
      </c>
      <c r="B498" s="8" t="s">
        <v>15</v>
      </c>
      <c r="C498" s="44">
        <v>7267780</v>
      </c>
      <c r="D498" s="40">
        <v>2152418.61</v>
      </c>
      <c r="E498" s="45">
        <f t="shared" si="30"/>
        <v>0.2961590210490686</v>
      </c>
      <c r="F498" s="44">
        <v>54392</v>
      </c>
      <c r="G498" s="40">
        <v>4134.34</v>
      </c>
      <c r="H498" s="45">
        <f t="shared" si="29"/>
        <v>7.6010075011031034E-2</v>
      </c>
    </row>
    <row r="499" spans="1:8" x14ac:dyDescent="0.25">
      <c r="A499" s="2" t="s">
        <v>16</v>
      </c>
      <c r="B499" s="8" t="s">
        <v>17</v>
      </c>
      <c r="C499" s="44">
        <v>856466</v>
      </c>
      <c r="D499" s="40">
        <v>251899.04</v>
      </c>
      <c r="E499" s="45">
        <f t="shared" si="30"/>
        <v>0.29411446572309935</v>
      </c>
      <c r="F499" s="44">
        <v>6624</v>
      </c>
      <c r="G499" s="40">
        <v>501.5</v>
      </c>
      <c r="H499" s="45">
        <f t="shared" si="29"/>
        <v>7.5709541062801936E-2</v>
      </c>
    </row>
    <row r="500" spans="1:8" x14ac:dyDescent="0.25">
      <c r="A500" s="2" t="s">
        <v>18</v>
      </c>
      <c r="B500" s="8" t="s">
        <v>19</v>
      </c>
      <c r="C500" s="44">
        <v>872927</v>
      </c>
      <c r="D500" s="40">
        <v>256396.04</v>
      </c>
      <c r="E500" s="45">
        <f t="shared" si="30"/>
        <v>0.29371991014139787</v>
      </c>
      <c r="F500" s="44">
        <v>6624</v>
      </c>
      <c r="G500" s="40">
        <v>501.5</v>
      </c>
      <c r="H500" s="45">
        <f t="shared" si="29"/>
        <v>7.5709541062801936E-2</v>
      </c>
    </row>
    <row r="501" spans="1:8" x14ac:dyDescent="0.25">
      <c r="A501" s="2" t="s">
        <v>20</v>
      </c>
      <c r="B501" s="8" t="s">
        <v>21</v>
      </c>
      <c r="C501" s="44">
        <v>169963</v>
      </c>
      <c r="D501" s="40">
        <v>40770.58</v>
      </c>
      <c r="E501" s="45">
        <f t="shared" si="30"/>
        <v>0.23987915016797776</v>
      </c>
      <c r="F501" s="44">
        <v>612</v>
      </c>
      <c r="G501" s="40">
        <v>76.5</v>
      </c>
      <c r="H501" s="45">
        <f t="shared" si="29"/>
        <v>0.125</v>
      </c>
    </row>
    <row r="502" spans="1:8" x14ac:dyDescent="0.25">
      <c r="A502" s="2" t="s">
        <v>22</v>
      </c>
      <c r="B502" s="8" t="s">
        <v>23</v>
      </c>
      <c r="C502" s="44">
        <v>2590000</v>
      </c>
      <c r="D502" s="40">
        <v>0</v>
      </c>
      <c r="E502" s="45">
        <f t="shared" si="30"/>
        <v>0</v>
      </c>
      <c r="F502" s="59" t="s">
        <v>182</v>
      </c>
      <c r="G502" s="60" t="s">
        <v>182</v>
      </c>
      <c r="H502" s="61" t="s">
        <v>182</v>
      </c>
    </row>
    <row r="503" spans="1:8" x14ac:dyDescent="0.25">
      <c r="A503" s="2" t="s">
        <v>24</v>
      </c>
      <c r="B503" s="30" t="s">
        <v>25</v>
      </c>
      <c r="C503" s="44">
        <v>1294154</v>
      </c>
      <c r="D503" s="40">
        <v>360567.8</v>
      </c>
      <c r="E503" s="45">
        <f t="shared" si="30"/>
        <v>0.27861274624194649</v>
      </c>
      <c r="F503" s="59" t="s">
        <v>182</v>
      </c>
      <c r="G503" s="60" t="s">
        <v>182</v>
      </c>
      <c r="H503" s="61" t="s">
        <v>182</v>
      </c>
    </row>
    <row r="504" spans="1:8" x14ac:dyDescent="0.25">
      <c r="A504" s="2" t="s">
        <v>26</v>
      </c>
      <c r="B504" s="30" t="s">
        <v>11</v>
      </c>
      <c r="C504" s="44">
        <v>23000</v>
      </c>
      <c r="D504" s="40">
        <v>9466.67</v>
      </c>
      <c r="E504" s="45">
        <f t="shared" si="30"/>
        <v>0.41159434782608695</v>
      </c>
      <c r="F504" s="59" t="s">
        <v>182</v>
      </c>
      <c r="G504" s="60" t="s">
        <v>182</v>
      </c>
      <c r="H504" s="61" t="s">
        <v>182</v>
      </c>
    </row>
    <row r="505" spans="1:8" x14ac:dyDescent="0.25">
      <c r="A505" s="2" t="s">
        <v>27</v>
      </c>
      <c r="B505" s="30" t="s">
        <v>13</v>
      </c>
      <c r="C505" s="44">
        <v>64000</v>
      </c>
      <c r="D505" s="40">
        <v>12429.47</v>
      </c>
      <c r="E505" s="45">
        <f t="shared" si="30"/>
        <v>0.19421046874999998</v>
      </c>
      <c r="F505" s="59" t="s">
        <v>182</v>
      </c>
      <c r="G505" s="60" t="s">
        <v>182</v>
      </c>
      <c r="H505" s="61" t="s">
        <v>182</v>
      </c>
    </row>
    <row r="506" spans="1:8" ht="15" customHeight="1" x14ac:dyDescent="0.25">
      <c r="A506" s="2" t="s">
        <v>28</v>
      </c>
      <c r="B506" s="30" t="s">
        <v>29</v>
      </c>
      <c r="C506" s="44">
        <v>50000</v>
      </c>
      <c r="D506" s="40">
        <v>0</v>
      </c>
      <c r="E506" s="45">
        <f t="shared" si="30"/>
        <v>0</v>
      </c>
      <c r="F506" s="59" t="s">
        <v>182</v>
      </c>
      <c r="G506" s="60" t="s">
        <v>182</v>
      </c>
      <c r="H506" s="61" t="s">
        <v>182</v>
      </c>
    </row>
    <row r="507" spans="1:8" ht="15.75" thickBot="1" x14ac:dyDescent="0.3">
      <c r="A507" s="17" t="s">
        <v>30</v>
      </c>
      <c r="B507" s="31" t="s">
        <v>31</v>
      </c>
      <c r="C507" s="46">
        <v>163000</v>
      </c>
      <c r="D507" s="47">
        <v>53685.13</v>
      </c>
      <c r="E507" s="48">
        <f>D507/C507</f>
        <v>0.32935662576687114</v>
      </c>
      <c r="F507" s="65" t="s">
        <v>182</v>
      </c>
      <c r="G507" s="66" t="s">
        <v>182</v>
      </c>
      <c r="H507" s="67" t="s">
        <v>182</v>
      </c>
    </row>
    <row r="508" spans="1:8" ht="15.75" thickBot="1" x14ac:dyDescent="0.3">
      <c r="A508" s="137" t="s">
        <v>32</v>
      </c>
      <c r="B508" s="138"/>
      <c r="C508" s="22">
        <f>SUM(C509:C556)</f>
        <v>48234355</v>
      </c>
      <c r="D508" s="23">
        <f>SUM(D509:D556)</f>
        <v>10247331.610000001</v>
      </c>
      <c r="E508" s="28">
        <f>D508/C508</f>
        <v>0.21244881599432605</v>
      </c>
      <c r="F508" s="22">
        <f>SUM(F509:F556)</f>
        <v>14221143</v>
      </c>
      <c r="G508" s="23">
        <f>SUM(G509:G556)</f>
        <v>1352823.45</v>
      </c>
      <c r="H508" s="28">
        <f>G508/F508</f>
        <v>9.5127617379278162E-2</v>
      </c>
    </row>
    <row r="509" spans="1:8" x14ac:dyDescent="0.25">
      <c r="A509" s="78">
        <v>101</v>
      </c>
      <c r="B509" s="7" t="s">
        <v>33</v>
      </c>
      <c r="C509" s="41">
        <v>7157404</v>
      </c>
      <c r="D509" s="42">
        <v>471527.4</v>
      </c>
      <c r="E509" s="43">
        <f>D509/C509</f>
        <v>6.5879668103127897E-2</v>
      </c>
      <c r="F509" s="62" t="s">
        <v>182</v>
      </c>
      <c r="G509" s="63" t="s">
        <v>182</v>
      </c>
      <c r="H509" s="64" t="s">
        <v>182</v>
      </c>
    </row>
    <row r="510" spans="1:8" x14ac:dyDescent="0.25">
      <c r="A510" s="5">
        <v>102</v>
      </c>
      <c r="B510" s="8" t="s">
        <v>34</v>
      </c>
      <c r="C510" s="59" t="s">
        <v>182</v>
      </c>
      <c r="D510" s="60" t="s">
        <v>182</v>
      </c>
      <c r="E510" s="61" t="s">
        <v>182</v>
      </c>
      <c r="F510" s="44">
        <v>3000</v>
      </c>
      <c r="G510" s="40">
        <v>0</v>
      </c>
      <c r="H510" s="45">
        <f>G510/F510</f>
        <v>0</v>
      </c>
    </row>
    <row r="511" spans="1:8" x14ac:dyDescent="0.25">
      <c r="A511" s="5">
        <v>103</v>
      </c>
      <c r="B511" s="8" t="s">
        <v>35</v>
      </c>
      <c r="C511" s="44">
        <v>623218</v>
      </c>
      <c r="D511" s="40">
        <v>272850</v>
      </c>
      <c r="E511" s="45">
        <f t="shared" ref="E511:E555" si="31">D511/C511</f>
        <v>0.43780827896498498</v>
      </c>
      <c r="F511" s="59" t="s">
        <v>182</v>
      </c>
      <c r="G511" s="60" t="s">
        <v>182</v>
      </c>
      <c r="H511" s="61" t="s">
        <v>182</v>
      </c>
    </row>
    <row r="512" spans="1:8" x14ac:dyDescent="0.25">
      <c r="A512" s="5">
        <v>104</v>
      </c>
      <c r="B512" s="8" t="s">
        <v>36</v>
      </c>
      <c r="C512" s="44">
        <v>71200</v>
      </c>
      <c r="D512" s="40">
        <v>0</v>
      </c>
      <c r="E512" s="45">
        <f t="shared" si="31"/>
        <v>0</v>
      </c>
      <c r="F512" s="59" t="s">
        <v>182</v>
      </c>
      <c r="G512" s="60" t="s">
        <v>182</v>
      </c>
      <c r="H512" s="61" t="s">
        <v>182</v>
      </c>
    </row>
    <row r="513" spans="1:8" x14ac:dyDescent="0.25">
      <c r="A513" s="5">
        <v>105</v>
      </c>
      <c r="B513" s="8" t="s">
        <v>37</v>
      </c>
      <c r="C513" s="44">
        <v>73600</v>
      </c>
      <c r="D513" s="40">
        <v>0</v>
      </c>
      <c r="E513" s="45">
        <f t="shared" si="31"/>
        <v>0</v>
      </c>
      <c r="F513" s="59" t="s">
        <v>182</v>
      </c>
      <c r="G513" s="60" t="s">
        <v>182</v>
      </c>
      <c r="H513" s="61" t="s">
        <v>182</v>
      </c>
    </row>
    <row r="514" spans="1:8" x14ac:dyDescent="0.25">
      <c r="A514" s="5">
        <v>106</v>
      </c>
      <c r="B514" s="8" t="s">
        <v>38</v>
      </c>
      <c r="C514" s="44">
        <v>140000</v>
      </c>
      <c r="D514" s="40">
        <v>0</v>
      </c>
      <c r="E514" s="45">
        <f t="shared" si="31"/>
        <v>0</v>
      </c>
      <c r="F514" s="59" t="s">
        <v>182</v>
      </c>
      <c r="G514" s="60" t="s">
        <v>182</v>
      </c>
      <c r="H514" s="61" t="s">
        <v>182</v>
      </c>
    </row>
    <row r="515" spans="1:8" x14ac:dyDescent="0.25">
      <c r="A515" s="5">
        <v>109</v>
      </c>
      <c r="B515" s="8" t="s">
        <v>39</v>
      </c>
      <c r="C515" s="44">
        <v>284074</v>
      </c>
      <c r="D515" s="40">
        <v>23631.96</v>
      </c>
      <c r="E515" s="45">
        <f t="shared" si="31"/>
        <v>8.3189450636101864E-2</v>
      </c>
      <c r="F515" s="59" t="s">
        <v>182</v>
      </c>
      <c r="G515" s="60" t="s">
        <v>182</v>
      </c>
      <c r="H515" s="61" t="s">
        <v>182</v>
      </c>
    </row>
    <row r="516" spans="1:8" x14ac:dyDescent="0.25">
      <c r="A516" s="5">
        <v>111</v>
      </c>
      <c r="B516" s="8" t="s">
        <v>40</v>
      </c>
      <c r="C516" s="44">
        <v>193566</v>
      </c>
      <c r="D516" s="40">
        <v>64712.69</v>
      </c>
      <c r="E516" s="45">
        <f t="shared" si="31"/>
        <v>0.33431847535207632</v>
      </c>
      <c r="F516" s="59" t="s">
        <v>182</v>
      </c>
      <c r="G516" s="60" t="s">
        <v>182</v>
      </c>
      <c r="H516" s="61" t="s">
        <v>182</v>
      </c>
    </row>
    <row r="517" spans="1:8" x14ac:dyDescent="0.25">
      <c r="A517" s="5">
        <v>112</v>
      </c>
      <c r="B517" s="8" t="s">
        <v>41</v>
      </c>
      <c r="C517" s="44">
        <v>109805</v>
      </c>
      <c r="D517" s="40">
        <v>28626.99</v>
      </c>
      <c r="E517" s="45">
        <f t="shared" si="31"/>
        <v>0.26070752697964578</v>
      </c>
      <c r="F517" s="59" t="s">
        <v>182</v>
      </c>
      <c r="G517" s="60" t="s">
        <v>182</v>
      </c>
      <c r="H517" s="61" t="s">
        <v>182</v>
      </c>
    </row>
    <row r="518" spans="1:8" x14ac:dyDescent="0.25">
      <c r="A518" s="5">
        <v>113</v>
      </c>
      <c r="B518" s="8" t="s">
        <v>42</v>
      </c>
      <c r="C518" s="44">
        <v>1923</v>
      </c>
      <c r="D518" s="40">
        <v>0</v>
      </c>
      <c r="E518" s="45">
        <f t="shared" si="31"/>
        <v>0</v>
      </c>
      <c r="F518" s="59" t="s">
        <v>182</v>
      </c>
      <c r="G518" s="60" t="s">
        <v>182</v>
      </c>
      <c r="H518" s="61" t="s">
        <v>182</v>
      </c>
    </row>
    <row r="519" spans="1:8" x14ac:dyDescent="0.25">
      <c r="A519" s="5">
        <v>114</v>
      </c>
      <c r="B519" s="8" t="s">
        <v>43</v>
      </c>
      <c r="C519" s="44">
        <v>978345</v>
      </c>
      <c r="D519" s="40">
        <v>223519.38</v>
      </c>
      <c r="E519" s="45">
        <f t="shared" si="31"/>
        <v>0.22846682918602335</v>
      </c>
      <c r="F519" s="59" t="s">
        <v>182</v>
      </c>
      <c r="G519" s="60" t="s">
        <v>182</v>
      </c>
      <c r="H519" s="61" t="s">
        <v>182</v>
      </c>
    </row>
    <row r="520" spans="1:8" x14ac:dyDescent="0.25">
      <c r="A520" s="5">
        <v>115</v>
      </c>
      <c r="B520" s="8" t="s">
        <v>44</v>
      </c>
      <c r="C520" s="44">
        <v>240000</v>
      </c>
      <c r="D520" s="40">
        <v>0</v>
      </c>
      <c r="E520" s="45">
        <f t="shared" si="31"/>
        <v>0</v>
      </c>
      <c r="F520" s="44">
        <v>2568</v>
      </c>
      <c r="G520" s="40">
        <v>0</v>
      </c>
      <c r="H520" s="45">
        <f t="shared" ref="H520:H555" si="32">G520/F520</f>
        <v>0</v>
      </c>
    </row>
    <row r="521" spans="1:8" x14ac:dyDescent="0.25">
      <c r="A521" s="5">
        <v>116</v>
      </c>
      <c r="B521" s="8" t="s">
        <v>45</v>
      </c>
      <c r="C521" s="44">
        <v>576100</v>
      </c>
      <c r="D521" s="40">
        <v>0</v>
      </c>
      <c r="E521" s="45">
        <f t="shared" si="31"/>
        <v>0</v>
      </c>
      <c r="F521" s="44">
        <v>258710</v>
      </c>
      <c r="G521" s="40">
        <v>0</v>
      </c>
      <c r="H521" s="45">
        <f t="shared" si="32"/>
        <v>0</v>
      </c>
    </row>
    <row r="522" spans="1:8" x14ac:dyDescent="0.25">
      <c r="A522" s="5">
        <v>117</v>
      </c>
      <c r="B522" s="8" t="s">
        <v>46</v>
      </c>
      <c r="C522" s="44">
        <v>60000</v>
      </c>
      <c r="D522" s="40">
        <v>0</v>
      </c>
      <c r="E522" s="45">
        <f t="shared" si="31"/>
        <v>0</v>
      </c>
      <c r="F522" s="59" t="s">
        <v>182</v>
      </c>
      <c r="G522" s="60" t="s">
        <v>182</v>
      </c>
      <c r="H522" s="61" t="s">
        <v>182</v>
      </c>
    </row>
    <row r="523" spans="1:8" x14ac:dyDescent="0.25">
      <c r="A523" s="6">
        <v>120</v>
      </c>
      <c r="B523" s="29" t="s">
        <v>48</v>
      </c>
      <c r="C523" s="44">
        <v>186606</v>
      </c>
      <c r="D523" s="40">
        <v>6446.65</v>
      </c>
      <c r="E523" s="45">
        <f t="shared" si="31"/>
        <v>3.4546852727136319E-2</v>
      </c>
      <c r="F523" s="59" t="s">
        <v>182</v>
      </c>
      <c r="G523" s="60" t="s">
        <v>182</v>
      </c>
      <c r="H523" s="61" t="s">
        <v>182</v>
      </c>
    </row>
    <row r="524" spans="1:8" x14ac:dyDescent="0.25">
      <c r="A524" s="5">
        <v>131</v>
      </c>
      <c r="B524" s="8" t="s">
        <v>49</v>
      </c>
      <c r="C524" s="44">
        <v>712335</v>
      </c>
      <c r="D524" s="40">
        <v>7327.79</v>
      </c>
      <c r="E524" s="45">
        <f t="shared" si="31"/>
        <v>1.0286999796444089E-2</v>
      </c>
      <c r="F524" s="59" t="s">
        <v>182</v>
      </c>
      <c r="G524" s="60" t="s">
        <v>182</v>
      </c>
      <c r="H524" s="61" t="s">
        <v>182</v>
      </c>
    </row>
    <row r="525" spans="1:8" x14ac:dyDescent="0.25">
      <c r="A525" s="5">
        <v>132</v>
      </c>
      <c r="B525" s="8" t="s">
        <v>50</v>
      </c>
      <c r="C525" s="44">
        <v>1010000</v>
      </c>
      <c r="D525" s="40">
        <v>78240.3</v>
      </c>
      <c r="E525" s="45">
        <f t="shared" si="31"/>
        <v>7.7465643564356437E-2</v>
      </c>
      <c r="F525" s="59" t="s">
        <v>182</v>
      </c>
      <c r="G525" s="60" t="s">
        <v>182</v>
      </c>
      <c r="H525" s="61" t="s">
        <v>182</v>
      </c>
    </row>
    <row r="526" spans="1:8" x14ac:dyDescent="0.25">
      <c r="A526" s="5">
        <v>141</v>
      </c>
      <c r="B526" s="8" t="s">
        <v>51</v>
      </c>
      <c r="C526" s="44">
        <v>267296</v>
      </c>
      <c r="D526" s="40">
        <v>66900.7</v>
      </c>
      <c r="E526" s="45">
        <f t="shared" si="31"/>
        <v>0.2502869478031845</v>
      </c>
      <c r="F526" s="59" t="s">
        <v>182</v>
      </c>
      <c r="G526" s="60" t="s">
        <v>182</v>
      </c>
      <c r="H526" s="61" t="s">
        <v>182</v>
      </c>
    </row>
    <row r="527" spans="1:8" x14ac:dyDescent="0.25">
      <c r="A527" s="5">
        <v>142</v>
      </c>
      <c r="B527" s="8" t="s">
        <v>52</v>
      </c>
      <c r="C527" s="44">
        <v>313348</v>
      </c>
      <c r="D527" s="40">
        <v>53000</v>
      </c>
      <c r="E527" s="45">
        <f t="shared" si="31"/>
        <v>0.16914101893102876</v>
      </c>
      <c r="F527" s="59" t="s">
        <v>182</v>
      </c>
      <c r="G527" s="60" t="s">
        <v>182</v>
      </c>
      <c r="H527" s="61" t="s">
        <v>182</v>
      </c>
    </row>
    <row r="528" spans="1:8" x14ac:dyDescent="0.25">
      <c r="A528" s="5">
        <v>143</v>
      </c>
      <c r="B528" s="8" t="s">
        <v>53</v>
      </c>
      <c r="C528" s="44">
        <v>23990</v>
      </c>
      <c r="D528" s="40">
        <v>0</v>
      </c>
      <c r="E528" s="45">
        <f t="shared" si="31"/>
        <v>0</v>
      </c>
      <c r="F528" s="59" t="s">
        <v>182</v>
      </c>
      <c r="G528" s="60" t="s">
        <v>182</v>
      </c>
      <c r="H528" s="61" t="s">
        <v>182</v>
      </c>
    </row>
    <row r="529" spans="1:8" x14ac:dyDescent="0.25">
      <c r="A529" s="5">
        <v>151</v>
      </c>
      <c r="B529" s="8" t="s">
        <v>54</v>
      </c>
      <c r="C529" s="44">
        <v>135036</v>
      </c>
      <c r="D529" s="40">
        <v>6984</v>
      </c>
      <c r="E529" s="45">
        <f t="shared" si="31"/>
        <v>5.1719541455611834E-2</v>
      </c>
      <c r="F529" s="59" t="s">
        <v>182</v>
      </c>
      <c r="G529" s="60" t="s">
        <v>182</v>
      </c>
      <c r="H529" s="61" t="s">
        <v>182</v>
      </c>
    </row>
    <row r="530" spans="1:8" x14ac:dyDescent="0.25">
      <c r="A530" s="5">
        <v>152</v>
      </c>
      <c r="B530" s="8" t="s">
        <v>55</v>
      </c>
      <c r="C530" s="44">
        <v>141098</v>
      </c>
      <c r="D530" s="40">
        <v>9941</v>
      </c>
      <c r="E530" s="45">
        <f t="shared" si="31"/>
        <v>7.0454577669421259E-2</v>
      </c>
      <c r="F530" s="59" t="s">
        <v>182</v>
      </c>
      <c r="G530" s="60" t="s">
        <v>182</v>
      </c>
      <c r="H530" s="61" t="s">
        <v>182</v>
      </c>
    </row>
    <row r="531" spans="1:8" x14ac:dyDescent="0.25">
      <c r="A531" s="5">
        <v>153</v>
      </c>
      <c r="B531" s="8" t="s">
        <v>56</v>
      </c>
      <c r="C531" s="44">
        <v>6536</v>
      </c>
      <c r="D531" s="40">
        <v>1443</v>
      </c>
      <c r="E531" s="45">
        <f t="shared" si="31"/>
        <v>0.22077723378212974</v>
      </c>
      <c r="F531" s="59" t="s">
        <v>182</v>
      </c>
      <c r="G531" s="60" t="s">
        <v>182</v>
      </c>
      <c r="H531" s="61" t="s">
        <v>182</v>
      </c>
    </row>
    <row r="532" spans="1:8" x14ac:dyDescent="0.25">
      <c r="A532" s="5">
        <v>154</v>
      </c>
      <c r="B532" s="8" t="s">
        <v>57</v>
      </c>
      <c r="C532" s="44">
        <v>169000</v>
      </c>
      <c r="D532" s="40">
        <v>0</v>
      </c>
      <c r="E532" s="45">
        <f t="shared" si="31"/>
        <v>0</v>
      </c>
      <c r="F532" s="59" t="s">
        <v>182</v>
      </c>
      <c r="G532" s="60" t="s">
        <v>182</v>
      </c>
      <c r="H532" s="61" t="s">
        <v>182</v>
      </c>
    </row>
    <row r="533" spans="1:8" x14ac:dyDescent="0.25">
      <c r="A533" s="5">
        <v>161</v>
      </c>
      <c r="B533" s="8" t="s">
        <v>58</v>
      </c>
      <c r="C533" s="44">
        <v>230000</v>
      </c>
      <c r="D533" s="40">
        <v>0</v>
      </c>
      <c r="E533" s="45">
        <f t="shared" si="31"/>
        <v>0</v>
      </c>
      <c r="F533" s="59" t="s">
        <v>182</v>
      </c>
      <c r="G533" s="60" t="s">
        <v>182</v>
      </c>
      <c r="H533" s="61" t="s">
        <v>182</v>
      </c>
    </row>
    <row r="534" spans="1:8" x14ac:dyDescent="0.25">
      <c r="A534" s="5">
        <v>162</v>
      </c>
      <c r="B534" s="8" t="s">
        <v>59</v>
      </c>
      <c r="C534" s="44">
        <v>1614614</v>
      </c>
      <c r="D534" s="40">
        <v>424.87</v>
      </c>
      <c r="E534" s="45">
        <f t="shared" si="31"/>
        <v>2.631402923547052E-4</v>
      </c>
      <c r="F534" s="59" t="s">
        <v>182</v>
      </c>
      <c r="G534" s="60" t="s">
        <v>182</v>
      </c>
      <c r="H534" s="61" t="s">
        <v>182</v>
      </c>
    </row>
    <row r="535" spans="1:8" x14ac:dyDescent="0.25">
      <c r="A535" s="5">
        <v>163</v>
      </c>
      <c r="B535" s="8" t="s">
        <v>60</v>
      </c>
      <c r="C535" s="44">
        <v>1015000</v>
      </c>
      <c r="D535" s="40">
        <v>0</v>
      </c>
      <c r="E535" s="45">
        <f t="shared" si="31"/>
        <v>0</v>
      </c>
      <c r="F535" s="59" t="s">
        <v>182</v>
      </c>
      <c r="G535" s="60" t="s">
        <v>182</v>
      </c>
      <c r="H535" s="61" t="s">
        <v>182</v>
      </c>
    </row>
    <row r="536" spans="1:8" x14ac:dyDescent="0.25">
      <c r="A536" s="5">
        <v>164</v>
      </c>
      <c r="B536" s="8" t="s">
        <v>61</v>
      </c>
      <c r="C536" s="44">
        <v>773250</v>
      </c>
      <c r="D536" s="40">
        <v>0</v>
      </c>
      <c r="E536" s="45">
        <f t="shared" si="31"/>
        <v>0</v>
      </c>
      <c r="F536" s="59" t="s">
        <v>182</v>
      </c>
      <c r="G536" s="60" t="s">
        <v>182</v>
      </c>
      <c r="H536" s="61" t="s">
        <v>182</v>
      </c>
    </row>
    <row r="537" spans="1:8" x14ac:dyDescent="0.25">
      <c r="A537" s="5">
        <v>165</v>
      </c>
      <c r="B537" s="8" t="s">
        <v>62</v>
      </c>
      <c r="C537" s="44">
        <v>4342326</v>
      </c>
      <c r="D537" s="40">
        <v>1500082.92</v>
      </c>
      <c r="E537" s="45">
        <f t="shared" si="31"/>
        <v>0.34545608045089199</v>
      </c>
      <c r="F537" s="44">
        <v>1762517</v>
      </c>
      <c r="G537" s="40">
        <v>0</v>
      </c>
      <c r="H537" s="45">
        <f t="shared" si="32"/>
        <v>0</v>
      </c>
    </row>
    <row r="538" spans="1:8" x14ac:dyDescent="0.25">
      <c r="A538" s="5">
        <v>166</v>
      </c>
      <c r="B538" s="8" t="s">
        <v>63</v>
      </c>
      <c r="C538" s="44">
        <v>13000</v>
      </c>
      <c r="D538" s="40">
        <v>0</v>
      </c>
      <c r="E538" s="45">
        <f t="shared" si="31"/>
        <v>0</v>
      </c>
      <c r="F538" s="59" t="s">
        <v>182</v>
      </c>
      <c r="G538" s="60" t="s">
        <v>182</v>
      </c>
      <c r="H538" s="61" t="s">
        <v>182</v>
      </c>
    </row>
    <row r="539" spans="1:8" x14ac:dyDescent="0.25">
      <c r="A539" s="5">
        <v>169</v>
      </c>
      <c r="B539" s="8" t="s">
        <v>64</v>
      </c>
      <c r="C539" s="44">
        <v>702207</v>
      </c>
      <c r="D539" s="40">
        <v>316507.28000000003</v>
      </c>
      <c r="E539" s="45">
        <f t="shared" si="31"/>
        <v>0.45073216302315416</v>
      </c>
      <c r="F539" s="44">
        <v>1536024</v>
      </c>
      <c r="G539" s="40">
        <v>452390.51</v>
      </c>
      <c r="H539" s="45">
        <f t="shared" si="32"/>
        <v>0.29452046973224377</v>
      </c>
    </row>
    <row r="540" spans="1:8" x14ac:dyDescent="0.25">
      <c r="A540" s="5">
        <v>171</v>
      </c>
      <c r="B540" s="8" t="s">
        <v>65</v>
      </c>
      <c r="C540" s="44">
        <v>7270446</v>
      </c>
      <c r="D540" s="40">
        <v>2797297.25</v>
      </c>
      <c r="E540" s="45">
        <f t="shared" si="31"/>
        <v>0.38474905803577936</v>
      </c>
      <c r="F540" s="44">
        <v>4367869</v>
      </c>
      <c r="G540" s="40">
        <v>146729.1</v>
      </c>
      <c r="H540" s="45">
        <f t="shared" si="32"/>
        <v>3.3592834400482253E-2</v>
      </c>
    </row>
    <row r="541" spans="1:8" x14ac:dyDescent="0.25">
      <c r="A541" s="5">
        <v>172</v>
      </c>
      <c r="B541" s="8" t="s">
        <v>66</v>
      </c>
      <c r="C541" s="44">
        <v>444000</v>
      </c>
      <c r="D541" s="40">
        <v>354146.66</v>
      </c>
      <c r="E541" s="45">
        <f t="shared" si="31"/>
        <v>0.7976276126126125</v>
      </c>
      <c r="F541" s="44">
        <v>237600</v>
      </c>
      <c r="G541" s="40">
        <v>0</v>
      </c>
      <c r="H541" s="45">
        <f t="shared" si="32"/>
        <v>0</v>
      </c>
    </row>
    <row r="542" spans="1:8" x14ac:dyDescent="0.25">
      <c r="A542" s="5">
        <v>181</v>
      </c>
      <c r="B542" s="8" t="s">
        <v>67</v>
      </c>
      <c r="C542" s="44">
        <v>1363494</v>
      </c>
      <c r="D542" s="40">
        <v>57999.360000000001</v>
      </c>
      <c r="E542" s="45">
        <f t="shared" si="31"/>
        <v>4.2537304894630999E-2</v>
      </c>
      <c r="F542" s="44">
        <v>310000</v>
      </c>
      <c r="G542" s="40">
        <v>0</v>
      </c>
      <c r="H542" s="45">
        <f t="shared" si="32"/>
        <v>0</v>
      </c>
    </row>
    <row r="543" spans="1:8" x14ac:dyDescent="0.25">
      <c r="A543" s="5">
        <v>182</v>
      </c>
      <c r="B543" s="8" t="s">
        <v>68</v>
      </c>
      <c r="C543" s="44">
        <v>408256</v>
      </c>
      <c r="D543" s="40">
        <v>28310.35</v>
      </c>
      <c r="E543" s="45">
        <f t="shared" si="31"/>
        <v>6.9344602406333278E-2</v>
      </c>
      <c r="F543" s="59" t="s">
        <v>182</v>
      </c>
      <c r="G543" s="60" t="s">
        <v>182</v>
      </c>
      <c r="H543" s="61" t="s">
        <v>182</v>
      </c>
    </row>
    <row r="544" spans="1:8" ht="15.75" thickBot="1" x14ac:dyDescent="0.3">
      <c r="A544" s="79">
        <v>183</v>
      </c>
      <c r="B544" s="80" t="s">
        <v>69</v>
      </c>
      <c r="C544" s="81">
        <v>84443</v>
      </c>
      <c r="D544" s="82">
        <v>0</v>
      </c>
      <c r="E544" s="83">
        <f t="shared" si="31"/>
        <v>0</v>
      </c>
      <c r="F544" s="84" t="s">
        <v>182</v>
      </c>
      <c r="G544" s="85" t="s">
        <v>182</v>
      </c>
      <c r="H544" s="86" t="s">
        <v>182</v>
      </c>
    </row>
    <row r="545" spans="1:8" x14ac:dyDescent="0.25">
      <c r="A545" s="78">
        <v>184</v>
      </c>
      <c r="B545" s="7" t="s">
        <v>70</v>
      </c>
      <c r="C545" s="41">
        <v>52921</v>
      </c>
      <c r="D545" s="42">
        <v>0</v>
      </c>
      <c r="E545" s="43">
        <f t="shared" si="31"/>
        <v>0</v>
      </c>
      <c r="F545" s="62" t="s">
        <v>182</v>
      </c>
      <c r="G545" s="63" t="s">
        <v>182</v>
      </c>
      <c r="H545" s="64" t="s">
        <v>182</v>
      </c>
    </row>
    <row r="546" spans="1:8" x14ac:dyDescent="0.25">
      <c r="A546" s="5">
        <v>185</v>
      </c>
      <c r="B546" s="8" t="s">
        <v>71</v>
      </c>
      <c r="C546" s="44">
        <v>2827820</v>
      </c>
      <c r="D546" s="40">
        <v>462497.31</v>
      </c>
      <c r="E546" s="45">
        <f t="shared" si="31"/>
        <v>0.16355259882170717</v>
      </c>
      <c r="F546" s="44">
        <v>2640426</v>
      </c>
      <c r="G546" s="40">
        <v>753703.84</v>
      </c>
      <c r="H546" s="45">
        <f t="shared" si="32"/>
        <v>0.28544781788999196</v>
      </c>
    </row>
    <row r="547" spans="1:8" x14ac:dyDescent="0.25">
      <c r="A547" s="5">
        <v>189</v>
      </c>
      <c r="B547" s="8" t="s">
        <v>72</v>
      </c>
      <c r="C547" s="44">
        <v>730503</v>
      </c>
      <c r="D547" s="40">
        <v>523109.4</v>
      </c>
      <c r="E547" s="45">
        <f t="shared" si="31"/>
        <v>0.71609480043203111</v>
      </c>
      <c r="F547" s="44">
        <v>2605000</v>
      </c>
      <c r="G547" s="40">
        <v>0</v>
      </c>
      <c r="H547" s="45">
        <f t="shared" si="32"/>
        <v>0</v>
      </c>
    </row>
    <row r="548" spans="1:8" x14ac:dyDescent="0.25">
      <c r="A548" s="5">
        <v>191</v>
      </c>
      <c r="B548" s="8" t="s">
        <v>73</v>
      </c>
      <c r="C548" s="44">
        <v>144665</v>
      </c>
      <c r="D548" s="40">
        <v>0</v>
      </c>
      <c r="E548" s="45">
        <f t="shared" si="31"/>
        <v>0</v>
      </c>
      <c r="F548" s="59" t="s">
        <v>182</v>
      </c>
      <c r="G548" s="60" t="s">
        <v>182</v>
      </c>
      <c r="H548" s="61" t="s">
        <v>182</v>
      </c>
    </row>
    <row r="549" spans="1:8" x14ac:dyDescent="0.25">
      <c r="A549" s="5">
        <v>192</v>
      </c>
      <c r="B549" s="8" t="s">
        <v>74</v>
      </c>
      <c r="C549" s="44">
        <v>28700</v>
      </c>
      <c r="D549" s="40">
        <v>27683.38</v>
      </c>
      <c r="E549" s="45">
        <f t="shared" si="31"/>
        <v>0.96457770034843204</v>
      </c>
      <c r="F549" s="59" t="s">
        <v>182</v>
      </c>
      <c r="G549" s="60" t="s">
        <v>182</v>
      </c>
      <c r="H549" s="61" t="s">
        <v>182</v>
      </c>
    </row>
    <row r="550" spans="1:8" x14ac:dyDescent="0.25">
      <c r="A550" s="5">
        <v>193</v>
      </c>
      <c r="B550" s="8" t="s">
        <v>75</v>
      </c>
      <c r="C550" s="44">
        <v>220</v>
      </c>
      <c r="D550" s="40">
        <v>45.09</v>
      </c>
      <c r="E550" s="45">
        <f t="shared" si="31"/>
        <v>0.20495454545454547</v>
      </c>
      <c r="F550" s="59" t="s">
        <v>182</v>
      </c>
      <c r="G550" s="60" t="s">
        <v>182</v>
      </c>
      <c r="H550" s="61" t="s">
        <v>182</v>
      </c>
    </row>
    <row r="551" spans="1:8" x14ac:dyDescent="0.25">
      <c r="A551" s="5">
        <v>194</v>
      </c>
      <c r="B551" s="8" t="s">
        <v>76</v>
      </c>
      <c r="C551" s="44">
        <v>55300</v>
      </c>
      <c r="D551" s="40">
        <v>22170.41</v>
      </c>
      <c r="E551" s="45">
        <f t="shared" si="31"/>
        <v>0.4009115732368897</v>
      </c>
      <c r="F551" s="59" t="s">
        <v>182</v>
      </c>
      <c r="G551" s="60" t="s">
        <v>182</v>
      </c>
      <c r="H551" s="61" t="s">
        <v>182</v>
      </c>
    </row>
    <row r="552" spans="1:8" x14ac:dyDescent="0.25">
      <c r="A552" s="5">
        <v>195</v>
      </c>
      <c r="B552" s="8" t="s">
        <v>77</v>
      </c>
      <c r="C552" s="44">
        <v>25704</v>
      </c>
      <c r="D552" s="40">
        <v>8097</v>
      </c>
      <c r="E552" s="45">
        <f t="shared" si="31"/>
        <v>0.31500933706816059</v>
      </c>
      <c r="F552" s="59" t="s">
        <v>182</v>
      </c>
      <c r="G552" s="60" t="s">
        <v>182</v>
      </c>
      <c r="H552" s="61" t="s">
        <v>182</v>
      </c>
    </row>
    <row r="553" spans="1:8" x14ac:dyDescent="0.25">
      <c r="A553" s="5">
        <v>196</v>
      </c>
      <c r="B553" s="8" t="s">
        <v>78</v>
      </c>
      <c r="C553" s="44">
        <v>71864</v>
      </c>
      <c r="D553" s="40">
        <v>14033.85</v>
      </c>
      <c r="E553" s="45">
        <f t="shared" si="31"/>
        <v>0.19528345207614384</v>
      </c>
      <c r="F553" s="59" t="s">
        <v>182</v>
      </c>
      <c r="G553" s="60" t="s">
        <v>182</v>
      </c>
      <c r="H553" s="61" t="s">
        <v>182</v>
      </c>
    </row>
    <row r="554" spans="1:8" x14ac:dyDescent="0.25">
      <c r="A554" s="5">
        <v>197</v>
      </c>
      <c r="B554" s="8" t="s">
        <v>79</v>
      </c>
      <c r="C554" s="44">
        <v>11787079</v>
      </c>
      <c r="D554" s="40">
        <v>2532326.4900000002</v>
      </c>
      <c r="E554" s="45">
        <f t="shared" si="31"/>
        <v>0.21483918874218119</v>
      </c>
      <c r="F554" s="44">
        <v>62305</v>
      </c>
      <c r="G554" s="40">
        <v>0</v>
      </c>
      <c r="H554" s="45">
        <f t="shared" si="32"/>
        <v>0</v>
      </c>
    </row>
    <row r="555" spans="1:8" x14ac:dyDescent="0.25">
      <c r="A555" s="5">
        <v>198</v>
      </c>
      <c r="B555" s="9" t="s">
        <v>80</v>
      </c>
      <c r="C555" s="44">
        <v>286925</v>
      </c>
      <c r="D555" s="40">
        <v>227066.23999999999</v>
      </c>
      <c r="E555" s="45">
        <f t="shared" si="31"/>
        <v>0.79137837413958345</v>
      </c>
      <c r="F555" s="44">
        <v>380026</v>
      </c>
      <c r="G555" s="40">
        <v>0</v>
      </c>
      <c r="H555" s="45">
        <f t="shared" si="32"/>
        <v>0</v>
      </c>
    </row>
    <row r="556" spans="1:8" ht="15.75" thickBot="1" x14ac:dyDescent="0.3">
      <c r="A556" s="79">
        <v>199</v>
      </c>
      <c r="B556" s="80" t="s">
        <v>81</v>
      </c>
      <c r="C556" s="81">
        <v>487138</v>
      </c>
      <c r="D556" s="82">
        <v>60381.89</v>
      </c>
      <c r="E556" s="83">
        <f>D556/C556</f>
        <v>0.12395232972997385</v>
      </c>
      <c r="F556" s="81">
        <v>55098</v>
      </c>
      <c r="G556" s="82">
        <v>0</v>
      </c>
      <c r="H556" s="83">
        <f>G556/F556</f>
        <v>0</v>
      </c>
    </row>
    <row r="557" spans="1:8" ht="15.75" thickBot="1" x14ac:dyDescent="0.3">
      <c r="A557" s="137" t="s">
        <v>82</v>
      </c>
      <c r="B557" s="138"/>
      <c r="C557" s="22">
        <f>SUM(C558:C607)</f>
        <v>2872106</v>
      </c>
      <c r="D557" s="23">
        <f>SUM(D558:D607)</f>
        <v>548350.86</v>
      </c>
      <c r="E557" s="28">
        <f>D557/C557</f>
        <v>0.19092291858308849</v>
      </c>
      <c r="F557" s="22">
        <f>SUM(F558:F607)</f>
        <v>110732</v>
      </c>
      <c r="G557" s="23">
        <f>SUM(G558:G607)</f>
        <v>69417.320000000007</v>
      </c>
      <c r="H557" s="28">
        <f>G557/F557</f>
        <v>0.62689484521186289</v>
      </c>
    </row>
    <row r="558" spans="1:8" x14ac:dyDescent="0.25">
      <c r="A558" s="78">
        <v>201</v>
      </c>
      <c r="B558" s="7" t="s">
        <v>83</v>
      </c>
      <c r="C558" s="41">
        <v>142707</v>
      </c>
      <c r="D558" s="42">
        <v>22207.51</v>
      </c>
      <c r="E558" s="43">
        <f>D558/C558</f>
        <v>0.15561612254479457</v>
      </c>
      <c r="F558" s="62" t="s">
        <v>182</v>
      </c>
      <c r="G558" s="63" t="s">
        <v>182</v>
      </c>
      <c r="H558" s="64" t="s">
        <v>182</v>
      </c>
    </row>
    <row r="559" spans="1:8" x14ac:dyDescent="0.25">
      <c r="A559" s="5">
        <v>203</v>
      </c>
      <c r="B559" s="8" t="s">
        <v>84</v>
      </c>
      <c r="C559" s="44">
        <v>68565</v>
      </c>
      <c r="D559" s="40">
        <v>27375.759999999998</v>
      </c>
      <c r="E559" s="45">
        <f>D559/C559</f>
        <v>0.39926726463939327</v>
      </c>
      <c r="F559" s="59" t="s">
        <v>182</v>
      </c>
      <c r="G559" s="60" t="s">
        <v>182</v>
      </c>
      <c r="H559" s="61" t="s">
        <v>182</v>
      </c>
    </row>
    <row r="560" spans="1:8" x14ac:dyDescent="0.25">
      <c r="A560" s="5">
        <v>211</v>
      </c>
      <c r="B560" s="8" t="s">
        <v>85</v>
      </c>
      <c r="C560" s="44">
        <v>90806</v>
      </c>
      <c r="D560" s="40">
        <v>76264.22</v>
      </c>
      <c r="E560" s="45">
        <f t="shared" ref="E560:E607" si="33">D560/C560</f>
        <v>0.83985881990176858</v>
      </c>
      <c r="F560" s="59" t="s">
        <v>182</v>
      </c>
      <c r="G560" s="60" t="s">
        <v>182</v>
      </c>
      <c r="H560" s="61" t="s">
        <v>182</v>
      </c>
    </row>
    <row r="561" spans="1:8" x14ac:dyDescent="0.25">
      <c r="A561" s="5">
        <v>212</v>
      </c>
      <c r="B561" s="8" t="s">
        <v>86</v>
      </c>
      <c r="C561" s="44">
        <v>11620</v>
      </c>
      <c r="D561" s="40">
        <v>176.55</v>
      </c>
      <c r="E561" s="45">
        <f t="shared" si="33"/>
        <v>1.5193631669535286E-2</v>
      </c>
      <c r="F561" s="59" t="s">
        <v>182</v>
      </c>
      <c r="G561" s="60" t="s">
        <v>182</v>
      </c>
      <c r="H561" s="61" t="s">
        <v>182</v>
      </c>
    </row>
    <row r="562" spans="1:8" x14ac:dyDescent="0.25">
      <c r="A562" s="5">
        <v>213</v>
      </c>
      <c r="B562" s="8" t="s">
        <v>87</v>
      </c>
      <c r="C562" s="44">
        <v>1200</v>
      </c>
      <c r="D562" s="40">
        <v>42.8</v>
      </c>
      <c r="E562" s="45">
        <f t="shared" si="33"/>
        <v>3.5666666666666666E-2</v>
      </c>
      <c r="F562" s="59" t="s">
        <v>182</v>
      </c>
      <c r="G562" s="60" t="s">
        <v>182</v>
      </c>
      <c r="H562" s="61" t="s">
        <v>182</v>
      </c>
    </row>
    <row r="563" spans="1:8" x14ac:dyDescent="0.25">
      <c r="A563" s="5">
        <v>214</v>
      </c>
      <c r="B563" s="8" t="s">
        <v>88</v>
      </c>
      <c r="C563" s="44">
        <v>50200</v>
      </c>
      <c r="D563" s="40">
        <v>0</v>
      </c>
      <c r="E563" s="45">
        <f t="shared" si="33"/>
        <v>0</v>
      </c>
      <c r="F563" s="59" t="s">
        <v>182</v>
      </c>
      <c r="G563" s="60" t="s">
        <v>182</v>
      </c>
      <c r="H563" s="61" t="s">
        <v>182</v>
      </c>
    </row>
    <row r="564" spans="1:8" x14ac:dyDescent="0.25">
      <c r="A564" s="5">
        <v>219</v>
      </c>
      <c r="B564" s="8" t="s">
        <v>89</v>
      </c>
      <c r="C564" s="44">
        <v>3500</v>
      </c>
      <c r="D564" s="40">
        <v>0</v>
      </c>
      <c r="E564" s="45">
        <f t="shared" si="33"/>
        <v>0</v>
      </c>
      <c r="F564" s="59" t="s">
        <v>182</v>
      </c>
      <c r="G564" s="60" t="s">
        <v>182</v>
      </c>
      <c r="H564" s="61" t="s">
        <v>182</v>
      </c>
    </row>
    <row r="565" spans="1:8" x14ac:dyDescent="0.25">
      <c r="A565" s="5">
        <v>221</v>
      </c>
      <c r="B565" s="8" t="s">
        <v>90</v>
      </c>
      <c r="C565" s="44">
        <v>139071</v>
      </c>
      <c r="D565" s="40">
        <v>0</v>
      </c>
      <c r="E565" s="45">
        <f>D565/C565</f>
        <v>0</v>
      </c>
      <c r="F565" s="59" t="s">
        <v>182</v>
      </c>
      <c r="G565" s="60" t="s">
        <v>182</v>
      </c>
      <c r="H565" s="61" t="s">
        <v>182</v>
      </c>
    </row>
    <row r="566" spans="1:8" x14ac:dyDescent="0.25">
      <c r="A566" s="5">
        <v>222</v>
      </c>
      <c r="B566" s="8" t="s">
        <v>91</v>
      </c>
      <c r="C566" s="44">
        <v>3700</v>
      </c>
      <c r="D566" s="40">
        <v>400.97</v>
      </c>
      <c r="E566" s="45">
        <f>D566/C566</f>
        <v>0.10837027027027028</v>
      </c>
      <c r="F566" s="59" t="s">
        <v>182</v>
      </c>
      <c r="G566" s="60" t="s">
        <v>182</v>
      </c>
      <c r="H566" s="61" t="s">
        <v>182</v>
      </c>
    </row>
    <row r="567" spans="1:8" x14ac:dyDescent="0.25">
      <c r="A567" s="5">
        <v>223</v>
      </c>
      <c r="B567" s="8" t="s">
        <v>92</v>
      </c>
      <c r="C567" s="44">
        <v>161701</v>
      </c>
      <c r="D567" s="40">
        <v>0</v>
      </c>
      <c r="E567" s="45">
        <f>D567/C567</f>
        <v>0</v>
      </c>
      <c r="F567" s="59" t="s">
        <v>182</v>
      </c>
      <c r="G567" s="60" t="s">
        <v>182</v>
      </c>
      <c r="H567" s="61" t="s">
        <v>182</v>
      </c>
    </row>
    <row r="568" spans="1:8" x14ac:dyDescent="0.25">
      <c r="A568" s="5">
        <v>224</v>
      </c>
      <c r="B568" s="8" t="s">
        <v>93</v>
      </c>
      <c r="C568" s="44">
        <v>21688</v>
      </c>
      <c r="D568" s="40">
        <v>831.21</v>
      </c>
      <c r="E568" s="45">
        <f>D568/C568</f>
        <v>3.8325802286978974E-2</v>
      </c>
      <c r="F568" s="59" t="s">
        <v>182</v>
      </c>
      <c r="G568" s="60" t="s">
        <v>182</v>
      </c>
      <c r="H568" s="61" t="s">
        <v>182</v>
      </c>
    </row>
    <row r="569" spans="1:8" x14ac:dyDescent="0.25">
      <c r="A569" s="5">
        <v>231</v>
      </c>
      <c r="B569" s="8" t="s">
        <v>94</v>
      </c>
      <c r="C569" s="44">
        <v>393740</v>
      </c>
      <c r="D569" s="40">
        <v>14280.48</v>
      </c>
      <c r="E569" s="45">
        <f>D569/C569</f>
        <v>3.6268806826840048E-2</v>
      </c>
      <c r="F569" s="59" t="s">
        <v>182</v>
      </c>
      <c r="G569" s="60" t="s">
        <v>182</v>
      </c>
      <c r="H569" s="61" t="s">
        <v>182</v>
      </c>
    </row>
    <row r="570" spans="1:8" x14ac:dyDescent="0.25">
      <c r="A570" s="5">
        <v>232</v>
      </c>
      <c r="B570" s="8" t="s">
        <v>95</v>
      </c>
      <c r="C570" s="44">
        <v>172340</v>
      </c>
      <c r="D570" s="40">
        <v>25746.6</v>
      </c>
      <c r="E570" s="45">
        <f t="shared" si="33"/>
        <v>0.14939422072647093</v>
      </c>
      <c r="F570" s="59" t="s">
        <v>182</v>
      </c>
      <c r="G570" s="60" t="s">
        <v>182</v>
      </c>
      <c r="H570" s="61" t="s">
        <v>182</v>
      </c>
    </row>
    <row r="571" spans="1:8" x14ac:dyDescent="0.25">
      <c r="A571" s="5">
        <v>239</v>
      </c>
      <c r="B571" s="8" t="s">
        <v>96</v>
      </c>
      <c r="C571" s="44">
        <v>61220</v>
      </c>
      <c r="D571" s="40">
        <v>19532.89</v>
      </c>
      <c r="E571" s="45">
        <f t="shared" si="33"/>
        <v>0.31906060111074813</v>
      </c>
      <c r="F571" s="59" t="s">
        <v>182</v>
      </c>
      <c r="G571" s="60" t="s">
        <v>182</v>
      </c>
      <c r="H571" s="61" t="s">
        <v>182</v>
      </c>
    </row>
    <row r="572" spans="1:8" x14ac:dyDescent="0.25">
      <c r="A572" s="5">
        <v>241</v>
      </c>
      <c r="B572" s="8" t="s">
        <v>97</v>
      </c>
      <c r="C572" s="44">
        <v>2000</v>
      </c>
      <c r="D572" s="40">
        <v>0</v>
      </c>
      <c r="E572" s="45">
        <f t="shared" si="33"/>
        <v>0</v>
      </c>
      <c r="F572" s="59" t="s">
        <v>182</v>
      </c>
      <c r="G572" s="60" t="s">
        <v>182</v>
      </c>
      <c r="H572" s="61" t="s">
        <v>182</v>
      </c>
    </row>
    <row r="573" spans="1:8" x14ac:dyDescent="0.25">
      <c r="A573" s="5">
        <v>242</v>
      </c>
      <c r="B573" s="8" t="s">
        <v>98</v>
      </c>
      <c r="C573" s="44">
        <v>190463</v>
      </c>
      <c r="D573" s="40">
        <v>3778.39</v>
      </c>
      <c r="E573" s="45">
        <f t="shared" si="33"/>
        <v>1.9837921276048366E-2</v>
      </c>
      <c r="F573" s="59" t="s">
        <v>182</v>
      </c>
      <c r="G573" s="60" t="s">
        <v>182</v>
      </c>
      <c r="H573" s="61" t="s">
        <v>182</v>
      </c>
    </row>
    <row r="574" spans="1:8" x14ac:dyDescent="0.25">
      <c r="A574" s="5">
        <v>243</v>
      </c>
      <c r="B574" s="8" t="s">
        <v>99</v>
      </c>
      <c r="C574" s="44">
        <v>44710</v>
      </c>
      <c r="D574" s="40">
        <v>8597.74</v>
      </c>
      <c r="E574" s="45">
        <f t="shared" si="33"/>
        <v>0.19230015656452695</v>
      </c>
      <c r="F574" s="59" t="s">
        <v>182</v>
      </c>
      <c r="G574" s="60" t="s">
        <v>182</v>
      </c>
      <c r="H574" s="61" t="s">
        <v>182</v>
      </c>
    </row>
    <row r="575" spans="1:8" x14ac:dyDescent="0.25">
      <c r="A575" s="5">
        <v>244</v>
      </c>
      <c r="B575" s="8" t="s">
        <v>100</v>
      </c>
      <c r="C575" s="44">
        <v>29400</v>
      </c>
      <c r="D575" s="40">
        <v>1215.08</v>
      </c>
      <c r="E575" s="45">
        <f t="shared" si="33"/>
        <v>4.1329251700680268E-2</v>
      </c>
      <c r="F575" s="59" t="s">
        <v>182</v>
      </c>
      <c r="G575" s="60" t="s">
        <v>182</v>
      </c>
      <c r="H575" s="61" t="s">
        <v>182</v>
      </c>
    </row>
    <row r="576" spans="1:8" x14ac:dyDescent="0.25">
      <c r="A576" s="5">
        <v>249</v>
      </c>
      <c r="B576" s="8" t="s">
        <v>101</v>
      </c>
      <c r="C576" s="44">
        <v>88544</v>
      </c>
      <c r="D576" s="40">
        <v>11665.92</v>
      </c>
      <c r="E576" s="45">
        <f t="shared" si="33"/>
        <v>0.13175280086736538</v>
      </c>
      <c r="F576" s="59" t="s">
        <v>182</v>
      </c>
      <c r="G576" s="60" t="s">
        <v>182</v>
      </c>
      <c r="H576" s="61" t="s">
        <v>182</v>
      </c>
    </row>
    <row r="577" spans="1:8" x14ac:dyDescent="0.25">
      <c r="A577" s="5">
        <v>251</v>
      </c>
      <c r="B577" s="8" t="s">
        <v>102</v>
      </c>
      <c r="C577" s="44">
        <v>500</v>
      </c>
      <c r="D577" s="40">
        <v>0</v>
      </c>
      <c r="E577" s="45">
        <f t="shared" si="33"/>
        <v>0</v>
      </c>
      <c r="F577" s="59" t="s">
        <v>182</v>
      </c>
      <c r="G577" s="60" t="s">
        <v>182</v>
      </c>
      <c r="H577" s="61" t="s">
        <v>182</v>
      </c>
    </row>
    <row r="578" spans="1:8" x14ac:dyDescent="0.25">
      <c r="A578" s="5">
        <v>252</v>
      </c>
      <c r="B578" s="8" t="s">
        <v>103</v>
      </c>
      <c r="C578" s="44">
        <v>11000</v>
      </c>
      <c r="D578" s="40">
        <v>947.79</v>
      </c>
      <c r="E578" s="45">
        <f t="shared" si="33"/>
        <v>8.6162727272727266E-2</v>
      </c>
      <c r="F578" s="59" t="s">
        <v>182</v>
      </c>
      <c r="G578" s="60" t="s">
        <v>182</v>
      </c>
      <c r="H578" s="61" t="s">
        <v>182</v>
      </c>
    </row>
    <row r="579" spans="1:8" x14ac:dyDescent="0.25">
      <c r="A579" s="5">
        <v>253</v>
      </c>
      <c r="B579" s="8" t="s">
        <v>104</v>
      </c>
      <c r="C579" s="44">
        <v>10800</v>
      </c>
      <c r="D579" s="40">
        <v>399.58</v>
      </c>
      <c r="E579" s="45">
        <f t="shared" si="33"/>
        <v>3.6998148148148148E-2</v>
      </c>
      <c r="F579" s="59" t="s">
        <v>182</v>
      </c>
      <c r="G579" s="60" t="s">
        <v>182</v>
      </c>
      <c r="H579" s="61" t="s">
        <v>182</v>
      </c>
    </row>
    <row r="580" spans="1:8" x14ac:dyDescent="0.25">
      <c r="A580" s="5">
        <v>254</v>
      </c>
      <c r="B580" s="8" t="s">
        <v>105</v>
      </c>
      <c r="C580" s="44">
        <v>27200</v>
      </c>
      <c r="D580" s="40">
        <v>998.73</v>
      </c>
      <c r="E580" s="45">
        <f t="shared" si="33"/>
        <v>3.6718014705882353E-2</v>
      </c>
      <c r="F580" s="59" t="s">
        <v>182</v>
      </c>
      <c r="G580" s="60" t="s">
        <v>182</v>
      </c>
      <c r="H580" s="61" t="s">
        <v>182</v>
      </c>
    </row>
    <row r="581" spans="1:8" x14ac:dyDescent="0.25">
      <c r="A581" s="5">
        <v>255</v>
      </c>
      <c r="B581" s="8" t="s">
        <v>106</v>
      </c>
      <c r="C581" s="44">
        <v>49583</v>
      </c>
      <c r="D581" s="40">
        <v>10398.9</v>
      </c>
      <c r="E581" s="45">
        <f t="shared" si="33"/>
        <v>0.2097271242159611</v>
      </c>
      <c r="F581" s="59" t="s">
        <v>182</v>
      </c>
      <c r="G581" s="60" t="s">
        <v>182</v>
      </c>
      <c r="H581" s="61" t="s">
        <v>182</v>
      </c>
    </row>
    <row r="582" spans="1:8" x14ac:dyDescent="0.25">
      <c r="A582" s="5">
        <v>256</v>
      </c>
      <c r="B582" s="8" t="s">
        <v>107</v>
      </c>
      <c r="C582" s="44">
        <v>38958</v>
      </c>
      <c r="D582" s="40">
        <v>13751.79</v>
      </c>
      <c r="E582" s="45">
        <f t="shared" si="33"/>
        <v>0.35299014323117206</v>
      </c>
      <c r="F582" s="59" t="s">
        <v>182</v>
      </c>
      <c r="G582" s="60" t="s">
        <v>182</v>
      </c>
      <c r="H582" s="61" t="s">
        <v>182</v>
      </c>
    </row>
    <row r="583" spans="1:8" x14ac:dyDescent="0.25">
      <c r="A583" s="5">
        <v>257</v>
      </c>
      <c r="B583" s="8" t="s">
        <v>108</v>
      </c>
      <c r="C583" s="44">
        <v>10000</v>
      </c>
      <c r="D583" s="40">
        <v>0</v>
      </c>
      <c r="E583" s="45">
        <f t="shared" si="33"/>
        <v>0</v>
      </c>
      <c r="F583" s="59" t="s">
        <v>182</v>
      </c>
      <c r="G583" s="60" t="s">
        <v>182</v>
      </c>
      <c r="H583" s="61" t="s">
        <v>182</v>
      </c>
    </row>
    <row r="584" spans="1:8" x14ac:dyDescent="0.25">
      <c r="A584" s="5">
        <v>259</v>
      </c>
      <c r="B584" s="8" t="s">
        <v>109</v>
      </c>
      <c r="C584" s="44">
        <v>28880</v>
      </c>
      <c r="D584" s="40">
        <v>1969.66</v>
      </c>
      <c r="E584" s="45">
        <f t="shared" si="33"/>
        <v>6.8201523545706369E-2</v>
      </c>
      <c r="F584" s="59" t="s">
        <v>182</v>
      </c>
      <c r="G584" s="60" t="s">
        <v>182</v>
      </c>
      <c r="H584" s="61" t="s">
        <v>182</v>
      </c>
    </row>
    <row r="585" spans="1:8" x14ac:dyDescent="0.25">
      <c r="A585" s="5">
        <v>261</v>
      </c>
      <c r="B585" s="8" t="s">
        <v>110</v>
      </c>
      <c r="C585" s="44">
        <v>9950</v>
      </c>
      <c r="D585" s="40">
        <v>1117.56</v>
      </c>
      <c r="E585" s="45">
        <f t="shared" si="33"/>
        <v>0.11231758793969848</v>
      </c>
      <c r="F585" s="59" t="s">
        <v>182</v>
      </c>
      <c r="G585" s="60" t="s">
        <v>182</v>
      </c>
      <c r="H585" s="61" t="s">
        <v>182</v>
      </c>
    </row>
    <row r="586" spans="1:8" x14ac:dyDescent="0.25">
      <c r="A586" s="5">
        <v>262</v>
      </c>
      <c r="B586" s="8" t="s">
        <v>111</v>
      </c>
      <c r="C586" s="44">
        <v>40600</v>
      </c>
      <c r="D586" s="40">
        <v>9142.24</v>
      </c>
      <c r="E586" s="45">
        <f t="shared" si="33"/>
        <v>0.22517832512315269</v>
      </c>
      <c r="F586" s="59" t="s">
        <v>182</v>
      </c>
      <c r="G586" s="60" t="s">
        <v>182</v>
      </c>
      <c r="H586" s="61" t="s">
        <v>182</v>
      </c>
    </row>
    <row r="587" spans="1:8" x14ac:dyDescent="0.25">
      <c r="A587" s="5">
        <v>263</v>
      </c>
      <c r="B587" s="8" t="s">
        <v>112</v>
      </c>
      <c r="C587" s="44">
        <v>27000</v>
      </c>
      <c r="D587" s="40">
        <v>2997.51</v>
      </c>
      <c r="E587" s="45">
        <f t="shared" si="33"/>
        <v>0.1110188888888889</v>
      </c>
      <c r="F587" s="59" t="s">
        <v>182</v>
      </c>
      <c r="G587" s="60" t="s">
        <v>182</v>
      </c>
      <c r="H587" s="61" t="s">
        <v>182</v>
      </c>
    </row>
    <row r="588" spans="1:8" x14ac:dyDescent="0.25">
      <c r="A588" s="5">
        <v>265</v>
      </c>
      <c r="B588" s="8" t="s">
        <v>113</v>
      </c>
      <c r="C588" s="44">
        <v>60354</v>
      </c>
      <c r="D588" s="40">
        <v>2420.9299999999998</v>
      </c>
      <c r="E588" s="45">
        <f t="shared" si="33"/>
        <v>4.011217152135732E-2</v>
      </c>
      <c r="F588" s="44">
        <v>110732</v>
      </c>
      <c r="G588" s="40">
        <v>69417.320000000007</v>
      </c>
      <c r="H588" s="45">
        <f t="shared" ref="H588" si="34">G588/F588</f>
        <v>0.62689484521186289</v>
      </c>
    </row>
    <row r="589" spans="1:8" x14ac:dyDescent="0.25">
      <c r="A589" s="5">
        <v>269</v>
      </c>
      <c r="B589" s="8" t="s">
        <v>114</v>
      </c>
      <c r="C589" s="44">
        <v>94379</v>
      </c>
      <c r="D589" s="40">
        <v>5359.14</v>
      </c>
      <c r="E589" s="45">
        <f t="shared" si="33"/>
        <v>5.6783182699541218E-2</v>
      </c>
      <c r="F589" s="59" t="s">
        <v>182</v>
      </c>
      <c r="G589" s="60" t="s">
        <v>182</v>
      </c>
      <c r="H589" s="61" t="s">
        <v>182</v>
      </c>
    </row>
    <row r="590" spans="1:8" x14ac:dyDescent="0.25">
      <c r="A590" s="5">
        <v>271</v>
      </c>
      <c r="B590" s="8" t="s">
        <v>115</v>
      </c>
      <c r="C590" s="44">
        <v>30574</v>
      </c>
      <c r="D590" s="40">
        <v>299.81</v>
      </c>
      <c r="E590" s="45">
        <f t="shared" si="33"/>
        <v>9.8060443514096946E-3</v>
      </c>
      <c r="F590" s="59" t="s">
        <v>182</v>
      </c>
      <c r="G590" s="60" t="s">
        <v>182</v>
      </c>
      <c r="H590" s="61" t="s">
        <v>182</v>
      </c>
    </row>
    <row r="591" spans="1:8" x14ac:dyDescent="0.25">
      <c r="A591" s="5">
        <v>272</v>
      </c>
      <c r="B591" s="8" t="s">
        <v>116</v>
      </c>
      <c r="C591" s="44">
        <v>7326</v>
      </c>
      <c r="D591" s="40">
        <v>0</v>
      </c>
      <c r="E591" s="45">
        <f t="shared" si="33"/>
        <v>0</v>
      </c>
      <c r="F591" s="59" t="s">
        <v>182</v>
      </c>
      <c r="G591" s="60" t="s">
        <v>182</v>
      </c>
      <c r="H591" s="61" t="s">
        <v>182</v>
      </c>
    </row>
    <row r="592" spans="1:8" x14ac:dyDescent="0.25">
      <c r="A592" s="5">
        <v>273</v>
      </c>
      <c r="B592" s="8" t="s">
        <v>117</v>
      </c>
      <c r="C592" s="44">
        <v>65170</v>
      </c>
      <c r="D592" s="40">
        <v>18540.36</v>
      </c>
      <c r="E592" s="45">
        <f t="shared" si="33"/>
        <v>0.28449225103575265</v>
      </c>
      <c r="F592" s="59" t="s">
        <v>182</v>
      </c>
      <c r="G592" s="60" t="s">
        <v>182</v>
      </c>
      <c r="H592" s="61" t="s">
        <v>182</v>
      </c>
    </row>
    <row r="593" spans="1:8" x14ac:dyDescent="0.25">
      <c r="A593" s="5">
        <v>274</v>
      </c>
      <c r="B593" s="8" t="s">
        <v>118</v>
      </c>
      <c r="C593" s="44">
        <v>22452</v>
      </c>
      <c r="D593" s="40">
        <v>2281.5300000000002</v>
      </c>
      <c r="E593" s="45">
        <f t="shared" si="33"/>
        <v>0.10161811865312669</v>
      </c>
      <c r="F593" s="59" t="s">
        <v>182</v>
      </c>
      <c r="G593" s="60" t="s">
        <v>182</v>
      </c>
      <c r="H593" s="61" t="s">
        <v>182</v>
      </c>
    </row>
    <row r="594" spans="1:8" x14ac:dyDescent="0.25">
      <c r="A594" s="5">
        <v>275</v>
      </c>
      <c r="B594" s="8" t="s">
        <v>119</v>
      </c>
      <c r="C594" s="44">
        <v>266110</v>
      </c>
      <c r="D594" s="40">
        <v>96276.15</v>
      </c>
      <c r="E594" s="45">
        <f t="shared" si="33"/>
        <v>0.36179080079666304</v>
      </c>
      <c r="F594" s="59" t="s">
        <v>182</v>
      </c>
      <c r="G594" s="60" t="s">
        <v>182</v>
      </c>
      <c r="H594" s="61" t="s">
        <v>182</v>
      </c>
    </row>
    <row r="595" spans="1:8" x14ac:dyDescent="0.25">
      <c r="A595" s="5">
        <v>277</v>
      </c>
      <c r="B595" s="8" t="s">
        <v>120</v>
      </c>
      <c r="C595" s="44">
        <v>17380</v>
      </c>
      <c r="D595" s="40">
        <v>1148.43</v>
      </c>
      <c r="E595" s="45">
        <f t="shared" si="33"/>
        <v>6.60776754890679E-2</v>
      </c>
      <c r="F595" s="59" t="s">
        <v>182</v>
      </c>
      <c r="G595" s="60" t="s">
        <v>182</v>
      </c>
      <c r="H595" s="61" t="s">
        <v>182</v>
      </c>
    </row>
    <row r="596" spans="1:8" x14ac:dyDescent="0.25">
      <c r="A596" s="5">
        <v>278</v>
      </c>
      <c r="B596" s="8" t="s">
        <v>121</v>
      </c>
      <c r="C596" s="44">
        <v>2000</v>
      </c>
      <c r="D596" s="40">
        <v>0</v>
      </c>
      <c r="E596" s="45">
        <f t="shared" si="33"/>
        <v>0</v>
      </c>
      <c r="F596" s="59" t="s">
        <v>182</v>
      </c>
      <c r="G596" s="60" t="s">
        <v>182</v>
      </c>
      <c r="H596" s="61" t="s">
        <v>182</v>
      </c>
    </row>
    <row r="597" spans="1:8" x14ac:dyDescent="0.25">
      <c r="A597" s="5">
        <v>279</v>
      </c>
      <c r="B597" s="9" t="s">
        <v>122</v>
      </c>
      <c r="C597" s="44">
        <v>33857</v>
      </c>
      <c r="D597" s="40">
        <v>924.05</v>
      </c>
      <c r="E597" s="45">
        <f t="shared" si="33"/>
        <v>2.7292731192958618E-2</v>
      </c>
      <c r="F597" s="59" t="s">
        <v>182</v>
      </c>
      <c r="G597" s="60" t="s">
        <v>182</v>
      </c>
      <c r="H597" s="61" t="s">
        <v>182</v>
      </c>
    </row>
    <row r="598" spans="1:8" x14ac:dyDescent="0.25">
      <c r="A598" s="6">
        <v>280</v>
      </c>
      <c r="B598" s="9" t="s">
        <v>123</v>
      </c>
      <c r="C598" s="44">
        <v>136066</v>
      </c>
      <c r="D598" s="40">
        <v>52449.94</v>
      </c>
      <c r="E598" s="45">
        <f t="shared" si="33"/>
        <v>0.38547425514088751</v>
      </c>
      <c r="F598" s="59" t="s">
        <v>182</v>
      </c>
      <c r="G598" s="60" t="s">
        <v>182</v>
      </c>
      <c r="H598" s="61" t="s">
        <v>182</v>
      </c>
    </row>
    <row r="599" spans="1:8" x14ac:dyDescent="0.25">
      <c r="A599" s="10">
        <v>291</v>
      </c>
      <c r="B599" s="9" t="s">
        <v>124</v>
      </c>
      <c r="C599" s="44">
        <v>62198</v>
      </c>
      <c r="D599" s="40">
        <v>17325.740000000002</v>
      </c>
      <c r="E599" s="45">
        <f t="shared" si="33"/>
        <v>0.27855783144152546</v>
      </c>
      <c r="F599" s="59" t="s">
        <v>182</v>
      </c>
      <c r="G599" s="60" t="s">
        <v>182</v>
      </c>
      <c r="H599" s="61" t="s">
        <v>182</v>
      </c>
    </row>
    <row r="600" spans="1:8" x14ac:dyDescent="0.25">
      <c r="A600" s="10">
        <v>292</v>
      </c>
      <c r="B600" s="9" t="s">
        <v>125</v>
      </c>
      <c r="C600" s="44">
        <v>10</v>
      </c>
      <c r="D600" s="40">
        <v>8</v>
      </c>
      <c r="E600" s="45">
        <f t="shared" si="33"/>
        <v>0.8</v>
      </c>
      <c r="F600" s="59" t="s">
        <v>182</v>
      </c>
      <c r="G600" s="60" t="s">
        <v>182</v>
      </c>
      <c r="H600" s="61" t="s">
        <v>182</v>
      </c>
    </row>
    <row r="601" spans="1:8" x14ac:dyDescent="0.25">
      <c r="A601" s="10">
        <v>293</v>
      </c>
      <c r="B601" s="9" t="s">
        <v>126</v>
      </c>
      <c r="C601" s="44">
        <v>82621</v>
      </c>
      <c r="D601" s="40">
        <v>82467.63</v>
      </c>
      <c r="E601" s="45">
        <f t="shared" si="33"/>
        <v>0.99814369228162336</v>
      </c>
      <c r="F601" s="59" t="s">
        <v>182</v>
      </c>
      <c r="G601" s="60" t="s">
        <v>182</v>
      </c>
      <c r="H601" s="61" t="s">
        <v>182</v>
      </c>
    </row>
    <row r="602" spans="1:8" x14ac:dyDescent="0.25">
      <c r="A602" s="10">
        <v>294</v>
      </c>
      <c r="B602" s="9" t="s">
        <v>127</v>
      </c>
      <c r="C602" s="44">
        <v>5637</v>
      </c>
      <c r="D602" s="40">
        <v>1079.47</v>
      </c>
      <c r="E602" s="45">
        <f t="shared" si="33"/>
        <v>0.19149725031044881</v>
      </c>
      <c r="F602" s="59" t="s">
        <v>182</v>
      </c>
      <c r="G602" s="60" t="s">
        <v>182</v>
      </c>
      <c r="H602" s="61" t="s">
        <v>182</v>
      </c>
    </row>
    <row r="603" spans="1:8" x14ac:dyDescent="0.25">
      <c r="A603" s="10">
        <v>295</v>
      </c>
      <c r="B603" s="9" t="s">
        <v>128</v>
      </c>
      <c r="C603" s="44">
        <v>513</v>
      </c>
      <c r="D603" s="40">
        <v>364.87</v>
      </c>
      <c r="E603" s="45">
        <f t="shared" si="33"/>
        <v>0.71124756335282657</v>
      </c>
      <c r="F603" s="59" t="s">
        <v>182</v>
      </c>
      <c r="G603" s="60" t="s">
        <v>182</v>
      </c>
      <c r="H603" s="61" t="s">
        <v>182</v>
      </c>
    </row>
    <row r="604" spans="1:8" ht="15" customHeight="1" x14ac:dyDescent="0.25">
      <c r="A604" s="10">
        <v>296</v>
      </c>
      <c r="B604" s="9" t="s">
        <v>129</v>
      </c>
      <c r="C604" s="44">
        <v>545</v>
      </c>
      <c r="D604" s="40">
        <v>161.69</v>
      </c>
      <c r="E604" s="45">
        <f t="shared" si="33"/>
        <v>0.29667889908256878</v>
      </c>
      <c r="F604" s="59" t="s">
        <v>182</v>
      </c>
      <c r="G604" s="60" t="s">
        <v>182</v>
      </c>
      <c r="H604" s="61" t="s">
        <v>182</v>
      </c>
    </row>
    <row r="605" spans="1:8" x14ac:dyDescent="0.25">
      <c r="A605" s="10">
        <v>297</v>
      </c>
      <c r="B605" s="9" t="s">
        <v>130</v>
      </c>
      <c r="C605" s="44">
        <v>25247</v>
      </c>
      <c r="D605" s="40">
        <v>226.14</v>
      </c>
      <c r="E605" s="45">
        <f t="shared" si="33"/>
        <v>8.9571038143145716E-3</v>
      </c>
      <c r="F605" s="59" t="s">
        <v>182</v>
      </c>
      <c r="G605" s="60" t="s">
        <v>182</v>
      </c>
      <c r="H605" s="61" t="s">
        <v>182</v>
      </c>
    </row>
    <row r="606" spans="1:8" x14ac:dyDescent="0.25">
      <c r="A606" s="10">
        <v>298</v>
      </c>
      <c r="B606" s="9" t="s">
        <v>131</v>
      </c>
      <c r="C606" s="44">
        <v>32</v>
      </c>
      <c r="D606" s="40">
        <v>19.149999999999999</v>
      </c>
      <c r="E606" s="45">
        <f t="shared" si="33"/>
        <v>0.59843749999999996</v>
      </c>
      <c r="F606" s="59" t="s">
        <v>182</v>
      </c>
      <c r="G606" s="60" t="s">
        <v>182</v>
      </c>
      <c r="H606" s="61" t="s">
        <v>182</v>
      </c>
    </row>
    <row r="607" spans="1:8" ht="15.75" thickBot="1" x14ac:dyDescent="0.3">
      <c r="A607" s="89">
        <v>299</v>
      </c>
      <c r="B607" s="88" t="s">
        <v>123</v>
      </c>
      <c r="C607" s="81">
        <v>27989</v>
      </c>
      <c r="D607" s="82">
        <v>13157.95</v>
      </c>
      <c r="E607" s="83">
        <f t="shared" si="33"/>
        <v>0.47011147236414308</v>
      </c>
      <c r="F607" s="84" t="s">
        <v>182</v>
      </c>
      <c r="G607" s="85" t="s">
        <v>182</v>
      </c>
      <c r="H607" s="86" t="s">
        <v>182</v>
      </c>
    </row>
    <row r="608" spans="1:8" ht="15.75" thickBot="1" x14ac:dyDescent="0.3">
      <c r="A608" s="137" t="s">
        <v>132</v>
      </c>
      <c r="B608" s="138"/>
      <c r="C608" s="22">
        <f>SUM(C609:C625)</f>
        <v>106408</v>
      </c>
      <c r="D608" s="23">
        <f>SUM(D609:D625)</f>
        <v>35103.21</v>
      </c>
      <c r="E608" s="28">
        <f>D608/C608</f>
        <v>0.32989258326441623</v>
      </c>
      <c r="F608" s="22">
        <f>SUM(F609:F625)</f>
        <v>16260370</v>
      </c>
      <c r="G608" s="23">
        <f>SUM(G609:G625)</f>
        <v>392461.27999999997</v>
      </c>
      <c r="H608" s="28">
        <f>G608/F608</f>
        <v>2.413606086454367E-2</v>
      </c>
    </row>
    <row r="609" spans="1:8" x14ac:dyDescent="0.25">
      <c r="A609" s="13">
        <v>301</v>
      </c>
      <c r="B609" s="35" t="s">
        <v>133</v>
      </c>
      <c r="C609" s="68" t="s">
        <v>182</v>
      </c>
      <c r="D609" s="69" t="s">
        <v>182</v>
      </c>
      <c r="E609" s="70" t="s">
        <v>182</v>
      </c>
      <c r="F609" s="49">
        <v>152578</v>
      </c>
      <c r="G609" s="50">
        <v>32606.18</v>
      </c>
      <c r="H609" s="51">
        <f>G609/F609</f>
        <v>0.2137017132220897</v>
      </c>
    </row>
    <row r="610" spans="1:8" x14ac:dyDescent="0.25">
      <c r="A610" s="10">
        <v>302</v>
      </c>
      <c r="B610" s="29" t="s">
        <v>134</v>
      </c>
      <c r="C610" s="59" t="s">
        <v>182</v>
      </c>
      <c r="D610" s="60" t="s">
        <v>182</v>
      </c>
      <c r="E610" s="61" t="s">
        <v>182</v>
      </c>
      <c r="F610" s="44">
        <v>25000</v>
      </c>
      <c r="G610" s="40">
        <v>0</v>
      </c>
      <c r="H610" s="45">
        <f>G610/F610</f>
        <v>0</v>
      </c>
    </row>
    <row r="611" spans="1:8" x14ac:dyDescent="0.25">
      <c r="A611" s="10">
        <v>303</v>
      </c>
      <c r="B611" s="29" t="s">
        <v>135</v>
      </c>
      <c r="C611" s="59" t="s">
        <v>182</v>
      </c>
      <c r="D611" s="60" t="s">
        <v>182</v>
      </c>
      <c r="E611" s="61" t="s">
        <v>182</v>
      </c>
      <c r="F611" s="44">
        <v>16000</v>
      </c>
      <c r="G611" s="40">
        <v>0</v>
      </c>
      <c r="H611" s="45">
        <f t="shared" ref="H611:H625" si="35">G611/F611</f>
        <v>0</v>
      </c>
    </row>
    <row r="612" spans="1:8" x14ac:dyDescent="0.25">
      <c r="A612" s="10">
        <v>304</v>
      </c>
      <c r="B612" s="29" t="s">
        <v>136</v>
      </c>
      <c r="C612" s="59" t="s">
        <v>182</v>
      </c>
      <c r="D612" s="60" t="s">
        <v>182</v>
      </c>
      <c r="E612" s="61" t="s">
        <v>182</v>
      </c>
      <c r="F612" s="44">
        <v>48680</v>
      </c>
      <c r="G612" s="40">
        <v>0</v>
      </c>
      <c r="H612" s="45">
        <f t="shared" si="35"/>
        <v>0</v>
      </c>
    </row>
    <row r="613" spans="1:8" x14ac:dyDescent="0.25">
      <c r="A613" s="10">
        <v>305</v>
      </c>
      <c r="B613" s="29" t="s">
        <v>137</v>
      </c>
      <c r="C613" s="59" t="s">
        <v>182</v>
      </c>
      <c r="D613" s="60" t="s">
        <v>182</v>
      </c>
      <c r="E613" s="61" t="s">
        <v>182</v>
      </c>
      <c r="F613" s="44">
        <v>70000</v>
      </c>
      <c r="G613" s="40">
        <v>0</v>
      </c>
      <c r="H613" s="45">
        <f t="shared" si="35"/>
        <v>0</v>
      </c>
    </row>
    <row r="614" spans="1:8" x14ac:dyDescent="0.25">
      <c r="A614" s="10">
        <v>309</v>
      </c>
      <c r="B614" s="29" t="s">
        <v>138</v>
      </c>
      <c r="C614" s="59" t="s">
        <v>182</v>
      </c>
      <c r="D614" s="60" t="s">
        <v>182</v>
      </c>
      <c r="E614" s="61" t="s">
        <v>182</v>
      </c>
      <c r="F614" s="44">
        <v>95000</v>
      </c>
      <c r="G614" s="40">
        <v>0</v>
      </c>
      <c r="H614" s="45">
        <f t="shared" si="35"/>
        <v>0</v>
      </c>
    </row>
    <row r="615" spans="1:8" x14ac:dyDescent="0.25">
      <c r="A615" s="10">
        <v>314</v>
      </c>
      <c r="B615" s="29" t="s">
        <v>139</v>
      </c>
      <c r="C615" s="59" t="s">
        <v>182</v>
      </c>
      <c r="D615" s="60" t="s">
        <v>182</v>
      </c>
      <c r="E615" s="61" t="s">
        <v>182</v>
      </c>
      <c r="F615" s="44">
        <v>2441220</v>
      </c>
      <c r="G615" s="40">
        <v>81772.06</v>
      </c>
      <c r="H615" s="45">
        <f t="shared" si="35"/>
        <v>3.3496391148687951E-2</v>
      </c>
    </row>
    <row r="616" spans="1:8" x14ac:dyDescent="0.25">
      <c r="A616" s="6">
        <v>320</v>
      </c>
      <c r="B616" s="29" t="s">
        <v>140</v>
      </c>
      <c r="C616" s="44">
        <v>2090</v>
      </c>
      <c r="D616" s="40">
        <v>956.83</v>
      </c>
      <c r="E616" s="45">
        <f t="shared" ref="E616:E625" si="36">D616/C616</f>
        <v>0.45781339712918662</v>
      </c>
      <c r="F616" s="44">
        <v>9530</v>
      </c>
      <c r="G616" s="40">
        <v>3000.51</v>
      </c>
      <c r="H616" s="45">
        <f t="shared" si="35"/>
        <v>0.31484889821615952</v>
      </c>
    </row>
    <row r="617" spans="1:8" x14ac:dyDescent="0.25">
      <c r="A617" s="10">
        <v>332</v>
      </c>
      <c r="B617" s="29" t="s">
        <v>141</v>
      </c>
      <c r="C617" s="59" t="s">
        <v>182</v>
      </c>
      <c r="D617" s="60" t="s">
        <v>182</v>
      </c>
      <c r="E617" s="61" t="s">
        <v>182</v>
      </c>
      <c r="F617" s="44">
        <v>50000</v>
      </c>
      <c r="G617" s="40">
        <v>0</v>
      </c>
      <c r="H617" s="45">
        <f t="shared" si="35"/>
        <v>0</v>
      </c>
    </row>
    <row r="618" spans="1:8" x14ac:dyDescent="0.25">
      <c r="A618" s="6">
        <v>340</v>
      </c>
      <c r="B618" s="29" t="s">
        <v>142</v>
      </c>
      <c r="C618" s="44">
        <v>240</v>
      </c>
      <c r="D618" s="40">
        <v>0</v>
      </c>
      <c r="E618" s="45">
        <f t="shared" si="36"/>
        <v>0</v>
      </c>
      <c r="F618" s="44">
        <v>115350</v>
      </c>
      <c r="G618" s="40">
        <v>0</v>
      </c>
      <c r="H618" s="45">
        <f t="shared" si="35"/>
        <v>0</v>
      </c>
    </row>
    <row r="619" spans="1:8" x14ac:dyDescent="0.25">
      <c r="A619" s="6">
        <v>350</v>
      </c>
      <c r="B619" s="29" t="s">
        <v>143</v>
      </c>
      <c r="C619" s="44">
        <v>51950</v>
      </c>
      <c r="D619" s="40">
        <v>9443.83</v>
      </c>
      <c r="E619" s="45">
        <f t="shared" si="36"/>
        <v>0.1817869104908566</v>
      </c>
      <c r="F619" s="44">
        <v>1141860</v>
      </c>
      <c r="G619" s="40">
        <v>66462.67</v>
      </c>
      <c r="H619" s="45">
        <f t="shared" si="35"/>
        <v>5.8205620654020629E-2</v>
      </c>
    </row>
    <row r="620" spans="1:8" x14ac:dyDescent="0.25">
      <c r="A620" s="6">
        <v>370</v>
      </c>
      <c r="B620" s="29" t="s">
        <v>144</v>
      </c>
      <c r="C620" s="44">
        <v>17716</v>
      </c>
      <c r="D620" s="40">
        <v>12778.58</v>
      </c>
      <c r="E620" s="45">
        <f t="shared" si="36"/>
        <v>0.72130164822759091</v>
      </c>
      <c r="F620" s="44">
        <v>2126904</v>
      </c>
      <c r="G620" s="40">
        <v>16778.509999999998</v>
      </c>
      <c r="H620" s="45">
        <f t="shared" si="35"/>
        <v>7.8887011355472554E-3</v>
      </c>
    </row>
    <row r="621" spans="1:8" x14ac:dyDescent="0.25">
      <c r="A621" s="6">
        <v>380</v>
      </c>
      <c r="B621" s="29" t="s">
        <v>145</v>
      </c>
      <c r="C621" s="44">
        <v>28366</v>
      </c>
      <c r="D621" s="40">
        <v>6280.9</v>
      </c>
      <c r="E621" s="45">
        <f t="shared" si="36"/>
        <v>0.22142353521821898</v>
      </c>
      <c r="F621" s="44">
        <v>9904022</v>
      </c>
      <c r="G621" s="40">
        <v>185822.38</v>
      </c>
      <c r="H621" s="45">
        <f t="shared" si="35"/>
        <v>1.8762314946392487E-2</v>
      </c>
    </row>
    <row r="622" spans="1:8" x14ac:dyDescent="0.25">
      <c r="A622" s="10">
        <v>395</v>
      </c>
      <c r="B622" s="29" t="s">
        <v>142</v>
      </c>
      <c r="C622" s="59" t="s">
        <v>182</v>
      </c>
      <c r="D622" s="60" t="s">
        <v>182</v>
      </c>
      <c r="E622" s="61" t="s">
        <v>182</v>
      </c>
      <c r="F622" s="44">
        <v>125</v>
      </c>
      <c r="G622" s="40">
        <v>0</v>
      </c>
      <c r="H622" s="45">
        <f t="shared" si="35"/>
        <v>0</v>
      </c>
    </row>
    <row r="623" spans="1:8" x14ac:dyDescent="0.25">
      <c r="A623" s="10">
        <v>396</v>
      </c>
      <c r="B623" s="29" t="s">
        <v>143</v>
      </c>
      <c r="C623" s="44">
        <v>4866</v>
      </c>
      <c r="D623" s="40">
        <v>4864.79</v>
      </c>
      <c r="E623" s="45">
        <f t="shared" si="36"/>
        <v>0.99975133579942455</v>
      </c>
      <c r="F623" s="44">
        <v>49000</v>
      </c>
      <c r="G623" s="40">
        <v>1918.19</v>
      </c>
      <c r="H623" s="45">
        <f t="shared" si="35"/>
        <v>3.9146734693877555E-2</v>
      </c>
    </row>
    <row r="624" spans="1:8" x14ac:dyDescent="0.25">
      <c r="A624" s="10">
        <v>398</v>
      </c>
      <c r="B624" s="29" t="s">
        <v>144</v>
      </c>
      <c r="C624" s="59">
        <v>590</v>
      </c>
      <c r="D624" s="60">
        <v>389.28</v>
      </c>
      <c r="E624" s="45">
        <f t="shared" si="36"/>
        <v>0.65979661016949143</v>
      </c>
      <c r="F624" s="44">
        <v>11573</v>
      </c>
      <c r="G624" s="40">
        <v>572.99</v>
      </c>
      <c r="H624" s="45">
        <f t="shared" si="35"/>
        <v>4.9510930614361015E-2</v>
      </c>
    </row>
    <row r="625" spans="1:8" ht="15.75" thickBot="1" x14ac:dyDescent="0.3">
      <c r="A625" s="11">
        <v>399</v>
      </c>
      <c r="B625" s="36" t="s">
        <v>146</v>
      </c>
      <c r="C625" s="46">
        <v>590</v>
      </c>
      <c r="D625" s="47">
        <v>389</v>
      </c>
      <c r="E625" s="45">
        <f t="shared" si="36"/>
        <v>0.65932203389830513</v>
      </c>
      <c r="F625" s="46">
        <v>3528</v>
      </c>
      <c r="G625" s="47">
        <v>3527.79</v>
      </c>
      <c r="H625" s="45">
        <f t="shared" si="35"/>
        <v>0.99994047619047621</v>
      </c>
    </row>
    <row r="626" spans="1:8" ht="15.75" thickBot="1" x14ac:dyDescent="0.3">
      <c r="A626" s="139" t="s">
        <v>147</v>
      </c>
      <c r="B626" s="140"/>
      <c r="C626" s="72">
        <v>0</v>
      </c>
      <c r="D626" s="73">
        <v>0</v>
      </c>
      <c r="E626" s="71" t="s">
        <v>182</v>
      </c>
      <c r="F626" s="22">
        <f>SUM(F627:F628)</f>
        <v>573000</v>
      </c>
      <c r="G626" s="23">
        <f>SUM(G627:G628)</f>
        <v>0</v>
      </c>
      <c r="H626" s="28">
        <f>G626/F626</f>
        <v>0</v>
      </c>
    </row>
    <row r="627" spans="1:8" x14ac:dyDescent="0.25">
      <c r="A627" s="13">
        <v>511</v>
      </c>
      <c r="B627" s="37" t="s">
        <v>148</v>
      </c>
      <c r="C627" s="68" t="s">
        <v>182</v>
      </c>
      <c r="D627" s="69" t="s">
        <v>182</v>
      </c>
      <c r="E627" s="70" t="s">
        <v>182</v>
      </c>
      <c r="F627" s="49">
        <v>98000</v>
      </c>
      <c r="G627" s="50">
        <v>0</v>
      </c>
      <c r="H627" s="51">
        <f>G627/F627</f>
        <v>0</v>
      </c>
    </row>
    <row r="628" spans="1:8" ht="15.75" thickBot="1" x14ac:dyDescent="0.3">
      <c r="A628" s="11">
        <v>544</v>
      </c>
      <c r="B628" s="38" t="s">
        <v>149</v>
      </c>
      <c r="C628" s="65" t="s">
        <v>182</v>
      </c>
      <c r="D628" s="66" t="s">
        <v>182</v>
      </c>
      <c r="E628" s="67" t="s">
        <v>182</v>
      </c>
      <c r="F628" s="46">
        <v>475000</v>
      </c>
      <c r="G628" s="47">
        <v>0</v>
      </c>
      <c r="H628" s="48">
        <f>G628/F628</f>
        <v>0</v>
      </c>
    </row>
    <row r="629" spans="1:8" ht="15.75" thickBot="1" x14ac:dyDescent="0.3">
      <c r="A629" s="137" t="s">
        <v>150</v>
      </c>
      <c r="B629" s="138"/>
      <c r="C629" s="22">
        <f>SUM(C630:C646)</f>
        <v>421687172</v>
      </c>
      <c r="D629" s="23">
        <f>SUM(D630:D646)</f>
        <v>77118898.919999987</v>
      </c>
      <c r="E629" s="28">
        <f>D629/C629</f>
        <v>0.18288177597207056</v>
      </c>
      <c r="F629" s="22">
        <f>SUM(F630:F646)</f>
        <v>240183</v>
      </c>
      <c r="G629" s="23">
        <f>SUM(G630:G646)</f>
        <v>0</v>
      </c>
      <c r="H629" s="28">
        <f>G629/F629</f>
        <v>0</v>
      </c>
    </row>
    <row r="630" spans="1:8" x14ac:dyDescent="0.25">
      <c r="A630" s="4">
        <v>611</v>
      </c>
      <c r="B630" s="35" t="s">
        <v>151</v>
      </c>
      <c r="C630" s="49">
        <v>116000</v>
      </c>
      <c r="D630" s="50">
        <v>23900</v>
      </c>
      <c r="E630" s="51">
        <f>D630/C630</f>
        <v>0.20603448275862069</v>
      </c>
      <c r="F630" s="68" t="s">
        <v>182</v>
      </c>
      <c r="G630" s="69" t="s">
        <v>182</v>
      </c>
      <c r="H630" s="70" t="s">
        <v>182</v>
      </c>
    </row>
    <row r="631" spans="1:8" x14ac:dyDescent="0.25">
      <c r="A631" s="5">
        <v>612</v>
      </c>
      <c r="B631" s="29" t="s">
        <v>152</v>
      </c>
      <c r="C631" s="44">
        <v>15000</v>
      </c>
      <c r="D631" s="40">
        <v>0</v>
      </c>
      <c r="E631" s="45">
        <f>D631/C631</f>
        <v>0</v>
      </c>
      <c r="F631" s="59" t="s">
        <v>182</v>
      </c>
      <c r="G631" s="60" t="s">
        <v>182</v>
      </c>
      <c r="H631" s="61" t="s">
        <v>182</v>
      </c>
    </row>
    <row r="632" spans="1:8" x14ac:dyDescent="0.25">
      <c r="A632" s="5">
        <v>613</v>
      </c>
      <c r="B632" s="29" t="s">
        <v>192</v>
      </c>
      <c r="C632" s="44">
        <v>1000</v>
      </c>
      <c r="D632" s="40">
        <v>0</v>
      </c>
      <c r="E632" s="45">
        <f>D632/C632</f>
        <v>0</v>
      </c>
      <c r="F632" s="59"/>
      <c r="G632" s="60"/>
      <c r="H632" s="61"/>
    </row>
    <row r="633" spans="1:8" x14ac:dyDescent="0.25">
      <c r="A633" s="5">
        <v>614</v>
      </c>
      <c r="B633" s="29" t="s">
        <v>153</v>
      </c>
      <c r="C633" s="44">
        <v>75000</v>
      </c>
      <c r="D633" s="40">
        <v>25000</v>
      </c>
      <c r="E633" s="45">
        <f t="shared" ref="E633:E646" si="37">D633/C633</f>
        <v>0.33333333333333331</v>
      </c>
      <c r="F633" s="59" t="s">
        <v>182</v>
      </c>
      <c r="G633" s="60" t="s">
        <v>182</v>
      </c>
      <c r="H633" s="61" t="s">
        <v>182</v>
      </c>
    </row>
    <row r="634" spans="1:8" x14ac:dyDescent="0.25">
      <c r="A634" s="5">
        <v>619</v>
      </c>
      <c r="B634" s="29" t="s">
        <v>154</v>
      </c>
      <c r="C634" s="44">
        <v>143000000</v>
      </c>
      <c r="D634" s="40">
        <v>0</v>
      </c>
      <c r="E634" s="45">
        <f t="shared" si="37"/>
        <v>0</v>
      </c>
      <c r="F634" s="59" t="s">
        <v>182</v>
      </c>
      <c r="G634" s="60" t="s">
        <v>182</v>
      </c>
      <c r="H634" s="61" t="s">
        <v>182</v>
      </c>
    </row>
    <row r="635" spans="1:8" x14ac:dyDescent="0.25">
      <c r="A635" s="5">
        <v>622</v>
      </c>
      <c r="B635" s="29" t="s">
        <v>155</v>
      </c>
      <c r="C635" s="44">
        <v>6000</v>
      </c>
      <c r="D635" s="40">
        <v>0</v>
      </c>
      <c r="E635" s="45">
        <f t="shared" si="37"/>
        <v>0</v>
      </c>
      <c r="F635" s="59" t="s">
        <v>182</v>
      </c>
      <c r="G635" s="60" t="s">
        <v>182</v>
      </c>
      <c r="H635" s="61" t="s">
        <v>182</v>
      </c>
    </row>
    <row r="636" spans="1:8" x14ac:dyDescent="0.25">
      <c r="A636" s="5">
        <v>623</v>
      </c>
      <c r="B636" s="29" t="s">
        <v>156</v>
      </c>
      <c r="C636" s="44">
        <v>10000</v>
      </c>
      <c r="D636" s="40">
        <v>0</v>
      </c>
      <c r="E636" s="45">
        <f t="shared" si="37"/>
        <v>0</v>
      </c>
      <c r="F636" s="59" t="s">
        <v>182</v>
      </c>
      <c r="G636" s="60" t="s">
        <v>182</v>
      </c>
      <c r="H636" s="61" t="s">
        <v>182</v>
      </c>
    </row>
    <row r="637" spans="1:8" x14ac:dyDescent="0.25">
      <c r="A637" s="5">
        <v>624</v>
      </c>
      <c r="B637" s="29" t="s">
        <v>157</v>
      </c>
      <c r="C637" s="44">
        <v>81115</v>
      </c>
      <c r="D637" s="40">
        <v>4468.5</v>
      </c>
      <c r="E637" s="45">
        <f t="shared" si="37"/>
        <v>5.5088454663132592E-2</v>
      </c>
      <c r="F637" s="44">
        <v>240183</v>
      </c>
      <c r="G637" s="40">
        <v>0</v>
      </c>
      <c r="H637" s="45">
        <f t="shared" ref="H637" si="38">G637/F637</f>
        <v>0</v>
      </c>
    </row>
    <row r="638" spans="1:8" x14ac:dyDescent="0.25">
      <c r="A638" s="5">
        <v>631</v>
      </c>
      <c r="B638" s="29" t="s">
        <v>158</v>
      </c>
      <c r="C638" s="44">
        <v>2252000</v>
      </c>
      <c r="D638" s="40">
        <v>422551.19</v>
      </c>
      <c r="E638" s="45">
        <f t="shared" si="37"/>
        <v>0.18763374333925401</v>
      </c>
      <c r="F638" s="59" t="s">
        <v>182</v>
      </c>
      <c r="G638" s="60" t="s">
        <v>182</v>
      </c>
      <c r="H638" s="61" t="s">
        <v>182</v>
      </c>
    </row>
    <row r="639" spans="1:8" x14ac:dyDescent="0.25">
      <c r="A639" s="5">
        <v>635</v>
      </c>
      <c r="B639" s="29" t="s">
        <v>159</v>
      </c>
      <c r="C639" s="44">
        <v>230030065</v>
      </c>
      <c r="D639" s="40">
        <v>57316962.460000001</v>
      </c>
      <c r="E639" s="45">
        <f t="shared" si="37"/>
        <v>0.24917161354538592</v>
      </c>
      <c r="F639" s="59" t="s">
        <v>182</v>
      </c>
      <c r="G639" s="60" t="s">
        <v>182</v>
      </c>
      <c r="H639" s="61" t="s">
        <v>182</v>
      </c>
    </row>
    <row r="640" spans="1:8" x14ac:dyDescent="0.25">
      <c r="A640" s="5">
        <v>637</v>
      </c>
      <c r="B640" s="29" t="s">
        <v>160</v>
      </c>
      <c r="C640" s="44">
        <v>13043412</v>
      </c>
      <c r="D640" s="40">
        <v>9197173.9100000001</v>
      </c>
      <c r="E640" s="45">
        <f t="shared" si="37"/>
        <v>0.70512024844419541</v>
      </c>
      <c r="F640" s="59" t="s">
        <v>182</v>
      </c>
      <c r="G640" s="60" t="s">
        <v>182</v>
      </c>
      <c r="H640" s="61" t="s">
        <v>182</v>
      </c>
    </row>
    <row r="641" spans="1:8" x14ac:dyDescent="0.25">
      <c r="A641" s="5">
        <v>639</v>
      </c>
      <c r="B641" s="29" t="s">
        <v>161</v>
      </c>
      <c r="C641" s="44">
        <v>130000</v>
      </c>
      <c r="D641" s="40">
        <v>0</v>
      </c>
      <c r="E641" s="45">
        <f t="shared" si="37"/>
        <v>0</v>
      </c>
      <c r="F641" s="59" t="s">
        <v>182</v>
      </c>
      <c r="G641" s="60" t="s">
        <v>182</v>
      </c>
      <c r="H641" s="61" t="s">
        <v>182</v>
      </c>
    </row>
    <row r="642" spans="1:8" x14ac:dyDescent="0.25">
      <c r="A642" s="5">
        <v>648</v>
      </c>
      <c r="B642" s="8" t="s">
        <v>162</v>
      </c>
      <c r="C642" s="44">
        <v>31059406</v>
      </c>
      <c r="D642" s="40">
        <v>9637065.5399999991</v>
      </c>
      <c r="E642" s="45">
        <f t="shared" si="37"/>
        <v>0.31027848826213866</v>
      </c>
      <c r="F642" s="59" t="s">
        <v>182</v>
      </c>
      <c r="G642" s="60" t="s">
        <v>182</v>
      </c>
      <c r="H642" s="61" t="s">
        <v>182</v>
      </c>
    </row>
    <row r="643" spans="1:8" x14ac:dyDescent="0.25">
      <c r="A643" s="5">
        <v>662</v>
      </c>
      <c r="B643" s="8" t="s">
        <v>164</v>
      </c>
      <c r="C643" s="44">
        <v>456300</v>
      </c>
      <c r="D643" s="40">
        <v>156260</v>
      </c>
      <c r="E643" s="45">
        <f t="shared" si="37"/>
        <v>0.34245014245014244</v>
      </c>
      <c r="F643" s="59" t="s">
        <v>182</v>
      </c>
      <c r="G643" s="60" t="s">
        <v>182</v>
      </c>
      <c r="H643" s="61" t="s">
        <v>182</v>
      </c>
    </row>
    <row r="644" spans="1:8" x14ac:dyDescent="0.25">
      <c r="A644" s="5">
        <v>663</v>
      </c>
      <c r="B644" s="8" t="s">
        <v>165</v>
      </c>
      <c r="C644" s="44">
        <v>249379</v>
      </c>
      <c r="D644" s="40">
        <v>135517.32</v>
      </c>
      <c r="E644" s="45">
        <f t="shared" si="37"/>
        <v>0.54341913312668677</v>
      </c>
      <c r="F644" s="59" t="s">
        <v>182</v>
      </c>
      <c r="G644" s="60" t="s">
        <v>182</v>
      </c>
      <c r="H644" s="61" t="s">
        <v>182</v>
      </c>
    </row>
    <row r="645" spans="1:8" x14ac:dyDescent="0.25">
      <c r="A645" s="5">
        <v>664</v>
      </c>
      <c r="B645" s="8" t="s">
        <v>166</v>
      </c>
      <c r="C645" s="44">
        <v>1107000</v>
      </c>
      <c r="D645" s="40">
        <v>200000</v>
      </c>
      <c r="E645" s="45">
        <f t="shared" si="37"/>
        <v>0.18066847335140018</v>
      </c>
      <c r="F645" s="59" t="s">
        <v>182</v>
      </c>
      <c r="G645" s="60" t="s">
        <v>182</v>
      </c>
      <c r="H645" s="61" t="s">
        <v>182</v>
      </c>
    </row>
    <row r="646" spans="1:8" ht="15.75" thickBot="1" x14ac:dyDescent="0.3">
      <c r="A646" s="12">
        <v>693</v>
      </c>
      <c r="B646" s="33" t="s">
        <v>167</v>
      </c>
      <c r="C646" s="46">
        <v>55495</v>
      </c>
      <c r="D646" s="47">
        <v>0</v>
      </c>
      <c r="E646" s="45">
        <f t="shared" si="37"/>
        <v>0</v>
      </c>
      <c r="F646" s="65" t="s">
        <v>182</v>
      </c>
      <c r="G646" s="66" t="s">
        <v>182</v>
      </c>
      <c r="H646" s="61" t="s">
        <v>182</v>
      </c>
    </row>
    <row r="647" spans="1:8" ht="15.75" thickBot="1" x14ac:dyDescent="0.3">
      <c r="A647" s="152" t="s">
        <v>168</v>
      </c>
      <c r="B647" s="153"/>
      <c r="C647" s="72">
        <v>0</v>
      </c>
      <c r="D647" s="73">
        <v>0</v>
      </c>
      <c r="E647" s="71" t="s">
        <v>182</v>
      </c>
      <c r="F647" s="22">
        <f>F648</f>
        <v>59460136</v>
      </c>
      <c r="G647" s="23">
        <f>G648</f>
        <v>6592256.2000000002</v>
      </c>
      <c r="H647" s="28">
        <f>G647/F647</f>
        <v>0.11086850188166404</v>
      </c>
    </row>
    <row r="648" spans="1:8" ht="15.75" thickBot="1" x14ac:dyDescent="0.3">
      <c r="A648" s="18">
        <v>721</v>
      </c>
      <c r="B648" s="39" t="s">
        <v>169</v>
      </c>
      <c r="C648" s="74" t="s">
        <v>182</v>
      </c>
      <c r="D648" s="75" t="s">
        <v>182</v>
      </c>
      <c r="E648" s="76" t="s">
        <v>182</v>
      </c>
      <c r="F648" s="52">
        <v>59460136</v>
      </c>
      <c r="G648" s="53">
        <v>6592256.2000000002</v>
      </c>
      <c r="H648" s="54">
        <f>G648/F648</f>
        <v>0.11086850188166404</v>
      </c>
    </row>
    <row r="650" spans="1:8" x14ac:dyDescent="0.25">
      <c r="A650" s="143" t="s">
        <v>170</v>
      </c>
      <c r="B650" s="143"/>
      <c r="C650" s="143"/>
      <c r="D650" s="143"/>
      <c r="E650" s="143"/>
      <c r="F650" s="143"/>
      <c r="G650" s="143"/>
      <c r="H650" s="143"/>
    </row>
    <row r="651" spans="1:8" x14ac:dyDescent="0.25">
      <c r="A651" s="143" t="s">
        <v>171</v>
      </c>
      <c r="B651" s="143"/>
      <c r="C651" s="143"/>
      <c r="D651" s="143"/>
      <c r="E651" s="143"/>
      <c r="F651" s="143"/>
      <c r="G651" s="143"/>
      <c r="H651" s="143"/>
    </row>
    <row r="652" spans="1:8" x14ac:dyDescent="0.25">
      <c r="A652" s="143" t="s">
        <v>172</v>
      </c>
      <c r="B652" s="143"/>
      <c r="C652" s="143"/>
      <c r="D652" s="143"/>
      <c r="E652" s="143"/>
      <c r="F652" s="143"/>
      <c r="G652" s="143"/>
      <c r="H652" s="143"/>
    </row>
    <row r="653" spans="1:8" x14ac:dyDescent="0.25">
      <c r="A653" s="143" t="s">
        <v>181</v>
      </c>
      <c r="B653" s="143"/>
      <c r="C653" s="143"/>
      <c r="D653" s="143"/>
      <c r="E653" s="143"/>
      <c r="F653" s="143"/>
      <c r="G653" s="143"/>
      <c r="H653" s="143"/>
    </row>
    <row r="654" spans="1:8" x14ac:dyDescent="0.25">
      <c r="A654" s="143" t="s">
        <v>193</v>
      </c>
      <c r="B654" s="143"/>
      <c r="C654" s="143"/>
      <c r="D654" s="143"/>
      <c r="E654" s="143"/>
      <c r="F654" s="143"/>
      <c r="G654" s="143"/>
      <c r="H654" s="143"/>
    </row>
    <row r="655" spans="1:8" x14ac:dyDescent="0.25">
      <c r="A655" s="144" t="s">
        <v>174</v>
      </c>
      <c r="B655" s="144"/>
      <c r="C655" s="144"/>
      <c r="D655" s="144"/>
      <c r="E655" s="144"/>
      <c r="F655" s="144"/>
      <c r="G655" s="144"/>
      <c r="H655" s="144"/>
    </row>
    <row r="656" spans="1:8" ht="9.75" customHeight="1" thickBot="1" x14ac:dyDescent="0.3">
      <c r="A656" s="144"/>
      <c r="B656" s="144"/>
      <c r="C656" s="144"/>
      <c r="D656" s="144"/>
      <c r="E656" s="144"/>
      <c r="F656" s="144"/>
      <c r="G656" s="144"/>
      <c r="H656" s="144"/>
    </row>
    <row r="657" spans="1:8" x14ac:dyDescent="0.25">
      <c r="A657" s="145" t="s">
        <v>177</v>
      </c>
      <c r="B657" s="146"/>
      <c r="C657" s="149" t="s">
        <v>175</v>
      </c>
      <c r="D657" s="150"/>
      <c r="E657" s="151"/>
      <c r="F657" s="149" t="s">
        <v>176</v>
      </c>
      <c r="G657" s="150"/>
      <c r="H657" s="151"/>
    </row>
    <row r="658" spans="1:8" ht="15.75" thickBot="1" x14ac:dyDescent="0.3">
      <c r="A658" s="147"/>
      <c r="B658" s="148"/>
      <c r="C658" s="55" t="s">
        <v>178</v>
      </c>
      <c r="D658" s="19" t="s">
        <v>179</v>
      </c>
      <c r="E658" s="26" t="s">
        <v>180</v>
      </c>
      <c r="F658" s="55" t="s">
        <v>178</v>
      </c>
      <c r="G658" s="19" t="s">
        <v>179</v>
      </c>
      <c r="H658" s="26" t="s">
        <v>180</v>
      </c>
    </row>
    <row r="659" spans="1:8" ht="15.75" thickBot="1" x14ac:dyDescent="0.3">
      <c r="A659" s="133" t="s">
        <v>0</v>
      </c>
      <c r="B659" s="134"/>
      <c r="C659" s="20">
        <f>C660+C677+C726+C778+C796+C799+C817</f>
        <v>537151757</v>
      </c>
      <c r="D659" s="21">
        <f>D660+D677+D726+D778+D796+D799+D817</f>
        <v>133009319.42999998</v>
      </c>
      <c r="E659" s="27">
        <f>D659/C659</f>
        <v>0.2476196302007069</v>
      </c>
      <c r="F659" s="20">
        <f>F660+F677+F726+F778+F796+F799+F817</f>
        <v>91385066</v>
      </c>
      <c r="G659" s="21">
        <f>G660+G677+G726+G778+G796+G799+G817</f>
        <v>9118974.3200000003</v>
      </c>
      <c r="H659" s="27">
        <f>G659/F659</f>
        <v>9.97862639832202E-2</v>
      </c>
    </row>
    <row r="660" spans="1:8" ht="15.75" thickBot="1" x14ac:dyDescent="0.3">
      <c r="A660" s="135" t="s">
        <v>1</v>
      </c>
      <c r="B660" s="136"/>
      <c r="C660" s="56">
        <f>SUM(C661:C676)</f>
        <v>72639376</v>
      </c>
      <c r="D660" s="57">
        <f>SUM(D661:D676)</f>
        <v>25373294.140000001</v>
      </c>
      <c r="E660" s="58">
        <f>D660/C660</f>
        <v>0.34930495741042711</v>
      </c>
      <c r="F660" s="56">
        <f>SUM(F661:F676)</f>
        <v>275002</v>
      </c>
      <c r="G660" s="57">
        <f>SUM(G661:G676)</f>
        <v>48829.489999999991</v>
      </c>
      <c r="H660" s="58">
        <f>G660/F660</f>
        <v>0.1775604904691602</v>
      </c>
    </row>
    <row r="661" spans="1:8" x14ac:dyDescent="0.25">
      <c r="A661" s="1" t="s">
        <v>2</v>
      </c>
      <c r="B661" s="7" t="s">
        <v>3</v>
      </c>
      <c r="C661" s="41">
        <v>55332104</v>
      </c>
      <c r="D661" s="42">
        <v>20474917.48</v>
      </c>
      <c r="E661" s="43">
        <f>D661/C661</f>
        <v>0.37003685021628674</v>
      </c>
      <c r="F661" s="62" t="s">
        <v>182</v>
      </c>
      <c r="G661" s="63" t="s">
        <v>182</v>
      </c>
      <c r="H661" s="64" t="s">
        <v>182</v>
      </c>
    </row>
    <row r="662" spans="1:8" x14ac:dyDescent="0.25">
      <c r="A662" s="2" t="s">
        <v>4</v>
      </c>
      <c r="B662" s="8" t="s">
        <v>5</v>
      </c>
      <c r="C662" s="44">
        <v>1086420</v>
      </c>
      <c r="D662" s="40">
        <v>38563.339999999997</v>
      </c>
      <c r="E662" s="45">
        <f>D662/C662</f>
        <v>3.5495793523683289E-2</v>
      </c>
      <c r="F662" s="59" t="s">
        <v>182</v>
      </c>
      <c r="G662" s="60" t="s">
        <v>182</v>
      </c>
      <c r="H662" s="61" t="s">
        <v>182</v>
      </c>
    </row>
    <row r="663" spans="1:8" x14ac:dyDescent="0.25">
      <c r="A663" s="2" t="s">
        <v>6</v>
      </c>
      <c r="B663" s="29" t="s">
        <v>7</v>
      </c>
      <c r="C663" s="59" t="s">
        <v>182</v>
      </c>
      <c r="D663" s="60" t="s">
        <v>182</v>
      </c>
      <c r="E663" s="61" t="s">
        <v>182</v>
      </c>
      <c r="F663" s="44">
        <v>204000</v>
      </c>
      <c r="G663" s="40">
        <v>41933.339999999997</v>
      </c>
      <c r="H663" s="45">
        <f t="shared" ref="H663:H670" si="39">G663/F663</f>
        <v>0.2055555882352941</v>
      </c>
    </row>
    <row r="664" spans="1:8" x14ac:dyDescent="0.25">
      <c r="A664" s="2" t="s">
        <v>8</v>
      </c>
      <c r="B664" s="29" t="s">
        <v>9</v>
      </c>
      <c r="C664" s="44">
        <v>6012</v>
      </c>
      <c r="D664" s="40">
        <v>2502</v>
      </c>
      <c r="E664" s="45">
        <f t="shared" ref="E664:E675" si="40">D664/C664</f>
        <v>0.41616766467065869</v>
      </c>
      <c r="F664" s="59" t="s">
        <v>182</v>
      </c>
      <c r="G664" s="60" t="s">
        <v>182</v>
      </c>
      <c r="H664" s="61" t="s">
        <v>182</v>
      </c>
    </row>
    <row r="665" spans="1:8" x14ac:dyDescent="0.25">
      <c r="A665" s="3" t="s">
        <v>10</v>
      </c>
      <c r="B665" s="29" t="s">
        <v>11</v>
      </c>
      <c r="C665" s="44">
        <v>1019400</v>
      </c>
      <c r="D665" s="40">
        <v>381750</v>
      </c>
      <c r="E665" s="45">
        <f t="shared" si="40"/>
        <v>0.3744849911712772</v>
      </c>
      <c r="F665" s="59" t="s">
        <v>182</v>
      </c>
      <c r="G665" s="60" t="s">
        <v>182</v>
      </c>
      <c r="H665" s="61" t="s">
        <v>182</v>
      </c>
    </row>
    <row r="666" spans="1:8" x14ac:dyDescent="0.25">
      <c r="A666" s="3" t="s">
        <v>12</v>
      </c>
      <c r="B666" s="29" t="s">
        <v>13</v>
      </c>
      <c r="C666" s="44">
        <v>1844150</v>
      </c>
      <c r="D666" s="40">
        <v>544599.17000000004</v>
      </c>
      <c r="E666" s="45">
        <f t="shared" si="40"/>
        <v>0.29531175338231708</v>
      </c>
      <c r="F666" s="44">
        <v>2750</v>
      </c>
      <c r="G666" s="40">
        <v>360.56</v>
      </c>
      <c r="H666" s="45">
        <f t="shared" si="39"/>
        <v>0.13111272727272727</v>
      </c>
    </row>
    <row r="667" spans="1:8" x14ac:dyDescent="0.25">
      <c r="A667" s="2" t="s">
        <v>14</v>
      </c>
      <c r="B667" s="8" t="s">
        <v>15</v>
      </c>
      <c r="C667" s="44">
        <v>7267782</v>
      </c>
      <c r="D667" s="40">
        <v>2661897.81</v>
      </c>
      <c r="E667" s="45">
        <f t="shared" si="40"/>
        <v>0.36625999651613106</v>
      </c>
      <c r="F667" s="44">
        <v>54392</v>
      </c>
      <c r="G667" s="40">
        <v>5175.59</v>
      </c>
      <c r="H667" s="45">
        <f t="shared" si="39"/>
        <v>9.515351522282689E-2</v>
      </c>
    </row>
    <row r="668" spans="1:8" x14ac:dyDescent="0.25">
      <c r="A668" s="2" t="s">
        <v>16</v>
      </c>
      <c r="B668" s="8" t="s">
        <v>17</v>
      </c>
      <c r="C668" s="44">
        <v>856465</v>
      </c>
      <c r="D668" s="40">
        <v>313052.03999999998</v>
      </c>
      <c r="E668" s="45">
        <f t="shared" si="40"/>
        <v>0.36551644258667892</v>
      </c>
      <c r="F668" s="44">
        <v>6624</v>
      </c>
      <c r="G668" s="40">
        <v>629</v>
      </c>
      <c r="H668" s="45">
        <f t="shared" si="39"/>
        <v>9.4957729468599039E-2</v>
      </c>
    </row>
    <row r="669" spans="1:8" x14ac:dyDescent="0.25">
      <c r="A669" s="2" t="s">
        <v>18</v>
      </c>
      <c r="B669" s="8" t="s">
        <v>19</v>
      </c>
      <c r="C669" s="44">
        <v>872926</v>
      </c>
      <c r="D669" s="40">
        <v>318778.28999999998</v>
      </c>
      <c r="E669" s="45">
        <f t="shared" si="40"/>
        <v>0.36518363526805248</v>
      </c>
      <c r="F669" s="44">
        <v>6624</v>
      </c>
      <c r="G669" s="40">
        <v>629</v>
      </c>
      <c r="H669" s="45">
        <f t="shared" si="39"/>
        <v>9.4957729468599039E-2</v>
      </c>
    </row>
    <row r="670" spans="1:8" x14ac:dyDescent="0.25">
      <c r="A670" s="2" t="s">
        <v>20</v>
      </c>
      <c r="B670" s="8" t="s">
        <v>21</v>
      </c>
      <c r="C670" s="44">
        <v>169963</v>
      </c>
      <c r="D670" s="40">
        <v>51951.57</v>
      </c>
      <c r="E670" s="45">
        <f t="shared" si="40"/>
        <v>0.30566399745827033</v>
      </c>
      <c r="F670" s="44">
        <v>612</v>
      </c>
      <c r="G670" s="40">
        <v>102</v>
      </c>
      <c r="H670" s="45">
        <f t="shared" si="39"/>
        <v>0.16666666666666666</v>
      </c>
    </row>
    <row r="671" spans="1:8" x14ac:dyDescent="0.25">
      <c r="A671" s="2" t="s">
        <v>22</v>
      </c>
      <c r="B671" s="8" t="s">
        <v>23</v>
      </c>
      <c r="C671" s="44">
        <v>2590000</v>
      </c>
      <c r="D671" s="40">
        <v>0</v>
      </c>
      <c r="E671" s="45">
        <f t="shared" si="40"/>
        <v>0</v>
      </c>
      <c r="F671" s="59" t="s">
        <v>182</v>
      </c>
      <c r="G671" s="60" t="s">
        <v>182</v>
      </c>
      <c r="H671" s="61" t="s">
        <v>182</v>
      </c>
    </row>
    <row r="672" spans="1:8" x14ac:dyDescent="0.25">
      <c r="A672" s="2" t="s">
        <v>24</v>
      </c>
      <c r="B672" s="30" t="s">
        <v>25</v>
      </c>
      <c r="C672" s="44">
        <v>1294154</v>
      </c>
      <c r="D672" s="40">
        <v>482155.25</v>
      </c>
      <c r="E672" s="45">
        <f t="shared" si="40"/>
        <v>0.37256404570089802</v>
      </c>
      <c r="F672" s="59" t="s">
        <v>182</v>
      </c>
      <c r="G672" s="60" t="s">
        <v>182</v>
      </c>
      <c r="H672" s="61" t="s">
        <v>182</v>
      </c>
    </row>
    <row r="673" spans="1:8" x14ac:dyDescent="0.25">
      <c r="A673" s="2" t="s">
        <v>26</v>
      </c>
      <c r="B673" s="30" t="s">
        <v>11</v>
      </c>
      <c r="C673" s="44">
        <v>23000</v>
      </c>
      <c r="D673" s="40">
        <v>9466.67</v>
      </c>
      <c r="E673" s="45">
        <f t="shared" si="40"/>
        <v>0.41159434782608695</v>
      </c>
      <c r="F673" s="59" t="s">
        <v>182</v>
      </c>
      <c r="G673" s="60" t="s">
        <v>182</v>
      </c>
      <c r="H673" s="61" t="s">
        <v>182</v>
      </c>
    </row>
    <row r="674" spans="1:8" x14ac:dyDescent="0.25">
      <c r="A674" s="2" t="s">
        <v>27</v>
      </c>
      <c r="B674" s="30" t="s">
        <v>13</v>
      </c>
      <c r="C674" s="44">
        <v>64000</v>
      </c>
      <c r="D674" s="40">
        <v>15799.05</v>
      </c>
      <c r="E674" s="45">
        <f t="shared" si="40"/>
        <v>0.24686015624999999</v>
      </c>
      <c r="F674" s="59" t="s">
        <v>182</v>
      </c>
      <c r="G674" s="60" t="s">
        <v>182</v>
      </c>
      <c r="H674" s="61" t="s">
        <v>182</v>
      </c>
    </row>
    <row r="675" spans="1:8" ht="15" customHeight="1" x14ac:dyDescent="0.25">
      <c r="A675" s="2" t="s">
        <v>28</v>
      </c>
      <c r="B675" s="30" t="s">
        <v>29</v>
      </c>
      <c r="C675" s="44">
        <v>50000</v>
      </c>
      <c r="D675" s="40">
        <v>6597.5</v>
      </c>
      <c r="E675" s="45">
        <f t="shared" si="40"/>
        <v>0.13195000000000001</v>
      </c>
      <c r="F675" s="59" t="s">
        <v>182</v>
      </c>
      <c r="G675" s="60" t="s">
        <v>182</v>
      </c>
      <c r="H675" s="61" t="s">
        <v>182</v>
      </c>
    </row>
    <row r="676" spans="1:8" ht="15.75" thickBot="1" x14ac:dyDescent="0.3">
      <c r="A676" s="17" t="s">
        <v>30</v>
      </c>
      <c r="B676" s="31" t="s">
        <v>31</v>
      </c>
      <c r="C676" s="46">
        <v>163000</v>
      </c>
      <c r="D676" s="47">
        <v>71263.97</v>
      </c>
      <c r="E676" s="48">
        <f>D676/C676</f>
        <v>0.4372022699386503</v>
      </c>
      <c r="F676" s="65" t="s">
        <v>182</v>
      </c>
      <c r="G676" s="66" t="s">
        <v>182</v>
      </c>
      <c r="H676" s="67" t="s">
        <v>182</v>
      </c>
    </row>
    <row r="677" spans="1:8" ht="15.75" thickBot="1" x14ac:dyDescent="0.3">
      <c r="A677" s="137" t="s">
        <v>32</v>
      </c>
      <c r="B677" s="138"/>
      <c r="C677" s="22">
        <f>SUM(C678:C725)</f>
        <v>48210790</v>
      </c>
      <c r="D677" s="23">
        <f>SUM(D678:D725)</f>
        <v>12491852.43</v>
      </c>
      <c r="E677" s="28">
        <f>D677/C677</f>
        <v>0.2591090589886621</v>
      </c>
      <c r="F677" s="22">
        <f>SUM(F678:F725)</f>
        <v>14494027</v>
      </c>
      <c r="G677" s="23">
        <f>SUM(G678:G725)</f>
        <v>1448911.2</v>
      </c>
      <c r="H677" s="28">
        <f>G677/F677</f>
        <v>9.9966089479480061E-2</v>
      </c>
    </row>
    <row r="678" spans="1:8" x14ac:dyDescent="0.25">
      <c r="A678" s="4">
        <v>101</v>
      </c>
      <c r="B678" s="32" t="s">
        <v>33</v>
      </c>
      <c r="C678" s="49">
        <v>7157404</v>
      </c>
      <c r="D678" s="50">
        <v>628703.19999999995</v>
      </c>
      <c r="E678" s="51">
        <f>D678/C678</f>
        <v>8.7839557470837187E-2</v>
      </c>
      <c r="F678" s="68" t="s">
        <v>182</v>
      </c>
      <c r="G678" s="69" t="s">
        <v>182</v>
      </c>
      <c r="H678" s="70" t="s">
        <v>182</v>
      </c>
    </row>
    <row r="679" spans="1:8" x14ac:dyDescent="0.25">
      <c r="A679" s="5">
        <v>102</v>
      </c>
      <c r="B679" s="8" t="s">
        <v>34</v>
      </c>
      <c r="C679" s="59" t="s">
        <v>182</v>
      </c>
      <c r="D679" s="60" t="s">
        <v>182</v>
      </c>
      <c r="E679" s="61" t="s">
        <v>182</v>
      </c>
      <c r="F679" s="44">
        <v>3000</v>
      </c>
      <c r="G679" s="40">
        <v>0</v>
      </c>
      <c r="H679" s="45">
        <f>G679/F679</f>
        <v>0</v>
      </c>
    </row>
    <row r="680" spans="1:8" x14ac:dyDescent="0.25">
      <c r="A680" s="5">
        <v>103</v>
      </c>
      <c r="B680" s="8" t="s">
        <v>35</v>
      </c>
      <c r="C680" s="44">
        <v>621368</v>
      </c>
      <c r="D680" s="40">
        <v>272850</v>
      </c>
      <c r="E680" s="45">
        <f t="shared" ref="E680:E724" si="41">D680/C680</f>
        <v>0.43911176629630105</v>
      </c>
      <c r="F680" s="59" t="s">
        <v>182</v>
      </c>
      <c r="G680" s="60" t="s">
        <v>182</v>
      </c>
      <c r="H680" s="61" t="s">
        <v>182</v>
      </c>
    </row>
    <row r="681" spans="1:8" x14ac:dyDescent="0.25">
      <c r="A681" s="5">
        <v>104</v>
      </c>
      <c r="B681" s="8" t="s">
        <v>36</v>
      </c>
      <c r="C681" s="44">
        <v>71200</v>
      </c>
      <c r="D681" s="40">
        <v>0</v>
      </c>
      <c r="E681" s="45">
        <f t="shared" si="41"/>
        <v>0</v>
      </c>
      <c r="F681" s="59" t="s">
        <v>182</v>
      </c>
      <c r="G681" s="60" t="s">
        <v>182</v>
      </c>
      <c r="H681" s="61" t="s">
        <v>182</v>
      </c>
    </row>
    <row r="682" spans="1:8" x14ac:dyDescent="0.25">
      <c r="A682" s="5">
        <v>105</v>
      </c>
      <c r="B682" s="8" t="s">
        <v>37</v>
      </c>
      <c r="C682" s="44">
        <v>73600</v>
      </c>
      <c r="D682" s="40">
        <v>1396.35</v>
      </c>
      <c r="E682" s="45">
        <f t="shared" si="41"/>
        <v>1.8972146739130433E-2</v>
      </c>
      <c r="F682" s="59" t="s">
        <v>182</v>
      </c>
      <c r="G682" s="60" t="s">
        <v>182</v>
      </c>
      <c r="H682" s="61" t="s">
        <v>182</v>
      </c>
    </row>
    <row r="683" spans="1:8" x14ac:dyDescent="0.25">
      <c r="A683" s="5">
        <v>106</v>
      </c>
      <c r="B683" s="8" t="s">
        <v>38</v>
      </c>
      <c r="C683" s="44">
        <v>140000</v>
      </c>
      <c r="D683" s="40">
        <v>0</v>
      </c>
      <c r="E683" s="45">
        <f t="shared" si="41"/>
        <v>0</v>
      </c>
      <c r="F683" s="59" t="s">
        <v>182</v>
      </c>
      <c r="G683" s="60" t="s">
        <v>182</v>
      </c>
      <c r="H683" s="61" t="s">
        <v>182</v>
      </c>
    </row>
    <row r="684" spans="1:8" x14ac:dyDescent="0.25">
      <c r="A684" s="5">
        <v>109</v>
      </c>
      <c r="B684" s="8" t="s">
        <v>39</v>
      </c>
      <c r="C684" s="44">
        <v>287674</v>
      </c>
      <c r="D684" s="40">
        <v>29313.119999999999</v>
      </c>
      <c r="E684" s="45">
        <f t="shared" si="41"/>
        <v>0.10189700841925234</v>
      </c>
      <c r="F684" s="59" t="s">
        <v>182</v>
      </c>
      <c r="G684" s="60" t="s">
        <v>182</v>
      </c>
      <c r="H684" s="61" t="s">
        <v>182</v>
      </c>
    </row>
    <row r="685" spans="1:8" x14ac:dyDescent="0.25">
      <c r="A685" s="5">
        <v>111</v>
      </c>
      <c r="B685" s="8" t="s">
        <v>40</v>
      </c>
      <c r="C685" s="44">
        <v>193566</v>
      </c>
      <c r="D685" s="40">
        <v>86631.75</v>
      </c>
      <c r="E685" s="45">
        <f t="shared" si="41"/>
        <v>0.4475566473450916</v>
      </c>
      <c r="F685" s="59" t="s">
        <v>182</v>
      </c>
      <c r="G685" s="60" t="s">
        <v>182</v>
      </c>
      <c r="H685" s="61" t="s">
        <v>182</v>
      </c>
    </row>
    <row r="686" spans="1:8" x14ac:dyDescent="0.25">
      <c r="A686" s="5">
        <v>112</v>
      </c>
      <c r="B686" s="8" t="s">
        <v>41</v>
      </c>
      <c r="C686" s="44">
        <v>109805</v>
      </c>
      <c r="D686" s="40">
        <v>33320.550000000003</v>
      </c>
      <c r="E686" s="45">
        <f t="shared" si="41"/>
        <v>0.30345202859614773</v>
      </c>
      <c r="F686" s="59" t="s">
        <v>182</v>
      </c>
      <c r="G686" s="60" t="s">
        <v>182</v>
      </c>
      <c r="H686" s="61" t="s">
        <v>182</v>
      </c>
    </row>
    <row r="687" spans="1:8" x14ac:dyDescent="0.25">
      <c r="A687" s="5">
        <v>113</v>
      </c>
      <c r="B687" s="8" t="s">
        <v>42</v>
      </c>
      <c r="C687" s="44">
        <v>1923</v>
      </c>
      <c r="D687" s="40">
        <v>197.89</v>
      </c>
      <c r="E687" s="45">
        <f t="shared" si="41"/>
        <v>0.10290691627665106</v>
      </c>
      <c r="F687" s="59" t="s">
        <v>182</v>
      </c>
      <c r="G687" s="60" t="s">
        <v>182</v>
      </c>
      <c r="H687" s="61" t="s">
        <v>182</v>
      </c>
    </row>
    <row r="688" spans="1:8" x14ac:dyDescent="0.25">
      <c r="A688" s="5">
        <v>114</v>
      </c>
      <c r="B688" s="8" t="s">
        <v>43</v>
      </c>
      <c r="C688" s="44">
        <v>978345</v>
      </c>
      <c r="D688" s="40">
        <v>351087.7</v>
      </c>
      <c r="E688" s="45">
        <f t="shared" si="41"/>
        <v>0.35885878703320406</v>
      </c>
      <c r="F688" s="59" t="s">
        <v>182</v>
      </c>
      <c r="G688" s="60" t="s">
        <v>182</v>
      </c>
      <c r="H688" s="61" t="s">
        <v>182</v>
      </c>
    </row>
    <row r="689" spans="1:8" x14ac:dyDescent="0.25">
      <c r="A689" s="5">
        <v>115</v>
      </c>
      <c r="B689" s="8" t="s">
        <v>44</v>
      </c>
      <c r="C689" s="44">
        <v>231875</v>
      </c>
      <c r="D689" s="40">
        <v>9173.7999999999993</v>
      </c>
      <c r="E689" s="45">
        <f t="shared" si="41"/>
        <v>3.9563557951482475E-2</v>
      </c>
      <c r="F689" s="44">
        <v>2568</v>
      </c>
      <c r="G689" s="40">
        <v>0</v>
      </c>
      <c r="H689" s="45">
        <f t="shared" ref="H689:H724" si="42">G689/F689</f>
        <v>0</v>
      </c>
    </row>
    <row r="690" spans="1:8" x14ac:dyDescent="0.25">
      <c r="A690" s="5">
        <v>116</v>
      </c>
      <c r="B690" s="8" t="s">
        <v>45</v>
      </c>
      <c r="C690" s="44">
        <v>576100</v>
      </c>
      <c r="D690" s="40">
        <v>0</v>
      </c>
      <c r="E690" s="45">
        <f t="shared" si="41"/>
        <v>0</v>
      </c>
      <c r="F690" s="44">
        <v>258710</v>
      </c>
      <c r="G690" s="40">
        <v>0</v>
      </c>
      <c r="H690" s="45">
        <f t="shared" si="42"/>
        <v>0</v>
      </c>
    </row>
    <row r="691" spans="1:8" x14ac:dyDescent="0.25">
      <c r="A691" s="5">
        <v>117</v>
      </c>
      <c r="B691" s="8" t="s">
        <v>46</v>
      </c>
      <c r="C691" s="44">
        <v>60000</v>
      </c>
      <c r="D691" s="40">
        <v>0</v>
      </c>
      <c r="E691" s="45">
        <f t="shared" si="41"/>
        <v>0</v>
      </c>
      <c r="F691" s="59" t="s">
        <v>182</v>
      </c>
      <c r="G691" s="60" t="s">
        <v>182</v>
      </c>
      <c r="H691" s="61" t="s">
        <v>182</v>
      </c>
    </row>
    <row r="692" spans="1:8" x14ac:dyDescent="0.25">
      <c r="A692" s="6">
        <v>120</v>
      </c>
      <c r="B692" s="29" t="s">
        <v>48</v>
      </c>
      <c r="C692" s="44">
        <v>175606</v>
      </c>
      <c r="D692" s="40">
        <v>6896.05</v>
      </c>
      <c r="E692" s="45">
        <f t="shared" si="41"/>
        <v>3.9270013553067661E-2</v>
      </c>
      <c r="F692" s="59" t="s">
        <v>182</v>
      </c>
      <c r="G692" s="60" t="s">
        <v>182</v>
      </c>
      <c r="H692" s="61" t="s">
        <v>182</v>
      </c>
    </row>
    <row r="693" spans="1:8" x14ac:dyDescent="0.25">
      <c r="A693" s="5">
        <v>131</v>
      </c>
      <c r="B693" s="8" t="s">
        <v>49</v>
      </c>
      <c r="C693" s="44">
        <v>710729</v>
      </c>
      <c r="D693" s="40">
        <v>13662.19</v>
      </c>
      <c r="E693" s="45">
        <f t="shared" si="41"/>
        <v>1.9222783930302551E-2</v>
      </c>
      <c r="F693" s="59" t="s">
        <v>182</v>
      </c>
      <c r="G693" s="60" t="s">
        <v>182</v>
      </c>
      <c r="H693" s="61" t="s">
        <v>182</v>
      </c>
    </row>
    <row r="694" spans="1:8" x14ac:dyDescent="0.25">
      <c r="A694" s="5">
        <v>132</v>
      </c>
      <c r="B694" s="8" t="s">
        <v>50</v>
      </c>
      <c r="C694" s="44">
        <v>1002000</v>
      </c>
      <c r="D694" s="40">
        <v>78240.3</v>
      </c>
      <c r="E694" s="45">
        <f t="shared" si="41"/>
        <v>7.8084131736526952E-2</v>
      </c>
      <c r="F694" s="59" t="s">
        <v>182</v>
      </c>
      <c r="G694" s="60" t="s">
        <v>182</v>
      </c>
      <c r="H694" s="61" t="s">
        <v>182</v>
      </c>
    </row>
    <row r="695" spans="1:8" x14ac:dyDescent="0.25">
      <c r="A695" s="5">
        <v>141</v>
      </c>
      <c r="B695" s="8" t="s">
        <v>51</v>
      </c>
      <c r="C695" s="44">
        <v>287296</v>
      </c>
      <c r="D695" s="40">
        <v>88468.7</v>
      </c>
      <c r="E695" s="45">
        <f t="shared" si="41"/>
        <v>0.30793571786589441</v>
      </c>
      <c r="F695" s="59" t="s">
        <v>182</v>
      </c>
      <c r="G695" s="60" t="s">
        <v>182</v>
      </c>
      <c r="H695" s="61" t="s">
        <v>182</v>
      </c>
    </row>
    <row r="696" spans="1:8" x14ac:dyDescent="0.25">
      <c r="A696" s="5">
        <v>142</v>
      </c>
      <c r="B696" s="8" t="s">
        <v>52</v>
      </c>
      <c r="C696" s="44">
        <v>363348</v>
      </c>
      <c r="D696" s="40">
        <v>59550</v>
      </c>
      <c r="E696" s="45">
        <f t="shared" si="41"/>
        <v>0.16389246672611379</v>
      </c>
      <c r="F696" s="59" t="s">
        <v>182</v>
      </c>
      <c r="G696" s="60" t="s">
        <v>182</v>
      </c>
      <c r="H696" s="61" t="s">
        <v>182</v>
      </c>
    </row>
    <row r="697" spans="1:8" x14ac:dyDescent="0.25">
      <c r="A697" s="5">
        <v>143</v>
      </c>
      <c r="B697" s="8" t="s">
        <v>53</v>
      </c>
      <c r="C697" s="44">
        <v>23860</v>
      </c>
      <c r="D697" s="40">
        <v>0</v>
      </c>
      <c r="E697" s="45">
        <f t="shared" si="41"/>
        <v>0</v>
      </c>
      <c r="F697" s="59" t="s">
        <v>182</v>
      </c>
      <c r="G697" s="60" t="s">
        <v>182</v>
      </c>
      <c r="H697" s="61" t="s">
        <v>182</v>
      </c>
    </row>
    <row r="698" spans="1:8" x14ac:dyDescent="0.25">
      <c r="A698" s="5">
        <v>151</v>
      </c>
      <c r="B698" s="8" t="s">
        <v>54</v>
      </c>
      <c r="C698" s="44">
        <v>142331</v>
      </c>
      <c r="D698" s="40">
        <v>19617.71</v>
      </c>
      <c r="E698" s="45">
        <f t="shared" si="41"/>
        <v>0.13783160379678355</v>
      </c>
      <c r="F698" s="59" t="s">
        <v>182</v>
      </c>
      <c r="G698" s="60" t="s">
        <v>182</v>
      </c>
      <c r="H698" s="61" t="s">
        <v>182</v>
      </c>
    </row>
    <row r="699" spans="1:8" x14ac:dyDescent="0.25">
      <c r="A699" s="5">
        <v>152</v>
      </c>
      <c r="B699" s="8" t="s">
        <v>55</v>
      </c>
      <c r="C699" s="44">
        <v>216731</v>
      </c>
      <c r="D699" s="40">
        <v>45804.34</v>
      </c>
      <c r="E699" s="45">
        <f t="shared" si="41"/>
        <v>0.21134189386843596</v>
      </c>
      <c r="F699" s="59" t="s">
        <v>182</v>
      </c>
      <c r="G699" s="60" t="s">
        <v>182</v>
      </c>
      <c r="H699" s="61" t="s">
        <v>182</v>
      </c>
    </row>
    <row r="700" spans="1:8" x14ac:dyDescent="0.25">
      <c r="A700" s="5">
        <v>153</v>
      </c>
      <c r="B700" s="8" t="s">
        <v>56</v>
      </c>
      <c r="C700" s="44">
        <v>8636</v>
      </c>
      <c r="D700" s="40">
        <v>1443.11</v>
      </c>
      <c r="E700" s="45">
        <f t="shared" si="41"/>
        <v>0.16710398332561369</v>
      </c>
      <c r="F700" s="59" t="s">
        <v>182</v>
      </c>
      <c r="G700" s="60" t="s">
        <v>182</v>
      </c>
      <c r="H700" s="61" t="s">
        <v>182</v>
      </c>
    </row>
    <row r="701" spans="1:8" x14ac:dyDescent="0.25">
      <c r="A701" s="5">
        <v>154</v>
      </c>
      <c r="B701" s="8" t="s">
        <v>57</v>
      </c>
      <c r="C701" s="44">
        <v>169020</v>
      </c>
      <c r="D701" s="40">
        <v>10.7</v>
      </c>
      <c r="E701" s="45">
        <f t="shared" si="41"/>
        <v>6.330611761921666E-5</v>
      </c>
      <c r="F701" s="59" t="s">
        <v>182</v>
      </c>
      <c r="G701" s="60" t="s">
        <v>182</v>
      </c>
      <c r="H701" s="61" t="s">
        <v>182</v>
      </c>
    </row>
    <row r="702" spans="1:8" x14ac:dyDescent="0.25">
      <c r="A702" s="5">
        <v>161</v>
      </c>
      <c r="B702" s="8" t="s">
        <v>58</v>
      </c>
      <c r="C702" s="44">
        <v>230000</v>
      </c>
      <c r="D702" s="40">
        <v>0</v>
      </c>
      <c r="E702" s="45">
        <f t="shared" si="41"/>
        <v>0</v>
      </c>
      <c r="F702" s="59" t="s">
        <v>182</v>
      </c>
      <c r="G702" s="60" t="s">
        <v>182</v>
      </c>
      <c r="H702" s="61" t="s">
        <v>182</v>
      </c>
    </row>
    <row r="703" spans="1:8" x14ac:dyDescent="0.25">
      <c r="A703" s="5">
        <v>162</v>
      </c>
      <c r="B703" s="8" t="s">
        <v>59</v>
      </c>
      <c r="C703" s="44">
        <v>1527614</v>
      </c>
      <c r="D703" s="40">
        <v>752.43</v>
      </c>
      <c r="E703" s="45">
        <f t="shared" si="41"/>
        <v>4.9255243798498828E-4</v>
      </c>
      <c r="F703" s="59" t="s">
        <v>182</v>
      </c>
      <c r="G703" s="60" t="s">
        <v>182</v>
      </c>
      <c r="H703" s="61" t="s">
        <v>182</v>
      </c>
    </row>
    <row r="704" spans="1:8" x14ac:dyDescent="0.25">
      <c r="A704" s="5">
        <v>163</v>
      </c>
      <c r="B704" s="8" t="s">
        <v>60</v>
      </c>
      <c r="C704" s="44">
        <v>1015000</v>
      </c>
      <c r="D704" s="40">
        <v>0</v>
      </c>
      <c r="E704" s="45">
        <f t="shared" si="41"/>
        <v>0</v>
      </c>
      <c r="F704" s="59" t="s">
        <v>182</v>
      </c>
      <c r="G704" s="60" t="s">
        <v>182</v>
      </c>
      <c r="H704" s="61" t="s">
        <v>182</v>
      </c>
    </row>
    <row r="705" spans="1:8" x14ac:dyDescent="0.25">
      <c r="A705" s="5">
        <v>164</v>
      </c>
      <c r="B705" s="8" t="s">
        <v>61</v>
      </c>
      <c r="C705" s="44">
        <v>762550</v>
      </c>
      <c r="D705" s="40">
        <v>0</v>
      </c>
      <c r="E705" s="45">
        <f t="shared" si="41"/>
        <v>0</v>
      </c>
      <c r="F705" s="59" t="s">
        <v>182</v>
      </c>
      <c r="G705" s="60" t="s">
        <v>182</v>
      </c>
      <c r="H705" s="61" t="s">
        <v>182</v>
      </c>
    </row>
    <row r="706" spans="1:8" x14ac:dyDescent="0.25">
      <c r="A706" s="5">
        <v>165</v>
      </c>
      <c r="B706" s="8" t="s">
        <v>62</v>
      </c>
      <c r="C706" s="44">
        <v>4297136</v>
      </c>
      <c r="D706" s="40">
        <v>1523359.64</v>
      </c>
      <c r="E706" s="45">
        <f t="shared" si="41"/>
        <v>0.35450580107308677</v>
      </c>
      <c r="F706" s="44">
        <v>1701517</v>
      </c>
      <c r="G706" s="40">
        <v>0</v>
      </c>
      <c r="H706" s="45">
        <f t="shared" si="42"/>
        <v>0</v>
      </c>
    </row>
    <row r="707" spans="1:8" x14ac:dyDescent="0.25">
      <c r="A707" s="5">
        <v>166</v>
      </c>
      <c r="B707" s="8" t="s">
        <v>63</v>
      </c>
      <c r="C707" s="44">
        <v>13000</v>
      </c>
      <c r="D707" s="40">
        <v>0</v>
      </c>
      <c r="E707" s="45">
        <f t="shared" si="41"/>
        <v>0</v>
      </c>
      <c r="F707" s="59" t="s">
        <v>182</v>
      </c>
      <c r="G707" s="60" t="s">
        <v>182</v>
      </c>
      <c r="H707" s="61" t="s">
        <v>182</v>
      </c>
    </row>
    <row r="708" spans="1:8" x14ac:dyDescent="0.25">
      <c r="A708" s="5">
        <v>169</v>
      </c>
      <c r="B708" s="8" t="s">
        <v>64</v>
      </c>
      <c r="C708" s="44">
        <v>730387</v>
      </c>
      <c r="D708" s="40">
        <v>318692.8</v>
      </c>
      <c r="E708" s="45">
        <f t="shared" si="41"/>
        <v>0.43633416257408741</v>
      </c>
      <c r="F708" s="44">
        <v>1936552</v>
      </c>
      <c r="G708" s="40">
        <v>539274.12</v>
      </c>
      <c r="H708" s="45">
        <f t="shared" si="42"/>
        <v>0.2784712829812987</v>
      </c>
    </row>
    <row r="709" spans="1:8" x14ac:dyDescent="0.25">
      <c r="A709" s="5">
        <v>171</v>
      </c>
      <c r="B709" s="8" t="s">
        <v>65</v>
      </c>
      <c r="C709" s="44">
        <v>7369946</v>
      </c>
      <c r="D709" s="40">
        <v>3847297.25</v>
      </c>
      <c r="E709" s="45">
        <f t="shared" si="41"/>
        <v>0.52202516137838728</v>
      </c>
      <c r="F709" s="44">
        <v>4277869</v>
      </c>
      <c r="G709" s="40">
        <v>146729.1</v>
      </c>
      <c r="H709" s="45">
        <f t="shared" si="42"/>
        <v>3.4299577663551642E-2</v>
      </c>
    </row>
    <row r="710" spans="1:8" x14ac:dyDescent="0.25">
      <c r="A710" s="5">
        <v>172</v>
      </c>
      <c r="B710" s="8" t="s">
        <v>66</v>
      </c>
      <c r="C710" s="44">
        <v>444000</v>
      </c>
      <c r="D710" s="40">
        <v>354146.66</v>
      </c>
      <c r="E710" s="45">
        <f t="shared" si="41"/>
        <v>0.7976276126126125</v>
      </c>
      <c r="F710" s="44">
        <v>237600</v>
      </c>
      <c r="G710" s="40">
        <v>0</v>
      </c>
      <c r="H710" s="45">
        <f t="shared" si="42"/>
        <v>0</v>
      </c>
    </row>
    <row r="711" spans="1:8" x14ac:dyDescent="0.25">
      <c r="A711" s="5">
        <v>181</v>
      </c>
      <c r="B711" s="8" t="s">
        <v>67</v>
      </c>
      <c r="C711" s="44">
        <v>1363494</v>
      </c>
      <c r="D711" s="40">
        <v>77332.479999999996</v>
      </c>
      <c r="E711" s="45">
        <f t="shared" si="41"/>
        <v>5.6716406526174663E-2</v>
      </c>
      <c r="F711" s="44">
        <v>310000</v>
      </c>
      <c r="G711" s="40">
        <v>0</v>
      </c>
      <c r="H711" s="45">
        <f t="shared" si="42"/>
        <v>0</v>
      </c>
    </row>
    <row r="712" spans="1:8" x14ac:dyDescent="0.25">
      <c r="A712" s="5">
        <v>182</v>
      </c>
      <c r="B712" s="8" t="s">
        <v>68</v>
      </c>
      <c r="C712" s="44">
        <v>405706</v>
      </c>
      <c r="D712" s="40">
        <v>29858.58</v>
      </c>
      <c r="E712" s="45">
        <f t="shared" si="41"/>
        <v>7.3596594578339988E-2</v>
      </c>
      <c r="F712" s="59" t="s">
        <v>182</v>
      </c>
      <c r="G712" s="60" t="s">
        <v>182</v>
      </c>
      <c r="H712" s="61" t="s">
        <v>182</v>
      </c>
    </row>
    <row r="713" spans="1:8" x14ac:dyDescent="0.25">
      <c r="A713" s="5">
        <v>183</v>
      </c>
      <c r="B713" s="8" t="s">
        <v>69</v>
      </c>
      <c r="C713" s="44">
        <v>84443</v>
      </c>
      <c r="D713" s="40">
        <v>0</v>
      </c>
      <c r="E713" s="45">
        <f t="shared" si="41"/>
        <v>0</v>
      </c>
      <c r="F713" s="59" t="s">
        <v>182</v>
      </c>
      <c r="G713" s="60" t="s">
        <v>182</v>
      </c>
      <c r="H713" s="61" t="s">
        <v>182</v>
      </c>
    </row>
    <row r="714" spans="1:8" ht="15.75" thickBot="1" x14ac:dyDescent="0.3">
      <c r="A714" s="12">
        <v>184</v>
      </c>
      <c r="B714" s="33" t="s">
        <v>70</v>
      </c>
      <c r="C714" s="46">
        <v>52921</v>
      </c>
      <c r="D714" s="47">
        <v>0</v>
      </c>
      <c r="E714" s="48">
        <f t="shared" si="41"/>
        <v>0</v>
      </c>
      <c r="F714" s="65" t="s">
        <v>182</v>
      </c>
      <c r="G714" s="66" t="s">
        <v>182</v>
      </c>
      <c r="H714" s="67" t="s">
        <v>182</v>
      </c>
    </row>
    <row r="715" spans="1:8" x14ac:dyDescent="0.25">
      <c r="A715" s="78">
        <v>185</v>
      </c>
      <c r="B715" s="7" t="s">
        <v>71</v>
      </c>
      <c r="C715" s="41">
        <v>2686017</v>
      </c>
      <c r="D715" s="42">
        <v>596887.43000000005</v>
      </c>
      <c r="E715" s="43">
        <f t="shared" si="41"/>
        <v>0.22222027261927235</v>
      </c>
      <c r="F715" s="41">
        <v>2639405</v>
      </c>
      <c r="G715" s="42">
        <v>753703.84</v>
      </c>
      <c r="H715" s="43">
        <f t="shared" si="42"/>
        <v>0.28555823755732823</v>
      </c>
    </row>
    <row r="716" spans="1:8" x14ac:dyDescent="0.25">
      <c r="A716" s="5">
        <v>189</v>
      </c>
      <c r="B716" s="8" t="s">
        <v>72</v>
      </c>
      <c r="C716" s="44">
        <v>728003</v>
      </c>
      <c r="D716" s="40">
        <v>532414.19999999995</v>
      </c>
      <c r="E716" s="45">
        <f t="shared" si="41"/>
        <v>0.7313351730693417</v>
      </c>
      <c r="F716" s="44">
        <v>2605000</v>
      </c>
      <c r="G716" s="40">
        <v>0</v>
      </c>
      <c r="H716" s="45">
        <f t="shared" si="42"/>
        <v>0</v>
      </c>
    </row>
    <row r="717" spans="1:8" x14ac:dyDescent="0.25">
      <c r="A717" s="5">
        <v>191</v>
      </c>
      <c r="B717" s="8" t="s">
        <v>73</v>
      </c>
      <c r="C717" s="44">
        <v>145869</v>
      </c>
      <c r="D717" s="40">
        <v>1203.75</v>
      </c>
      <c r="E717" s="45">
        <f t="shared" si="41"/>
        <v>8.2522674454476273E-3</v>
      </c>
      <c r="F717" s="59" t="s">
        <v>182</v>
      </c>
      <c r="G717" s="60" t="s">
        <v>182</v>
      </c>
      <c r="H717" s="61" t="s">
        <v>182</v>
      </c>
    </row>
    <row r="718" spans="1:8" x14ac:dyDescent="0.25">
      <c r="A718" s="5">
        <v>192</v>
      </c>
      <c r="B718" s="8" t="s">
        <v>74</v>
      </c>
      <c r="C718" s="44">
        <v>36825</v>
      </c>
      <c r="D718" s="40">
        <v>36772.68</v>
      </c>
      <c r="E718" s="45">
        <f t="shared" si="41"/>
        <v>0.99857922606924643</v>
      </c>
      <c r="F718" s="59" t="s">
        <v>182</v>
      </c>
      <c r="G718" s="60" t="s">
        <v>182</v>
      </c>
      <c r="H718" s="61" t="s">
        <v>182</v>
      </c>
    </row>
    <row r="719" spans="1:8" x14ac:dyDescent="0.25">
      <c r="A719" s="5">
        <v>193</v>
      </c>
      <c r="B719" s="8" t="s">
        <v>75</v>
      </c>
      <c r="C719" s="44">
        <v>220</v>
      </c>
      <c r="D719" s="40">
        <v>45.09</v>
      </c>
      <c r="E719" s="45">
        <f t="shared" si="41"/>
        <v>0.20495454545454547</v>
      </c>
      <c r="F719" s="59" t="s">
        <v>182</v>
      </c>
      <c r="G719" s="60" t="s">
        <v>182</v>
      </c>
      <c r="H719" s="61" t="s">
        <v>182</v>
      </c>
    </row>
    <row r="720" spans="1:8" x14ac:dyDescent="0.25">
      <c r="A720" s="5">
        <v>194</v>
      </c>
      <c r="B720" s="8" t="s">
        <v>76</v>
      </c>
      <c r="C720" s="44">
        <v>55300</v>
      </c>
      <c r="D720" s="40">
        <v>29046.91</v>
      </c>
      <c r="E720" s="45">
        <f t="shared" si="41"/>
        <v>0.5252605786618445</v>
      </c>
      <c r="F720" s="59" t="s">
        <v>182</v>
      </c>
      <c r="G720" s="60" t="s">
        <v>182</v>
      </c>
      <c r="H720" s="61" t="s">
        <v>182</v>
      </c>
    </row>
    <row r="721" spans="1:8" x14ac:dyDescent="0.25">
      <c r="A721" s="5">
        <v>195</v>
      </c>
      <c r="B721" s="8" t="s">
        <v>77</v>
      </c>
      <c r="C721" s="44">
        <v>26279</v>
      </c>
      <c r="D721" s="40">
        <v>9778</v>
      </c>
      <c r="E721" s="45">
        <f t="shared" si="41"/>
        <v>0.37208417367479735</v>
      </c>
      <c r="F721" s="59" t="s">
        <v>182</v>
      </c>
      <c r="G721" s="60" t="s">
        <v>182</v>
      </c>
      <c r="H721" s="61" t="s">
        <v>182</v>
      </c>
    </row>
    <row r="722" spans="1:8" x14ac:dyDescent="0.25">
      <c r="A722" s="5">
        <v>196</v>
      </c>
      <c r="B722" s="8" t="s">
        <v>78</v>
      </c>
      <c r="C722" s="44">
        <v>72360</v>
      </c>
      <c r="D722" s="40">
        <v>15410.5</v>
      </c>
      <c r="E722" s="45">
        <f t="shared" si="41"/>
        <v>0.21296987285793256</v>
      </c>
      <c r="F722" s="59" t="s">
        <v>182</v>
      </c>
      <c r="G722" s="60" t="s">
        <v>182</v>
      </c>
      <c r="H722" s="61" t="s">
        <v>182</v>
      </c>
    </row>
    <row r="723" spans="1:8" x14ac:dyDescent="0.25">
      <c r="A723" s="5">
        <v>197</v>
      </c>
      <c r="B723" s="8" t="s">
        <v>79</v>
      </c>
      <c r="C723" s="44">
        <v>11787240</v>
      </c>
      <c r="D723" s="40">
        <v>3105038.44</v>
      </c>
      <c r="E723" s="45">
        <f t="shared" si="41"/>
        <v>0.26342370563422818</v>
      </c>
      <c r="F723" s="44">
        <v>101510</v>
      </c>
      <c r="G723" s="40">
        <v>9204.14</v>
      </c>
      <c r="H723" s="45">
        <f t="shared" si="42"/>
        <v>9.0672249039503494E-2</v>
      </c>
    </row>
    <row r="724" spans="1:8" x14ac:dyDescent="0.25">
      <c r="A724" s="5">
        <v>198</v>
      </c>
      <c r="B724" s="9" t="s">
        <v>80</v>
      </c>
      <c r="C724" s="44">
        <v>286925</v>
      </c>
      <c r="D724" s="40">
        <v>227066.23999999999</v>
      </c>
      <c r="E724" s="45">
        <f t="shared" si="41"/>
        <v>0.79137837413958345</v>
      </c>
      <c r="F724" s="44">
        <v>362198</v>
      </c>
      <c r="G724" s="40">
        <v>0</v>
      </c>
      <c r="H724" s="45">
        <f t="shared" si="42"/>
        <v>0</v>
      </c>
    </row>
    <row r="725" spans="1:8" ht="15.75" thickBot="1" x14ac:dyDescent="0.3">
      <c r="A725" s="79">
        <v>199</v>
      </c>
      <c r="B725" s="80" t="s">
        <v>81</v>
      </c>
      <c r="C725" s="81">
        <v>487138</v>
      </c>
      <c r="D725" s="82">
        <v>60381.89</v>
      </c>
      <c r="E725" s="83">
        <f>D725/C725</f>
        <v>0.12395232972997385</v>
      </c>
      <c r="F725" s="81">
        <v>58098</v>
      </c>
      <c r="G725" s="82">
        <v>0</v>
      </c>
      <c r="H725" s="83">
        <f>G725/F725</f>
        <v>0</v>
      </c>
    </row>
    <row r="726" spans="1:8" ht="15.75" thickBot="1" x14ac:dyDescent="0.3">
      <c r="A726" s="137" t="s">
        <v>82</v>
      </c>
      <c r="B726" s="138"/>
      <c r="C726" s="22">
        <f>SUM(C727:C777)</f>
        <v>2894686</v>
      </c>
      <c r="D726" s="23">
        <f>SUM(D727:D777)</f>
        <v>727006.99</v>
      </c>
      <c r="E726" s="28">
        <f>D726/C726</f>
        <v>0.25115228042005244</v>
      </c>
      <c r="F726" s="22">
        <f>SUM(F727:F777)</f>
        <v>110732</v>
      </c>
      <c r="G726" s="23">
        <f>SUM(G727:G777)</f>
        <v>69448.350000000006</v>
      </c>
      <c r="H726" s="28">
        <f>G726/F726</f>
        <v>0.62717507134342376</v>
      </c>
    </row>
    <row r="727" spans="1:8" x14ac:dyDescent="0.25">
      <c r="A727" s="4">
        <v>201</v>
      </c>
      <c r="B727" s="32" t="s">
        <v>83</v>
      </c>
      <c r="C727" s="49">
        <v>151667</v>
      </c>
      <c r="D727" s="50">
        <v>36213.33</v>
      </c>
      <c r="E727" s="51">
        <f>D727/C727</f>
        <v>0.23876868402487028</v>
      </c>
      <c r="F727" s="68" t="s">
        <v>182</v>
      </c>
      <c r="G727" s="69" t="s">
        <v>182</v>
      </c>
      <c r="H727" s="70" t="s">
        <v>182</v>
      </c>
    </row>
    <row r="728" spans="1:8" x14ac:dyDescent="0.25">
      <c r="A728" s="5">
        <v>203</v>
      </c>
      <c r="B728" s="8" t="s">
        <v>84</v>
      </c>
      <c r="C728" s="44">
        <v>70115</v>
      </c>
      <c r="D728" s="40">
        <v>27394</v>
      </c>
      <c r="E728" s="45">
        <f>D728/C728</f>
        <v>0.39070099122869573</v>
      </c>
      <c r="F728" s="59" t="s">
        <v>182</v>
      </c>
      <c r="G728" s="60" t="s">
        <v>182</v>
      </c>
      <c r="H728" s="61" t="s">
        <v>182</v>
      </c>
    </row>
    <row r="729" spans="1:8" x14ac:dyDescent="0.25">
      <c r="A729" s="5">
        <v>211</v>
      </c>
      <c r="B729" s="8" t="s">
        <v>85</v>
      </c>
      <c r="C729" s="44">
        <v>90806</v>
      </c>
      <c r="D729" s="40">
        <v>78090.39</v>
      </c>
      <c r="E729" s="45">
        <f t="shared" ref="E729:E777" si="43">D729/C729</f>
        <v>0.85996949540779244</v>
      </c>
      <c r="F729" s="59" t="s">
        <v>182</v>
      </c>
      <c r="G729" s="60" t="s">
        <v>182</v>
      </c>
      <c r="H729" s="61" t="s">
        <v>182</v>
      </c>
    </row>
    <row r="730" spans="1:8" x14ac:dyDescent="0.25">
      <c r="A730" s="5">
        <v>212</v>
      </c>
      <c r="B730" s="8" t="s">
        <v>86</v>
      </c>
      <c r="C730" s="44">
        <v>11620</v>
      </c>
      <c r="D730" s="40">
        <v>176.55</v>
      </c>
      <c r="E730" s="45">
        <f t="shared" si="43"/>
        <v>1.5193631669535286E-2</v>
      </c>
      <c r="F730" s="59" t="s">
        <v>182</v>
      </c>
      <c r="G730" s="60" t="s">
        <v>182</v>
      </c>
      <c r="H730" s="61" t="s">
        <v>182</v>
      </c>
    </row>
    <row r="731" spans="1:8" x14ac:dyDescent="0.25">
      <c r="A731" s="5">
        <v>213</v>
      </c>
      <c r="B731" s="8" t="s">
        <v>87</v>
      </c>
      <c r="C731" s="44">
        <v>1200</v>
      </c>
      <c r="D731" s="40">
        <v>42.8</v>
      </c>
      <c r="E731" s="45">
        <f t="shared" si="43"/>
        <v>3.5666666666666666E-2</v>
      </c>
      <c r="F731" s="59" t="s">
        <v>182</v>
      </c>
      <c r="G731" s="60" t="s">
        <v>182</v>
      </c>
      <c r="H731" s="61" t="s">
        <v>182</v>
      </c>
    </row>
    <row r="732" spans="1:8" x14ac:dyDescent="0.25">
      <c r="A732" s="5">
        <v>214</v>
      </c>
      <c r="B732" s="8" t="s">
        <v>88</v>
      </c>
      <c r="C732" s="44">
        <v>57200</v>
      </c>
      <c r="D732" s="40">
        <v>0</v>
      </c>
      <c r="E732" s="45">
        <f t="shared" si="43"/>
        <v>0</v>
      </c>
      <c r="F732" s="59" t="s">
        <v>182</v>
      </c>
      <c r="G732" s="60" t="s">
        <v>182</v>
      </c>
      <c r="H732" s="61" t="s">
        <v>182</v>
      </c>
    </row>
    <row r="733" spans="1:8" x14ac:dyDescent="0.25">
      <c r="A733" s="5">
        <v>219</v>
      </c>
      <c r="B733" s="8" t="s">
        <v>89</v>
      </c>
      <c r="C733" s="44">
        <v>6482</v>
      </c>
      <c r="D733" s="40">
        <v>2782</v>
      </c>
      <c r="E733" s="45">
        <f t="shared" si="43"/>
        <v>0.42918852206109226</v>
      </c>
      <c r="F733" s="59" t="s">
        <v>182</v>
      </c>
      <c r="G733" s="60" t="s">
        <v>182</v>
      </c>
      <c r="H733" s="61" t="s">
        <v>182</v>
      </c>
    </row>
    <row r="734" spans="1:8" x14ac:dyDescent="0.25">
      <c r="A734" s="5">
        <v>221</v>
      </c>
      <c r="B734" s="8" t="s">
        <v>90</v>
      </c>
      <c r="C734" s="44">
        <v>139071</v>
      </c>
      <c r="D734" s="40">
        <v>18662.89</v>
      </c>
      <c r="E734" s="45">
        <f t="shared" si="43"/>
        <v>0.13419684909147125</v>
      </c>
      <c r="F734" s="59" t="s">
        <v>182</v>
      </c>
      <c r="G734" s="60" t="s">
        <v>182</v>
      </c>
      <c r="H734" s="61" t="s">
        <v>182</v>
      </c>
    </row>
    <row r="735" spans="1:8" x14ac:dyDescent="0.25">
      <c r="A735" s="5">
        <v>222</v>
      </c>
      <c r="B735" s="8" t="s">
        <v>91</v>
      </c>
      <c r="C735" s="44">
        <v>3700</v>
      </c>
      <c r="D735" s="40">
        <v>400.97</v>
      </c>
      <c r="E735" s="45">
        <f t="shared" si="43"/>
        <v>0.10837027027027028</v>
      </c>
      <c r="F735" s="59" t="s">
        <v>182</v>
      </c>
      <c r="G735" s="60" t="s">
        <v>182</v>
      </c>
      <c r="H735" s="61" t="s">
        <v>182</v>
      </c>
    </row>
    <row r="736" spans="1:8" x14ac:dyDescent="0.25">
      <c r="A736" s="5">
        <v>223</v>
      </c>
      <c r="B736" s="8" t="s">
        <v>92</v>
      </c>
      <c r="C736" s="44">
        <v>157960</v>
      </c>
      <c r="D736" s="40">
        <v>8875.9500000000007</v>
      </c>
      <c r="E736" s="45">
        <f t="shared" si="43"/>
        <v>5.6191124335274754E-2</v>
      </c>
      <c r="F736" s="59" t="s">
        <v>182</v>
      </c>
      <c r="G736" s="60" t="s">
        <v>182</v>
      </c>
      <c r="H736" s="61" t="s">
        <v>182</v>
      </c>
    </row>
    <row r="737" spans="1:8" x14ac:dyDescent="0.25">
      <c r="A737" s="5">
        <v>224</v>
      </c>
      <c r="B737" s="8" t="s">
        <v>93</v>
      </c>
      <c r="C737" s="44">
        <v>24688</v>
      </c>
      <c r="D737" s="40">
        <v>2125.08</v>
      </c>
      <c r="E737" s="45">
        <f t="shared" si="43"/>
        <v>8.6077446532728447E-2</v>
      </c>
      <c r="F737" s="59" t="s">
        <v>182</v>
      </c>
      <c r="G737" s="60" t="s">
        <v>182</v>
      </c>
      <c r="H737" s="61" t="s">
        <v>182</v>
      </c>
    </row>
    <row r="738" spans="1:8" x14ac:dyDescent="0.25">
      <c r="A738" s="5">
        <v>229</v>
      </c>
      <c r="B738" s="8" t="s">
        <v>195</v>
      </c>
      <c r="C738" s="44">
        <v>1300</v>
      </c>
      <c r="D738" s="40">
        <v>0</v>
      </c>
      <c r="E738" s="45">
        <f t="shared" si="43"/>
        <v>0</v>
      </c>
      <c r="F738" s="59"/>
      <c r="G738" s="60"/>
      <c r="H738" s="61"/>
    </row>
    <row r="739" spans="1:8" x14ac:dyDescent="0.25">
      <c r="A739" s="5">
        <v>231</v>
      </c>
      <c r="B739" s="8" t="s">
        <v>94</v>
      </c>
      <c r="C739" s="44">
        <v>388090</v>
      </c>
      <c r="D739" s="40">
        <v>14692.51</v>
      </c>
      <c r="E739" s="45">
        <f t="shared" si="43"/>
        <v>3.7858512200778169E-2</v>
      </c>
      <c r="F739" s="59" t="s">
        <v>182</v>
      </c>
      <c r="G739" s="60" t="s">
        <v>182</v>
      </c>
      <c r="H739" s="61" t="s">
        <v>182</v>
      </c>
    </row>
    <row r="740" spans="1:8" x14ac:dyDescent="0.25">
      <c r="A740" s="5">
        <v>232</v>
      </c>
      <c r="B740" s="8" t="s">
        <v>95</v>
      </c>
      <c r="C740" s="44">
        <v>169840</v>
      </c>
      <c r="D740" s="40">
        <v>54950.32</v>
      </c>
      <c r="E740" s="45">
        <f t="shared" si="43"/>
        <v>0.32354168629298163</v>
      </c>
      <c r="F740" s="59" t="s">
        <v>182</v>
      </c>
      <c r="G740" s="60" t="s">
        <v>182</v>
      </c>
      <c r="H740" s="61" t="s">
        <v>182</v>
      </c>
    </row>
    <row r="741" spans="1:8" x14ac:dyDescent="0.25">
      <c r="A741" s="5">
        <v>239</v>
      </c>
      <c r="B741" s="8" t="s">
        <v>96</v>
      </c>
      <c r="C741" s="44">
        <v>83027</v>
      </c>
      <c r="D741" s="40">
        <v>19536.400000000001</v>
      </c>
      <c r="E741" s="45">
        <f t="shared" si="43"/>
        <v>0.23530176930396138</v>
      </c>
      <c r="F741" s="59" t="s">
        <v>182</v>
      </c>
      <c r="G741" s="60" t="s">
        <v>182</v>
      </c>
      <c r="H741" s="61" t="s">
        <v>182</v>
      </c>
    </row>
    <row r="742" spans="1:8" x14ac:dyDescent="0.25">
      <c r="A742" s="5">
        <v>241</v>
      </c>
      <c r="B742" s="8" t="s">
        <v>97</v>
      </c>
      <c r="C742" s="44">
        <v>2000</v>
      </c>
      <c r="D742" s="40">
        <v>0</v>
      </c>
      <c r="E742" s="45">
        <f t="shared" si="43"/>
        <v>0</v>
      </c>
      <c r="F742" s="59" t="s">
        <v>182</v>
      </c>
      <c r="G742" s="60" t="s">
        <v>182</v>
      </c>
      <c r="H742" s="61" t="s">
        <v>182</v>
      </c>
    </row>
    <row r="743" spans="1:8" x14ac:dyDescent="0.25">
      <c r="A743" s="5">
        <v>242</v>
      </c>
      <c r="B743" s="8" t="s">
        <v>98</v>
      </c>
      <c r="C743" s="44">
        <v>188681</v>
      </c>
      <c r="D743" s="40">
        <v>8895.24</v>
      </c>
      <c r="E743" s="45">
        <f t="shared" si="43"/>
        <v>4.7144333557697912E-2</v>
      </c>
      <c r="F743" s="59" t="s">
        <v>182</v>
      </c>
      <c r="G743" s="60" t="s">
        <v>182</v>
      </c>
      <c r="H743" s="61" t="s">
        <v>182</v>
      </c>
    </row>
    <row r="744" spans="1:8" x14ac:dyDescent="0.25">
      <c r="A744" s="5">
        <v>243</v>
      </c>
      <c r="B744" s="8" t="s">
        <v>99</v>
      </c>
      <c r="C744" s="44">
        <v>44510</v>
      </c>
      <c r="D744" s="40">
        <v>13983.29</v>
      </c>
      <c r="E744" s="45">
        <f t="shared" si="43"/>
        <v>0.31416063805886318</v>
      </c>
      <c r="F744" s="59" t="s">
        <v>182</v>
      </c>
      <c r="G744" s="60" t="s">
        <v>182</v>
      </c>
      <c r="H744" s="61" t="s">
        <v>182</v>
      </c>
    </row>
    <row r="745" spans="1:8" x14ac:dyDescent="0.25">
      <c r="A745" s="5">
        <v>244</v>
      </c>
      <c r="B745" s="8" t="s">
        <v>100</v>
      </c>
      <c r="C745" s="44">
        <v>29400</v>
      </c>
      <c r="D745" s="40">
        <v>1215.08</v>
      </c>
      <c r="E745" s="45">
        <f t="shared" si="43"/>
        <v>4.1329251700680268E-2</v>
      </c>
      <c r="F745" s="59" t="s">
        <v>182</v>
      </c>
      <c r="G745" s="60" t="s">
        <v>182</v>
      </c>
      <c r="H745" s="61" t="s">
        <v>182</v>
      </c>
    </row>
    <row r="746" spans="1:8" x14ac:dyDescent="0.25">
      <c r="A746" s="5">
        <v>249</v>
      </c>
      <c r="B746" s="8" t="s">
        <v>101</v>
      </c>
      <c r="C746" s="44">
        <v>65637</v>
      </c>
      <c r="D746" s="40">
        <v>12204.24</v>
      </c>
      <c r="E746" s="45">
        <f t="shared" si="43"/>
        <v>0.18593537181772476</v>
      </c>
      <c r="F746" s="59" t="s">
        <v>182</v>
      </c>
      <c r="G746" s="60" t="s">
        <v>182</v>
      </c>
      <c r="H746" s="61" t="s">
        <v>182</v>
      </c>
    </row>
    <row r="747" spans="1:8" x14ac:dyDescent="0.25">
      <c r="A747" s="5">
        <v>251</v>
      </c>
      <c r="B747" s="8" t="s">
        <v>102</v>
      </c>
      <c r="C747" s="44">
        <v>500</v>
      </c>
      <c r="D747" s="40">
        <v>0</v>
      </c>
      <c r="E747" s="45">
        <f t="shared" si="43"/>
        <v>0</v>
      </c>
      <c r="F747" s="59" t="s">
        <v>182</v>
      </c>
      <c r="G747" s="60" t="s">
        <v>182</v>
      </c>
      <c r="H747" s="61" t="s">
        <v>182</v>
      </c>
    </row>
    <row r="748" spans="1:8" x14ac:dyDescent="0.25">
      <c r="A748" s="5">
        <v>252</v>
      </c>
      <c r="B748" s="8" t="s">
        <v>103</v>
      </c>
      <c r="C748" s="44">
        <v>11000</v>
      </c>
      <c r="D748" s="40">
        <v>947.79</v>
      </c>
      <c r="E748" s="45">
        <f t="shared" si="43"/>
        <v>8.6162727272727266E-2</v>
      </c>
      <c r="F748" s="59" t="s">
        <v>182</v>
      </c>
      <c r="G748" s="60" t="s">
        <v>182</v>
      </c>
      <c r="H748" s="61" t="s">
        <v>182</v>
      </c>
    </row>
    <row r="749" spans="1:8" x14ac:dyDescent="0.25">
      <c r="A749" s="5">
        <v>253</v>
      </c>
      <c r="B749" s="8" t="s">
        <v>104</v>
      </c>
      <c r="C749" s="44">
        <v>10800</v>
      </c>
      <c r="D749" s="40">
        <v>483.04</v>
      </c>
      <c r="E749" s="45">
        <f t="shared" si="43"/>
        <v>4.4725925925925926E-2</v>
      </c>
      <c r="F749" s="59" t="s">
        <v>182</v>
      </c>
      <c r="G749" s="60" t="s">
        <v>182</v>
      </c>
      <c r="H749" s="61" t="s">
        <v>182</v>
      </c>
    </row>
    <row r="750" spans="1:8" x14ac:dyDescent="0.25">
      <c r="A750" s="5">
        <v>254</v>
      </c>
      <c r="B750" s="8" t="s">
        <v>105</v>
      </c>
      <c r="C750" s="44">
        <v>27200</v>
      </c>
      <c r="D750" s="40">
        <v>2999.66</v>
      </c>
      <c r="E750" s="45">
        <f t="shared" si="43"/>
        <v>0.11028161764705882</v>
      </c>
      <c r="F750" s="59" t="s">
        <v>182</v>
      </c>
      <c r="G750" s="60" t="s">
        <v>182</v>
      </c>
      <c r="H750" s="61" t="s">
        <v>182</v>
      </c>
    </row>
    <row r="751" spans="1:8" x14ac:dyDescent="0.25">
      <c r="A751" s="5">
        <v>255</v>
      </c>
      <c r="B751" s="8" t="s">
        <v>106</v>
      </c>
      <c r="C751" s="44">
        <v>49583</v>
      </c>
      <c r="D751" s="40">
        <v>21021.87</v>
      </c>
      <c r="E751" s="45">
        <f t="shared" si="43"/>
        <v>0.42397333763588324</v>
      </c>
      <c r="F751" s="59" t="s">
        <v>182</v>
      </c>
      <c r="G751" s="60" t="s">
        <v>182</v>
      </c>
      <c r="H751" s="61" t="s">
        <v>182</v>
      </c>
    </row>
    <row r="752" spans="1:8" x14ac:dyDescent="0.25">
      <c r="A752" s="5">
        <v>256</v>
      </c>
      <c r="B752" s="8" t="s">
        <v>107</v>
      </c>
      <c r="C752" s="44">
        <v>38958</v>
      </c>
      <c r="D752" s="40">
        <v>15617.4</v>
      </c>
      <c r="E752" s="45">
        <f t="shared" si="43"/>
        <v>0.40087786847374096</v>
      </c>
      <c r="F752" s="59" t="s">
        <v>182</v>
      </c>
      <c r="G752" s="60" t="s">
        <v>182</v>
      </c>
      <c r="H752" s="61" t="s">
        <v>182</v>
      </c>
    </row>
    <row r="753" spans="1:8" x14ac:dyDescent="0.25">
      <c r="A753" s="5">
        <v>257</v>
      </c>
      <c r="B753" s="8" t="s">
        <v>108</v>
      </c>
      <c r="C753" s="44">
        <v>10000</v>
      </c>
      <c r="D753" s="40">
        <v>0</v>
      </c>
      <c r="E753" s="45">
        <f t="shared" si="43"/>
        <v>0</v>
      </c>
      <c r="F753" s="59" t="s">
        <v>182</v>
      </c>
      <c r="G753" s="60" t="s">
        <v>182</v>
      </c>
      <c r="H753" s="61" t="s">
        <v>182</v>
      </c>
    </row>
    <row r="754" spans="1:8" x14ac:dyDescent="0.25">
      <c r="A754" s="5">
        <v>259</v>
      </c>
      <c r="B754" s="8" t="s">
        <v>109</v>
      </c>
      <c r="C754" s="44">
        <v>28880</v>
      </c>
      <c r="D754" s="40">
        <v>3279.93</v>
      </c>
      <c r="E754" s="45">
        <f t="shared" si="43"/>
        <v>0.11357098337950138</v>
      </c>
      <c r="F754" s="59" t="s">
        <v>182</v>
      </c>
      <c r="G754" s="60" t="s">
        <v>182</v>
      </c>
      <c r="H754" s="61" t="s">
        <v>182</v>
      </c>
    </row>
    <row r="755" spans="1:8" x14ac:dyDescent="0.25">
      <c r="A755" s="5">
        <v>261</v>
      </c>
      <c r="B755" s="8" t="s">
        <v>110</v>
      </c>
      <c r="C755" s="44">
        <v>9950</v>
      </c>
      <c r="D755" s="40">
        <v>1117.56</v>
      </c>
      <c r="E755" s="45">
        <f t="shared" si="43"/>
        <v>0.11231758793969848</v>
      </c>
      <c r="F755" s="59" t="s">
        <v>182</v>
      </c>
      <c r="G755" s="60" t="s">
        <v>182</v>
      </c>
      <c r="H755" s="61" t="s">
        <v>182</v>
      </c>
    </row>
    <row r="756" spans="1:8" x14ac:dyDescent="0.25">
      <c r="A756" s="5">
        <v>262</v>
      </c>
      <c r="B756" s="8" t="s">
        <v>111</v>
      </c>
      <c r="C756" s="44">
        <v>40800</v>
      </c>
      <c r="D756" s="40">
        <v>9532.7000000000007</v>
      </c>
      <c r="E756" s="45">
        <f t="shared" si="43"/>
        <v>0.23364460784313729</v>
      </c>
      <c r="F756" s="59" t="s">
        <v>182</v>
      </c>
      <c r="G756" s="60" t="s">
        <v>182</v>
      </c>
      <c r="H756" s="61" t="s">
        <v>182</v>
      </c>
    </row>
    <row r="757" spans="1:8" x14ac:dyDescent="0.25">
      <c r="A757" s="5">
        <v>263</v>
      </c>
      <c r="B757" s="8" t="s">
        <v>112</v>
      </c>
      <c r="C757" s="44">
        <v>29900</v>
      </c>
      <c r="D757" s="40">
        <v>2997.51</v>
      </c>
      <c r="E757" s="45">
        <f t="shared" si="43"/>
        <v>0.10025117056856188</v>
      </c>
      <c r="F757" s="59" t="s">
        <v>182</v>
      </c>
      <c r="G757" s="60" t="s">
        <v>182</v>
      </c>
      <c r="H757" s="61" t="s">
        <v>182</v>
      </c>
    </row>
    <row r="758" spans="1:8" x14ac:dyDescent="0.25">
      <c r="A758" s="5">
        <v>265</v>
      </c>
      <c r="B758" s="8" t="s">
        <v>113</v>
      </c>
      <c r="C758" s="44">
        <v>53227</v>
      </c>
      <c r="D758" s="40">
        <v>5290.56</v>
      </c>
      <c r="E758" s="45">
        <f t="shared" si="43"/>
        <v>9.9396171116162862E-2</v>
      </c>
      <c r="F758" s="44">
        <v>110732</v>
      </c>
      <c r="G758" s="40">
        <v>69448.350000000006</v>
      </c>
      <c r="H758" s="45">
        <f t="shared" ref="H758" si="44">G758/F758</f>
        <v>0.62717507134342376</v>
      </c>
    </row>
    <row r="759" spans="1:8" x14ac:dyDescent="0.25">
      <c r="A759" s="5">
        <v>269</v>
      </c>
      <c r="B759" s="8" t="s">
        <v>114</v>
      </c>
      <c r="C759" s="44">
        <v>102279</v>
      </c>
      <c r="D759" s="40">
        <v>8837.69</v>
      </c>
      <c r="E759" s="45">
        <f t="shared" si="43"/>
        <v>8.6407669218510161E-2</v>
      </c>
      <c r="F759" s="59" t="s">
        <v>182</v>
      </c>
      <c r="G759" s="60" t="s">
        <v>182</v>
      </c>
      <c r="H759" s="61" t="s">
        <v>182</v>
      </c>
    </row>
    <row r="760" spans="1:8" x14ac:dyDescent="0.25">
      <c r="A760" s="5">
        <v>271</v>
      </c>
      <c r="B760" s="8" t="s">
        <v>115</v>
      </c>
      <c r="C760" s="44">
        <v>28574</v>
      </c>
      <c r="D760" s="40">
        <v>971.79</v>
      </c>
      <c r="E760" s="45">
        <f t="shared" si="43"/>
        <v>3.4009589136977672E-2</v>
      </c>
      <c r="F760" s="59" t="s">
        <v>182</v>
      </c>
      <c r="G760" s="60" t="s">
        <v>182</v>
      </c>
      <c r="H760" s="61" t="s">
        <v>182</v>
      </c>
    </row>
    <row r="761" spans="1:8" x14ac:dyDescent="0.25">
      <c r="A761" s="5">
        <v>272</v>
      </c>
      <c r="B761" s="8" t="s">
        <v>116</v>
      </c>
      <c r="C761" s="44">
        <v>6326</v>
      </c>
      <c r="D761" s="40">
        <v>0</v>
      </c>
      <c r="E761" s="45">
        <f t="shared" si="43"/>
        <v>0</v>
      </c>
      <c r="F761" s="59" t="s">
        <v>182</v>
      </c>
      <c r="G761" s="60" t="s">
        <v>182</v>
      </c>
      <c r="H761" s="61" t="s">
        <v>182</v>
      </c>
    </row>
    <row r="762" spans="1:8" x14ac:dyDescent="0.25">
      <c r="A762" s="5">
        <v>273</v>
      </c>
      <c r="B762" s="8" t="s">
        <v>117</v>
      </c>
      <c r="C762" s="44">
        <v>75170</v>
      </c>
      <c r="D762" s="40">
        <v>47196.03</v>
      </c>
      <c r="E762" s="45">
        <f t="shared" si="43"/>
        <v>0.62785725688439531</v>
      </c>
      <c r="F762" s="59" t="s">
        <v>182</v>
      </c>
      <c r="G762" s="60" t="s">
        <v>182</v>
      </c>
      <c r="H762" s="61" t="s">
        <v>182</v>
      </c>
    </row>
    <row r="763" spans="1:8" x14ac:dyDescent="0.25">
      <c r="A763" s="5">
        <v>274</v>
      </c>
      <c r="B763" s="8" t="s">
        <v>118</v>
      </c>
      <c r="C763" s="44">
        <v>22452</v>
      </c>
      <c r="D763" s="40">
        <v>9780.82</v>
      </c>
      <c r="E763" s="45">
        <f t="shared" si="43"/>
        <v>0.43563246035987885</v>
      </c>
      <c r="F763" s="59" t="s">
        <v>182</v>
      </c>
      <c r="G763" s="60" t="s">
        <v>182</v>
      </c>
      <c r="H763" s="61" t="s">
        <v>182</v>
      </c>
    </row>
    <row r="764" spans="1:8" x14ac:dyDescent="0.25">
      <c r="A764" s="5">
        <v>275</v>
      </c>
      <c r="B764" s="8" t="s">
        <v>119</v>
      </c>
      <c r="C764" s="44">
        <v>265110</v>
      </c>
      <c r="D764" s="40">
        <v>95381.95</v>
      </c>
      <c r="E764" s="45">
        <f t="shared" si="43"/>
        <v>0.35978254309531893</v>
      </c>
      <c r="F764" s="59" t="s">
        <v>182</v>
      </c>
      <c r="G764" s="60" t="s">
        <v>182</v>
      </c>
      <c r="H764" s="61" t="s">
        <v>182</v>
      </c>
    </row>
    <row r="765" spans="1:8" x14ac:dyDescent="0.25">
      <c r="A765" s="5">
        <v>277</v>
      </c>
      <c r="B765" s="8" t="s">
        <v>120</v>
      </c>
      <c r="C765" s="44">
        <v>22380</v>
      </c>
      <c r="D765" s="40">
        <v>5428.43</v>
      </c>
      <c r="E765" s="45">
        <f t="shared" si="43"/>
        <v>0.24255719392314568</v>
      </c>
      <c r="F765" s="59" t="s">
        <v>182</v>
      </c>
      <c r="G765" s="60" t="s">
        <v>182</v>
      </c>
      <c r="H765" s="61" t="s">
        <v>182</v>
      </c>
    </row>
    <row r="766" spans="1:8" x14ac:dyDescent="0.25">
      <c r="A766" s="5">
        <v>278</v>
      </c>
      <c r="B766" s="8" t="s">
        <v>121</v>
      </c>
      <c r="C766" s="44">
        <v>2000</v>
      </c>
      <c r="D766" s="40">
        <v>0</v>
      </c>
      <c r="E766" s="45">
        <f t="shared" si="43"/>
        <v>0</v>
      </c>
      <c r="F766" s="59" t="s">
        <v>182</v>
      </c>
      <c r="G766" s="60" t="s">
        <v>182</v>
      </c>
      <c r="H766" s="61" t="s">
        <v>182</v>
      </c>
    </row>
    <row r="767" spans="1:8" x14ac:dyDescent="0.25">
      <c r="A767" s="5">
        <v>279</v>
      </c>
      <c r="B767" s="9" t="s">
        <v>122</v>
      </c>
      <c r="C767" s="44">
        <v>33007</v>
      </c>
      <c r="D767" s="40">
        <v>1153.99</v>
      </c>
      <c r="E767" s="45">
        <f t="shared" si="43"/>
        <v>3.4961977762292845E-2</v>
      </c>
      <c r="F767" s="59" t="s">
        <v>182</v>
      </c>
      <c r="G767" s="60" t="s">
        <v>182</v>
      </c>
      <c r="H767" s="61" t="s">
        <v>182</v>
      </c>
    </row>
    <row r="768" spans="1:8" x14ac:dyDescent="0.25">
      <c r="A768" s="6">
        <v>280</v>
      </c>
      <c r="B768" s="9" t="s">
        <v>123</v>
      </c>
      <c r="C768" s="44">
        <v>128802</v>
      </c>
      <c r="D768" s="40">
        <v>64531.98</v>
      </c>
      <c r="E768" s="45">
        <f t="shared" si="43"/>
        <v>0.50101690967531565</v>
      </c>
      <c r="F768" s="59" t="s">
        <v>182</v>
      </c>
      <c r="G768" s="60" t="s">
        <v>182</v>
      </c>
      <c r="H768" s="61" t="s">
        <v>182</v>
      </c>
    </row>
    <row r="769" spans="1:8" x14ac:dyDescent="0.25">
      <c r="A769" s="10">
        <v>291</v>
      </c>
      <c r="B769" s="9" t="s">
        <v>124</v>
      </c>
      <c r="C769" s="44">
        <v>62498</v>
      </c>
      <c r="D769" s="40">
        <v>18267.740000000002</v>
      </c>
      <c r="E769" s="45">
        <f t="shared" si="43"/>
        <v>0.29229319338218823</v>
      </c>
      <c r="F769" s="59" t="s">
        <v>182</v>
      </c>
      <c r="G769" s="60" t="s">
        <v>182</v>
      </c>
      <c r="H769" s="61" t="s">
        <v>182</v>
      </c>
    </row>
    <row r="770" spans="1:8" x14ac:dyDescent="0.25">
      <c r="A770" s="10">
        <v>292</v>
      </c>
      <c r="B770" s="9" t="s">
        <v>125</v>
      </c>
      <c r="C770" s="44">
        <v>10</v>
      </c>
      <c r="D770" s="40">
        <v>8</v>
      </c>
      <c r="E770" s="45">
        <f t="shared" si="43"/>
        <v>0.8</v>
      </c>
      <c r="F770" s="59" t="s">
        <v>182</v>
      </c>
      <c r="G770" s="60" t="s">
        <v>182</v>
      </c>
      <c r="H770" s="61" t="s">
        <v>182</v>
      </c>
    </row>
    <row r="771" spans="1:8" x14ac:dyDescent="0.25">
      <c r="A771" s="10">
        <v>293</v>
      </c>
      <c r="B771" s="9" t="s">
        <v>126</v>
      </c>
      <c r="C771" s="44">
        <v>82621</v>
      </c>
      <c r="D771" s="40">
        <v>82467.63</v>
      </c>
      <c r="E771" s="45">
        <f t="shared" si="43"/>
        <v>0.99814369228162336</v>
      </c>
      <c r="F771" s="59" t="s">
        <v>182</v>
      </c>
      <c r="G771" s="60" t="s">
        <v>182</v>
      </c>
      <c r="H771" s="61" t="s">
        <v>182</v>
      </c>
    </row>
    <row r="772" spans="1:8" x14ac:dyDescent="0.25">
      <c r="A772" s="10">
        <v>294</v>
      </c>
      <c r="B772" s="9" t="s">
        <v>127</v>
      </c>
      <c r="C772" s="44">
        <v>5637</v>
      </c>
      <c r="D772" s="40">
        <v>1079.47</v>
      </c>
      <c r="E772" s="45">
        <f t="shared" si="43"/>
        <v>0.19149725031044881</v>
      </c>
      <c r="F772" s="59" t="s">
        <v>182</v>
      </c>
      <c r="G772" s="60" t="s">
        <v>182</v>
      </c>
      <c r="H772" s="61" t="s">
        <v>182</v>
      </c>
    </row>
    <row r="773" spans="1:8" x14ac:dyDescent="0.25">
      <c r="A773" s="10">
        <v>295</v>
      </c>
      <c r="B773" s="9" t="s">
        <v>128</v>
      </c>
      <c r="C773" s="44">
        <v>513</v>
      </c>
      <c r="D773" s="40">
        <v>364.87</v>
      </c>
      <c r="E773" s="45">
        <f t="shared" si="43"/>
        <v>0.71124756335282657</v>
      </c>
      <c r="F773" s="59" t="s">
        <v>182</v>
      </c>
      <c r="G773" s="60" t="s">
        <v>182</v>
      </c>
      <c r="H773" s="61" t="s">
        <v>182</v>
      </c>
    </row>
    <row r="774" spans="1:8" ht="15" customHeight="1" x14ac:dyDescent="0.25">
      <c r="A774" s="10">
        <v>296</v>
      </c>
      <c r="B774" s="9" t="s">
        <v>129</v>
      </c>
      <c r="C774" s="44">
        <v>545</v>
      </c>
      <c r="D774" s="40">
        <v>161.69</v>
      </c>
      <c r="E774" s="45">
        <f t="shared" si="43"/>
        <v>0.29667889908256878</v>
      </c>
      <c r="F774" s="59" t="s">
        <v>182</v>
      </c>
      <c r="G774" s="60" t="s">
        <v>182</v>
      </c>
      <c r="H774" s="61" t="s">
        <v>182</v>
      </c>
    </row>
    <row r="775" spans="1:8" x14ac:dyDescent="0.25">
      <c r="A775" s="10">
        <v>297</v>
      </c>
      <c r="B775" s="9" t="s">
        <v>130</v>
      </c>
      <c r="C775" s="44">
        <v>25247</v>
      </c>
      <c r="D775" s="40">
        <v>226.14</v>
      </c>
      <c r="E775" s="45">
        <f t="shared" si="43"/>
        <v>8.9571038143145716E-3</v>
      </c>
      <c r="F775" s="59" t="s">
        <v>182</v>
      </c>
      <c r="G775" s="60" t="s">
        <v>182</v>
      </c>
      <c r="H775" s="61" t="s">
        <v>182</v>
      </c>
    </row>
    <row r="776" spans="1:8" x14ac:dyDescent="0.25">
      <c r="A776" s="10">
        <v>298</v>
      </c>
      <c r="B776" s="9" t="s">
        <v>131</v>
      </c>
      <c r="C776" s="44">
        <v>32</v>
      </c>
      <c r="D776" s="40">
        <v>19.149999999999999</v>
      </c>
      <c r="E776" s="45">
        <f t="shared" si="43"/>
        <v>0.59843749999999996</v>
      </c>
      <c r="F776" s="59" t="s">
        <v>182</v>
      </c>
      <c r="G776" s="60" t="s">
        <v>182</v>
      </c>
      <c r="H776" s="61" t="s">
        <v>182</v>
      </c>
    </row>
    <row r="777" spans="1:8" ht="15.75" thickBot="1" x14ac:dyDescent="0.3">
      <c r="A777" s="11">
        <v>299</v>
      </c>
      <c r="B777" s="34" t="s">
        <v>123</v>
      </c>
      <c r="C777" s="46">
        <v>33691</v>
      </c>
      <c r="D777" s="47">
        <v>27600.560000000001</v>
      </c>
      <c r="E777" s="45">
        <f t="shared" si="43"/>
        <v>0.81922649965866257</v>
      </c>
      <c r="F777" s="65" t="s">
        <v>182</v>
      </c>
      <c r="G777" s="66" t="s">
        <v>182</v>
      </c>
      <c r="H777" s="61" t="s">
        <v>182</v>
      </c>
    </row>
    <row r="778" spans="1:8" ht="15.75" thickBot="1" x14ac:dyDescent="0.3">
      <c r="A778" s="137" t="s">
        <v>132</v>
      </c>
      <c r="B778" s="138"/>
      <c r="C778" s="22">
        <f>SUM(C779:C795)</f>
        <v>115551</v>
      </c>
      <c r="D778" s="23">
        <f>SUM(D779:D795)</f>
        <v>45482.689999999995</v>
      </c>
      <c r="E778" s="28">
        <f>D778/C778</f>
        <v>0.39361571946586349</v>
      </c>
      <c r="F778" s="22">
        <f>SUM(F779:F795)</f>
        <v>16228870</v>
      </c>
      <c r="G778" s="23">
        <f>SUM(G779:G795)</f>
        <v>959529.07999999984</v>
      </c>
      <c r="H778" s="28">
        <f>G778/F778</f>
        <v>5.91248238478711E-2</v>
      </c>
    </row>
    <row r="779" spans="1:8" x14ac:dyDescent="0.25">
      <c r="A779" s="13">
        <v>301</v>
      </c>
      <c r="B779" s="35" t="s">
        <v>133</v>
      </c>
      <c r="C779" s="68" t="s">
        <v>182</v>
      </c>
      <c r="D779" s="69" t="s">
        <v>182</v>
      </c>
      <c r="E779" s="70" t="s">
        <v>182</v>
      </c>
      <c r="F779" s="49">
        <v>152578</v>
      </c>
      <c r="G779" s="50">
        <v>38788.639999999999</v>
      </c>
      <c r="H779" s="51">
        <f>G779/F779</f>
        <v>0.25422170955183576</v>
      </c>
    </row>
    <row r="780" spans="1:8" x14ac:dyDescent="0.25">
      <c r="A780" s="10">
        <v>302</v>
      </c>
      <c r="B780" s="29" t="s">
        <v>134</v>
      </c>
      <c r="C780" s="59" t="s">
        <v>182</v>
      </c>
      <c r="D780" s="60" t="s">
        <v>182</v>
      </c>
      <c r="E780" s="61" t="s">
        <v>182</v>
      </c>
      <c r="F780" s="44">
        <v>25000</v>
      </c>
      <c r="G780" s="40">
        <v>0</v>
      </c>
      <c r="H780" s="45">
        <f>G780/F780</f>
        <v>0</v>
      </c>
    </row>
    <row r="781" spans="1:8" x14ac:dyDescent="0.25">
      <c r="A781" s="10">
        <v>303</v>
      </c>
      <c r="B781" s="29" t="s">
        <v>135</v>
      </c>
      <c r="C781" s="59" t="s">
        <v>182</v>
      </c>
      <c r="D781" s="60" t="s">
        <v>182</v>
      </c>
      <c r="E781" s="61" t="s">
        <v>182</v>
      </c>
      <c r="F781" s="44">
        <v>16000</v>
      </c>
      <c r="G781" s="40">
        <v>0</v>
      </c>
      <c r="H781" s="45">
        <f t="shared" ref="H781:H795" si="45">G781/F781</f>
        <v>0</v>
      </c>
    </row>
    <row r="782" spans="1:8" x14ac:dyDescent="0.25">
      <c r="A782" s="10">
        <v>304</v>
      </c>
      <c r="B782" s="29" t="s">
        <v>136</v>
      </c>
      <c r="C782" s="59" t="s">
        <v>182</v>
      </c>
      <c r="D782" s="60" t="s">
        <v>182</v>
      </c>
      <c r="E782" s="61" t="s">
        <v>182</v>
      </c>
      <c r="F782" s="44">
        <v>48680</v>
      </c>
      <c r="G782" s="40">
        <v>0</v>
      </c>
      <c r="H782" s="45">
        <f t="shared" si="45"/>
        <v>0</v>
      </c>
    </row>
    <row r="783" spans="1:8" x14ac:dyDescent="0.25">
      <c r="A783" s="10">
        <v>305</v>
      </c>
      <c r="B783" s="29" t="s">
        <v>137</v>
      </c>
      <c r="C783" s="59" t="s">
        <v>182</v>
      </c>
      <c r="D783" s="60" t="s">
        <v>182</v>
      </c>
      <c r="E783" s="61" t="s">
        <v>182</v>
      </c>
      <c r="F783" s="44">
        <v>70000</v>
      </c>
      <c r="G783" s="40">
        <v>0</v>
      </c>
      <c r="H783" s="45">
        <f t="shared" si="45"/>
        <v>0</v>
      </c>
    </row>
    <row r="784" spans="1:8" x14ac:dyDescent="0.25">
      <c r="A784" s="10">
        <v>309</v>
      </c>
      <c r="B784" s="29" t="s">
        <v>138</v>
      </c>
      <c r="C784" s="59" t="s">
        <v>182</v>
      </c>
      <c r="D784" s="60" t="s">
        <v>182</v>
      </c>
      <c r="E784" s="61" t="s">
        <v>182</v>
      </c>
      <c r="F784" s="44">
        <v>95000</v>
      </c>
      <c r="G784" s="40">
        <v>0</v>
      </c>
      <c r="H784" s="45">
        <f t="shared" si="45"/>
        <v>0</v>
      </c>
    </row>
    <row r="785" spans="1:8" x14ac:dyDescent="0.25">
      <c r="A785" s="10">
        <v>314</v>
      </c>
      <c r="B785" s="29" t="s">
        <v>139</v>
      </c>
      <c r="C785" s="59" t="s">
        <v>182</v>
      </c>
      <c r="D785" s="60" t="s">
        <v>182</v>
      </c>
      <c r="E785" s="61" t="s">
        <v>182</v>
      </c>
      <c r="F785" s="44">
        <v>2441220</v>
      </c>
      <c r="G785" s="40">
        <v>407636.92</v>
      </c>
      <c r="H785" s="45">
        <f t="shared" si="45"/>
        <v>0.16698082106487738</v>
      </c>
    </row>
    <row r="786" spans="1:8" x14ac:dyDescent="0.25">
      <c r="A786" s="6">
        <v>320</v>
      </c>
      <c r="B786" s="29" t="s">
        <v>140</v>
      </c>
      <c r="C786" s="44">
        <v>2090</v>
      </c>
      <c r="D786" s="40">
        <v>1764.54</v>
      </c>
      <c r="E786" s="45">
        <f t="shared" ref="E786:E794" si="46">D786/C786</f>
        <v>0.84427751196172252</v>
      </c>
      <c r="F786" s="44">
        <v>9530</v>
      </c>
      <c r="G786" s="40">
        <v>4615.93</v>
      </c>
      <c r="H786" s="45">
        <f t="shared" si="45"/>
        <v>0.48435781741867789</v>
      </c>
    </row>
    <row r="787" spans="1:8" x14ac:dyDescent="0.25">
      <c r="A787" s="10">
        <v>332</v>
      </c>
      <c r="B787" s="29" t="s">
        <v>141</v>
      </c>
      <c r="C787" s="59" t="s">
        <v>182</v>
      </c>
      <c r="D787" s="60" t="s">
        <v>182</v>
      </c>
      <c r="E787" s="61" t="s">
        <v>182</v>
      </c>
      <c r="F787" s="44">
        <v>50000</v>
      </c>
      <c r="G787" s="40">
        <v>2423.5500000000002</v>
      </c>
      <c r="H787" s="45">
        <f t="shared" si="45"/>
        <v>4.8471E-2</v>
      </c>
    </row>
    <row r="788" spans="1:8" x14ac:dyDescent="0.25">
      <c r="A788" s="6">
        <v>340</v>
      </c>
      <c r="B788" s="29" t="s">
        <v>142</v>
      </c>
      <c r="C788" s="44">
        <v>240</v>
      </c>
      <c r="D788" s="40">
        <v>0</v>
      </c>
      <c r="E788" s="45">
        <f t="shared" si="46"/>
        <v>0</v>
      </c>
      <c r="F788" s="44">
        <v>115350</v>
      </c>
      <c r="G788" s="40">
        <v>0</v>
      </c>
      <c r="H788" s="45">
        <f t="shared" si="45"/>
        <v>0</v>
      </c>
    </row>
    <row r="789" spans="1:8" x14ac:dyDescent="0.25">
      <c r="A789" s="6">
        <v>350</v>
      </c>
      <c r="B789" s="29" t="s">
        <v>143</v>
      </c>
      <c r="C789" s="44">
        <v>50880</v>
      </c>
      <c r="D789" s="40">
        <v>9443.83</v>
      </c>
      <c r="E789" s="45">
        <f t="shared" si="46"/>
        <v>0.18560986635220125</v>
      </c>
      <c r="F789" s="44">
        <v>1143360</v>
      </c>
      <c r="G789" s="40">
        <v>105278.31</v>
      </c>
      <c r="H789" s="45">
        <f t="shared" si="45"/>
        <v>9.2078006926952144E-2</v>
      </c>
    </row>
    <row r="790" spans="1:8" x14ac:dyDescent="0.25">
      <c r="A790" s="6">
        <v>370</v>
      </c>
      <c r="B790" s="29" t="s">
        <v>144</v>
      </c>
      <c r="C790" s="44">
        <v>20216</v>
      </c>
      <c r="D790" s="40">
        <v>14438.29</v>
      </c>
      <c r="E790" s="45">
        <f t="shared" si="46"/>
        <v>0.71420112781954892</v>
      </c>
      <c r="F790" s="44">
        <v>2126904</v>
      </c>
      <c r="G790" s="40">
        <v>80834.47</v>
      </c>
      <c r="H790" s="45">
        <f t="shared" si="45"/>
        <v>3.8005697483290267E-2</v>
      </c>
    </row>
    <row r="791" spans="1:8" x14ac:dyDescent="0.25">
      <c r="A791" s="6">
        <v>380</v>
      </c>
      <c r="B791" s="29" t="s">
        <v>145</v>
      </c>
      <c r="C791" s="44">
        <v>36669</v>
      </c>
      <c r="D791" s="40">
        <v>14581.96</v>
      </c>
      <c r="E791" s="45">
        <f t="shared" si="46"/>
        <v>0.39766451225831079</v>
      </c>
      <c r="F791" s="44">
        <v>9871022</v>
      </c>
      <c r="G791" s="40">
        <v>313932.28999999998</v>
      </c>
      <c r="H791" s="45">
        <f t="shared" si="45"/>
        <v>3.1803423191641145E-2</v>
      </c>
    </row>
    <row r="792" spans="1:8" x14ac:dyDescent="0.25">
      <c r="A792" s="10">
        <v>395</v>
      </c>
      <c r="B792" s="29" t="s">
        <v>142</v>
      </c>
      <c r="C792" s="59" t="s">
        <v>182</v>
      </c>
      <c r="D792" s="60" t="s">
        <v>182</v>
      </c>
      <c r="E792" s="61" t="s">
        <v>182</v>
      </c>
      <c r="F792" s="44">
        <v>125</v>
      </c>
      <c r="G792" s="40">
        <v>0</v>
      </c>
      <c r="H792" s="45">
        <f t="shared" si="45"/>
        <v>0</v>
      </c>
    </row>
    <row r="793" spans="1:8" x14ac:dyDescent="0.25">
      <c r="A793" s="10">
        <v>396</v>
      </c>
      <c r="B793" s="29" t="s">
        <v>143</v>
      </c>
      <c r="C793" s="44">
        <v>4866</v>
      </c>
      <c r="D793" s="40">
        <v>4864.79</v>
      </c>
      <c r="E793" s="45">
        <f t="shared" si="46"/>
        <v>0.99975133579942455</v>
      </c>
      <c r="F793" s="44">
        <v>49000</v>
      </c>
      <c r="G793" s="40">
        <v>1918.19</v>
      </c>
      <c r="H793" s="45">
        <f t="shared" si="45"/>
        <v>3.9146734693877555E-2</v>
      </c>
    </row>
    <row r="794" spans="1:8" x14ac:dyDescent="0.25">
      <c r="A794" s="10">
        <v>398</v>
      </c>
      <c r="B794" s="29" t="s">
        <v>144</v>
      </c>
      <c r="C794" s="59">
        <v>590</v>
      </c>
      <c r="D794" s="60">
        <v>389.28</v>
      </c>
      <c r="E794" s="45">
        <f t="shared" si="46"/>
        <v>0.65979661016949143</v>
      </c>
      <c r="F794" s="44">
        <v>11573</v>
      </c>
      <c r="G794" s="40">
        <v>572.99</v>
      </c>
      <c r="H794" s="45">
        <f t="shared" si="45"/>
        <v>4.9510930614361015E-2</v>
      </c>
    </row>
    <row r="795" spans="1:8" ht="15.75" thickBot="1" x14ac:dyDescent="0.3">
      <c r="A795" s="11">
        <v>399</v>
      </c>
      <c r="B795" s="36" t="s">
        <v>146</v>
      </c>
      <c r="C795" s="65" t="s">
        <v>182</v>
      </c>
      <c r="D795" s="66" t="s">
        <v>182</v>
      </c>
      <c r="E795" s="61" t="s">
        <v>182</v>
      </c>
      <c r="F795" s="46">
        <v>3528</v>
      </c>
      <c r="G795" s="47">
        <v>3527.79</v>
      </c>
      <c r="H795" s="45">
        <f t="shared" si="45"/>
        <v>0.99994047619047621</v>
      </c>
    </row>
    <row r="796" spans="1:8" ht="15.75" thickBot="1" x14ac:dyDescent="0.3">
      <c r="A796" s="139" t="s">
        <v>147</v>
      </c>
      <c r="B796" s="140"/>
      <c r="C796" s="72">
        <v>0</v>
      </c>
      <c r="D796" s="73">
        <v>0</v>
      </c>
      <c r="E796" s="71" t="s">
        <v>182</v>
      </c>
      <c r="F796" s="22">
        <f>SUM(F797:F798)</f>
        <v>486116</v>
      </c>
      <c r="G796" s="23">
        <f>SUM(G797:G798)</f>
        <v>0</v>
      </c>
      <c r="H796" s="28">
        <f>G796/F796</f>
        <v>0</v>
      </c>
    </row>
    <row r="797" spans="1:8" x14ac:dyDescent="0.25">
      <c r="A797" s="13">
        <v>511</v>
      </c>
      <c r="B797" s="37" t="s">
        <v>148</v>
      </c>
      <c r="C797" s="68" t="s">
        <v>182</v>
      </c>
      <c r="D797" s="69" t="s">
        <v>182</v>
      </c>
      <c r="E797" s="70" t="s">
        <v>182</v>
      </c>
      <c r="F797" s="49">
        <v>11116</v>
      </c>
      <c r="G797" s="50">
        <v>0</v>
      </c>
      <c r="H797" s="51">
        <f>G797/F797</f>
        <v>0</v>
      </c>
    </row>
    <row r="798" spans="1:8" ht="15.75" thickBot="1" x14ac:dyDescent="0.3">
      <c r="A798" s="11">
        <v>544</v>
      </c>
      <c r="B798" s="38" t="s">
        <v>149</v>
      </c>
      <c r="C798" s="65" t="s">
        <v>182</v>
      </c>
      <c r="D798" s="66" t="s">
        <v>182</v>
      </c>
      <c r="E798" s="67" t="s">
        <v>182</v>
      </c>
      <c r="F798" s="46">
        <v>475000</v>
      </c>
      <c r="G798" s="47">
        <v>0</v>
      </c>
      <c r="H798" s="48">
        <f>G798/F798</f>
        <v>0</v>
      </c>
    </row>
    <row r="799" spans="1:8" ht="15.75" thickBot="1" x14ac:dyDescent="0.3">
      <c r="A799" s="137" t="s">
        <v>150</v>
      </c>
      <c r="B799" s="138"/>
      <c r="C799" s="22">
        <f>SUM(C800:C816)</f>
        <v>413291354</v>
      </c>
      <c r="D799" s="23">
        <f>SUM(D800:D816)</f>
        <v>94371683.179999977</v>
      </c>
      <c r="E799" s="28">
        <f>D799/C799</f>
        <v>0.22834177939275249</v>
      </c>
      <c r="F799" s="22">
        <f>SUM(F800:F816)</f>
        <v>330183</v>
      </c>
      <c r="G799" s="23">
        <f>SUM(G800:G816)</f>
        <v>0</v>
      </c>
      <c r="H799" s="28">
        <f>G799/F799</f>
        <v>0</v>
      </c>
    </row>
    <row r="800" spans="1:8" x14ac:dyDescent="0.25">
      <c r="A800" s="4">
        <v>611</v>
      </c>
      <c r="B800" s="35" t="s">
        <v>151</v>
      </c>
      <c r="C800" s="49">
        <v>103000</v>
      </c>
      <c r="D800" s="50">
        <v>28100</v>
      </c>
      <c r="E800" s="51">
        <f>D800/C800</f>
        <v>0.2728155339805825</v>
      </c>
      <c r="F800" s="68" t="s">
        <v>182</v>
      </c>
      <c r="G800" s="69" t="s">
        <v>182</v>
      </c>
      <c r="H800" s="70" t="s">
        <v>182</v>
      </c>
    </row>
    <row r="801" spans="1:8" x14ac:dyDescent="0.25">
      <c r="A801" s="5">
        <v>612</v>
      </c>
      <c r="B801" s="29" t="s">
        <v>152</v>
      </c>
      <c r="C801" s="44">
        <v>15000</v>
      </c>
      <c r="D801" s="40">
        <v>0</v>
      </c>
      <c r="E801" s="45">
        <f>D801/C801</f>
        <v>0</v>
      </c>
      <c r="F801" s="59" t="s">
        <v>182</v>
      </c>
      <c r="G801" s="60" t="s">
        <v>182</v>
      </c>
      <c r="H801" s="61" t="s">
        <v>182</v>
      </c>
    </row>
    <row r="802" spans="1:8" x14ac:dyDescent="0.25">
      <c r="A802" s="5">
        <v>613</v>
      </c>
      <c r="B802" s="29" t="s">
        <v>192</v>
      </c>
      <c r="C802" s="44">
        <v>1000</v>
      </c>
      <c r="D802" s="40">
        <v>0</v>
      </c>
      <c r="E802" s="45">
        <f>D802/C802</f>
        <v>0</v>
      </c>
      <c r="F802" s="59"/>
      <c r="G802" s="60"/>
      <c r="H802" s="61"/>
    </row>
    <row r="803" spans="1:8" x14ac:dyDescent="0.25">
      <c r="A803" s="5">
        <v>614</v>
      </c>
      <c r="B803" s="29" t="s">
        <v>153</v>
      </c>
      <c r="C803" s="44">
        <v>75000</v>
      </c>
      <c r="D803" s="40">
        <v>41400</v>
      </c>
      <c r="E803" s="45">
        <f t="shared" ref="E803:E816" si="47">D803/C803</f>
        <v>0.55200000000000005</v>
      </c>
      <c r="F803" s="59" t="s">
        <v>182</v>
      </c>
      <c r="G803" s="60" t="s">
        <v>182</v>
      </c>
      <c r="H803" s="61" t="s">
        <v>182</v>
      </c>
    </row>
    <row r="804" spans="1:8" x14ac:dyDescent="0.25">
      <c r="A804" s="5">
        <v>619</v>
      </c>
      <c r="B804" s="29" t="s">
        <v>154</v>
      </c>
      <c r="C804" s="44">
        <v>143000000</v>
      </c>
      <c r="D804" s="40">
        <v>0</v>
      </c>
      <c r="E804" s="45">
        <f t="shared" si="47"/>
        <v>0</v>
      </c>
      <c r="F804" s="59" t="s">
        <v>182</v>
      </c>
      <c r="G804" s="60" t="s">
        <v>182</v>
      </c>
      <c r="H804" s="61" t="s">
        <v>182</v>
      </c>
    </row>
    <row r="805" spans="1:8" x14ac:dyDescent="0.25">
      <c r="A805" s="5">
        <v>622</v>
      </c>
      <c r="B805" s="29" t="s">
        <v>155</v>
      </c>
      <c r="C805" s="44">
        <v>6000</v>
      </c>
      <c r="D805" s="40">
        <v>0</v>
      </c>
      <c r="E805" s="45">
        <f t="shared" si="47"/>
        <v>0</v>
      </c>
      <c r="F805" s="59" t="s">
        <v>182</v>
      </c>
      <c r="G805" s="60" t="s">
        <v>182</v>
      </c>
      <c r="H805" s="61" t="s">
        <v>182</v>
      </c>
    </row>
    <row r="806" spans="1:8" x14ac:dyDescent="0.25">
      <c r="A806" s="5">
        <v>623</v>
      </c>
      <c r="B806" s="29" t="s">
        <v>156</v>
      </c>
      <c r="C806" s="44">
        <v>10000</v>
      </c>
      <c r="D806" s="40">
        <v>0</v>
      </c>
      <c r="E806" s="45">
        <f t="shared" si="47"/>
        <v>0</v>
      </c>
      <c r="F806" s="59" t="s">
        <v>182</v>
      </c>
      <c r="G806" s="60" t="s">
        <v>182</v>
      </c>
      <c r="H806" s="61" t="s">
        <v>182</v>
      </c>
    </row>
    <row r="807" spans="1:8" x14ac:dyDescent="0.25">
      <c r="A807" s="5">
        <v>624</v>
      </c>
      <c r="B807" s="29" t="s">
        <v>157</v>
      </c>
      <c r="C807" s="44">
        <v>73115</v>
      </c>
      <c r="D807" s="40">
        <v>4468.5</v>
      </c>
      <c r="E807" s="45">
        <f t="shared" si="47"/>
        <v>6.1116050058127605E-2</v>
      </c>
      <c r="F807" s="44">
        <v>330183</v>
      </c>
      <c r="G807" s="40">
        <v>0</v>
      </c>
      <c r="H807" s="45">
        <f t="shared" ref="H807" si="48">G807/F807</f>
        <v>0</v>
      </c>
    </row>
    <row r="808" spans="1:8" x14ac:dyDescent="0.25">
      <c r="A808" s="5">
        <v>631</v>
      </c>
      <c r="B808" s="29" t="s">
        <v>158</v>
      </c>
      <c r="C808" s="44">
        <v>2254000</v>
      </c>
      <c r="D808" s="40">
        <v>424551.19</v>
      </c>
      <c r="E808" s="45">
        <f t="shared" si="47"/>
        <v>0.1883545652173913</v>
      </c>
      <c r="F808" s="59" t="s">
        <v>182</v>
      </c>
      <c r="G808" s="60" t="s">
        <v>182</v>
      </c>
      <c r="H808" s="61" t="s">
        <v>182</v>
      </c>
    </row>
    <row r="809" spans="1:8" x14ac:dyDescent="0.25">
      <c r="A809" s="5">
        <v>635</v>
      </c>
      <c r="B809" s="29" t="s">
        <v>159</v>
      </c>
      <c r="C809" s="44">
        <v>230060065</v>
      </c>
      <c r="D809" s="40">
        <v>74534646.719999999</v>
      </c>
      <c r="E809" s="45">
        <f t="shared" si="47"/>
        <v>0.32397907355194394</v>
      </c>
      <c r="F809" s="59" t="s">
        <v>182</v>
      </c>
      <c r="G809" s="60" t="s">
        <v>182</v>
      </c>
      <c r="H809" s="61" t="s">
        <v>182</v>
      </c>
    </row>
    <row r="810" spans="1:8" x14ac:dyDescent="0.25">
      <c r="A810" s="5">
        <v>637</v>
      </c>
      <c r="B810" s="29" t="s">
        <v>160</v>
      </c>
      <c r="C810" s="44">
        <v>13043412</v>
      </c>
      <c r="D810" s="40">
        <v>9197173.9100000001</v>
      </c>
      <c r="E810" s="45">
        <f t="shared" si="47"/>
        <v>0.70512024844419541</v>
      </c>
      <c r="F810" s="59" t="s">
        <v>182</v>
      </c>
      <c r="G810" s="60" t="s">
        <v>182</v>
      </c>
      <c r="H810" s="61" t="s">
        <v>182</v>
      </c>
    </row>
    <row r="811" spans="1:8" x14ac:dyDescent="0.25">
      <c r="A811" s="5">
        <v>639</v>
      </c>
      <c r="B811" s="29" t="s">
        <v>161</v>
      </c>
      <c r="C811" s="44">
        <v>137500</v>
      </c>
      <c r="D811" s="40">
        <v>12500</v>
      </c>
      <c r="E811" s="45">
        <f t="shared" si="47"/>
        <v>9.0909090909090912E-2</v>
      </c>
      <c r="F811" s="59" t="s">
        <v>182</v>
      </c>
      <c r="G811" s="60" t="s">
        <v>182</v>
      </c>
      <c r="H811" s="61" t="s">
        <v>182</v>
      </c>
    </row>
    <row r="812" spans="1:8" x14ac:dyDescent="0.25">
      <c r="A812" s="5">
        <v>648</v>
      </c>
      <c r="B812" s="8" t="s">
        <v>162</v>
      </c>
      <c r="C812" s="44">
        <v>22645088</v>
      </c>
      <c r="D812" s="40">
        <v>9637065.5399999991</v>
      </c>
      <c r="E812" s="45">
        <f t="shared" si="47"/>
        <v>0.4255697986247613</v>
      </c>
      <c r="F812" s="59" t="s">
        <v>182</v>
      </c>
      <c r="G812" s="60" t="s">
        <v>182</v>
      </c>
      <c r="H812" s="61" t="s">
        <v>182</v>
      </c>
    </row>
    <row r="813" spans="1:8" x14ac:dyDescent="0.25">
      <c r="A813" s="5">
        <v>662</v>
      </c>
      <c r="B813" s="8" t="s">
        <v>164</v>
      </c>
      <c r="C813" s="44">
        <v>456300</v>
      </c>
      <c r="D813" s="40">
        <v>156260</v>
      </c>
      <c r="E813" s="45">
        <f t="shared" si="47"/>
        <v>0.34245014245014244</v>
      </c>
      <c r="F813" s="59" t="s">
        <v>182</v>
      </c>
      <c r="G813" s="60" t="s">
        <v>182</v>
      </c>
      <c r="H813" s="61" t="s">
        <v>182</v>
      </c>
    </row>
    <row r="814" spans="1:8" x14ac:dyDescent="0.25">
      <c r="A814" s="5">
        <v>663</v>
      </c>
      <c r="B814" s="8" t="s">
        <v>165</v>
      </c>
      <c r="C814" s="44">
        <v>249379</v>
      </c>
      <c r="D814" s="40">
        <v>135517.32</v>
      </c>
      <c r="E814" s="45">
        <f t="shared" si="47"/>
        <v>0.54341913312668677</v>
      </c>
      <c r="F814" s="59" t="s">
        <v>182</v>
      </c>
      <c r="G814" s="60" t="s">
        <v>182</v>
      </c>
      <c r="H814" s="61" t="s">
        <v>182</v>
      </c>
    </row>
    <row r="815" spans="1:8" x14ac:dyDescent="0.25">
      <c r="A815" s="5">
        <v>664</v>
      </c>
      <c r="B815" s="8" t="s">
        <v>166</v>
      </c>
      <c r="C815" s="44">
        <v>1107000</v>
      </c>
      <c r="D815" s="40">
        <v>200000</v>
      </c>
      <c r="E815" s="45">
        <f t="shared" si="47"/>
        <v>0.18066847335140018</v>
      </c>
      <c r="F815" s="59" t="s">
        <v>182</v>
      </c>
      <c r="G815" s="60" t="s">
        <v>182</v>
      </c>
      <c r="H815" s="61" t="s">
        <v>182</v>
      </c>
    </row>
    <row r="816" spans="1:8" ht="15.75" thickBot="1" x14ac:dyDescent="0.3">
      <c r="A816" s="12">
        <v>693</v>
      </c>
      <c r="B816" s="33" t="s">
        <v>167</v>
      </c>
      <c r="C816" s="46">
        <v>55495</v>
      </c>
      <c r="D816" s="47">
        <v>0</v>
      </c>
      <c r="E816" s="45">
        <f t="shared" si="47"/>
        <v>0</v>
      </c>
      <c r="F816" s="65" t="s">
        <v>182</v>
      </c>
      <c r="G816" s="66" t="s">
        <v>182</v>
      </c>
      <c r="H816" s="61" t="s">
        <v>182</v>
      </c>
    </row>
    <row r="817" spans="1:8" ht="15.75" thickBot="1" x14ac:dyDescent="0.3">
      <c r="A817" s="152" t="s">
        <v>168</v>
      </c>
      <c r="B817" s="153"/>
      <c r="C817" s="72">
        <v>0</v>
      </c>
      <c r="D817" s="73">
        <v>0</v>
      </c>
      <c r="E817" s="71" t="s">
        <v>182</v>
      </c>
      <c r="F817" s="22">
        <f>F818</f>
        <v>59460136</v>
      </c>
      <c r="G817" s="23">
        <f>G818</f>
        <v>6592256.2000000002</v>
      </c>
      <c r="H817" s="28">
        <f>G817/F817</f>
        <v>0.11086850188166404</v>
      </c>
    </row>
    <row r="818" spans="1:8" ht="15.75" thickBot="1" x14ac:dyDescent="0.3">
      <c r="A818" s="18">
        <v>721</v>
      </c>
      <c r="B818" s="39" t="s">
        <v>169</v>
      </c>
      <c r="C818" s="74" t="s">
        <v>182</v>
      </c>
      <c r="D818" s="75" t="s">
        <v>182</v>
      </c>
      <c r="E818" s="76" t="s">
        <v>182</v>
      </c>
      <c r="F818" s="52">
        <v>59460136</v>
      </c>
      <c r="G818" s="53">
        <v>6592256.2000000002</v>
      </c>
      <c r="H818" s="54">
        <f>G818/F818</f>
        <v>0.11086850188166404</v>
      </c>
    </row>
    <row r="820" spans="1:8" x14ac:dyDescent="0.25">
      <c r="A820" s="143" t="s">
        <v>170</v>
      </c>
      <c r="B820" s="143"/>
      <c r="C820" s="143"/>
      <c r="D820" s="143"/>
      <c r="E820" s="143"/>
      <c r="F820" s="143"/>
      <c r="G820" s="143"/>
      <c r="H820" s="143"/>
    </row>
    <row r="821" spans="1:8" x14ac:dyDescent="0.25">
      <c r="A821" s="143" t="s">
        <v>171</v>
      </c>
      <c r="B821" s="143"/>
      <c r="C821" s="143"/>
      <c r="D821" s="143"/>
      <c r="E821" s="143"/>
      <c r="F821" s="143"/>
      <c r="G821" s="143"/>
      <c r="H821" s="143"/>
    </row>
    <row r="822" spans="1:8" x14ac:dyDescent="0.25">
      <c r="A822" s="143" t="s">
        <v>172</v>
      </c>
      <c r="B822" s="143"/>
      <c r="C822" s="143"/>
      <c r="D822" s="143"/>
      <c r="E822" s="143"/>
      <c r="F822" s="143"/>
      <c r="G822" s="143"/>
      <c r="H822" s="143"/>
    </row>
    <row r="823" spans="1:8" x14ac:dyDescent="0.25">
      <c r="A823" s="143" t="s">
        <v>181</v>
      </c>
      <c r="B823" s="143"/>
      <c r="C823" s="143"/>
      <c r="D823" s="143"/>
      <c r="E823" s="143"/>
      <c r="F823" s="143"/>
      <c r="G823" s="143"/>
      <c r="H823" s="143"/>
    </row>
    <row r="824" spans="1:8" x14ac:dyDescent="0.25">
      <c r="A824" s="143" t="s">
        <v>196</v>
      </c>
      <c r="B824" s="143"/>
      <c r="C824" s="143"/>
      <c r="D824" s="143"/>
      <c r="E824" s="143"/>
      <c r="F824" s="143"/>
      <c r="G824" s="143"/>
      <c r="H824" s="143"/>
    </row>
    <row r="825" spans="1:8" x14ac:dyDescent="0.25">
      <c r="A825" s="144" t="s">
        <v>174</v>
      </c>
      <c r="B825" s="144"/>
      <c r="C825" s="144"/>
      <c r="D825" s="144"/>
      <c r="E825" s="144"/>
      <c r="F825" s="144"/>
      <c r="G825" s="144"/>
      <c r="H825" s="144"/>
    </row>
    <row r="826" spans="1:8" ht="15.75" thickBot="1" x14ac:dyDescent="0.3">
      <c r="A826" s="144"/>
      <c r="B826" s="144"/>
      <c r="C826" s="144"/>
      <c r="D826" s="144"/>
      <c r="E826" s="144"/>
      <c r="F826" s="144"/>
      <c r="G826" s="144"/>
      <c r="H826" s="144"/>
    </row>
    <row r="827" spans="1:8" x14ac:dyDescent="0.25">
      <c r="A827" s="145" t="s">
        <v>177</v>
      </c>
      <c r="B827" s="146"/>
      <c r="C827" s="149" t="s">
        <v>175</v>
      </c>
      <c r="D827" s="150"/>
      <c r="E827" s="151"/>
      <c r="F827" s="149" t="s">
        <v>176</v>
      </c>
      <c r="G827" s="150"/>
      <c r="H827" s="151"/>
    </row>
    <row r="828" spans="1:8" ht="15.75" thickBot="1" x14ac:dyDescent="0.3">
      <c r="A828" s="147"/>
      <c r="B828" s="148"/>
      <c r="C828" s="55" t="s">
        <v>178</v>
      </c>
      <c r="D828" s="19" t="s">
        <v>179</v>
      </c>
      <c r="E828" s="26" t="s">
        <v>180</v>
      </c>
      <c r="F828" s="55" t="s">
        <v>178</v>
      </c>
      <c r="G828" s="19" t="s">
        <v>179</v>
      </c>
      <c r="H828" s="26" t="s">
        <v>180</v>
      </c>
    </row>
    <row r="829" spans="1:8" ht="15.75" thickBot="1" x14ac:dyDescent="0.3">
      <c r="A829" s="133" t="s">
        <v>0</v>
      </c>
      <c r="B829" s="134"/>
      <c r="C829" s="20">
        <f>C830+C847+C896+C948+C966+C970+C988</f>
        <v>519256434</v>
      </c>
      <c r="D829" s="21">
        <f>D830+D847+D896+D948+D966+D970+D988</f>
        <v>199388379.14999998</v>
      </c>
      <c r="E829" s="27">
        <f>D829/C829</f>
        <v>0.38398826879052206</v>
      </c>
      <c r="F829" s="20">
        <f>F830+F847+F896+F948+F966+F970+F988</f>
        <v>89442779</v>
      </c>
      <c r="G829" s="21">
        <f>G830+G847+G896+G948+G966+G970+G988</f>
        <v>44051710.160000004</v>
      </c>
      <c r="H829" s="27">
        <f>G829/F829</f>
        <v>0.4925127623773855</v>
      </c>
    </row>
    <row r="830" spans="1:8" ht="15.75" thickBot="1" x14ac:dyDescent="0.3">
      <c r="A830" s="135" t="s">
        <v>1</v>
      </c>
      <c r="B830" s="136"/>
      <c r="C830" s="56">
        <f>SUM(C831:C846)</f>
        <v>69757267</v>
      </c>
      <c r="D830" s="57">
        <f>SUM(D831:D846)</f>
        <v>30300908.080000002</v>
      </c>
      <c r="E830" s="58">
        <f>D830/C830</f>
        <v>0.43437636511763</v>
      </c>
      <c r="F830" s="56">
        <f>SUM(F831:F846)</f>
        <v>275002</v>
      </c>
      <c r="G830" s="57">
        <f>SUM(G831:G846)</f>
        <v>58651.239999999991</v>
      </c>
      <c r="H830" s="58">
        <f>G830/F830</f>
        <v>0.21327568526774349</v>
      </c>
    </row>
    <row r="831" spans="1:8" x14ac:dyDescent="0.25">
      <c r="A831" s="1" t="s">
        <v>2</v>
      </c>
      <c r="B831" s="7" t="s">
        <v>3</v>
      </c>
      <c r="C831" s="41">
        <v>53266605</v>
      </c>
      <c r="D831" s="42">
        <v>24617736.940000001</v>
      </c>
      <c r="E831" s="43">
        <f>D831/C831</f>
        <v>0.46216080300218121</v>
      </c>
      <c r="F831" s="62" t="s">
        <v>182</v>
      </c>
      <c r="G831" s="63" t="s">
        <v>182</v>
      </c>
      <c r="H831" s="64" t="s">
        <v>182</v>
      </c>
    </row>
    <row r="832" spans="1:8" x14ac:dyDescent="0.25">
      <c r="A832" s="2" t="s">
        <v>4</v>
      </c>
      <c r="B832" s="8" t="s">
        <v>5</v>
      </c>
      <c r="C832" s="44">
        <v>239810</v>
      </c>
      <c r="D832" s="40">
        <v>54630.01</v>
      </c>
      <c r="E832" s="45">
        <f>D832/C832</f>
        <v>0.22780538759851551</v>
      </c>
      <c r="F832" s="59" t="s">
        <v>182</v>
      </c>
      <c r="G832" s="60" t="s">
        <v>182</v>
      </c>
      <c r="H832" s="61" t="s">
        <v>182</v>
      </c>
    </row>
    <row r="833" spans="1:8" x14ac:dyDescent="0.25">
      <c r="A833" s="2" t="s">
        <v>6</v>
      </c>
      <c r="B833" s="29" t="s">
        <v>7</v>
      </c>
      <c r="C833" s="59" t="s">
        <v>182</v>
      </c>
      <c r="D833" s="60" t="s">
        <v>182</v>
      </c>
      <c r="E833" s="61" t="s">
        <v>182</v>
      </c>
      <c r="F833" s="44">
        <v>204000</v>
      </c>
      <c r="G833" s="40">
        <v>50433.34</v>
      </c>
      <c r="H833" s="45">
        <f t="shared" ref="H833:H840" si="49">G833/F833</f>
        <v>0.24722225490196076</v>
      </c>
    </row>
    <row r="834" spans="1:8" x14ac:dyDescent="0.25">
      <c r="A834" s="2" t="s">
        <v>8</v>
      </c>
      <c r="B834" s="29" t="s">
        <v>9</v>
      </c>
      <c r="C834" s="44">
        <v>6012</v>
      </c>
      <c r="D834" s="40">
        <v>3002.4</v>
      </c>
      <c r="E834" s="45">
        <f t="shared" ref="E834:E845" si="50">D834/C834</f>
        <v>0.49940119760479046</v>
      </c>
      <c r="F834" s="59" t="s">
        <v>182</v>
      </c>
      <c r="G834" s="60" t="s">
        <v>182</v>
      </c>
      <c r="H834" s="61" t="s">
        <v>182</v>
      </c>
    </row>
    <row r="835" spans="1:8" x14ac:dyDescent="0.25">
      <c r="A835" s="3" t="s">
        <v>10</v>
      </c>
      <c r="B835" s="29" t="s">
        <v>11</v>
      </c>
      <c r="C835" s="44">
        <v>1019400</v>
      </c>
      <c r="D835" s="40">
        <v>460200</v>
      </c>
      <c r="E835" s="45">
        <f t="shared" si="50"/>
        <v>0.45144202472042377</v>
      </c>
      <c r="F835" s="59" t="s">
        <v>182</v>
      </c>
      <c r="G835" s="60" t="s">
        <v>182</v>
      </c>
      <c r="H835" s="61" t="s">
        <v>182</v>
      </c>
    </row>
    <row r="836" spans="1:8" x14ac:dyDescent="0.25">
      <c r="A836" s="3" t="s">
        <v>12</v>
      </c>
      <c r="B836" s="29" t="s">
        <v>13</v>
      </c>
      <c r="C836" s="44">
        <v>1844150</v>
      </c>
      <c r="D836" s="40">
        <v>545509.72</v>
      </c>
      <c r="E836" s="45">
        <f t="shared" si="50"/>
        <v>0.29580550389068133</v>
      </c>
      <c r="F836" s="44">
        <v>2750</v>
      </c>
      <c r="G836" s="40">
        <v>360.56</v>
      </c>
      <c r="H836" s="45">
        <f t="shared" si="49"/>
        <v>0.13111272727272727</v>
      </c>
    </row>
    <row r="837" spans="1:8" x14ac:dyDescent="0.25">
      <c r="A837" s="2" t="s">
        <v>14</v>
      </c>
      <c r="B837" s="8" t="s">
        <v>15</v>
      </c>
      <c r="C837" s="44">
        <v>7267782</v>
      </c>
      <c r="D837" s="40">
        <v>3181130.72</v>
      </c>
      <c r="E837" s="45">
        <f t="shared" si="50"/>
        <v>0.43770310116621552</v>
      </c>
      <c r="F837" s="44">
        <v>54392</v>
      </c>
      <c r="G837" s="40">
        <v>6216.84</v>
      </c>
      <c r="H837" s="45">
        <f t="shared" si="49"/>
        <v>0.11429695543462275</v>
      </c>
    </row>
    <row r="838" spans="1:8" x14ac:dyDescent="0.25">
      <c r="A838" s="2" t="s">
        <v>16</v>
      </c>
      <c r="B838" s="8" t="s">
        <v>17</v>
      </c>
      <c r="C838" s="44">
        <v>856465</v>
      </c>
      <c r="D838" s="40">
        <v>375442.86</v>
      </c>
      <c r="E838" s="45">
        <f t="shared" si="50"/>
        <v>0.43836334234323643</v>
      </c>
      <c r="F838" s="44">
        <v>6624</v>
      </c>
      <c r="G838" s="40">
        <v>756.5</v>
      </c>
      <c r="H838" s="45">
        <f t="shared" si="49"/>
        <v>0.11420591787439613</v>
      </c>
    </row>
    <row r="839" spans="1:8" x14ac:dyDescent="0.25">
      <c r="A839" s="2" t="s">
        <v>18</v>
      </c>
      <c r="B839" s="8" t="s">
        <v>19</v>
      </c>
      <c r="C839" s="44">
        <v>872926</v>
      </c>
      <c r="D839" s="40">
        <v>382345.86</v>
      </c>
      <c r="E839" s="45">
        <f t="shared" si="50"/>
        <v>0.43800489388562147</v>
      </c>
      <c r="F839" s="44">
        <v>6624</v>
      </c>
      <c r="G839" s="40">
        <v>756.5</v>
      </c>
      <c r="H839" s="45">
        <f t="shared" si="49"/>
        <v>0.11420591787439613</v>
      </c>
    </row>
    <row r="840" spans="1:8" x14ac:dyDescent="0.25">
      <c r="A840" s="2" t="s">
        <v>20</v>
      </c>
      <c r="B840" s="8" t="s">
        <v>21</v>
      </c>
      <c r="C840" s="44">
        <v>169963</v>
      </c>
      <c r="D840" s="40">
        <v>63106.39</v>
      </c>
      <c r="E840" s="45">
        <f t="shared" si="50"/>
        <v>0.37129487005995421</v>
      </c>
      <c r="F840" s="44">
        <v>612</v>
      </c>
      <c r="G840" s="40">
        <v>127.5</v>
      </c>
      <c r="H840" s="45">
        <f t="shared" si="49"/>
        <v>0.20833333333333334</v>
      </c>
    </row>
    <row r="841" spans="1:8" x14ac:dyDescent="0.25">
      <c r="A841" s="2" t="s">
        <v>22</v>
      </c>
      <c r="B841" s="8" t="s">
        <v>23</v>
      </c>
      <c r="C841" s="44">
        <v>2590000</v>
      </c>
      <c r="D841" s="40">
        <v>0</v>
      </c>
      <c r="E841" s="45">
        <f t="shared" si="50"/>
        <v>0</v>
      </c>
      <c r="F841" s="59" t="s">
        <v>182</v>
      </c>
      <c r="G841" s="60" t="s">
        <v>182</v>
      </c>
      <c r="H841" s="61" t="s">
        <v>182</v>
      </c>
    </row>
    <row r="842" spans="1:8" x14ac:dyDescent="0.25">
      <c r="A842" s="2" t="s">
        <v>24</v>
      </c>
      <c r="B842" s="30" t="s">
        <v>25</v>
      </c>
      <c r="C842" s="44">
        <v>1344154</v>
      </c>
      <c r="D842" s="40">
        <v>507673.59</v>
      </c>
      <c r="E842" s="45">
        <f t="shared" si="50"/>
        <v>0.37769004890808644</v>
      </c>
      <c r="F842" s="59" t="s">
        <v>182</v>
      </c>
      <c r="G842" s="60" t="s">
        <v>182</v>
      </c>
      <c r="H842" s="61" t="s">
        <v>182</v>
      </c>
    </row>
    <row r="843" spans="1:8" x14ac:dyDescent="0.25">
      <c r="A843" s="2" t="s">
        <v>26</v>
      </c>
      <c r="B843" s="30" t="s">
        <v>11</v>
      </c>
      <c r="C843" s="44">
        <v>23000</v>
      </c>
      <c r="D843" s="40">
        <v>9466.67</v>
      </c>
      <c r="E843" s="45">
        <f t="shared" si="50"/>
        <v>0.41159434782608695</v>
      </c>
      <c r="F843" s="59" t="s">
        <v>182</v>
      </c>
      <c r="G843" s="60" t="s">
        <v>182</v>
      </c>
      <c r="H843" s="61" t="s">
        <v>182</v>
      </c>
    </row>
    <row r="844" spans="1:8" x14ac:dyDescent="0.25">
      <c r="A844" s="2" t="s">
        <v>27</v>
      </c>
      <c r="B844" s="30" t="s">
        <v>13</v>
      </c>
      <c r="C844" s="44">
        <v>64000</v>
      </c>
      <c r="D844" s="40">
        <v>16558.349999999999</v>
      </c>
      <c r="E844" s="45">
        <f t="shared" si="50"/>
        <v>0.25872421874999996</v>
      </c>
      <c r="F844" s="59" t="s">
        <v>182</v>
      </c>
      <c r="G844" s="60" t="s">
        <v>182</v>
      </c>
      <c r="H844" s="61" t="s">
        <v>182</v>
      </c>
    </row>
    <row r="845" spans="1:8" ht="15" customHeight="1" x14ac:dyDescent="0.25">
      <c r="A845" s="2" t="s">
        <v>28</v>
      </c>
      <c r="B845" s="30" t="s">
        <v>29</v>
      </c>
      <c r="C845" s="44">
        <v>50000</v>
      </c>
      <c r="D845" s="40">
        <v>8790.84</v>
      </c>
      <c r="E845" s="45">
        <f t="shared" si="50"/>
        <v>0.1758168</v>
      </c>
      <c r="F845" s="59" t="s">
        <v>182</v>
      </c>
      <c r="G845" s="60" t="s">
        <v>182</v>
      </c>
      <c r="H845" s="61" t="s">
        <v>182</v>
      </c>
    </row>
    <row r="846" spans="1:8" ht="15.75" thickBot="1" x14ac:dyDescent="0.3">
      <c r="A846" s="17" t="s">
        <v>30</v>
      </c>
      <c r="B846" s="31" t="s">
        <v>31</v>
      </c>
      <c r="C846" s="46">
        <v>143000</v>
      </c>
      <c r="D846" s="47">
        <v>75313.73</v>
      </c>
      <c r="E846" s="48">
        <f>D846/C846</f>
        <v>0.52666944055944054</v>
      </c>
      <c r="F846" s="65" t="s">
        <v>182</v>
      </c>
      <c r="G846" s="66" t="s">
        <v>182</v>
      </c>
      <c r="H846" s="67" t="s">
        <v>182</v>
      </c>
    </row>
    <row r="847" spans="1:8" ht="15.75" thickBot="1" x14ac:dyDescent="0.3">
      <c r="A847" s="137" t="s">
        <v>32</v>
      </c>
      <c r="B847" s="138"/>
      <c r="C847" s="22">
        <f>SUM(C848:C895)</f>
        <v>46105620</v>
      </c>
      <c r="D847" s="23">
        <f>SUM(D848:D895)</f>
        <v>16007154.020000001</v>
      </c>
      <c r="E847" s="28">
        <f>D847/C847</f>
        <v>0.34718444345830296</v>
      </c>
      <c r="F847" s="22">
        <f>SUM(F848:F895)</f>
        <v>13986405</v>
      </c>
      <c r="G847" s="23">
        <f>SUM(G848:G895)</f>
        <v>1578233.4000000001</v>
      </c>
      <c r="H847" s="28">
        <f>G847/F847</f>
        <v>0.11284053336078857</v>
      </c>
    </row>
    <row r="848" spans="1:8" x14ac:dyDescent="0.25">
      <c r="A848" s="4">
        <v>101</v>
      </c>
      <c r="B848" s="32" t="s">
        <v>33</v>
      </c>
      <c r="C848" s="49">
        <v>6459824</v>
      </c>
      <c r="D848" s="50">
        <v>785879</v>
      </c>
      <c r="E848" s="51">
        <f>D848/C848</f>
        <v>0.12165641045328789</v>
      </c>
      <c r="F848" s="68">
        <v>10384</v>
      </c>
      <c r="G848" s="69">
        <v>0</v>
      </c>
      <c r="H848" s="70">
        <f>G848/F848</f>
        <v>0</v>
      </c>
    </row>
    <row r="849" spans="1:8" x14ac:dyDescent="0.25">
      <c r="A849" s="5">
        <v>102</v>
      </c>
      <c r="B849" s="8" t="s">
        <v>34</v>
      </c>
      <c r="C849" s="59" t="s">
        <v>182</v>
      </c>
      <c r="D849" s="60" t="s">
        <v>182</v>
      </c>
      <c r="E849" s="61" t="s">
        <v>182</v>
      </c>
      <c r="F849" s="44">
        <v>3000</v>
      </c>
      <c r="G849" s="40">
        <v>0</v>
      </c>
      <c r="H849" s="45">
        <f>G849/F849</f>
        <v>0</v>
      </c>
    </row>
    <row r="850" spans="1:8" x14ac:dyDescent="0.25">
      <c r="A850" s="5">
        <v>103</v>
      </c>
      <c r="B850" s="8" t="s">
        <v>35</v>
      </c>
      <c r="C850" s="44">
        <v>576368</v>
      </c>
      <c r="D850" s="40">
        <v>272850</v>
      </c>
      <c r="E850" s="45">
        <f t="shared" ref="E850:E894" si="51">D850/C850</f>
        <v>0.47339546956111372</v>
      </c>
      <c r="F850" s="59" t="s">
        <v>182</v>
      </c>
      <c r="G850" s="60" t="s">
        <v>182</v>
      </c>
      <c r="H850" s="61" t="s">
        <v>182</v>
      </c>
    </row>
    <row r="851" spans="1:8" x14ac:dyDescent="0.25">
      <c r="A851" s="5">
        <v>104</v>
      </c>
      <c r="B851" s="8" t="s">
        <v>36</v>
      </c>
      <c r="C851" s="44">
        <v>71200</v>
      </c>
      <c r="D851" s="40">
        <v>0</v>
      </c>
      <c r="E851" s="45">
        <f t="shared" si="51"/>
        <v>0</v>
      </c>
      <c r="F851" s="59" t="s">
        <v>182</v>
      </c>
      <c r="G851" s="60" t="s">
        <v>182</v>
      </c>
      <c r="H851" s="61" t="s">
        <v>182</v>
      </c>
    </row>
    <row r="852" spans="1:8" x14ac:dyDescent="0.25">
      <c r="A852" s="5">
        <v>105</v>
      </c>
      <c r="B852" s="8" t="s">
        <v>37</v>
      </c>
      <c r="C852" s="44">
        <v>75200</v>
      </c>
      <c r="D852" s="40">
        <v>1396.35</v>
      </c>
      <c r="E852" s="45">
        <f t="shared" si="51"/>
        <v>1.856848404255319E-2</v>
      </c>
      <c r="F852" s="59" t="s">
        <v>182</v>
      </c>
      <c r="G852" s="60" t="s">
        <v>182</v>
      </c>
      <c r="H852" s="61" t="s">
        <v>182</v>
      </c>
    </row>
    <row r="853" spans="1:8" x14ac:dyDescent="0.25">
      <c r="A853" s="5">
        <v>106</v>
      </c>
      <c r="B853" s="8" t="s">
        <v>38</v>
      </c>
      <c r="C853" s="44">
        <v>140000</v>
      </c>
      <c r="D853" s="40">
        <v>0</v>
      </c>
      <c r="E853" s="45">
        <f t="shared" si="51"/>
        <v>0</v>
      </c>
      <c r="F853" s="59" t="s">
        <v>182</v>
      </c>
      <c r="G853" s="60" t="s">
        <v>182</v>
      </c>
      <c r="H853" s="61" t="s">
        <v>182</v>
      </c>
    </row>
    <row r="854" spans="1:8" x14ac:dyDescent="0.25">
      <c r="A854" s="5">
        <v>109</v>
      </c>
      <c r="B854" s="8" t="s">
        <v>39</v>
      </c>
      <c r="C854" s="44">
        <v>235774</v>
      </c>
      <c r="D854" s="40">
        <v>65418.52</v>
      </c>
      <c r="E854" s="45">
        <f t="shared" si="51"/>
        <v>0.27746282456929094</v>
      </c>
      <c r="F854" s="59">
        <v>8399</v>
      </c>
      <c r="G854" s="60">
        <v>0</v>
      </c>
      <c r="H854" s="61">
        <f>G854/F854</f>
        <v>0</v>
      </c>
    </row>
    <row r="855" spans="1:8" x14ac:dyDescent="0.25">
      <c r="A855" s="5">
        <v>111</v>
      </c>
      <c r="B855" s="8" t="s">
        <v>40</v>
      </c>
      <c r="C855" s="44">
        <v>193566</v>
      </c>
      <c r="D855" s="40">
        <v>108662.23</v>
      </c>
      <c r="E855" s="45">
        <f t="shared" si="51"/>
        <v>0.56137043695690358</v>
      </c>
      <c r="F855" s="59" t="s">
        <v>182</v>
      </c>
      <c r="G855" s="60" t="s">
        <v>182</v>
      </c>
      <c r="H855" s="61" t="s">
        <v>182</v>
      </c>
    </row>
    <row r="856" spans="1:8" x14ac:dyDescent="0.25">
      <c r="A856" s="5">
        <v>112</v>
      </c>
      <c r="B856" s="8" t="s">
        <v>41</v>
      </c>
      <c r="C856" s="44">
        <v>109805</v>
      </c>
      <c r="D856" s="40">
        <v>47775.61</v>
      </c>
      <c r="E856" s="45">
        <f t="shared" si="51"/>
        <v>0.43509503210236328</v>
      </c>
      <c r="F856" s="59" t="s">
        <v>182</v>
      </c>
      <c r="G856" s="60" t="s">
        <v>182</v>
      </c>
      <c r="H856" s="61" t="s">
        <v>182</v>
      </c>
    </row>
    <row r="857" spans="1:8" x14ac:dyDescent="0.25">
      <c r="A857" s="5">
        <v>113</v>
      </c>
      <c r="B857" s="8" t="s">
        <v>42</v>
      </c>
      <c r="C857" s="44">
        <v>1923</v>
      </c>
      <c r="D857" s="40">
        <v>197.89</v>
      </c>
      <c r="E857" s="45">
        <f t="shared" si="51"/>
        <v>0.10290691627665106</v>
      </c>
      <c r="F857" s="59" t="s">
        <v>182</v>
      </c>
      <c r="G857" s="60" t="s">
        <v>182</v>
      </c>
      <c r="H857" s="61" t="s">
        <v>182</v>
      </c>
    </row>
    <row r="858" spans="1:8" x14ac:dyDescent="0.25">
      <c r="A858" s="5">
        <v>114</v>
      </c>
      <c r="B858" s="8" t="s">
        <v>43</v>
      </c>
      <c r="C858" s="44">
        <v>978345</v>
      </c>
      <c r="D858" s="40">
        <v>469759.09</v>
      </c>
      <c r="E858" s="45">
        <f t="shared" si="51"/>
        <v>0.48015688739657281</v>
      </c>
      <c r="F858" s="59" t="s">
        <v>182</v>
      </c>
      <c r="G858" s="60" t="s">
        <v>182</v>
      </c>
      <c r="H858" s="61" t="s">
        <v>182</v>
      </c>
    </row>
    <row r="859" spans="1:8" x14ac:dyDescent="0.25">
      <c r="A859" s="5">
        <v>115</v>
      </c>
      <c r="B859" s="8" t="s">
        <v>44</v>
      </c>
      <c r="C859" s="44">
        <v>231875</v>
      </c>
      <c r="D859" s="40">
        <v>9173.7999999999993</v>
      </c>
      <c r="E859" s="45">
        <f t="shared" si="51"/>
        <v>3.9563557951482475E-2</v>
      </c>
      <c r="F859" s="44">
        <v>2568</v>
      </c>
      <c r="G859" s="40">
        <v>0</v>
      </c>
      <c r="H859" s="45">
        <f t="shared" ref="H859:H894" si="52">G859/F859</f>
        <v>0</v>
      </c>
    </row>
    <row r="860" spans="1:8" x14ac:dyDescent="0.25">
      <c r="A860" s="5">
        <v>116</v>
      </c>
      <c r="B860" s="8" t="s">
        <v>45</v>
      </c>
      <c r="C860" s="44">
        <v>579100</v>
      </c>
      <c r="D860" s="40">
        <v>3531</v>
      </c>
      <c r="E860" s="45">
        <f t="shared" si="51"/>
        <v>6.0973925056121564E-3</v>
      </c>
      <c r="F860" s="44">
        <v>258710</v>
      </c>
      <c r="G860" s="40">
        <v>0</v>
      </c>
      <c r="H860" s="45">
        <f t="shared" si="52"/>
        <v>0</v>
      </c>
    </row>
    <row r="861" spans="1:8" x14ac:dyDescent="0.25">
      <c r="A861" s="5">
        <v>117</v>
      </c>
      <c r="B861" s="8" t="s">
        <v>46</v>
      </c>
      <c r="C861" s="44">
        <v>60000</v>
      </c>
      <c r="D861" s="40">
        <v>0</v>
      </c>
      <c r="E861" s="45">
        <f t="shared" si="51"/>
        <v>0</v>
      </c>
      <c r="F861" s="59" t="s">
        <v>182</v>
      </c>
      <c r="G861" s="60" t="s">
        <v>182</v>
      </c>
      <c r="H861" s="61" t="s">
        <v>182</v>
      </c>
    </row>
    <row r="862" spans="1:8" x14ac:dyDescent="0.25">
      <c r="A862" s="6">
        <v>120</v>
      </c>
      <c r="B862" s="29" t="s">
        <v>48</v>
      </c>
      <c r="C862" s="44">
        <v>126830</v>
      </c>
      <c r="D862" s="40">
        <v>7065.11</v>
      </c>
      <c r="E862" s="45">
        <f t="shared" si="51"/>
        <v>5.5705353622959863E-2</v>
      </c>
      <c r="F862" s="59" t="s">
        <v>182</v>
      </c>
      <c r="G862" s="60" t="s">
        <v>182</v>
      </c>
      <c r="H862" s="61" t="s">
        <v>182</v>
      </c>
    </row>
    <row r="863" spans="1:8" x14ac:dyDescent="0.25">
      <c r="A863" s="5">
        <v>131</v>
      </c>
      <c r="B863" s="8" t="s">
        <v>49</v>
      </c>
      <c r="C863" s="44">
        <v>632868</v>
      </c>
      <c r="D863" s="40">
        <v>27882.49</v>
      </c>
      <c r="E863" s="45">
        <f t="shared" si="51"/>
        <v>4.4057354772243186E-2</v>
      </c>
      <c r="F863" s="59" t="s">
        <v>182</v>
      </c>
      <c r="G863" s="60" t="s">
        <v>182</v>
      </c>
      <c r="H863" s="61" t="s">
        <v>182</v>
      </c>
    </row>
    <row r="864" spans="1:8" x14ac:dyDescent="0.25">
      <c r="A864" s="5">
        <v>132</v>
      </c>
      <c r="B864" s="8" t="s">
        <v>50</v>
      </c>
      <c r="C864" s="44">
        <v>1077000</v>
      </c>
      <c r="D864" s="40">
        <v>78240.3</v>
      </c>
      <c r="E864" s="45">
        <f t="shared" si="51"/>
        <v>7.2646518105849586E-2</v>
      </c>
      <c r="F864" s="59" t="s">
        <v>182</v>
      </c>
      <c r="G864" s="60" t="s">
        <v>182</v>
      </c>
      <c r="H864" s="61" t="s">
        <v>182</v>
      </c>
    </row>
    <row r="865" spans="1:8" x14ac:dyDescent="0.25">
      <c r="A865" s="5">
        <v>141</v>
      </c>
      <c r="B865" s="8" t="s">
        <v>51</v>
      </c>
      <c r="C865" s="44">
        <v>257567</v>
      </c>
      <c r="D865" s="40">
        <v>123514.72</v>
      </c>
      <c r="E865" s="45">
        <f t="shared" si="51"/>
        <v>0.47954404096798114</v>
      </c>
      <c r="F865" s="59" t="s">
        <v>182</v>
      </c>
      <c r="G865" s="60" t="s">
        <v>182</v>
      </c>
      <c r="H865" s="61" t="s">
        <v>182</v>
      </c>
    </row>
    <row r="866" spans="1:8" x14ac:dyDescent="0.25">
      <c r="A866" s="5">
        <v>142</v>
      </c>
      <c r="B866" s="8" t="s">
        <v>52</v>
      </c>
      <c r="C866" s="44">
        <v>278143</v>
      </c>
      <c r="D866" s="40">
        <v>67850</v>
      </c>
      <c r="E866" s="45">
        <f t="shared" si="51"/>
        <v>0.24393926864957954</v>
      </c>
      <c r="F866" s="59" t="s">
        <v>182</v>
      </c>
      <c r="G866" s="60" t="s">
        <v>182</v>
      </c>
      <c r="H866" s="61" t="s">
        <v>182</v>
      </c>
    </row>
    <row r="867" spans="1:8" x14ac:dyDescent="0.25">
      <c r="A867" s="5">
        <v>143</v>
      </c>
      <c r="B867" s="8" t="s">
        <v>53</v>
      </c>
      <c r="C867" s="44">
        <v>16318</v>
      </c>
      <c r="D867" s="40">
        <v>0</v>
      </c>
      <c r="E867" s="45">
        <f t="shared" si="51"/>
        <v>0</v>
      </c>
      <c r="F867" s="59" t="s">
        <v>182</v>
      </c>
      <c r="G867" s="60" t="s">
        <v>182</v>
      </c>
      <c r="H867" s="61" t="s">
        <v>182</v>
      </c>
    </row>
    <row r="868" spans="1:8" x14ac:dyDescent="0.25">
      <c r="A868" s="5">
        <v>151</v>
      </c>
      <c r="B868" s="8" t="s">
        <v>54</v>
      </c>
      <c r="C868" s="44">
        <v>126550</v>
      </c>
      <c r="D868" s="40">
        <v>26425.7</v>
      </c>
      <c r="E868" s="45">
        <f t="shared" si="51"/>
        <v>0.20881627815092849</v>
      </c>
      <c r="F868" s="59" t="s">
        <v>182</v>
      </c>
      <c r="G868" s="60" t="s">
        <v>182</v>
      </c>
      <c r="H868" s="61" t="s">
        <v>182</v>
      </c>
    </row>
    <row r="869" spans="1:8" x14ac:dyDescent="0.25">
      <c r="A869" s="5">
        <v>152</v>
      </c>
      <c r="B869" s="8" t="s">
        <v>55</v>
      </c>
      <c r="C869" s="44">
        <v>166370</v>
      </c>
      <c r="D869" s="40">
        <v>49432.34</v>
      </c>
      <c r="E869" s="45">
        <f t="shared" si="51"/>
        <v>0.29712291879545588</v>
      </c>
      <c r="F869" s="59" t="s">
        <v>182</v>
      </c>
      <c r="G869" s="60" t="s">
        <v>182</v>
      </c>
      <c r="H869" s="61" t="s">
        <v>182</v>
      </c>
    </row>
    <row r="870" spans="1:8" x14ac:dyDescent="0.25">
      <c r="A870" s="5">
        <v>153</v>
      </c>
      <c r="B870" s="8" t="s">
        <v>56</v>
      </c>
      <c r="C870" s="44">
        <v>3636</v>
      </c>
      <c r="D870" s="40">
        <v>1443.11</v>
      </c>
      <c r="E870" s="45">
        <f t="shared" si="51"/>
        <v>0.39689493949394938</v>
      </c>
      <c r="F870" s="59" t="s">
        <v>182</v>
      </c>
      <c r="G870" s="60" t="s">
        <v>182</v>
      </c>
      <c r="H870" s="61" t="s">
        <v>182</v>
      </c>
    </row>
    <row r="871" spans="1:8" x14ac:dyDescent="0.25">
      <c r="A871" s="5">
        <v>154</v>
      </c>
      <c r="B871" s="8" t="s">
        <v>57</v>
      </c>
      <c r="C871" s="44">
        <v>158560</v>
      </c>
      <c r="D871" s="40">
        <v>10.7</v>
      </c>
      <c r="E871" s="45">
        <f t="shared" si="51"/>
        <v>6.7482341069626632E-5</v>
      </c>
      <c r="F871" s="59" t="s">
        <v>182</v>
      </c>
      <c r="G871" s="60" t="s">
        <v>182</v>
      </c>
      <c r="H871" s="61" t="s">
        <v>182</v>
      </c>
    </row>
    <row r="872" spans="1:8" x14ac:dyDescent="0.25">
      <c r="A872" s="5">
        <v>161</v>
      </c>
      <c r="B872" s="8" t="s">
        <v>58</v>
      </c>
      <c r="C872" s="44">
        <v>229450</v>
      </c>
      <c r="D872" s="40">
        <v>0</v>
      </c>
      <c r="E872" s="45">
        <f t="shared" si="51"/>
        <v>0</v>
      </c>
      <c r="F872" s="59" t="s">
        <v>182</v>
      </c>
      <c r="G872" s="60" t="s">
        <v>182</v>
      </c>
      <c r="H872" s="61" t="s">
        <v>182</v>
      </c>
    </row>
    <row r="873" spans="1:8" x14ac:dyDescent="0.25">
      <c r="A873" s="5">
        <v>162</v>
      </c>
      <c r="B873" s="8" t="s">
        <v>59</v>
      </c>
      <c r="C873" s="44">
        <v>1004581</v>
      </c>
      <c r="D873" s="40">
        <v>1511.13</v>
      </c>
      <c r="E873" s="45">
        <f t="shared" si="51"/>
        <v>1.5042390807709883E-3</v>
      </c>
      <c r="F873" s="59" t="s">
        <v>182</v>
      </c>
      <c r="G873" s="60" t="s">
        <v>182</v>
      </c>
      <c r="H873" s="61" t="s">
        <v>182</v>
      </c>
    </row>
    <row r="874" spans="1:8" x14ac:dyDescent="0.25">
      <c r="A874" s="5">
        <v>163</v>
      </c>
      <c r="B874" s="8" t="s">
        <v>60</v>
      </c>
      <c r="C874" s="44">
        <v>1013124</v>
      </c>
      <c r="D874" s="40">
        <v>150000</v>
      </c>
      <c r="E874" s="45">
        <f t="shared" si="51"/>
        <v>0.14805690122828005</v>
      </c>
      <c r="F874" s="59" t="s">
        <v>182</v>
      </c>
      <c r="G874" s="60" t="s">
        <v>182</v>
      </c>
      <c r="H874" s="61" t="s">
        <v>182</v>
      </c>
    </row>
    <row r="875" spans="1:8" x14ac:dyDescent="0.25">
      <c r="A875" s="5">
        <v>164</v>
      </c>
      <c r="B875" s="8" t="s">
        <v>61</v>
      </c>
      <c r="C875" s="44">
        <v>728550</v>
      </c>
      <c r="D875" s="40">
        <v>0</v>
      </c>
      <c r="E875" s="45">
        <f t="shared" si="51"/>
        <v>0</v>
      </c>
      <c r="F875" s="59" t="s">
        <v>182</v>
      </c>
      <c r="G875" s="60" t="s">
        <v>182</v>
      </c>
      <c r="H875" s="61" t="s">
        <v>182</v>
      </c>
    </row>
    <row r="876" spans="1:8" x14ac:dyDescent="0.25">
      <c r="A876" s="5">
        <v>165</v>
      </c>
      <c r="B876" s="8" t="s">
        <v>62</v>
      </c>
      <c r="C876" s="44">
        <v>4272069</v>
      </c>
      <c r="D876" s="40">
        <v>1626333.23</v>
      </c>
      <c r="E876" s="45">
        <f t="shared" si="51"/>
        <v>0.38068983202284418</v>
      </c>
      <c r="F876" s="44">
        <v>1403395</v>
      </c>
      <c r="G876" s="40">
        <v>0</v>
      </c>
      <c r="H876" s="45">
        <f t="shared" si="52"/>
        <v>0</v>
      </c>
    </row>
    <row r="877" spans="1:8" x14ac:dyDescent="0.25">
      <c r="A877" s="5">
        <v>166</v>
      </c>
      <c r="B877" s="8" t="s">
        <v>63</v>
      </c>
      <c r="C877" s="44">
        <v>6500</v>
      </c>
      <c r="D877" s="40">
        <v>0</v>
      </c>
      <c r="E877" s="45">
        <f t="shared" si="51"/>
        <v>0</v>
      </c>
      <c r="F877" s="59" t="s">
        <v>182</v>
      </c>
      <c r="G877" s="60" t="s">
        <v>182</v>
      </c>
      <c r="H877" s="61" t="s">
        <v>182</v>
      </c>
    </row>
    <row r="878" spans="1:8" x14ac:dyDescent="0.25">
      <c r="A878" s="5">
        <v>169</v>
      </c>
      <c r="B878" s="8" t="s">
        <v>64</v>
      </c>
      <c r="C878" s="44">
        <v>814447</v>
      </c>
      <c r="D878" s="40">
        <v>337956.05</v>
      </c>
      <c r="E878" s="45">
        <f t="shared" si="51"/>
        <v>0.41495155608652251</v>
      </c>
      <c r="F878" s="44">
        <v>1883464</v>
      </c>
      <c r="G878" s="40">
        <v>539274.12</v>
      </c>
      <c r="H878" s="45">
        <f t="shared" si="52"/>
        <v>0.28632037564827362</v>
      </c>
    </row>
    <row r="879" spans="1:8" x14ac:dyDescent="0.25">
      <c r="A879" s="5">
        <v>171</v>
      </c>
      <c r="B879" s="8" t="s">
        <v>65</v>
      </c>
      <c r="C879" s="44">
        <v>7440382</v>
      </c>
      <c r="D879" s="40">
        <v>5322297.25</v>
      </c>
      <c r="E879" s="45">
        <f t="shared" si="51"/>
        <v>0.71532580585244143</v>
      </c>
      <c r="F879" s="44">
        <v>5116082</v>
      </c>
      <c r="G879" s="40">
        <v>154044.1</v>
      </c>
      <c r="H879" s="45">
        <f t="shared" si="52"/>
        <v>3.0109779319408878E-2</v>
      </c>
    </row>
    <row r="880" spans="1:8" x14ac:dyDescent="0.25">
      <c r="A880" s="5">
        <v>172</v>
      </c>
      <c r="B880" s="8" t="s">
        <v>66</v>
      </c>
      <c r="C880" s="44">
        <v>444000</v>
      </c>
      <c r="D880" s="40">
        <v>354146.66</v>
      </c>
      <c r="E880" s="45">
        <f t="shared" si="51"/>
        <v>0.7976276126126125</v>
      </c>
      <c r="F880" s="44">
        <v>237600</v>
      </c>
      <c r="G880" s="40">
        <v>0</v>
      </c>
      <c r="H880" s="45">
        <f t="shared" si="52"/>
        <v>0</v>
      </c>
    </row>
    <row r="881" spans="1:8" x14ac:dyDescent="0.25">
      <c r="A881" s="5">
        <v>181</v>
      </c>
      <c r="B881" s="8" t="s">
        <v>67</v>
      </c>
      <c r="C881" s="44">
        <v>1036386</v>
      </c>
      <c r="D881" s="40">
        <v>96665.600000000006</v>
      </c>
      <c r="E881" s="45">
        <f t="shared" si="51"/>
        <v>9.3271811853884556E-2</v>
      </c>
      <c r="F881" s="59" t="s">
        <v>182</v>
      </c>
      <c r="G881" s="60" t="s">
        <v>182</v>
      </c>
      <c r="H881" s="61" t="s">
        <v>182</v>
      </c>
    </row>
    <row r="882" spans="1:8" x14ac:dyDescent="0.25">
      <c r="A882" s="5">
        <v>182</v>
      </c>
      <c r="B882" s="8" t="s">
        <v>68</v>
      </c>
      <c r="C882" s="44">
        <v>365110</v>
      </c>
      <c r="D882" s="40">
        <v>44793.8</v>
      </c>
      <c r="E882" s="45">
        <f t="shared" si="51"/>
        <v>0.12268576593355428</v>
      </c>
      <c r="F882" s="59" t="s">
        <v>182</v>
      </c>
      <c r="G882" s="60" t="s">
        <v>182</v>
      </c>
      <c r="H882" s="61" t="s">
        <v>182</v>
      </c>
    </row>
    <row r="883" spans="1:8" x14ac:dyDescent="0.25">
      <c r="A883" s="5">
        <v>183</v>
      </c>
      <c r="B883" s="8" t="s">
        <v>69</v>
      </c>
      <c r="C883" s="44">
        <v>36272</v>
      </c>
      <c r="D883" s="40">
        <v>0</v>
      </c>
      <c r="E883" s="45">
        <f t="shared" si="51"/>
        <v>0</v>
      </c>
      <c r="F883" s="59" t="s">
        <v>182</v>
      </c>
      <c r="G883" s="60" t="s">
        <v>182</v>
      </c>
      <c r="H883" s="61" t="s">
        <v>182</v>
      </c>
    </row>
    <row r="884" spans="1:8" x14ac:dyDescent="0.25">
      <c r="A884" s="5">
        <v>184</v>
      </c>
      <c r="B884" s="8" t="s">
        <v>70</v>
      </c>
      <c r="C884" s="44">
        <v>20221</v>
      </c>
      <c r="D884" s="40">
        <v>0</v>
      </c>
      <c r="E884" s="45">
        <f t="shared" si="51"/>
        <v>0</v>
      </c>
      <c r="F884" s="59" t="s">
        <v>182</v>
      </c>
      <c r="G884" s="60" t="s">
        <v>182</v>
      </c>
      <c r="H884" s="61" t="s">
        <v>182</v>
      </c>
    </row>
    <row r="885" spans="1:8" x14ac:dyDescent="0.25">
      <c r="A885" s="5">
        <v>185</v>
      </c>
      <c r="B885" s="8" t="s">
        <v>71</v>
      </c>
      <c r="C885" s="44">
        <v>2563827</v>
      </c>
      <c r="D885" s="40">
        <v>633554.12</v>
      </c>
      <c r="E885" s="45">
        <f t="shared" si="51"/>
        <v>0.24711266399799986</v>
      </c>
      <c r="F885" s="44">
        <v>2342017</v>
      </c>
      <c r="G885" s="40">
        <v>807631.84</v>
      </c>
      <c r="H885" s="45">
        <f t="shared" si="52"/>
        <v>0.34484456773797967</v>
      </c>
    </row>
    <row r="886" spans="1:8" x14ac:dyDescent="0.25">
      <c r="A886" s="5">
        <v>189</v>
      </c>
      <c r="B886" s="8" t="s">
        <v>72</v>
      </c>
      <c r="C886" s="44">
        <v>745983</v>
      </c>
      <c r="D886" s="40">
        <v>533377.19999999995</v>
      </c>
      <c r="E886" s="45">
        <f t="shared" si="51"/>
        <v>0.71499913536903648</v>
      </c>
      <c r="F886" s="44">
        <v>2240000</v>
      </c>
      <c r="G886" s="40">
        <v>0</v>
      </c>
      <c r="H886" s="45">
        <f t="shared" si="52"/>
        <v>0</v>
      </c>
    </row>
    <row r="887" spans="1:8" x14ac:dyDescent="0.25">
      <c r="A887" s="5">
        <v>191</v>
      </c>
      <c r="B887" s="8" t="s">
        <v>73</v>
      </c>
      <c r="C887" s="44">
        <v>93034</v>
      </c>
      <c r="D887" s="40">
        <v>1203.75</v>
      </c>
      <c r="E887" s="45">
        <f t="shared" si="51"/>
        <v>1.2938818066513317E-2</v>
      </c>
      <c r="F887" s="59" t="s">
        <v>182</v>
      </c>
      <c r="G887" s="60" t="s">
        <v>182</v>
      </c>
      <c r="H887" s="61" t="s">
        <v>182</v>
      </c>
    </row>
    <row r="888" spans="1:8" x14ac:dyDescent="0.25">
      <c r="A888" s="5">
        <v>192</v>
      </c>
      <c r="B888" s="8" t="s">
        <v>74</v>
      </c>
      <c r="C888" s="44">
        <v>36825</v>
      </c>
      <c r="D888" s="40">
        <v>36772.68</v>
      </c>
      <c r="E888" s="45">
        <f t="shared" si="51"/>
        <v>0.99857922606924643</v>
      </c>
      <c r="F888" s="59" t="s">
        <v>182</v>
      </c>
      <c r="G888" s="60" t="s">
        <v>182</v>
      </c>
      <c r="H888" s="61" t="s">
        <v>182</v>
      </c>
    </row>
    <row r="889" spans="1:8" x14ac:dyDescent="0.25">
      <c r="A889" s="5">
        <v>193</v>
      </c>
      <c r="B889" s="8" t="s">
        <v>75</v>
      </c>
      <c r="C889" s="44">
        <v>220</v>
      </c>
      <c r="D889" s="40">
        <v>45.09</v>
      </c>
      <c r="E889" s="45">
        <f t="shared" si="51"/>
        <v>0.20495454545454547</v>
      </c>
      <c r="F889" s="59" t="s">
        <v>182</v>
      </c>
      <c r="G889" s="60" t="s">
        <v>182</v>
      </c>
      <c r="H889" s="61" t="s">
        <v>182</v>
      </c>
    </row>
    <row r="890" spans="1:8" x14ac:dyDescent="0.25">
      <c r="A890" s="5">
        <v>194</v>
      </c>
      <c r="B890" s="8" t="s">
        <v>76</v>
      </c>
      <c r="C890" s="44">
        <v>56800</v>
      </c>
      <c r="D890" s="40">
        <v>44470.33</v>
      </c>
      <c r="E890" s="45">
        <f t="shared" si="51"/>
        <v>0.78292834507042253</v>
      </c>
      <c r="F890" s="59" t="s">
        <v>182</v>
      </c>
      <c r="G890" s="60" t="s">
        <v>182</v>
      </c>
      <c r="H890" s="61" t="s">
        <v>182</v>
      </c>
    </row>
    <row r="891" spans="1:8" x14ac:dyDescent="0.25">
      <c r="A891" s="5">
        <v>195</v>
      </c>
      <c r="B891" s="8" t="s">
        <v>77</v>
      </c>
      <c r="C891" s="44">
        <v>25200</v>
      </c>
      <c r="D891" s="40">
        <v>9826</v>
      </c>
      <c r="E891" s="45">
        <f t="shared" si="51"/>
        <v>0.38992063492063495</v>
      </c>
      <c r="F891" s="59" t="s">
        <v>182</v>
      </c>
      <c r="G891" s="60" t="s">
        <v>182</v>
      </c>
      <c r="H891" s="61" t="s">
        <v>182</v>
      </c>
    </row>
    <row r="892" spans="1:8" x14ac:dyDescent="0.25">
      <c r="A892" s="5">
        <v>196</v>
      </c>
      <c r="B892" s="8" t="s">
        <v>78</v>
      </c>
      <c r="C892" s="44">
        <v>65771</v>
      </c>
      <c r="D892" s="40">
        <v>15563.5</v>
      </c>
      <c r="E892" s="45">
        <f t="shared" si="51"/>
        <v>0.23663164616624349</v>
      </c>
      <c r="F892" s="59" t="s">
        <v>182</v>
      </c>
      <c r="G892" s="60" t="s">
        <v>182</v>
      </c>
      <c r="H892" s="61" t="s">
        <v>182</v>
      </c>
    </row>
    <row r="893" spans="1:8" x14ac:dyDescent="0.25">
      <c r="A893" s="5">
        <v>197</v>
      </c>
      <c r="B893" s="8" t="s">
        <v>79</v>
      </c>
      <c r="C893" s="44">
        <v>11775416</v>
      </c>
      <c r="D893" s="40">
        <v>4364307.04</v>
      </c>
      <c r="E893" s="45">
        <f t="shared" si="51"/>
        <v>0.37062869286316508</v>
      </c>
      <c r="F893" s="44">
        <v>109810</v>
      </c>
      <c r="G893" s="40">
        <v>71505.34</v>
      </c>
      <c r="H893" s="45">
        <f t="shared" si="52"/>
        <v>0.65117329933521539</v>
      </c>
    </row>
    <row r="894" spans="1:8" x14ac:dyDescent="0.25">
      <c r="A894" s="5">
        <v>198</v>
      </c>
      <c r="B894" s="9" t="s">
        <v>80</v>
      </c>
      <c r="C894" s="44">
        <v>256996</v>
      </c>
      <c r="D894" s="40">
        <v>227066.23999999999</v>
      </c>
      <c r="E894" s="45">
        <f t="shared" si="51"/>
        <v>0.88353997727591083</v>
      </c>
      <c r="F894" s="44">
        <v>362198</v>
      </c>
      <c r="G894" s="40">
        <v>0</v>
      </c>
      <c r="H894" s="45">
        <f t="shared" si="52"/>
        <v>0</v>
      </c>
    </row>
    <row r="895" spans="1:8" ht="15.75" thickBot="1" x14ac:dyDescent="0.3">
      <c r="A895" s="12">
        <v>199</v>
      </c>
      <c r="B895" s="33" t="s">
        <v>81</v>
      </c>
      <c r="C895" s="46">
        <v>517634</v>
      </c>
      <c r="D895" s="47">
        <v>60756.39</v>
      </c>
      <c r="E895" s="48">
        <f>D895/C895</f>
        <v>0.11737325987087402</v>
      </c>
      <c r="F895" s="46">
        <v>8778</v>
      </c>
      <c r="G895" s="47">
        <v>5778</v>
      </c>
      <c r="H895" s="48">
        <f>G895/F895</f>
        <v>0.65823650034176351</v>
      </c>
    </row>
    <row r="896" spans="1:8" ht="15.75" thickBot="1" x14ac:dyDescent="0.3">
      <c r="A896" s="137" t="s">
        <v>82</v>
      </c>
      <c r="B896" s="138"/>
      <c r="C896" s="22">
        <f>SUM(C897:C947)</f>
        <v>2800512</v>
      </c>
      <c r="D896" s="23">
        <f>SUM(D897:D947)</f>
        <v>1000390.3700000001</v>
      </c>
      <c r="E896" s="28">
        <f>D896/C896</f>
        <v>0.35721695532816861</v>
      </c>
      <c r="F896" s="22">
        <f>SUM(F897:F947)</f>
        <v>135817</v>
      </c>
      <c r="G896" s="23">
        <f>SUM(G897:G947)</f>
        <v>69448.350000000006</v>
      </c>
      <c r="H896" s="28">
        <f>G896/F896</f>
        <v>0.51133768232253696</v>
      </c>
    </row>
    <row r="897" spans="1:8" x14ac:dyDescent="0.25">
      <c r="A897" s="78">
        <v>201</v>
      </c>
      <c r="B897" s="7" t="s">
        <v>83</v>
      </c>
      <c r="C897" s="41">
        <v>148263</v>
      </c>
      <c r="D897" s="42">
        <v>65258.400000000001</v>
      </c>
      <c r="E897" s="43">
        <f>D897/C897</f>
        <v>0.44015297140891524</v>
      </c>
      <c r="F897" s="62" t="s">
        <v>182</v>
      </c>
      <c r="G897" s="63" t="s">
        <v>182</v>
      </c>
      <c r="H897" s="64" t="s">
        <v>182</v>
      </c>
    </row>
    <row r="898" spans="1:8" x14ac:dyDescent="0.25">
      <c r="A898" s="5">
        <v>203</v>
      </c>
      <c r="B898" s="8" t="s">
        <v>84</v>
      </c>
      <c r="C898" s="44">
        <v>103590</v>
      </c>
      <c r="D898" s="40">
        <v>32077.85</v>
      </c>
      <c r="E898" s="45">
        <f>D898/C898</f>
        <v>0.30966164687711167</v>
      </c>
      <c r="F898" s="59" t="s">
        <v>182</v>
      </c>
      <c r="G898" s="60" t="s">
        <v>182</v>
      </c>
      <c r="H898" s="61" t="s">
        <v>182</v>
      </c>
    </row>
    <row r="899" spans="1:8" x14ac:dyDescent="0.25">
      <c r="A899" s="5">
        <v>211</v>
      </c>
      <c r="B899" s="8" t="s">
        <v>85</v>
      </c>
      <c r="C899" s="44">
        <v>88684</v>
      </c>
      <c r="D899" s="40">
        <v>78576.710000000006</v>
      </c>
      <c r="E899" s="45">
        <f t="shared" ref="E899:E947" si="53">D899/C899</f>
        <v>0.88603028731225486</v>
      </c>
      <c r="F899" s="59" t="s">
        <v>182</v>
      </c>
      <c r="G899" s="60" t="s">
        <v>182</v>
      </c>
      <c r="H899" s="61" t="s">
        <v>182</v>
      </c>
    </row>
    <row r="900" spans="1:8" x14ac:dyDescent="0.25">
      <c r="A900" s="5">
        <v>212</v>
      </c>
      <c r="B900" s="8" t="s">
        <v>86</v>
      </c>
      <c r="C900" s="44">
        <v>12010</v>
      </c>
      <c r="D900" s="40">
        <v>3722</v>
      </c>
      <c r="E900" s="45">
        <f t="shared" si="53"/>
        <v>0.30990840965861782</v>
      </c>
      <c r="F900" s="59" t="s">
        <v>182</v>
      </c>
      <c r="G900" s="60" t="s">
        <v>182</v>
      </c>
      <c r="H900" s="61" t="s">
        <v>182</v>
      </c>
    </row>
    <row r="901" spans="1:8" x14ac:dyDescent="0.25">
      <c r="A901" s="5">
        <v>213</v>
      </c>
      <c r="B901" s="8" t="s">
        <v>87</v>
      </c>
      <c r="C901" s="44">
        <v>950</v>
      </c>
      <c r="D901" s="40">
        <v>42.8</v>
      </c>
      <c r="E901" s="45">
        <f t="shared" si="53"/>
        <v>4.5052631578947365E-2</v>
      </c>
      <c r="F901" s="59" t="s">
        <v>182</v>
      </c>
      <c r="G901" s="60" t="s">
        <v>182</v>
      </c>
      <c r="H901" s="61" t="s">
        <v>182</v>
      </c>
    </row>
    <row r="902" spans="1:8" x14ac:dyDescent="0.25">
      <c r="A902" s="5">
        <v>214</v>
      </c>
      <c r="B902" s="8" t="s">
        <v>88</v>
      </c>
      <c r="C902" s="44">
        <v>65419</v>
      </c>
      <c r="D902" s="40">
        <v>16405.03</v>
      </c>
      <c r="E902" s="45">
        <f t="shared" si="53"/>
        <v>0.25076858405050517</v>
      </c>
      <c r="F902" s="59" t="s">
        <v>182</v>
      </c>
      <c r="G902" s="60" t="s">
        <v>182</v>
      </c>
      <c r="H902" s="61" t="s">
        <v>182</v>
      </c>
    </row>
    <row r="903" spans="1:8" x14ac:dyDescent="0.25">
      <c r="A903" s="5">
        <v>219</v>
      </c>
      <c r="B903" s="8" t="s">
        <v>89</v>
      </c>
      <c r="C903" s="44">
        <v>6109</v>
      </c>
      <c r="D903" s="40">
        <v>2782</v>
      </c>
      <c r="E903" s="45">
        <f t="shared" si="53"/>
        <v>0.45539368145359305</v>
      </c>
      <c r="F903" s="59" t="s">
        <v>182</v>
      </c>
      <c r="G903" s="60" t="s">
        <v>182</v>
      </c>
      <c r="H903" s="61" t="s">
        <v>182</v>
      </c>
    </row>
    <row r="904" spans="1:8" x14ac:dyDescent="0.25">
      <c r="A904" s="5">
        <v>221</v>
      </c>
      <c r="B904" s="8" t="s">
        <v>90</v>
      </c>
      <c r="C904" s="44">
        <v>96738</v>
      </c>
      <c r="D904" s="40">
        <v>33309.94</v>
      </c>
      <c r="E904" s="45">
        <f t="shared" si="53"/>
        <v>0.34433149331183199</v>
      </c>
      <c r="F904" s="59" t="s">
        <v>182</v>
      </c>
      <c r="G904" s="60" t="s">
        <v>182</v>
      </c>
      <c r="H904" s="61" t="s">
        <v>182</v>
      </c>
    </row>
    <row r="905" spans="1:8" x14ac:dyDescent="0.25">
      <c r="A905" s="5">
        <v>222</v>
      </c>
      <c r="B905" s="8" t="s">
        <v>91</v>
      </c>
      <c r="C905" s="44">
        <v>3500</v>
      </c>
      <c r="D905" s="40">
        <v>400.97</v>
      </c>
      <c r="E905" s="45">
        <f t="shared" si="53"/>
        <v>0.11456285714285715</v>
      </c>
      <c r="F905" s="59" t="s">
        <v>182</v>
      </c>
      <c r="G905" s="60" t="s">
        <v>182</v>
      </c>
      <c r="H905" s="61" t="s">
        <v>182</v>
      </c>
    </row>
    <row r="906" spans="1:8" x14ac:dyDescent="0.25">
      <c r="A906" s="5">
        <v>223</v>
      </c>
      <c r="B906" s="8" t="s">
        <v>92</v>
      </c>
      <c r="C906" s="44">
        <v>100435</v>
      </c>
      <c r="D906" s="40">
        <v>16228.76</v>
      </c>
      <c r="E906" s="45">
        <f t="shared" si="53"/>
        <v>0.16158470652660925</v>
      </c>
      <c r="F906" s="59" t="s">
        <v>182</v>
      </c>
      <c r="G906" s="60" t="s">
        <v>182</v>
      </c>
      <c r="H906" s="61" t="s">
        <v>182</v>
      </c>
    </row>
    <row r="907" spans="1:8" x14ac:dyDescent="0.25">
      <c r="A907" s="5">
        <v>224</v>
      </c>
      <c r="B907" s="8" t="s">
        <v>93</v>
      </c>
      <c r="C907" s="44">
        <v>22588</v>
      </c>
      <c r="D907" s="40">
        <v>5164.42</v>
      </c>
      <c r="E907" s="45">
        <f t="shared" si="53"/>
        <v>0.2286355587037365</v>
      </c>
      <c r="F907" s="59" t="s">
        <v>182</v>
      </c>
      <c r="G907" s="60" t="s">
        <v>182</v>
      </c>
      <c r="H907" s="61" t="s">
        <v>182</v>
      </c>
    </row>
    <row r="908" spans="1:8" x14ac:dyDescent="0.25">
      <c r="A908" s="5">
        <v>229</v>
      </c>
      <c r="B908" s="8" t="s">
        <v>195</v>
      </c>
      <c r="C908" s="44">
        <v>1300</v>
      </c>
      <c r="D908" s="40">
        <v>1118.1500000000001</v>
      </c>
      <c r="E908" s="45">
        <f t="shared" si="53"/>
        <v>0.86011538461538473</v>
      </c>
      <c r="F908" s="59"/>
      <c r="G908" s="60"/>
      <c r="H908" s="61"/>
    </row>
    <row r="909" spans="1:8" x14ac:dyDescent="0.25">
      <c r="A909" s="5">
        <v>231</v>
      </c>
      <c r="B909" s="8" t="s">
        <v>94</v>
      </c>
      <c r="C909" s="44">
        <v>314537</v>
      </c>
      <c r="D909" s="40">
        <v>36615.21</v>
      </c>
      <c r="E909" s="45">
        <f t="shared" si="53"/>
        <v>0.11640986592992239</v>
      </c>
      <c r="F909" s="59" t="s">
        <v>182</v>
      </c>
      <c r="G909" s="60" t="s">
        <v>182</v>
      </c>
      <c r="H909" s="61" t="s">
        <v>182</v>
      </c>
    </row>
    <row r="910" spans="1:8" x14ac:dyDescent="0.25">
      <c r="A910" s="5">
        <v>232</v>
      </c>
      <c r="B910" s="8" t="s">
        <v>95</v>
      </c>
      <c r="C910" s="44">
        <v>221442</v>
      </c>
      <c r="D910" s="40">
        <v>101933.69</v>
      </c>
      <c r="E910" s="45">
        <f t="shared" si="53"/>
        <v>0.46031778072813651</v>
      </c>
      <c r="F910" s="59" t="s">
        <v>182</v>
      </c>
      <c r="G910" s="60" t="s">
        <v>182</v>
      </c>
      <c r="H910" s="61" t="s">
        <v>182</v>
      </c>
    </row>
    <row r="911" spans="1:8" x14ac:dyDescent="0.25">
      <c r="A911" s="5">
        <v>239</v>
      </c>
      <c r="B911" s="8" t="s">
        <v>96</v>
      </c>
      <c r="C911" s="44">
        <v>92192</v>
      </c>
      <c r="D911" s="40">
        <v>41343</v>
      </c>
      <c r="E911" s="45">
        <f t="shared" si="53"/>
        <v>0.44844455050329746</v>
      </c>
      <c r="F911" s="59" t="s">
        <v>182</v>
      </c>
      <c r="G911" s="60" t="s">
        <v>182</v>
      </c>
      <c r="H911" s="61" t="s">
        <v>182</v>
      </c>
    </row>
    <row r="912" spans="1:8" x14ac:dyDescent="0.25">
      <c r="A912" s="5">
        <v>241</v>
      </c>
      <c r="B912" s="8" t="s">
        <v>97</v>
      </c>
      <c r="C912" s="44">
        <v>2000</v>
      </c>
      <c r="D912" s="40">
        <v>0</v>
      </c>
      <c r="E912" s="45">
        <f t="shared" si="53"/>
        <v>0</v>
      </c>
      <c r="F912" s="59" t="s">
        <v>182</v>
      </c>
      <c r="G912" s="60" t="s">
        <v>182</v>
      </c>
      <c r="H912" s="61" t="s">
        <v>182</v>
      </c>
    </row>
    <row r="913" spans="1:8" x14ac:dyDescent="0.25">
      <c r="A913" s="5">
        <v>242</v>
      </c>
      <c r="B913" s="8" t="s">
        <v>98</v>
      </c>
      <c r="C913" s="44">
        <v>186232</v>
      </c>
      <c r="D913" s="40">
        <v>8895.24</v>
      </c>
      <c r="E913" s="45">
        <f t="shared" si="53"/>
        <v>4.7764293998883114E-2</v>
      </c>
      <c r="F913" s="59" t="s">
        <v>182</v>
      </c>
      <c r="G913" s="60" t="s">
        <v>182</v>
      </c>
      <c r="H913" s="61" t="s">
        <v>182</v>
      </c>
    </row>
    <row r="914" spans="1:8" x14ac:dyDescent="0.25">
      <c r="A914" s="5">
        <v>243</v>
      </c>
      <c r="B914" s="8" t="s">
        <v>99</v>
      </c>
      <c r="C914" s="44">
        <v>32817</v>
      </c>
      <c r="D914" s="40">
        <v>14484.97</v>
      </c>
      <c r="E914" s="45">
        <f t="shared" si="53"/>
        <v>0.4413861718012006</v>
      </c>
      <c r="F914" s="59" t="s">
        <v>182</v>
      </c>
      <c r="G914" s="60" t="s">
        <v>182</v>
      </c>
      <c r="H914" s="61" t="s">
        <v>182</v>
      </c>
    </row>
    <row r="915" spans="1:8" x14ac:dyDescent="0.25">
      <c r="A915" s="5">
        <v>244</v>
      </c>
      <c r="B915" s="8" t="s">
        <v>100</v>
      </c>
      <c r="C915" s="44">
        <v>28450</v>
      </c>
      <c r="D915" s="40">
        <v>1215.08</v>
      </c>
      <c r="E915" s="45">
        <f t="shared" si="53"/>
        <v>4.2709314586994722E-2</v>
      </c>
      <c r="F915" s="59" t="s">
        <v>182</v>
      </c>
      <c r="G915" s="60" t="s">
        <v>182</v>
      </c>
      <c r="H915" s="61" t="s">
        <v>182</v>
      </c>
    </row>
    <row r="916" spans="1:8" x14ac:dyDescent="0.25">
      <c r="A916" s="5">
        <v>249</v>
      </c>
      <c r="B916" s="8" t="s">
        <v>101</v>
      </c>
      <c r="C916" s="44">
        <v>74929</v>
      </c>
      <c r="D916" s="40">
        <v>24653.3</v>
      </c>
      <c r="E916" s="45">
        <f t="shared" si="53"/>
        <v>0.3290221409601089</v>
      </c>
      <c r="F916" s="59" t="s">
        <v>182</v>
      </c>
      <c r="G916" s="60" t="s">
        <v>182</v>
      </c>
      <c r="H916" s="61" t="s">
        <v>182</v>
      </c>
    </row>
    <row r="917" spans="1:8" x14ac:dyDescent="0.25">
      <c r="A917" s="5">
        <v>251</v>
      </c>
      <c r="B917" s="8" t="s">
        <v>102</v>
      </c>
      <c r="C917" s="44">
        <v>500</v>
      </c>
      <c r="D917" s="40">
        <v>0</v>
      </c>
      <c r="E917" s="45">
        <f t="shared" si="53"/>
        <v>0</v>
      </c>
      <c r="F917" s="59" t="s">
        <v>182</v>
      </c>
      <c r="G917" s="60" t="s">
        <v>182</v>
      </c>
      <c r="H917" s="61" t="s">
        <v>182</v>
      </c>
    </row>
    <row r="918" spans="1:8" x14ac:dyDescent="0.25">
      <c r="A918" s="5">
        <v>252</v>
      </c>
      <c r="B918" s="8" t="s">
        <v>103</v>
      </c>
      <c r="C918" s="44">
        <v>6407</v>
      </c>
      <c r="D918" s="40">
        <v>984.05</v>
      </c>
      <c r="E918" s="45">
        <f t="shared" si="53"/>
        <v>0.15358982363040424</v>
      </c>
      <c r="F918" s="59" t="s">
        <v>182</v>
      </c>
      <c r="G918" s="60" t="s">
        <v>182</v>
      </c>
      <c r="H918" s="61" t="s">
        <v>182</v>
      </c>
    </row>
    <row r="919" spans="1:8" x14ac:dyDescent="0.25">
      <c r="A919" s="5">
        <v>253</v>
      </c>
      <c r="B919" s="8" t="s">
        <v>104</v>
      </c>
      <c r="C919" s="44">
        <v>6000</v>
      </c>
      <c r="D919" s="40">
        <v>483.04</v>
      </c>
      <c r="E919" s="45">
        <f t="shared" si="53"/>
        <v>8.0506666666666671E-2</v>
      </c>
      <c r="F919" s="59" t="s">
        <v>182</v>
      </c>
      <c r="G919" s="60" t="s">
        <v>182</v>
      </c>
      <c r="H919" s="61" t="s">
        <v>182</v>
      </c>
    </row>
    <row r="920" spans="1:8" x14ac:dyDescent="0.25">
      <c r="A920" s="5">
        <v>254</v>
      </c>
      <c r="B920" s="8" t="s">
        <v>105</v>
      </c>
      <c r="C920" s="44">
        <v>15917</v>
      </c>
      <c r="D920" s="40">
        <v>3136.12</v>
      </c>
      <c r="E920" s="45">
        <f t="shared" si="53"/>
        <v>0.19702959100332976</v>
      </c>
      <c r="F920" s="59" t="s">
        <v>182</v>
      </c>
      <c r="G920" s="60" t="s">
        <v>182</v>
      </c>
      <c r="H920" s="61" t="s">
        <v>182</v>
      </c>
    </row>
    <row r="921" spans="1:8" x14ac:dyDescent="0.25">
      <c r="A921" s="5">
        <v>255</v>
      </c>
      <c r="B921" s="8" t="s">
        <v>106</v>
      </c>
      <c r="C921" s="44">
        <v>44488</v>
      </c>
      <c r="D921" s="40">
        <v>23650.46</v>
      </c>
      <c r="E921" s="45">
        <f t="shared" si="53"/>
        <v>0.53161436791943895</v>
      </c>
      <c r="F921" s="59" t="s">
        <v>182</v>
      </c>
      <c r="G921" s="60" t="s">
        <v>182</v>
      </c>
      <c r="H921" s="61" t="s">
        <v>182</v>
      </c>
    </row>
    <row r="922" spans="1:8" x14ac:dyDescent="0.25">
      <c r="A922" s="5">
        <v>256</v>
      </c>
      <c r="B922" s="8" t="s">
        <v>107</v>
      </c>
      <c r="C922" s="44">
        <v>32726</v>
      </c>
      <c r="D922" s="40">
        <v>18045.150000000001</v>
      </c>
      <c r="E922" s="45">
        <f t="shared" si="53"/>
        <v>0.55140102670659419</v>
      </c>
      <c r="F922" s="59" t="s">
        <v>182</v>
      </c>
      <c r="G922" s="60" t="s">
        <v>182</v>
      </c>
      <c r="H922" s="61" t="s">
        <v>182</v>
      </c>
    </row>
    <row r="923" spans="1:8" x14ac:dyDescent="0.25">
      <c r="A923" s="5">
        <v>257</v>
      </c>
      <c r="B923" s="8" t="s">
        <v>108</v>
      </c>
      <c r="C923" s="44">
        <v>5000</v>
      </c>
      <c r="D923" s="40">
        <v>0</v>
      </c>
      <c r="E923" s="45">
        <f t="shared" si="53"/>
        <v>0</v>
      </c>
      <c r="F923" s="59" t="s">
        <v>182</v>
      </c>
      <c r="G923" s="60" t="s">
        <v>182</v>
      </c>
      <c r="H923" s="61" t="s">
        <v>182</v>
      </c>
    </row>
    <row r="924" spans="1:8" x14ac:dyDescent="0.25">
      <c r="A924" s="5">
        <v>259</v>
      </c>
      <c r="B924" s="8" t="s">
        <v>109</v>
      </c>
      <c r="C924" s="44">
        <v>35407</v>
      </c>
      <c r="D924" s="40">
        <v>4129.17</v>
      </c>
      <c r="E924" s="45">
        <f t="shared" si="53"/>
        <v>0.11662015985539582</v>
      </c>
      <c r="F924" s="59" t="s">
        <v>182</v>
      </c>
      <c r="G924" s="60" t="s">
        <v>182</v>
      </c>
      <c r="H924" s="61" t="s">
        <v>182</v>
      </c>
    </row>
    <row r="925" spans="1:8" x14ac:dyDescent="0.25">
      <c r="A925" s="5">
        <v>261</v>
      </c>
      <c r="B925" s="8" t="s">
        <v>110</v>
      </c>
      <c r="C925" s="44">
        <v>6084</v>
      </c>
      <c r="D925" s="40">
        <v>1117.56</v>
      </c>
      <c r="E925" s="45">
        <f t="shared" si="53"/>
        <v>0.18368836291913215</v>
      </c>
      <c r="F925" s="59" t="s">
        <v>182</v>
      </c>
      <c r="G925" s="60" t="s">
        <v>182</v>
      </c>
      <c r="H925" s="61" t="s">
        <v>182</v>
      </c>
    </row>
    <row r="926" spans="1:8" x14ac:dyDescent="0.25">
      <c r="A926" s="5">
        <v>262</v>
      </c>
      <c r="B926" s="8" t="s">
        <v>111</v>
      </c>
      <c r="C926" s="44">
        <v>28343</v>
      </c>
      <c r="D926" s="40">
        <v>11075.9</v>
      </c>
      <c r="E926" s="45">
        <f t="shared" si="53"/>
        <v>0.390780792435522</v>
      </c>
      <c r="F926" s="59" t="s">
        <v>182</v>
      </c>
      <c r="G926" s="60" t="s">
        <v>182</v>
      </c>
      <c r="H926" s="61" t="s">
        <v>182</v>
      </c>
    </row>
    <row r="927" spans="1:8" x14ac:dyDescent="0.25">
      <c r="A927" s="5">
        <v>263</v>
      </c>
      <c r="B927" s="8" t="s">
        <v>112</v>
      </c>
      <c r="C927" s="44">
        <v>24700</v>
      </c>
      <c r="D927" s="40">
        <v>3762.05</v>
      </c>
      <c r="E927" s="45">
        <f t="shared" si="53"/>
        <v>0.15230971659919029</v>
      </c>
      <c r="F927" s="59" t="s">
        <v>182</v>
      </c>
      <c r="G927" s="60" t="s">
        <v>182</v>
      </c>
      <c r="H927" s="61" t="s">
        <v>182</v>
      </c>
    </row>
    <row r="928" spans="1:8" x14ac:dyDescent="0.25">
      <c r="A928" s="5">
        <v>265</v>
      </c>
      <c r="B928" s="8" t="s">
        <v>113</v>
      </c>
      <c r="C928" s="44">
        <v>39489</v>
      </c>
      <c r="D928" s="40">
        <v>5722.31</v>
      </c>
      <c r="E928" s="45">
        <f t="shared" si="53"/>
        <v>0.14490896198941478</v>
      </c>
      <c r="F928" s="44">
        <v>135817</v>
      </c>
      <c r="G928" s="40">
        <v>69448.350000000006</v>
      </c>
      <c r="H928" s="45">
        <f t="shared" ref="H928" si="54">G928/F928</f>
        <v>0.51133768232253696</v>
      </c>
    </row>
    <row r="929" spans="1:8" x14ac:dyDescent="0.25">
      <c r="A929" s="5">
        <v>269</v>
      </c>
      <c r="B929" s="8" t="s">
        <v>114</v>
      </c>
      <c r="C929" s="44">
        <v>84320</v>
      </c>
      <c r="D929" s="40">
        <v>10648.76</v>
      </c>
      <c r="E929" s="45">
        <f t="shared" si="53"/>
        <v>0.12628984819734346</v>
      </c>
      <c r="F929" s="59" t="s">
        <v>182</v>
      </c>
      <c r="G929" s="60" t="s">
        <v>182</v>
      </c>
      <c r="H929" s="61" t="s">
        <v>182</v>
      </c>
    </row>
    <row r="930" spans="1:8" x14ac:dyDescent="0.25">
      <c r="A930" s="5">
        <v>271</v>
      </c>
      <c r="B930" s="8" t="s">
        <v>115</v>
      </c>
      <c r="C930" s="44">
        <v>22626</v>
      </c>
      <c r="D930" s="40">
        <v>2546.64</v>
      </c>
      <c r="E930" s="45">
        <f t="shared" si="53"/>
        <v>0.11255369928400955</v>
      </c>
      <c r="F930" s="59" t="s">
        <v>182</v>
      </c>
      <c r="G930" s="60" t="s">
        <v>182</v>
      </c>
      <c r="H930" s="61" t="s">
        <v>182</v>
      </c>
    </row>
    <row r="931" spans="1:8" x14ac:dyDescent="0.25">
      <c r="A931" s="5">
        <v>272</v>
      </c>
      <c r="B931" s="8" t="s">
        <v>116</v>
      </c>
      <c r="C931" s="44">
        <v>3351</v>
      </c>
      <c r="D931" s="40">
        <v>0</v>
      </c>
      <c r="E931" s="45">
        <f t="shared" si="53"/>
        <v>0</v>
      </c>
      <c r="F931" s="59" t="s">
        <v>182</v>
      </c>
      <c r="G931" s="60" t="s">
        <v>182</v>
      </c>
      <c r="H931" s="61" t="s">
        <v>182</v>
      </c>
    </row>
    <row r="932" spans="1:8" x14ac:dyDescent="0.25">
      <c r="A932" s="5">
        <v>273</v>
      </c>
      <c r="B932" s="8" t="s">
        <v>117</v>
      </c>
      <c r="C932" s="44">
        <v>95899</v>
      </c>
      <c r="D932" s="40">
        <v>51904.67</v>
      </c>
      <c r="E932" s="45">
        <f t="shared" si="53"/>
        <v>0.54124307865566901</v>
      </c>
      <c r="F932" s="59" t="s">
        <v>182</v>
      </c>
      <c r="G932" s="60" t="s">
        <v>182</v>
      </c>
      <c r="H932" s="61" t="s">
        <v>182</v>
      </c>
    </row>
    <row r="933" spans="1:8" x14ac:dyDescent="0.25">
      <c r="A933" s="5">
        <v>274</v>
      </c>
      <c r="B933" s="8" t="s">
        <v>118</v>
      </c>
      <c r="C933" s="44">
        <v>22352</v>
      </c>
      <c r="D933" s="40">
        <v>12085.6</v>
      </c>
      <c r="E933" s="45">
        <f t="shared" si="53"/>
        <v>0.54069434502505376</v>
      </c>
      <c r="F933" s="59" t="s">
        <v>182</v>
      </c>
      <c r="G933" s="60" t="s">
        <v>182</v>
      </c>
      <c r="H933" s="61" t="s">
        <v>182</v>
      </c>
    </row>
    <row r="934" spans="1:8" x14ac:dyDescent="0.25">
      <c r="A934" s="5">
        <v>275</v>
      </c>
      <c r="B934" s="8" t="s">
        <v>119</v>
      </c>
      <c r="C934" s="44">
        <v>280793</v>
      </c>
      <c r="D934" s="40">
        <v>148078.35999999999</v>
      </c>
      <c r="E934" s="45">
        <f t="shared" si="53"/>
        <v>0.52735773327682667</v>
      </c>
      <c r="F934" s="59" t="s">
        <v>182</v>
      </c>
      <c r="G934" s="60" t="s">
        <v>182</v>
      </c>
      <c r="H934" s="61" t="s">
        <v>182</v>
      </c>
    </row>
    <row r="935" spans="1:8" x14ac:dyDescent="0.25">
      <c r="A935" s="5">
        <v>277</v>
      </c>
      <c r="B935" s="8" t="s">
        <v>120</v>
      </c>
      <c r="C935" s="44">
        <v>18274</v>
      </c>
      <c r="D935" s="40">
        <v>5428.43</v>
      </c>
      <c r="E935" s="45">
        <f t="shared" si="53"/>
        <v>0.29705756812958301</v>
      </c>
      <c r="F935" s="59" t="s">
        <v>182</v>
      </c>
      <c r="G935" s="60" t="s">
        <v>182</v>
      </c>
      <c r="H935" s="61" t="s">
        <v>182</v>
      </c>
    </row>
    <row r="936" spans="1:8" x14ac:dyDescent="0.25">
      <c r="A936" s="5">
        <v>278</v>
      </c>
      <c r="B936" s="8" t="s">
        <v>121</v>
      </c>
      <c r="C936" s="44">
        <v>800</v>
      </c>
      <c r="D936" s="40">
        <v>0</v>
      </c>
      <c r="E936" s="45">
        <f t="shared" si="53"/>
        <v>0</v>
      </c>
      <c r="F936" s="59" t="s">
        <v>182</v>
      </c>
      <c r="G936" s="60" t="s">
        <v>182</v>
      </c>
      <c r="H936" s="61" t="s">
        <v>182</v>
      </c>
    </row>
    <row r="937" spans="1:8" x14ac:dyDescent="0.25">
      <c r="A937" s="5">
        <v>279</v>
      </c>
      <c r="B937" s="9" t="s">
        <v>122</v>
      </c>
      <c r="C937" s="44">
        <v>23694</v>
      </c>
      <c r="D937" s="40">
        <v>1474.69</v>
      </c>
      <c r="E937" s="45">
        <f t="shared" si="53"/>
        <v>6.223896345066262E-2</v>
      </c>
      <c r="F937" s="59" t="s">
        <v>182</v>
      </c>
      <c r="G937" s="60" t="s">
        <v>182</v>
      </c>
      <c r="H937" s="61" t="s">
        <v>182</v>
      </c>
    </row>
    <row r="938" spans="1:8" x14ac:dyDescent="0.25">
      <c r="A938" s="6">
        <v>280</v>
      </c>
      <c r="B938" s="9" t="s">
        <v>123</v>
      </c>
      <c r="C938" s="44">
        <v>167772</v>
      </c>
      <c r="D938" s="40">
        <v>81289.34</v>
      </c>
      <c r="E938" s="45">
        <f t="shared" si="53"/>
        <v>0.48452268554943612</v>
      </c>
      <c r="F938" s="59" t="s">
        <v>182</v>
      </c>
      <c r="G938" s="60" t="s">
        <v>182</v>
      </c>
      <c r="H938" s="61" t="s">
        <v>182</v>
      </c>
    </row>
    <row r="939" spans="1:8" x14ac:dyDescent="0.25">
      <c r="A939" s="10">
        <v>291</v>
      </c>
      <c r="B939" s="9" t="s">
        <v>124</v>
      </c>
      <c r="C939" s="44">
        <v>88828</v>
      </c>
      <c r="D939" s="40">
        <v>18513.740000000002</v>
      </c>
      <c r="E939" s="45">
        <f t="shared" si="53"/>
        <v>0.20842234430584952</v>
      </c>
      <c r="F939" s="59" t="s">
        <v>182</v>
      </c>
      <c r="G939" s="60" t="s">
        <v>182</v>
      </c>
      <c r="H939" s="61" t="s">
        <v>182</v>
      </c>
    </row>
    <row r="940" spans="1:8" x14ac:dyDescent="0.25">
      <c r="A940" s="10">
        <v>292</v>
      </c>
      <c r="B940" s="9" t="s">
        <v>125</v>
      </c>
      <c r="C940" s="44">
        <v>10</v>
      </c>
      <c r="D940" s="40">
        <v>8</v>
      </c>
      <c r="E940" s="45">
        <f t="shared" si="53"/>
        <v>0.8</v>
      </c>
      <c r="F940" s="59" t="s">
        <v>182</v>
      </c>
      <c r="G940" s="60" t="s">
        <v>182</v>
      </c>
      <c r="H940" s="61" t="s">
        <v>182</v>
      </c>
    </row>
    <row r="941" spans="1:8" x14ac:dyDescent="0.25">
      <c r="A941" s="10">
        <v>293</v>
      </c>
      <c r="B941" s="9" t="s">
        <v>126</v>
      </c>
      <c r="C941" s="44">
        <v>83571</v>
      </c>
      <c r="D941" s="40">
        <v>82467.63</v>
      </c>
      <c r="E941" s="45">
        <f t="shared" si="53"/>
        <v>0.98679721434468903</v>
      </c>
      <c r="F941" s="59" t="s">
        <v>182</v>
      </c>
      <c r="G941" s="60" t="s">
        <v>182</v>
      </c>
      <c r="H941" s="61" t="s">
        <v>182</v>
      </c>
    </row>
    <row r="942" spans="1:8" x14ac:dyDescent="0.25">
      <c r="A942" s="10">
        <v>294</v>
      </c>
      <c r="B942" s="9" t="s">
        <v>127</v>
      </c>
      <c r="C942" s="44">
        <v>3437</v>
      </c>
      <c r="D942" s="40">
        <v>1079.47</v>
      </c>
      <c r="E942" s="45">
        <f t="shared" si="53"/>
        <v>0.31407331975560082</v>
      </c>
      <c r="F942" s="59" t="s">
        <v>182</v>
      </c>
      <c r="G942" s="60" t="s">
        <v>182</v>
      </c>
      <c r="H942" s="61" t="s">
        <v>182</v>
      </c>
    </row>
    <row r="943" spans="1:8" x14ac:dyDescent="0.25">
      <c r="A943" s="10">
        <v>295</v>
      </c>
      <c r="B943" s="9" t="s">
        <v>128</v>
      </c>
      <c r="C943" s="44">
        <v>513</v>
      </c>
      <c r="D943" s="40">
        <v>364.87</v>
      </c>
      <c r="E943" s="45">
        <f t="shared" si="53"/>
        <v>0.71124756335282657</v>
      </c>
      <c r="F943" s="59" t="s">
        <v>182</v>
      </c>
      <c r="G943" s="60" t="s">
        <v>182</v>
      </c>
      <c r="H943" s="61" t="s">
        <v>182</v>
      </c>
    </row>
    <row r="944" spans="1:8" ht="15" customHeight="1" x14ac:dyDescent="0.25">
      <c r="A944" s="10">
        <v>296</v>
      </c>
      <c r="B944" s="9" t="s">
        <v>129</v>
      </c>
      <c r="C944" s="44">
        <v>395</v>
      </c>
      <c r="D944" s="40">
        <v>161.69</v>
      </c>
      <c r="E944" s="45">
        <f t="shared" si="53"/>
        <v>0.40934177215189871</v>
      </c>
      <c r="F944" s="59" t="s">
        <v>182</v>
      </c>
      <c r="G944" s="60" t="s">
        <v>182</v>
      </c>
      <c r="H944" s="61" t="s">
        <v>182</v>
      </c>
    </row>
    <row r="945" spans="1:8" x14ac:dyDescent="0.25">
      <c r="A945" s="10">
        <v>297</v>
      </c>
      <c r="B945" s="9" t="s">
        <v>130</v>
      </c>
      <c r="C945" s="44">
        <v>25247</v>
      </c>
      <c r="D945" s="40">
        <v>226.14</v>
      </c>
      <c r="E945" s="45">
        <f t="shared" si="53"/>
        <v>8.9571038143145716E-3</v>
      </c>
      <c r="F945" s="59" t="s">
        <v>182</v>
      </c>
      <c r="G945" s="60" t="s">
        <v>182</v>
      </c>
      <c r="H945" s="61" t="s">
        <v>182</v>
      </c>
    </row>
    <row r="946" spans="1:8" x14ac:dyDescent="0.25">
      <c r="A946" s="10">
        <v>298</v>
      </c>
      <c r="B946" s="9" t="s">
        <v>131</v>
      </c>
      <c r="C946" s="44">
        <v>193</v>
      </c>
      <c r="D946" s="40">
        <v>178.45</v>
      </c>
      <c r="E946" s="45">
        <f t="shared" si="53"/>
        <v>0.92461139896373046</v>
      </c>
      <c r="F946" s="59" t="s">
        <v>182</v>
      </c>
      <c r="G946" s="60" t="s">
        <v>182</v>
      </c>
      <c r="H946" s="61" t="s">
        <v>182</v>
      </c>
    </row>
    <row r="947" spans="1:8" ht="15.75" thickBot="1" x14ac:dyDescent="0.3">
      <c r="A947" s="89">
        <v>299</v>
      </c>
      <c r="B947" s="88" t="s">
        <v>123</v>
      </c>
      <c r="C947" s="81">
        <v>31191</v>
      </c>
      <c r="D947" s="82">
        <v>27600.560000000001</v>
      </c>
      <c r="E947" s="83">
        <f t="shared" si="53"/>
        <v>0.88488858965727302</v>
      </c>
      <c r="F947" s="84" t="s">
        <v>182</v>
      </c>
      <c r="G947" s="85" t="s">
        <v>182</v>
      </c>
      <c r="H947" s="86" t="s">
        <v>182</v>
      </c>
    </row>
    <row r="948" spans="1:8" ht="15.75" thickBot="1" x14ac:dyDescent="0.3">
      <c r="A948" s="137" t="s">
        <v>132</v>
      </c>
      <c r="B948" s="138"/>
      <c r="C948" s="22">
        <f>SUM(C949:C965)</f>
        <v>137424</v>
      </c>
      <c r="D948" s="23">
        <f>SUM(D949:D965)</f>
        <v>56356.859999999993</v>
      </c>
      <c r="E948" s="28">
        <f>D948/C948</f>
        <v>0.41009474327628359</v>
      </c>
      <c r="F948" s="22">
        <f>SUM(F949:F965)</f>
        <v>14792759</v>
      </c>
      <c r="G948" s="23">
        <f>SUM(G949:G965)</f>
        <v>1190320.9700000002</v>
      </c>
      <c r="H948" s="28">
        <f>G948/F948</f>
        <v>8.046646132746435E-2</v>
      </c>
    </row>
    <row r="949" spans="1:8" x14ac:dyDescent="0.25">
      <c r="A949" s="13">
        <v>301</v>
      </c>
      <c r="B949" s="35" t="s">
        <v>133</v>
      </c>
      <c r="C949" s="68" t="s">
        <v>182</v>
      </c>
      <c r="D949" s="69" t="s">
        <v>182</v>
      </c>
      <c r="E949" s="70" t="s">
        <v>182</v>
      </c>
      <c r="F949" s="49">
        <v>152578</v>
      </c>
      <c r="G949" s="50">
        <v>38788.639999999999</v>
      </c>
      <c r="H949" s="51">
        <f>G949/F949</f>
        <v>0.25422170955183576</v>
      </c>
    </row>
    <row r="950" spans="1:8" x14ac:dyDescent="0.25">
      <c r="A950" s="10">
        <v>302</v>
      </c>
      <c r="B950" s="29" t="s">
        <v>134</v>
      </c>
      <c r="C950" s="59" t="s">
        <v>182</v>
      </c>
      <c r="D950" s="60" t="s">
        <v>182</v>
      </c>
      <c r="E950" s="61" t="s">
        <v>182</v>
      </c>
      <c r="F950" s="44">
        <v>25000</v>
      </c>
      <c r="G950" s="40">
        <v>3670.72</v>
      </c>
      <c r="H950" s="45">
        <f>G950/F950</f>
        <v>0.14682879999999998</v>
      </c>
    </row>
    <row r="951" spans="1:8" x14ac:dyDescent="0.25">
      <c r="A951" s="10">
        <v>303</v>
      </c>
      <c r="B951" s="29" t="s">
        <v>135</v>
      </c>
      <c r="C951" s="59" t="s">
        <v>182</v>
      </c>
      <c r="D951" s="60" t="s">
        <v>182</v>
      </c>
      <c r="E951" s="61" t="s">
        <v>182</v>
      </c>
      <c r="F951" s="44">
        <v>16000</v>
      </c>
      <c r="G951" s="40">
        <v>0</v>
      </c>
      <c r="H951" s="45">
        <f t="shared" ref="H951:H965" si="55">G951/F951</f>
        <v>0</v>
      </c>
    </row>
    <row r="952" spans="1:8" x14ac:dyDescent="0.25">
      <c r="A952" s="10">
        <v>304</v>
      </c>
      <c r="B952" s="29" t="s">
        <v>136</v>
      </c>
      <c r="C952" s="59" t="s">
        <v>182</v>
      </c>
      <c r="D952" s="60" t="s">
        <v>182</v>
      </c>
      <c r="E952" s="61" t="s">
        <v>182</v>
      </c>
      <c r="F952" s="44">
        <v>48680</v>
      </c>
      <c r="G952" s="40">
        <v>0</v>
      </c>
      <c r="H952" s="45">
        <f t="shared" si="55"/>
        <v>0</v>
      </c>
    </row>
    <row r="953" spans="1:8" x14ac:dyDescent="0.25">
      <c r="A953" s="10">
        <v>305</v>
      </c>
      <c r="B953" s="29" t="s">
        <v>137</v>
      </c>
      <c r="C953" s="59" t="s">
        <v>182</v>
      </c>
      <c r="D953" s="60" t="s">
        <v>182</v>
      </c>
      <c r="E953" s="61" t="s">
        <v>182</v>
      </c>
      <c r="F953" s="44">
        <v>58000</v>
      </c>
      <c r="G953" s="40">
        <v>0</v>
      </c>
      <c r="H953" s="45">
        <f t="shared" si="55"/>
        <v>0</v>
      </c>
    </row>
    <row r="954" spans="1:8" x14ac:dyDescent="0.25">
      <c r="A954" s="10">
        <v>309</v>
      </c>
      <c r="B954" s="29" t="s">
        <v>138</v>
      </c>
      <c r="C954" s="59" t="s">
        <v>182</v>
      </c>
      <c r="D954" s="60" t="s">
        <v>182</v>
      </c>
      <c r="E954" s="61" t="s">
        <v>182</v>
      </c>
      <c r="F954" s="44">
        <v>95000</v>
      </c>
      <c r="G954" s="40">
        <v>0</v>
      </c>
      <c r="H954" s="45">
        <f t="shared" si="55"/>
        <v>0</v>
      </c>
    </row>
    <row r="955" spans="1:8" x14ac:dyDescent="0.25">
      <c r="A955" s="10">
        <v>314</v>
      </c>
      <c r="B955" s="29" t="s">
        <v>139</v>
      </c>
      <c r="C955" s="59" t="s">
        <v>182</v>
      </c>
      <c r="D955" s="60" t="s">
        <v>182</v>
      </c>
      <c r="E955" s="61" t="s">
        <v>182</v>
      </c>
      <c r="F955" s="44">
        <v>2441220</v>
      </c>
      <c r="G955" s="40">
        <v>509068.07</v>
      </c>
      <c r="H955" s="45">
        <f t="shared" si="55"/>
        <v>0.20853018982312124</v>
      </c>
    </row>
    <row r="956" spans="1:8" x14ac:dyDescent="0.25">
      <c r="A956" s="6">
        <v>320</v>
      </c>
      <c r="B956" s="29" t="s">
        <v>140</v>
      </c>
      <c r="C956" s="44">
        <v>1960</v>
      </c>
      <c r="D956" s="40">
        <v>1764.54</v>
      </c>
      <c r="E956" s="45">
        <f t="shared" ref="E956:E964" si="56">D956/C956</f>
        <v>0.90027551020408159</v>
      </c>
      <c r="F956" s="44">
        <v>9530</v>
      </c>
      <c r="G956" s="40">
        <v>4615.93</v>
      </c>
      <c r="H956" s="45">
        <f t="shared" si="55"/>
        <v>0.48435781741867789</v>
      </c>
    </row>
    <row r="957" spans="1:8" x14ac:dyDescent="0.25">
      <c r="A957" s="10">
        <v>332</v>
      </c>
      <c r="B957" s="29" t="s">
        <v>141</v>
      </c>
      <c r="C957" s="59" t="s">
        <v>182</v>
      </c>
      <c r="D957" s="60" t="s">
        <v>182</v>
      </c>
      <c r="E957" s="61" t="s">
        <v>182</v>
      </c>
      <c r="F957" s="44">
        <v>50000</v>
      </c>
      <c r="G957" s="40">
        <v>2423.5500000000002</v>
      </c>
      <c r="H957" s="45">
        <f t="shared" si="55"/>
        <v>4.8471E-2</v>
      </c>
    </row>
    <row r="958" spans="1:8" x14ac:dyDescent="0.25">
      <c r="A958" s="6">
        <v>340</v>
      </c>
      <c r="B958" s="29" t="s">
        <v>142</v>
      </c>
      <c r="C958" s="44">
        <v>240</v>
      </c>
      <c r="D958" s="40">
        <v>0</v>
      </c>
      <c r="E958" s="45">
        <f t="shared" si="56"/>
        <v>0</v>
      </c>
      <c r="F958" s="44">
        <v>115350</v>
      </c>
      <c r="G958" s="40">
        <v>7035.68</v>
      </c>
      <c r="H958" s="45">
        <f t="shared" si="55"/>
        <v>6.0994191590810577E-2</v>
      </c>
    </row>
    <row r="959" spans="1:8" x14ac:dyDescent="0.25">
      <c r="A959" s="6">
        <v>350</v>
      </c>
      <c r="B959" s="29" t="s">
        <v>143</v>
      </c>
      <c r="C959" s="44">
        <v>57360</v>
      </c>
      <c r="D959" s="40">
        <v>11018.87</v>
      </c>
      <c r="E959" s="45">
        <f t="shared" si="56"/>
        <v>0.19210024407252443</v>
      </c>
      <c r="F959" s="44">
        <v>1143360</v>
      </c>
      <c r="G959" s="40">
        <v>146115.21</v>
      </c>
      <c r="H959" s="45">
        <f t="shared" si="55"/>
        <v>0.12779457913518052</v>
      </c>
    </row>
    <row r="960" spans="1:8" x14ac:dyDescent="0.25">
      <c r="A960" s="6">
        <v>370</v>
      </c>
      <c r="B960" s="29" t="s">
        <v>144</v>
      </c>
      <c r="C960" s="44">
        <v>20216</v>
      </c>
      <c r="D960" s="40">
        <v>14438.29</v>
      </c>
      <c r="E960" s="45">
        <f t="shared" si="56"/>
        <v>0.71420112781954892</v>
      </c>
      <c r="F960" s="44">
        <v>1067845</v>
      </c>
      <c r="G960" s="40">
        <v>114533.94</v>
      </c>
      <c r="H960" s="45">
        <f t="shared" si="55"/>
        <v>0.10725708319091254</v>
      </c>
    </row>
    <row r="961" spans="1:8" x14ac:dyDescent="0.25">
      <c r="A961" s="6">
        <v>380</v>
      </c>
      <c r="B961" s="29" t="s">
        <v>145</v>
      </c>
      <c r="C961" s="44">
        <v>44956</v>
      </c>
      <c r="D961" s="40">
        <v>16645.75</v>
      </c>
      <c r="E961" s="45">
        <f t="shared" si="56"/>
        <v>0.37026759498175993</v>
      </c>
      <c r="F961" s="44">
        <v>9536824</v>
      </c>
      <c r="G961" s="40">
        <v>358050.26</v>
      </c>
      <c r="H961" s="45">
        <f t="shared" si="55"/>
        <v>3.7543972710411766E-2</v>
      </c>
    </row>
    <row r="962" spans="1:8" x14ac:dyDescent="0.25">
      <c r="A962" s="10">
        <v>395</v>
      </c>
      <c r="B962" s="29" t="s">
        <v>142</v>
      </c>
      <c r="C962" s="59" t="s">
        <v>182</v>
      </c>
      <c r="D962" s="60" t="s">
        <v>182</v>
      </c>
      <c r="E962" s="61" t="s">
        <v>182</v>
      </c>
      <c r="F962" s="44">
        <v>125</v>
      </c>
      <c r="G962" s="40">
        <v>0</v>
      </c>
      <c r="H962" s="45">
        <f t="shared" si="55"/>
        <v>0</v>
      </c>
    </row>
    <row r="963" spans="1:8" x14ac:dyDescent="0.25">
      <c r="A963" s="10">
        <v>396</v>
      </c>
      <c r="B963" s="29" t="s">
        <v>143</v>
      </c>
      <c r="C963" s="44">
        <v>12102</v>
      </c>
      <c r="D963" s="40">
        <v>12100.13</v>
      </c>
      <c r="E963" s="45">
        <f t="shared" si="56"/>
        <v>0.9998454800859361</v>
      </c>
      <c r="F963" s="44">
        <v>24314</v>
      </c>
      <c r="G963" s="40">
        <v>1918.19</v>
      </c>
      <c r="H963" s="45">
        <f t="shared" si="55"/>
        <v>7.8892407666365058E-2</v>
      </c>
    </row>
    <row r="964" spans="1:8" x14ac:dyDescent="0.25">
      <c r="A964" s="10">
        <v>398</v>
      </c>
      <c r="B964" s="29" t="s">
        <v>144</v>
      </c>
      <c r="C964" s="59">
        <v>590</v>
      </c>
      <c r="D964" s="60">
        <v>389.28</v>
      </c>
      <c r="E964" s="45">
        <f t="shared" si="56"/>
        <v>0.65979661016949143</v>
      </c>
      <c r="F964" s="44">
        <v>5405</v>
      </c>
      <c r="G964" s="40">
        <v>572.99</v>
      </c>
      <c r="H964" s="45">
        <f t="shared" si="55"/>
        <v>0.10601110083256245</v>
      </c>
    </row>
    <row r="965" spans="1:8" ht="15.75" thickBot="1" x14ac:dyDescent="0.3">
      <c r="A965" s="11">
        <v>399</v>
      </c>
      <c r="B965" s="36" t="s">
        <v>146</v>
      </c>
      <c r="C965" s="65" t="s">
        <v>182</v>
      </c>
      <c r="D965" s="66" t="s">
        <v>182</v>
      </c>
      <c r="E965" s="61" t="s">
        <v>182</v>
      </c>
      <c r="F965" s="46">
        <v>3528</v>
      </c>
      <c r="G965" s="47">
        <v>3527.79</v>
      </c>
      <c r="H965" s="45">
        <f t="shared" si="55"/>
        <v>0.99994047619047621</v>
      </c>
    </row>
    <row r="966" spans="1:8" ht="15.75" thickBot="1" x14ac:dyDescent="0.3">
      <c r="A966" s="139" t="s">
        <v>147</v>
      </c>
      <c r="B966" s="140"/>
      <c r="C966" s="72">
        <v>0</v>
      </c>
      <c r="D966" s="73">
        <v>0</v>
      </c>
      <c r="E966" s="71" t="s">
        <v>182</v>
      </c>
      <c r="F966" s="22">
        <f>SUM(F967:F969)</f>
        <v>462477</v>
      </c>
      <c r="G966" s="23">
        <f>SUM(G967:G969)</f>
        <v>0</v>
      </c>
      <c r="H966" s="28">
        <f>G966/F966</f>
        <v>0</v>
      </c>
    </row>
    <row r="967" spans="1:8" x14ac:dyDescent="0.25">
      <c r="A967" s="13">
        <v>511</v>
      </c>
      <c r="B967" s="37" t="s">
        <v>148</v>
      </c>
      <c r="C967" s="68" t="s">
        <v>182</v>
      </c>
      <c r="D967" s="69" t="s">
        <v>182</v>
      </c>
      <c r="E967" s="70" t="s">
        <v>182</v>
      </c>
      <c r="F967" s="49">
        <v>11116</v>
      </c>
      <c r="G967" s="50">
        <v>0</v>
      </c>
      <c r="H967" s="51">
        <f>G967/F967</f>
        <v>0</v>
      </c>
    </row>
    <row r="968" spans="1:8" x14ac:dyDescent="0.25">
      <c r="A968" s="91">
        <v>544</v>
      </c>
      <c r="B968" s="92" t="s">
        <v>149</v>
      </c>
      <c r="C968" s="93"/>
      <c r="D968" s="94"/>
      <c r="E968" s="95"/>
      <c r="F968" s="96">
        <v>325573</v>
      </c>
      <c r="G968" s="97">
        <v>0</v>
      </c>
      <c r="H968" s="98">
        <f>G968/F968</f>
        <v>0</v>
      </c>
    </row>
    <row r="969" spans="1:8" ht="15.75" thickBot="1" x14ac:dyDescent="0.3">
      <c r="A969" s="11">
        <v>592</v>
      </c>
      <c r="B969" s="38" t="s">
        <v>198</v>
      </c>
      <c r="C969" s="65" t="s">
        <v>182</v>
      </c>
      <c r="D969" s="66" t="s">
        <v>182</v>
      </c>
      <c r="E969" s="67" t="s">
        <v>182</v>
      </c>
      <c r="F969" s="46">
        <v>125788</v>
      </c>
      <c r="G969" s="47">
        <v>0</v>
      </c>
      <c r="H969" s="48">
        <f>G969/F969</f>
        <v>0</v>
      </c>
    </row>
    <row r="970" spans="1:8" ht="15.75" thickBot="1" x14ac:dyDescent="0.3">
      <c r="A970" s="137" t="s">
        <v>150</v>
      </c>
      <c r="B970" s="138"/>
      <c r="C970" s="22">
        <f>SUM(C971:C987)</f>
        <v>400455611</v>
      </c>
      <c r="D970" s="23">
        <f>SUM(D971:D987)</f>
        <v>152023569.81999996</v>
      </c>
      <c r="E970" s="28">
        <f>D970/C970</f>
        <v>0.37962651950455495</v>
      </c>
      <c r="F970" s="22">
        <f>SUM(F971:F987)</f>
        <v>330183</v>
      </c>
      <c r="G970" s="23">
        <f>SUM(G971:G987)</f>
        <v>0</v>
      </c>
      <c r="H970" s="28">
        <f>G970/F970</f>
        <v>0</v>
      </c>
    </row>
    <row r="971" spans="1:8" x14ac:dyDescent="0.25">
      <c r="A971" s="4">
        <v>611</v>
      </c>
      <c r="B971" s="35" t="s">
        <v>151</v>
      </c>
      <c r="C971" s="49">
        <v>78000</v>
      </c>
      <c r="D971" s="50">
        <v>29300</v>
      </c>
      <c r="E971" s="51">
        <f>D971/C971</f>
        <v>0.37564102564102564</v>
      </c>
      <c r="F971" s="68" t="s">
        <v>182</v>
      </c>
      <c r="G971" s="69" t="s">
        <v>182</v>
      </c>
      <c r="H971" s="70" t="s">
        <v>182</v>
      </c>
    </row>
    <row r="972" spans="1:8" x14ac:dyDescent="0.25">
      <c r="A972" s="5">
        <v>612</v>
      </c>
      <c r="B972" s="29" t="s">
        <v>152</v>
      </c>
      <c r="C972" s="44">
        <v>5000</v>
      </c>
      <c r="D972" s="40">
        <v>0</v>
      </c>
      <c r="E972" s="45">
        <f>D972/C972</f>
        <v>0</v>
      </c>
      <c r="F972" s="59" t="s">
        <v>182</v>
      </c>
      <c r="G972" s="60" t="s">
        <v>182</v>
      </c>
      <c r="H972" s="61" t="s">
        <v>182</v>
      </c>
    </row>
    <row r="973" spans="1:8" x14ac:dyDescent="0.25">
      <c r="A973" s="5">
        <v>613</v>
      </c>
      <c r="B973" s="29" t="s">
        <v>192</v>
      </c>
      <c r="C973" s="44">
        <v>500</v>
      </c>
      <c r="D973" s="40">
        <v>0</v>
      </c>
      <c r="E973" s="45">
        <f>D973/C973</f>
        <v>0</v>
      </c>
      <c r="F973" s="59"/>
      <c r="G973" s="60"/>
      <c r="H973" s="61"/>
    </row>
    <row r="974" spans="1:8" x14ac:dyDescent="0.25">
      <c r="A974" s="5">
        <v>614</v>
      </c>
      <c r="B974" s="29" t="s">
        <v>153</v>
      </c>
      <c r="C974" s="44">
        <v>70000</v>
      </c>
      <c r="D974" s="40">
        <v>41400</v>
      </c>
      <c r="E974" s="45">
        <f t="shared" ref="E974:E987" si="57">D974/C974</f>
        <v>0.59142857142857141</v>
      </c>
      <c r="F974" s="59" t="s">
        <v>182</v>
      </c>
      <c r="G974" s="60" t="s">
        <v>182</v>
      </c>
      <c r="H974" s="61" t="s">
        <v>182</v>
      </c>
    </row>
    <row r="975" spans="1:8" x14ac:dyDescent="0.25">
      <c r="A975" s="5">
        <v>619</v>
      </c>
      <c r="B975" s="29" t="s">
        <v>154</v>
      </c>
      <c r="C975" s="44">
        <v>138224474</v>
      </c>
      <c r="D975" s="40">
        <v>0</v>
      </c>
      <c r="E975" s="45">
        <f t="shared" si="57"/>
        <v>0</v>
      </c>
      <c r="F975" s="59" t="s">
        <v>182</v>
      </c>
      <c r="G975" s="60" t="s">
        <v>182</v>
      </c>
      <c r="H975" s="61" t="s">
        <v>182</v>
      </c>
    </row>
    <row r="976" spans="1:8" x14ac:dyDescent="0.25">
      <c r="A976" s="5">
        <v>622</v>
      </c>
      <c r="B976" s="29" t="s">
        <v>155</v>
      </c>
      <c r="C976" s="44">
        <v>6000</v>
      </c>
      <c r="D976" s="40">
        <v>0</v>
      </c>
      <c r="E976" s="45">
        <f t="shared" si="57"/>
        <v>0</v>
      </c>
      <c r="F976" s="59" t="s">
        <v>182</v>
      </c>
      <c r="G976" s="60" t="s">
        <v>182</v>
      </c>
      <c r="H976" s="61" t="s">
        <v>182</v>
      </c>
    </row>
    <row r="977" spans="1:8" x14ac:dyDescent="0.25">
      <c r="A977" s="5">
        <v>623</v>
      </c>
      <c r="B977" s="29" t="s">
        <v>156</v>
      </c>
      <c r="C977" s="44">
        <v>10000</v>
      </c>
      <c r="D977" s="40">
        <v>0</v>
      </c>
      <c r="E977" s="45">
        <f t="shared" si="57"/>
        <v>0</v>
      </c>
      <c r="F977" s="59" t="s">
        <v>182</v>
      </c>
      <c r="G977" s="60" t="s">
        <v>182</v>
      </c>
      <c r="H977" s="61" t="s">
        <v>182</v>
      </c>
    </row>
    <row r="978" spans="1:8" x14ac:dyDescent="0.25">
      <c r="A978" s="5">
        <v>624</v>
      </c>
      <c r="B978" s="29" t="s">
        <v>157</v>
      </c>
      <c r="C978" s="44">
        <v>35595</v>
      </c>
      <c r="D978" s="40">
        <v>18468.5</v>
      </c>
      <c r="E978" s="45">
        <f t="shared" si="57"/>
        <v>0.51885096221379412</v>
      </c>
      <c r="F978" s="44">
        <v>330183</v>
      </c>
      <c r="G978" s="40">
        <v>0</v>
      </c>
      <c r="H978" s="45">
        <f t="shared" ref="H978" si="58">G978/F978</f>
        <v>0</v>
      </c>
    </row>
    <row r="979" spans="1:8" x14ac:dyDescent="0.25">
      <c r="A979" s="5">
        <v>631</v>
      </c>
      <c r="B979" s="29" t="s">
        <v>158</v>
      </c>
      <c r="C979" s="44">
        <v>2254000</v>
      </c>
      <c r="D979" s="40">
        <v>424551.19</v>
      </c>
      <c r="E979" s="45">
        <f t="shared" si="57"/>
        <v>0.1883545652173913</v>
      </c>
      <c r="F979" s="59" t="s">
        <v>182</v>
      </c>
      <c r="G979" s="60" t="s">
        <v>182</v>
      </c>
      <c r="H979" s="61" t="s">
        <v>182</v>
      </c>
    </row>
    <row r="980" spans="1:8" x14ac:dyDescent="0.25">
      <c r="A980" s="5">
        <v>635</v>
      </c>
      <c r="B980" s="29" t="s">
        <v>159</v>
      </c>
      <c r="C980" s="44">
        <v>217015090</v>
      </c>
      <c r="D980" s="40">
        <v>125686746.66</v>
      </c>
      <c r="E980" s="45">
        <f t="shared" si="57"/>
        <v>0.57916132311352175</v>
      </c>
      <c r="F980" s="59" t="s">
        <v>182</v>
      </c>
      <c r="G980" s="60" t="s">
        <v>182</v>
      </c>
      <c r="H980" s="61" t="s">
        <v>182</v>
      </c>
    </row>
    <row r="981" spans="1:8" x14ac:dyDescent="0.25">
      <c r="A981" s="5">
        <v>637</v>
      </c>
      <c r="B981" s="29" t="s">
        <v>160</v>
      </c>
      <c r="C981" s="44">
        <v>18640678</v>
      </c>
      <c r="D981" s="40">
        <v>15229499.609999999</v>
      </c>
      <c r="E981" s="45">
        <f t="shared" si="57"/>
        <v>0.81700352369157381</v>
      </c>
      <c r="F981" s="59" t="s">
        <v>182</v>
      </c>
      <c r="G981" s="60" t="s">
        <v>182</v>
      </c>
      <c r="H981" s="61" t="s">
        <v>182</v>
      </c>
    </row>
    <row r="982" spans="1:8" x14ac:dyDescent="0.25">
      <c r="A982" s="5">
        <v>639</v>
      </c>
      <c r="B982" s="29" t="s">
        <v>161</v>
      </c>
      <c r="C982" s="44">
        <v>137500</v>
      </c>
      <c r="D982" s="40">
        <v>12500</v>
      </c>
      <c r="E982" s="45">
        <f t="shared" si="57"/>
        <v>9.0909090909090912E-2</v>
      </c>
      <c r="F982" s="59" t="s">
        <v>182</v>
      </c>
      <c r="G982" s="60" t="s">
        <v>182</v>
      </c>
      <c r="H982" s="61" t="s">
        <v>182</v>
      </c>
    </row>
    <row r="983" spans="1:8" x14ac:dyDescent="0.25">
      <c r="A983" s="5">
        <v>648</v>
      </c>
      <c r="B983" s="8" t="s">
        <v>162</v>
      </c>
      <c r="C983" s="44">
        <v>22110080</v>
      </c>
      <c r="D983" s="40">
        <v>9637065.5399999991</v>
      </c>
      <c r="E983" s="45">
        <f t="shared" si="57"/>
        <v>0.43586751110805566</v>
      </c>
      <c r="F983" s="59" t="s">
        <v>182</v>
      </c>
      <c r="G983" s="60" t="s">
        <v>182</v>
      </c>
      <c r="H983" s="61" t="s">
        <v>182</v>
      </c>
    </row>
    <row r="984" spans="1:8" x14ac:dyDescent="0.25">
      <c r="A984" s="5">
        <v>662</v>
      </c>
      <c r="B984" s="8" t="s">
        <v>164</v>
      </c>
      <c r="C984" s="44">
        <v>456300</v>
      </c>
      <c r="D984" s="40">
        <v>456260</v>
      </c>
      <c r="E984" s="45">
        <f t="shared" si="57"/>
        <v>0.99991233837387683</v>
      </c>
      <c r="F984" s="59" t="s">
        <v>182</v>
      </c>
      <c r="G984" s="60" t="s">
        <v>182</v>
      </c>
      <c r="H984" s="61" t="s">
        <v>182</v>
      </c>
    </row>
    <row r="985" spans="1:8" x14ac:dyDescent="0.25">
      <c r="A985" s="5">
        <v>663</v>
      </c>
      <c r="B985" s="8" t="s">
        <v>165</v>
      </c>
      <c r="C985" s="44">
        <v>249379</v>
      </c>
      <c r="D985" s="40">
        <v>150517.32</v>
      </c>
      <c r="E985" s="45">
        <f t="shared" si="57"/>
        <v>0.60356854426395168</v>
      </c>
      <c r="F985" s="59" t="s">
        <v>182</v>
      </c>
      <c r="G985" s="60" t="s">
        <v>182</v>
      </c>
      <c r="H985" s="61" t="s">
        <v>182</v>
      </c>
    </row>
    <row r="986" spans="1:8" x14ac:dyDescent="0.25">
      <c r="A986" s="5">
        <v>664</v>
      </c>
      <c r="B986" s="8" t="s">
        <v>166</v>
      </c>
      <c r="C986" s="44">
        <v>1107000</v>
      </c>
      <c r="D986" s="40">
        <v>282246</v>
      </c>
      <c r="E986" s="45">
        <f t="shared" si="57"/>
        <v>0.25496476964769649</v>
      </c>
      <c r="F986" s="59" t="s">
        <v>182</v>
      </c>
      <c r="G986" s="60" t="s">
        <v>182</v>
      </c>
      <c r="H986" s="61" t="s">
        <v>182</v>
      </c>
    </row>
    <row r="987" spans="1:8" ht="15.75" thickBot="1" x14ac:dyDescent="0.3">
      <c r="A987" s="12">
        <v>693</v>
      </c>
      <c r="B987" s="33" t="s">
        <v>167</v>
      </c>
      <c r="C987" s="46">
        <v>56015</v>
      </c>
      <c r="D987" s="47">
        <v>55015</v>
      </c>
      <c r="E987" s="45">
        <f t="shared" si="57"/>
        <v>0.98214763902526114</v>
      </c>
      <c r="F987" s="65" t="s">
        <v>182</v>
      </c>
      <c r="G987" s="66" t="s">
        <v>182</v>
      </c>
      <c r="H987" s="61" t="s">
        <v>182</v>
      </c>
    </row>
    <row r="988" spans="1:8" ht="15.75" thickBot="1" x14ac:dyDescent="0.3">
      <c r="A988" s="152" t="s">
        <v>168</v>
      </c>
      <c r="B988" s="153"/>
      <c r="C988" s="72">
        <v>0</v>
      </c>
      <c r="D988" s="73">
        <v>0</v>
      </c>
      <c r="E988" s="71" t="s">
        <v>182</v>
      </c>
      <c r="F988" s="22">
        <f>F989</f>
        <v>59460136</v>
      </c>
      <c r="G988" s="23">
        <f>G989</f>
        <v>41155056.200000003</v>
      </c>
      <c r="H988" s="28">
        <f>G988/F988</f>
        <v>0.69214534255353877</v>
      </c>
    </row>
    <row r="989" spans="1:8" ht="15.75" thickBot="1" x14ac:dyDescent="0.3">
      <c r="A989" s="18">
        <v>721</v>
      </c>
      <c r="B989" s="39" t="s">
        <v>169</v>
      </c>
      <c r="C989" s="74" t="s">
        <v>182</v>
      </c>
      <c r="D989" s="75" t="s">
        <v>182</v>
      </c>
      <c r="E989" s="76" t="s">
        <v>182</v>
      </c>
      <c r="F989" s="52">
        <v>59460136</v>
      </c>
      <c r="G989" s="53">
        <v>41155056.200000003</v>
      </c>
      <c r="H989" s="54">
        <f>G989/F989</f>
        <v>0.69214534255353877</v>
      </c>
    </row>
    <row r="991" spans="1:8" x14ac:dyDescent="0.25">
      <c r="A991" s="143" t="s">
        <v>170</v>
      </c>
      <c r="B991" s="143"/>
      <c r="C991" s="143"/>
      <c r="D991" s="143"/>
      <c r="E991" s="143"/>
      <c r="F991" s="143"/>
      <c r="G991" s="143"/>
      <c r="H991" s="143"/>
    </row>
    <row r="992" spans="1:8" x14ac:dyDescent="0.25">
      <c r="A992" s="143" t="s">
        <v>171</v>
      </c>
      <c r="B992" s="143"/>
      <c r="C992" s="143"/>
      <c r="D992" s="143"/>
      <c r="E992" s="143"/>
      <c r="F992" s="143"/>
      <c r="G992" s="143"/>
      <c r="H992" s="143"/>
    </row>
    <row r="993" spans="1:8" x14ac:dyDescent="0.25">
      <c r="A993" s="143" t="s">
        <v>172</v>
      </c>
      <c r="B993" s="143"/>
      <c r="C993" s="143"/>
      <c r="D993" s="143"/>
      <c r="E993" s="143"/>
      <c r="F993" s="143"/>
      <c r="G993" s="143"/>
      <c r="H993" s="143"/>
    </row>
    <row r="994" spans="1:8" x14ac:dyDescent="0.25">
      <c r="A994" s="143" t="s">
        <v>181</v>
      </c>
      <c r="B994" s="143"/>
      <c r="C994" s="143"/>
      <c r="D994" s="143"/>
      <c r="E994" s="143"/>
      <c r="F994" s="143"/>
      <c r="G994" s="143"/>
      <c r="H994" s="143"/>
    </row>
    <row r="995" spans="1:8" x14ac:dyDescent="0.25">
      <c r="A995" s="143" t="s">
        <v>199</v>
      </c>
      <c r="B995" s="143"/>
      <c r="C995" s="143"/>
      <c r="D995" s="143"/>
      <c r="E995" s="143"/>
      <c r="F995" s="143"/>
      <c r="G995" s="143"/>
      <c r="H995" s="143"/>
    </row>
    <row r="996" spans="1:8" x14ac:dyDescent="0.25">
      <c r="A996" s="144" t="s">
        <v>174</v>
      </c>
      <c r="B996" s="144"/>
      <c r="C996" s="144"/>
      <c r="D996" s="144"/>
      <c r="E996" s="144"/>
      <c r="F996" s="144"/>
      <c r="G996" s="144"/>
      <c r="H996" s="144"/>
    </row>
    <row r="997" spans="1:8" ht="15.75" thickBot="1" x14ac:dyDescent="0.3">
      <c r="A997" s="144"/>
      <c r="B997" s="144"/>
      <c r="C997" s="144"/>
      <c r="D997" s="144"/>
      <c r="E997" s="144"/>
      <c r="F997" s="144"/>
      <c r="G997" s="144"/>
      <c r="H997" s="144"/>
    </row>
    <row r="998" spans="1:8" x14ac:dyDescent="0.25">
      <c r="A998" s="145" t="s">
        <v>177</v>
      </c>
      <c r="B998" s="146"/>
      <c r="C998" s="149" t="s">
        <v>175</v>
      </c>
      <c r="D998" s="150"/>
      <c r="E998" s="151"/>
      <c r="F998" s="149" t="s">
        <v>176</v>
      </c>
      <c r="G998" s="150"/>
      <c r="H998" s="151"/>
    </row>
    <row r="999" spans="1:8" ht="15.75" thickBot="1" x14ac:dyDescent="0.3">
      <c r="A999" s="147"/>
      <c r="B999" s="148"/>
      <c r="C999" s="55" t="s">
        <v>178</v>
      </c>
      <c r="D999" s="19" t="s">
        <v>179</v>
      </c>
      <c r="E999" s="26" t="s">
        <v>180</v>
      </c>
      <c r="F999" s="55" t="s">
        <v>178</v>
      </c>
      <c r="G999" s="19" t="s">
        <v>179</v>
      </c>
      <c r="H999" s="26" t="s">
        <v>180</v>
      </c>
    </row>
    <row r="1000" spans="1:8" ht="15.75" thickBot="1" x14ac:dyDescent="0.3">
      <c r="A1000" s="133" t="s">
        <v>0</v>
      </c>
      <c r="B1000" s="134"/>
      <c r="C1000" s="20">
        <f>C1001+C1018+C1067+C1118+C1136+C1140+C1158</f>
        <v>515876011</v>
      </c>
      <c r="D1000" s="21">
        <f>D1001+D1018+D1067+D1118+D1136+D1140+D1158</f>
        <v>381005836.13</v>
      </c>
      <c r="E1000" s="27">
        <f>D1000/C1000</f>
        <v>0.73856087122841618</v>
      </c>
      <c r="F1000" s="20">
        <f>F1001+F1018+F1067+F1118+F1136+F1140+F1158</f>
        <v>89579279</v>
      </c>
      <c r="G1000" s="21">
        <f>G1001+G1018+G1067+G1118+G1136+G1140+G1158</f>
        <v>44738594.810000002</v>
      </c>
      <c r="H1000" s="27">
        <f>G1000/F1000</f>
        <v>0.49943017302025844</v>
      </c>
    </row>
    <row r="1001" spans="1:8" ht="15.75" thickBot="1" x14ac:dyDescent="0.3">
      <c r="A1001" s="135" t="s">
        <v>1</v>
      </c>
      <c r="B1001" s="136"/>
      <c r="C1001" s="56">
        <f>SUM(C1002:C1017)</f>
        <v>69823767</v>
      </c>
      <c r="D1001" s="57">
        <f>SUM(D1002:D1017)</f>
        <v>35265201.579999998</v>
      </c>
      <c r="E1001" s="58">
        <f>D1001/C1001</f>
        <v>0.50506014062518279</v>
      </c>
      <c r="F1001" s="56">
        <f>SUM(F1002:F1017)</f>
        <v>275002</v>
      </c>
      <c r="G1001" s="57">
        <f>SUM(G1002:G1017)</f>
        <v>68472.989999999991</v>
      </c>
      <c r="H1001" s="58">
        <f>G1001/F1001</f>
        <v>0.24899088006632675</v>
      </c>
    </row>
    <row r="1002" spans="1:8" x14ac:dyDescent="0.25">
      <c r="A1002" s="1" t="s">
        <v>2</v>
      </c>
      <c r="B1002" s="7" t="s">
        <v>3</v>
      </c>
      <c r="C1002" s="41">
        <v>53278605</v>
      </c>
      <c r="D1002" s="42">
        <v>28751782.579999998</v>
      </c>
      <c r="E1002" s="43">
        <f>D1002/C1002</f>
        <v>0.53964968827543436</v>
      </c>
      <c r="F1002" s="62" t="s">
        <v>182</v>
      </c>
      <c r="G1002" s="63" t="s">
        <v>182</v>
      </c>
      <c r="H1002" s="64" t="s">
        <v>182</v>
      </c>
    </row>
    <row r="1003" spans="1:8" x14ac:dyDescent="0.25">
      <c r="A1003" s="2" t="s">
        <v>4</v>
      </c>
      <c r="B1003" s="8" t="s">
        <v>5</v>
      </c>
      <c r="C1003" s="44">
        <v>239810</v>
      </c>
      <c r="D1003" s="40">
        <v>71900.009999999995</v>
      </c>
      <c r="E1003" s="45">
        <f>D1003/C1003</f>
        <v>0.29982073308035528</v>
      </c>
      <c r="F1003" s="59" t="s">
        <v>182</v>
      </c>
      <c r="G1003" s="60" t="s">
        <v>182</v>
      </c>
      <c r="H1003" s="61" t="s">
        <v>182</v>
      </c>
    </row>
    <row r="1004" spans="1:8" x14ac:dyDescent="0.25">
      <c r="A1004" s="2" t="s">
        <v>6</v>
      </c>
      <c r="B1004" s="29" t="s">
        <v>7</v>
      </c>
      <c r="C1004" s="59" t="s">
        <v>182</v>
      </c>
      <c r="D1004" s="60" t="s">
        <v>182</v>
      </c>
      <c r="E1004" s="61" t="s">
        <v>182</v>
      </c>
      <c r="F1004" s="44">
        <v>204000</v>
      </c>
      <c r="G1004" s="40">
        <v>58933.34</v>
      </c>
      <c r="H1004" s="45">
        <f t="shared" ref="H1004:H1011" si="59">G1004/F1004</f>
        <v>0.28888892156862744</v>
      </c>
    </row>
    <row r="1005" spans="1:8" x14ac:dyDescent="0.25">
      <c r="A1005" s="2" t="s">
        <v>8</v>
      </c>
      <c r="B1005" s="29" t="s">
        <v>9</v>
      </c>
      <c r="C1005" s="44">
        <v>6012</v>
      </c>
      <c r="D1005" s="40">
        <v>3502.8</v>
      </c>
      <c r="E1005" s="45">
        <f t="shared" ref="E1005:E1016" si="60">D1005/C1005</f>
        <v>0.58263473053892223</v>
      </c>
      <c r="F1005" s="59" t="s">
        <v>182</v>
      </c>
      <c r="G1005" s="60" t="s">
        <v>182</v>
      </c>
      <c r="H1005" s="61" t="s">
        <v>182</v>
      </c>
    </row>
    <row r="1006" spans="1:8" x14ac:dyDescent="0.25">
      <c r="A1006" s="3" t="s">
        <v>10</v>
      </c>
      <c r="B1006" s="29" t="s">
        <v>11</v>
      </c>
      <c r="C1006" s="44">
        <v>1019400</v>
      </c>
      <c r="D1006" s="40">
        <v>538650</v>
      </c>
      <c r="E1006" s="45">
        <f t="shared" si="60"/>
        <v>0.52839905826957034</v>
      </c>
      <c r="F1006" s="59" t="s">
        <v>182</v>
      </c>
      <c r="G1006" s="60" t="s">
        <v>182</v>
      </c>
      <c r="H1006" s="61" t="s">
        <v>182</v>
      </c>
    </row>
    <row r="1007" spans="1:8" x14ac:dyDescent="0.25">
      <c r="A1007" s="3" t="s">
        <v>12</v>
      </c>
      <c r="B1007" s="29" t="s">
        <v>13</v>
      </c>
      <c r="C1007" s="44">
        <v>1844150</v>
      </c>
      <c r="D1007" s="40">
        <v>545865.68999999994</v>
      </c>
      <c r="E1007" s="45">
        <f t="shared" si="60"/>
        <v>0.29599853048830083</v>
      </c>
      <c r="F1007" s="44">
        <v>2750</v>
      </c>
      <c r="G1007" s="40">
        <v>360.56</v>
      </c>
      <c r="H1007" s="45">
        <f t="shared" si="59"/>
        <v>0.13111272727272727</v>
      </c>
    </row>
    <row r="1008" spans="1:8" x14ac:dyDescent="0.25">
      <c r="A1008" s="2" t="s">
        <v>14</v>
      </c>
      <c r="B1008" s="8" t="s">
        <v>15</v>
      </c>
      <c r="C1008" s="44">
        <v>7267782</v>
      </c>
      <c r="D1008" s="40">
        <v>3699378.6</v>
      </c>
      <c r="E1008" s="45">
        <f t="shared" si="60"/>
        <v>0.50901067203171479</v>
      </c>
      <c r="F1008" s="44">
        <v>54392</v>
      </c>
      <c r="G1008" s="40">
        <v>7258.09</v>
      </c>
      <c r="H1008" s="45">
        <f t="shared" si="59"/>
        <v>0.1334403956464186</v>
      </c>
    </row>
    <row r="1009" spans="1:8" x14ac:dyDescent="0.25">
      <c r="A1009" s="2" t="s">
        <v>16</v>
      </c>
      <c r="B1009" s="8" t="s">
        <v>17</v>
      </c>
      <c r="C1009" s="44">
        <v>856465</v>
      </c>
      <c r="D1009" s="40">
        <v>437720.11</v>
      </c>
      <c r="E1009" s="45">
        <f t="shared" si="60"/>
        <v>0.51107763889942959</v>
      </c>
      <c r="F1009" s="44">
        <v>6624</v>
      </c>
      <c r="G1009" s="40">
        <v>884</v>
      </c>
      <c r="H1009" s="45">
        <f t="shared" si="59"/>
        <v>0.13345410628019325</v>
      </c>
    </row>
    <row r="1010" spans="1:8" x14ac:dyDescent="0.25">
      <c r="A1010" s="2" t="s">
        <v>18</v>
      </c>
      <c r="B1010" s="8" t="s">
        <v>19</v>
      </c>
      <c r="C1010" s="44">
        <v>872926</v>
      </c>
      <c r="D1010" s="40">
        <v>445799.86</v>
      </c>
      <c r="E1010" s="45">
        <f t="shared" si="60"/>
        <v>0.51069604983698502</v>
      </c>
      <c r="F1010" s="44">
        <v>6624</v>
      </c>
      <c r="G1010" s="40">
        <v>884</v>
      </c>
      <c r="H1010" s="45">
        <f t="shared" si="59"/>
        <v>0.13345410628019325</v>
      </c>
    </row>
    <row r="1011" spans="1:8" x14ac:dyDescent="0.25">
      <c r="A1011" s="2" t="s">
        <v>20</v>
      </c>
      <c r="B1011" s="8" t="s">
        <v>21</v>
      </c>
      <c r="C1011" s="44">
        <v>169963</v>
      </c>
      <c r="D1011" s="40">
        <v>74277.039999999994</v>
      </c>
      <c r="E1011" s="45">
        <f t="shared" si="60"/>
        <v>0.43701888057989086</v>
      </c>
      <c r="F1011" s="44">
        <v>612</v>
      </c>
      <c r="G1011" s="40">
        <v>153</v>
      </c>
      <c r="H1011" s="45">
        <f t="shared" si="59"/>
        <v>0.25</v>
      </c>
    </row>
    <row r="1012" spans="1:8" x14ac:dyDescent="0.25">
      <c r="A1012" s="2" t="s">
        <v>22</v>
      </c>
      <c r="B1012" s="8" t="s">
        <v>23</v>
      </c>
      <c r="C1012" s="44">
        <v>2590000</v>
      </c>
      <c r="D1012" s="40">
        <v>0</v>
      </c>
      <c r="E1012" s="45">
        <f t="shared" si="60"/>
        <v>0</v>
      </c>
      <c r="F1012" s="59" t="s">
        <v>182</v>
      </c>
      <c r="G1012" s="60" t="s">
        <v>182</v>
      </c>
      <c r="H1012" s="61" t="s">
        <v>182</v>
      </c>
    </row>
    <row r="1013" spans="1:8" x14ac:dyDescent="0.25">
      <c r="A1013" s="2" t="s">
        <v>24</v>
      </c>
      <c r="B1013" s="30" t="s">
        <v>25</v>
      </c>
      <c r="C1013" s="44">
        <v>1398654</v>
      </c>
      <c r="D1013" s="40">
        <v>574232.22</v>
      </c>
      <c r="E1013" s="45">
        <f t="shared" si="60"/>
        <v>0.41056059611598006</v>
      </c>
      <c r="F1013" s="59" t="s">
        <v>182</v>
      </c>
      <c r="G1013" s="60" t="s">
        <v>182</v>
      </c>
      <c r="H1013" s="61" t="s">
        <v>182</v>
      </c>
    </row>
    <row r="1014" spans="1:8" x14ac:dyDescent="0.25">
      <c r="A1014" s="2" t="s">
        <v>26</v>
      </c>
      <c r="B1014" s="30" t="s">
        <v>11</v>
      </c>
      <c r="C1014" s="44">
        <v>23000</v>
      </c>
      <c r="D1014" s="40">
        <v>9466.67</v>
      </c>
      <c r="E1014" s="45">
        <f t="shared" si="60"/>
        <v>0.41159434782608695</v>
      </c>
      <c r="F1014" s="59" t="s">
        <v>182</v>
      </c>
      <c r="G1014" s="60" t="s">
        <v>182</v>
      </c>
      <c r="H1014" s="61" t="s">
        <v>182</v>
      </c>
    </row>
    <row r="1015" spans="1:8" x14ac:dyDescent="0.25">
      <c r="A1015" s="2" t="s">
        <v>27</v>
      </c>
      <c r="B1015" s="30" t="s">
        <v>13</v>
      </c>
      <c r="C1015" s="44">
        <v>64000</v>
      </c>
      <c r="D1015" s="40">
        <v>17387.099999999999</v>
      </c>
      <c r="E1015" s="45">
        <f t="shared" si="60"/>
        <v>0.2716734375</v>
      </c>
      <c r="F1015" s="59" t="s">
        <v>182</v>
      </c>
      <c r="G1015" s="60" t="s">
        <v>182</v>
      </c>
      <c r="H1015" s="61" t="s">
        <v>182</v>
      </c>
    </row>
    <row r="1016" spans="1:8" ht="15.75" customHeight="1" x14ac:dyDescent="0.25">
      <c r="A1016" s="2" t="s">
        <v>28</v>
      </c>
      <c r="B1016" s="30" t="s">
        <v>29</v>
      </c>
      <c r="C1016" s="44">
        <v>50000</v>
      </c>
      <c r="D1016" s="40">
        <v>9568.33</v>
      </c>
      <c r="E1016" s="45">
        <f t="shared" si="60"/>
        <v>0.1913666</v>
      </c>
      <c r="F1016" s="59" t="s">
        <v>182</v>
      </c>
      <c r="G1016" s="60" t="s">
        <v>182</v>
      </c>
      <c r="H1016" s="61" t="s">
        <v>182</v>
      </c>
    </row>
    <row r="1017" spans="1:8" ht="15.75" thickBot="1" x14ac:dyDescent="0.3">
      <c r="A1017" s="17" t="s">
        <v>30</v>
      </c>
      <c r="B1017" s="31" t="s">
        <v>31</v>
      </c>
      <c r="C1017" s="46">
        <v>143000</v>
      </c>
      <c r="D1017" s="47">
        <v>85670.57</v>
      </c>
      <c r="E1017" s="48">
        <f>D1017/C1017</f>
        <v>0.59909489510489511</v>
      </c>
      <c r="F1017" s="65" t="s">
        <v>182</v>
      </c>
      <c r="G1017" s="66" t="s">
        <v>182</v>
      </c>
      <c r="H1017" s="67" t="s">
        <v>182</v>
      </c>
    </row>
    <row r="1018" spans="1:8" ht="15.75" thickBot="1" x14ac:dyDescent="0.3">
      <c r="A1018" s="137" t="s">
        <v>32</v>
      </c>
      <c r="B1018" s="138"/>
      <c r="C1018" s="22">
        <f>SUM(C1019:C1066)</f>
        <v>47825213</v>
      </c>
      <c r="D1018" s="23">
        <f>SUM(D1019:D1066)</f>
        <v>18620843.729999997</v>
      </c>
      <c r="E1018" s="28">
        <f>D1018/C1018</f>
        <v>0.38935202923194501</v>
      </c>
      <c r="F1018" s="22">
        <f>SUM(F1019:F1066)</f>
        <v>14176475</v>
      </c>
      <c r="G1018" s="23">
        <f>SUM(G1019:G1066)</f>
        <v>1650224.82</v>
      </c>
      <c r="H1018" s="28">
        <f>G1018/F1018</f>
        <v>0.11640586394008384</v>
      </c>
    </row>
    <row r="1019" spans="1:8" x14ac:dyDescent="0.25">
      <c r="A1019" s="78">
        <v>101</v>
      </c>
      <c r="B1019" s="7" t="s">
        <v>33</v>
      </c>
      <c r="C1019" s="41">
        <v>6408354</v>
      </c>
      <c r="D1019" s="42">
        <v>1061594.76</v>
      </c>
      <c r="E1019" s="43">
        <f>D1019/C1019</f>
        <v>0.16565794586254129</v>
      </c>
      <c r="F1019" s="62">
        <v>10384</v>
      </c>
      <c r="G1019" s="63">
        <v>0</v>
      </c>
      <c r="H1019" s="64">
        <f>G1019/F1019</f>
        <v>0</v>
      </c>
    </row>
    <row r="1020" spans="1:8" x14ac:dyDescent="0.25">
      <c r="A1020" s="5">
        <v>102</v>
      </c>
      <c r="B1020" s="8" t="s">
        <v>34</v>
      </c>
      <c r="C1020" s="59" t="s">
        <v>182</v>
      </c>
      <c r="D1020" s="60" t="s">
        <v>182</v>
      </c>
      <c r="E1020" s="61" t="s">
        <v>182</v>
      </c>
      <c r="F1020" s="44">
        <v>3000</v>
      </c>
      <c r="G1020" s="40">
        <v>0</v>
      </c>
      <c r="H1020" s="45">
        <f>G1020/F1020</f>
        <v>0</v>
      </c>
    </row>
    <row r="1021" spans="1:8" x14ac:dyDescent="0.25">
      <c r="A1021" s="5">
        <v>103</v>
      </c>
      <c r="B1021" s="8" t="s">
        <v>35</v>
      </c>
      <c r="C1021" s="44">
        <v>408967</v>
      </c>
      <c r="D1021" s="40">
        <v>81855</v>
      </c>
      <c r="E1021" s="45">
        <f t="shared" ref="E1021:E1065" si="61">D1021/C1021</f>
        <v>0.20015062339993203</v>
      </c>
      <c r="F1021" s="59" t="s">
        <v>182</v>
      </c>
      <c r="G1021" s="60" t="s">
        <v>182</v>
      </c>
      <c r="H1021" s="61" t="s">
        <v>182</v>
      </c>
    </row>
    <row r="1022" spans="1:8" x14ac:dyDescent="0.25">
      <c r="A1022" s="5">
        <v>104</v>
      </c>
      <c r="B1022" s="8" t="s">
        <v>36</v>
      </c>
      <c r="C1022" s="44">
        <v>67200</v>
      </c>
      <c r="D1022" s="40">
        <v>28588.26</v>
      </c>
      <c r="E1022" s="45">
        <f t="shared" si="61"/>
        <v>0.42542053571428567</v>
      </c>
      <c r="F1022" s="59" t="s">
        <v>182</v>
      </c>
      <c r="G1022" s="60" t="s">
        <v>182</v>
      </c>
      <c r="H1022" s="61" t="s">
        <v>182</v>
      </c>
    </row>
    <row r="1023" spans="1:8" x14ac:dyDescent="0.25">
      <c r="A1023" s="5">
        <v>105</v>
      </c>
      <c r="B1023" s="8" t="s">
        <v>37</v>
      </c>
      <c r="C1023" s="44">
        <v>75200</v>
      </c>
      <c r="D1023" s="40">
        <v>1396.35</v>
      </c>
      <c r="E1023" s="45">
        <f t="shared" si="61"/>
        <v>1.856848404255319E-2</v>
      </c>
      <c r="F1023" s="59" t="s">
        <v>182</v>
      </c>
      <c r="G1023" s="60" t="s">
        <v>182</v>
      </c>
      <c r="H1023" s="61" t="s">
        <v>182</v>
      </c>
    </row>
    <row r="1024" spans="1:8" x14ac:dyDescent="0.25">
      <c r="A1024" s="5">
        <v>106</v>
      </c>
      <c r="B1024" s="8" t="s">
        <v>38</v>
      </c>
      <c r="C1024" s="44">
        <v>140000</v>
      </c>
      <c r="D1024" s="40">
        <v>0</v>
      </c>
      <c r="E1024" s="45">
        <f t="shared" si="61"/>
        <v>0</v>
      </c>
      <c r="F1024" s="59" t="s">
        <v>182</v>
      </c>
      <c r="G1024" s="60" t="s">
        <v>182</v>
      </c>
      <c r="H1024" s="61" t="s">
        <v>182</v>
      </c>
    </row>
    <row r="1025" spans="1:8" x14ac:dyDescent="0.25">
      <c r="A1025" s="5">
        <v>109</v>
      </c>
      <c r="B1025" s="8" t="s">
        <v>39</v>
      </c>
      <c r="C1025" s="44">
        <v>286065</v>
      </c>
      <c r="D1025" s="40">
        <v>162758.56</v>
      </c>
      <c r="E1025" s="45">
        <f t="shared" si="61"/>
        <v>0.5689565658154615</v>
      </c>
      <c r="F1025" s="59">
        <v>8399</v>
      </c>
      <c r="G1025" s="60">
        <v>0</v>
      </c>
      <c r="H1025" s="61">
        <f>G1025/F1025</f>
        <v>0</v>
      </c>
    </row>
    <row r="1026" spans="1:8" x14ac:dyDescent="0.25">
      <c r="A1026" s="5">
        <v>111</v>
      </c>
      <c r="B1026" s="8" t="s">
        <v>40</v>
      </c>
      <c r="C1026" s="44">
        <v>193591</v>
      </c>
      <c r="D1026" s="40">
        <v>130485.49</v>
      </c>
      <c r="E1026" s="45">
        <f t="shared" si="61"/>
        <v>0.67402663346953118</v>
      </c>
      <c r="F1026" s="59" t="s">
        <v>182</v>
      </c>
      <c r="G1026" s="60" t="s">
        <v>182</v>
      </c>
      <c r="H1026" s="61" t="s">
        <v>182</v>
      </c>
    </row>
    <row r="1027" spans="1:8" x14ac:dyDescent="0.25">
      <c r="A1027" s="5">
        <v>112</v>
      </c>
      <c r="B1027" s="8" t="s">
        <v>41</v>
      </c>
      <c r="C1027" s="44">
        <v>109805</v>
      </c>
      <c r="D1027" s="40">
        <v>57317.94</v>
      </c>
      <c r="E1027" s="45">
        <f t="shared" si="61"/>
        <v>0.5219975410955785</v>
      </c>
      <c r="F1027" s="59" t="s">
        <v>182</v>
      </c>
      <c r="G1027" s="60" t="s">
        <v>182</v>
      </c>
      <c r="H1027" s="61" t="s">
        <v>182</v>
      </c>
    </row>
    <row r="1028" spans="1:8" x14ac:dyDescent="0.25">
      <c r="A1028" s="5">
        <v>113</v>
      </c>
      <c r="B1028" s="8" t="s">
        <v>42</v>
      </c>
      <c r="C1028" s="44">
        <v>1923</v>
      </c>
      <c r="D1028" s="40">
        <v>386.44</v>
      </c>
      <c r="E1028" s="45">
        <f t="shared" si="61"/>
        <v>0.20095683827353095</v>
      </c>
      <c r="F1028" s="59" t="s">
        <v>182</v>
      </c>
      <c r="G1028" s="60" t="s">
        <v>182</v>
      </c>
      <c r="H1028" s="61" t="s">
        <v>182</v>
      </c>
    </row>
    <row r="1029" spans="1:8" x14ac:dyDescent="0.25">
      <c r="A1029" s="5">
        <v>114</v>
      </c>
      <c r="B1029" s="8" t="s">
        <v>43</v>
      </c>
      <c r="C1029" s="44">
        <v>978345</v>
      </c>
      <c r="D1029" s="40">
        <v>586287.41</v>
      </c>
      <c r="E1029" s="45">
        <f t="shared" si="61"/>
        <v>0.59926448236562768</v>
      </c>
      <c r="F1029" s="59" t="s">
        <v>182</v>
      </c>
      <c r="G1029" s="60" t="s">
        <v>182</v>
      </c>
      <c r="H1029" s="61" t="s">
        <v>182</v>
      </c>
    </row>
    <row r="1030" spans="1:8" x14ac:dyDescent="0.25">
      <c r="A1030" s="5">
        <v>115</v>
      </c>
      <c r="B1030" s="8" t="s">
        <v>44</v>
      </c>
      <c r="C1030" s="44">
        <v>231875</v>
      </c>
      <c r="D1030" s="40">
        <v>27118.83</v>
      </c>
      <c r="E1030" s="45">
        <f t="shared" si="61"/>
        <v>0.11695452291105123</v>
      </c>
      <c r="F1030" s="44">
        <v>2568</v>
      </c>
      <c r="G1030" s="40">
        <v>0</v>
      </c>
      <c r="H1030" s="45">
        <f t="shared" ref="H1030:H1065" si="62">G1030/F1030</f>
        <v>0</v>
      </c>
    </row>
    <row r="1031" spans="1:8" x14ac:dyDescent="0.25">
      <c r="A1031" s="5">
        <v>116</v>
      </c>
      <c r="B1031" s="8" t="s">
        <v>45</v>
      </c>
      <c r="C1031" s="44">
        <v>579100</v>
      </c>
      <c r="D1031" s="40">
        <v>3531</v>
      </c>
      <c r="E1031" s="45">
        <f t="shared" si="61"/>
        <v>6.0973925056121564E-3</v>
      </c>
      <c r="F1031" s="44">
        <v>258710</v>
      </c>
      <c r="G1031" s="40">
        <v>0</v>
      </c>
      <c r="H1031" s="45">
        <f t="shared" si="62"/>
        <v>0</v>
      </c>
    </row>
    <row r="1032" spans="1:8" x14ac:dyDescent="0.25">
      <c r="A1032" s="5">
        <v>117</v>
      </c>
      <c r="B1032" s="8" t="s">
        <v>46</v>
      </c>
      <c r="C1032" s="44">
        <v>60000</v>
      </c>
      <c r="D1032" s="40">
        <v>0</v>
      </c>
      <c r="E1032" s="45">
        <f t="shared" si="61"/>
        <v>0</v>
      </c>
      <c r="F1032" s="59" t="s">
        <v>182</v>
      </c>
      <c r="G1032" s="60" t="s">
        <v>182</v>
      </c>
      <c r="H1032" s="61" t="s">
        <v>182</v>
      </c>
    </row>
    <row r="1033" spans="1:8" x14ac:dyDescent="0.25">
      <c r="A1033" s="6">
        <v>120</v>
      </c>
      <c r="B1033" s="29" t="s">
        <v>48</v>
      </c>
      <c r="C1033" s="44">
        <v>127930</v>
      </c>
      <c r="D1033" s="40">
        <v>7450.31</v>
      </c>
      <c r="E1033" s="45">
        <f t="shared" si="61"/>
        <v>5.8237395450637074E-2</v>
      </c>
      <c r="F1033" s="59" t="s">
        <v>182</v>
      </c>
      <c r="G1033" s="60" t="s">
        <v>182</v>
      </c>
      <c r="H1033" s="61" t="s">
        <v>182</v>
      </c>
    </row>
    <row r="1034" spans="1:8" x14ac:dyDescent="0.25">
      <c r="A1034" s="5">
        <v>131</v>
      </c>
      <c r="B1034" s="8" t="s">
        <v>49</v>
      </c>
      <c r="C1034" s="44">
        <v>631868</v>
      </c>
      <c r="D1034" s="40">
        <v>33908.730000000003</v>
      </c>
      <c r="E1034" s="45">
        <f t="shared" si="61"/>
        <v>5.366426215601993E-2</v>
      </c>
      <c r="F1034" s="59" t="s">
        <v>182</v>
      </c>
      <c r="G1034" s="60" t="s">
        <v>182</v>
      </c>
      <c r="H1034" s="61" t="s">
        <v>182</v>
      </c>
    </row>
    <row r="1035" spans="1:8" x14ac:dyDescent="0.25">
      <c r="A1035" s="5">
        <v>132</v>
      </c>
      <c r="B1035" s="8" t="s">
        <v>50</v>
      </c>
      <c r="C1035" s="44">
        <v>1077000</v>
      </c>
      <c r="D1035" s="40">
        <v>118900.3</v>
      </c>
      <c r="E1035" s="45">
        <f t="shared" si="61"/>
        <v>0.11039953574744661</v>
      </c>
      <c r="F1035" s="59" t="s">
        <v>182</v>
      </c>
      <c r="G1035" s="60" t="s">
        <v>182</v>
      </c>
      <c r="H1035" s="61" t="s">
        <v>182</v>
      </c>
    </row>
    <row r="1036" spans="1:8" x14ac:dyDescent="0.25">
      <c r="A1036" s="5">
        <v>141</v>
      </c>
      <c r="B1036" s="8" t="s">
        <v>51</v>
      </c>
      <c r="C1036" s="44">
        <v>270067</v>
      </c>
      <c r="D1036" s="40">
        <v>151546.51999999999</v>
      </c>
      <c r="E1036" s="45">
        <f t="shared" si="61"/>
        <v>0.56114416052312943</v>
      </c>
      <c r="F1036" s="59" t="s">
        <v>182</v>
      </c>
      <c r="G1036" s="60" t="s">
        <v>182</v>
      </c>
      <c r="H1036" s="61" t="s">
        <v>182</v>
      </c>
    </row>
    <row r="1037" spans="1:8" x14ac:dyDescent="0.25">
      <c r="A1037" s="5">
        <v>142</v>
      </c>
      <c r="B1037" s="8" t="s">
        <v>52</v>
      </c>
      <c r="C1037" s="44">
        <v>260143</v>
      </c>
      <c r="D1037" s="40">
        <v>79250</v>
      </c>
      <c r="E1037" s="45">
        <f t="shared" si="61"/>
        <v>0.30464014023056551</v>
      </c>
      <c r="F1037" s="59" t="s">
        <v>182</v>
      </c>
      <c r="G1037" s="60" t="s">
        <v>182</v>
      </c>
      <c r="H1037" s="61" t="s">
        <v>182</v>
      </c>
    </row>
    <row r="1038" spans="1:8" x14ac:dyDescent="0.25">
      <c r="A1038" s="5">
        <v>143</v>
      </c>
      <c r="B1038" s="8" t="s">
        <v>53</v>
      </c>
      <c r="C1038" s="44">
        <v>16318</v>
      </c>
      <c r="D1038" s="40">
        <v>0</v>
      </c>
      <c r="E1038" s="45">
        <f t="shared" si="61"/>
        <v>0</v>
      </c>
      <c r="F1038" s="59" t="s">
        <v>182</v>
      </c>
      <c r="G1038" s="60" t="s">
        <v>182</v>
      </c>
      <c r="H1038" s="61" t="s">
        <v>182</v>
      </c>
    </row>
    <row r="1039" spans="1:8" x14ac:dyDescent="0.25">
      <c r="A1039" s="5">
        <v>151</v>
      </c>
      <c r="B1039" s="8" t="s">
        <v>54</v>
      </c>
      <c r="C1039" s="44">
        <v>134050</v>
      </c>
      <c r="D1039" s="40">
        <v>33762.629999999997</v>
      </c>
      <c r="E1039" s="45">
        <f t="shared" si="61"/>
        <v>0.25186594554270791</v>
      </c>
      <c r="F1039" s="59" t="s">
        <v>182</v>
      </c>
      <c r="G1039" s="60" t="s">
        <v>182</v>
      </c>
      <c r="H1039" s="61" t="s">
        <v>182</v>
      </c>
    </row>
    <row r="1040" spans="1:8" x14ac:dyDescent="0.25">
      <c r="A1040" s="5">
        <v>152</v>
      </c>
      <c r="B1040" s="8" t="s">
        <v>55</v>
      </c>
      <c r="C1040" s="44">
        <v>153370</v>
      </c>
      <c r="D1040" s="40">
        <v>56841.62</v>
      </c>
      <c r="E1040" s="45">
        <f t="shared" si="61"/>
        <v>0.37061759144552392</v>
      </c>
      <c r="F1040" s="59" t="s">
        <v>182</v>
      </c>
      <c r="G1040" s="60" t="s">
        <v>182</v>
      </c>
      <c r="H1040" s="61" t="s">
        <v>182</v>
      </c>
    </row>
    <row r="1041" spans="1:8" x14ac:dyDescent="0.25">
      <c r="A1041" s="5">
        <v>153</v>
      </c>
      <c r="B1041" s="8" t="s">
        <v>56</v>
      </c>
      <c r="C1041" s="44">
        <v>3636</v>
      </c>
      <c r="D1041" s="40">
        <v>1443.11</v>
      </c>
      <c r="E1041" s="45">
        <f t="shared" si="61"/>
        <v>0.39689493949394938</v>
      </c>
      <c r="F1041" s="59" t="s">
        <v>182</v>
      </c>
      <c r="G1041" s="60" t="s">
        <v>182</v>
      </c>
      <c r="H1041" s="61" t="s">
        <v>182</v>
      </c>
    </row>
    <row r="1042" spans="1:8" x14ac:dyDescent="0.25">
      <c r="A1042" s="5">
        <v>154</v>
      </c>
      <c r="B1042" s="8" t="s">
        <v>57</v>
      </c>
      <c r="C1042" s="44">
        <v>168560</v>
      </c>
      <c r="D1042" s="40">
        <v>21023.200000000001</v>
      </c>
      <c r="E1042" s="45">
        <f t="shared" si="61"/>
        <v>0.12472235405790223</v>
      </c>
      <c r="F1042" s="59" t="s">
        <v>182</v>
      </c>
      <c r="G1042" s="60" t="s">
        <v>182</v>
      </c>
      <c r="H1042" s="61" t="s">
        <v>182</v>
      </c>
    </row>
    <row r="1043" spans="1:8" x14ac:dyDescent="0.25">
      <c r="A1043" s="5">
        <v>161</v>
      </c>
      <c r="B1043" s="8" t="s">
        <v>58</v>
      </c>
      <c r="C1043" s="44">
        <v>225450</v>
      </c>
      <c r="D1043" s="40">
        <v>0</v>
      </c>
      <c r="E1043" s="45">
        <f t="shared" si="61"/>
        <v>0</v>
      </c>
      <c r="F1043" s="59" t="s">
        <v>182</v>
      </c>
      <c r="G1043" s="60" t="s">
        <v>182</v>
      </c>
      <c r="H1043" s="61" t="s">
        <v>182</v>
      </c>
    </row>
    <row r="1044" spans="1:8" x14ac:dyDescent="0.25">
      <c r="A1044" s="5">
        <v>162</v>
      </c>
      <c r="B1044" s="8" t="s">
        <v>59</v>
      </c>
      <c r="C1044" s="44">
        <v>980081</v>
      </c>
      <c r="D1044" s="40">
        <v>1531.13</v>
      </c>
      <c r="E1044" s="45">
        <f t="shared" si="61"/>
        <v>1.5622484264055728E-3</v>
      </c>
      <c r="F1044" s="59" t="s">
        <v>182</v>
      </c>
      <c r="G1044" s="60" t="s">
        <v>182</v>
      </c>
      <c r="H1044" s="61" t="s">
        <v>182</v>
      </c>
    </row>
    <row r="1045" spans="1:8" x14ac:dyDescent="0.25">
      <c r="A1045" s="5">
        <v>163</v>
      </c>
      <c r="B1045" s="8" t="s">
        <v>60</v>
      </c>
      <c r="C1045" s="44">
        <v>1008124</v>
      </c>
      <c r="D1045" s="40">
        <v>425000</v>
      </c>
      <c r="E1045" s="45">
        <f t="shared" si="61"/>
        <v>0.42157512369510097</v>
      </c>
      <c r="F1045" s="59" t="s">
        <v>182</v>
      </c>
      <c r="G1045" s="60" t="s">
        <v>182</v>
      </c>
      <c r="H1045" s="61" t="s">
        <v>182</v>
      </c>
    </row>
    <row r="1046" spans="1:8" x14ac:dyDescent="0.25">
      <c r="A1046" s="5">
        <v>164</v>
      </c>
      <c r="B1046" s="8" t="s">
        <v>61</v>
      </c>
      <c r="C1046" s="44">
        <v>728550</v>
      </c>
      <c r="D1046" s="40">
        <v>0</v>
      </c>
      <c r="E1046" s="45">
        <f t="shared" si="61"/>
        <v>0</v>
      </c>
      <c r="F1046" s="59" t="s">
        <v>182</v>
      </c>
      <c r="G1046" s="60" t="s">
        <v>182</v>
      </c>
      <c r="H1046" s="61" t="s">
        <v>182</v>
      </c>
    </row>
    <row r="1047" spans="1:8" x14ac:dyDescent="0.25">
      <c r="A1047" s="5">
        <v>165</v>
      </c>
      <c r="B1047" s="8" t="s">
        <v>62</v>
      </c>
      <c r="C1047" s="44">
        <v>4158580</v>
      </c>
      <c r="D1047" s="40">
        <v>1622969.07</v>
      </c>
      <c r="E1047" s="45">
        <f t="shared" si="61"/>
        <v>0.39027001284092167</v>
      </c>
      <c r="F1047" s="44">
        <v>1583395</v>
      </c>
      <c r="G1047" s="40">
        <v>0</v>
      </c>
      <c r="H1047" s="45">
        <f t="shared" si="62"/>
        <v>0</v>
      </c>
    </row>
    <row r="1048" spans="1:8" x14ac:dyDescent="0.25">
      <c r="A1048" s="5">
        <v>166</v>
      </c>
      <c r="B1048" s="8" t="s">
        <v>63</v>
      </c>
      <c r="C1048" s="44">
        <v>6500</v>
      </c>
      <c r="D1048" s="40">
        <v>0</v>
      </c>
      <c r="E1048" s="45">
        <f t="shared" si="61"/>
        <v>0</v>
      </c>
      <c r="F1048" s="59" t="s">
        <v>182</v>
      </c>
      <c r="G1048" s="60" t="s">
        <v>182</v>
      </c>
      <c r="H1048" s="61" t="s">
        <v>182</v>
      </c>
    </row>
    <row r="1049" spans="1:8" x14ac:dyDescent="0.25">
      <c r="A1049" s="5">
        <v>169</v>
      </c>
      <c r="B1049" s="8" t="s">
        <v>64</v>
      </c>
      <c r="C1049" s="44">
        <v>843770</v>
      </c>
      <c r="D1049" s="40">
        <v>340556.84</v>
      </c>
      <c r="E1049" s="45">
        <f t="shared" si="61"/>
        <v>0.40361335435011914</v>
      </c>
      <c r="F1049" s="44">
        <v>2088582</v>
      </c>
      <c r="G1049" s="40">
        <v>557100.57999999996</v>
      </c>
      <c r="H1049" s="45">
        <f t="shared" si="62"/>
        <v>0.26673627370148739</v>
      </c>
    </row>
    <row r="1050" spans="1:8" x14ac:dyDescent="0.25">
      <c r="A1050" s="5">
        <v>171</v>
      </c>
      <c r="B1050" s="8" t="s">
        <v>65</v>
      </c>
      <c r="C1050" s="44">
        <v>7410525</v>
      </c>
      <c r="D1050" s="40">
        <v>5322297.25</v>
      </c>
      <c r="E1050" s="45">
        <f t="shared" si="61"/>
        <v>0.71820785301986023</v>
      </c>
      <c r="F1050" s="44">
        <v>5112719</v>
      </c>
      <c r="G1050" s="40">
        <v>154044.1</v>
      </c>
      <c r="H1050" s="45">
        <f t="shared" si="62"/>
        <v>3.0129584669135935E-2</v>
      </c>
    </row>
    <row r="1051" spans="1:8" x14ac:dyDescent="0.25">
      <c r="A1051" s="5">
        <v>172</v>
      </c>
      <c r="B1051" s="8" t="s">
        <v>66</v>
      </c>
      <c r="C1051" s="44">
        <v>444000</v>
      </c>
      <c r="D1051" s="40">
        <v>354146.66</v>
      </c>
      <c r="E1051" s="45">
        <f t="shared" si="61"/>
        <v>0.7976276126126125</v>
      </c>
      <c r="F1051" s="44">
        <v>237600</v>
      </c>
      <c r="G1051" s="40">
        <v>0</v>
      </c>
      <c r="H1051" s="45">
        <f t="shared" si="62"/>
        <v>0</v>
      </c>
    </row>
    <row r="1052" spans="1:8" x14ac:dyDescent="0.25">
      <c r="A1052" s="5">
        <v>181</v>
      </c>
      <c r="B1052" s="8" t="s">
        <v>67</v>
      </c>
      <c r="C1052" s="44">
        <v>934386</v>
      </c>
      <c r="D1052" s="40">
        <v>115998.72</v>
      </c>
      <c r="E1052" s="45">
        <f t="shared" si="61"/>
        <v>0.12414432579255254</v>
      </c>
      <c r="F1052" s="59">
        <v>100000</v>
      </c>
      <c r="G1052" s="60">
        <v>0</v>
      </c>
      <c r="H1052" s="45">
        <f t="shared" si="62"/>
        <v>0</v>
      </c>
    </row>
    <row r="1053" spans="1:8" x14ac:dyDescent="0.25">
      <c r="A1053" s="5">
        <v>182</v>
      </c>
      <c r="B1053" s="8" t="s">
        <v>68</v>
      </c>
      <c r="C1053" s="44">
        <v>345310</v>
      </c>
      <c r="D1053" s="40">
        <v>46901.7</v>
      </c>
      <c r="E1053" s="45">
        <f t="shared" si="61"/>
        <v>0.13582491094958152</v>
      </c>
      <c r="F1053" s="59" t="s">
        <v>182</v>
      </c>
      <c r="G1053" s="60" t="s">
        <v>182</v>
      </c>
      <c r="H1053" s="61" t="s">
        <v>182</v>
      </c>
    </row>
    <row r="1054" spans="1:8" ht="15.75" thickBot="1" x14ac:dyDescent="0.3">
      <c r="A1054" s="79">
        <v>183</v>
      </c>
      <c r="B1054" s="80" t="s">
        <v>69</v>
      </c>
      <c r="C1054" s="81">
        <v>26122</v>
      </c>
      <c r="D1054" s="82">
        <v>0</v>
      </c>
      <c r="E1054" s="83">
        <f t="shared" si="61"/>
        <v>0</v>
      </c>
      <c r="F1054" s="84" t="s">
        <v>182</v>
      </c>
      <c r="G1054" s="85" t="s">
        <v>182</v>
      </c>
      <c r="H1054" s="86" t="s">
        <v>182</v>
      </c>
    </row>
    <row r="1055" spans="1:8" x14ac:dyDescent="0.25">
      <c r="A1055" s="78">
        <v>184</v>
      </c>
      <c r="B1055" s="7" t="s">
        <v>70</v>
      </c>
      <c r="C1055" s="41">
        <v>7921</v>
      </c>
      <c r="D1055" s="42">
        <v>0</v>
      </c>
      <c r="E1055" s="43">
        <f t="shared" si="61"/>
        <v>0</v>
      </c>
      <c r="F1055" s="62" t="s">
        <v>182</v>
      </c>
      <c r="G1055" s="63" t="s">
        <v>182</v>
      </c>
      <c r="H1055" s="64" t="s">
        <v>182</v>
      </c>
    </row>
    <row r="1056" spans="1:8" x14ac:dyDescent="0.25">
      <c r="A1056" s="5">
        <v>185</v>
      </c>
      <c r="B1056" s="8" t="s">
        <v>71</v>
      </c>
      <c r="C1056" s="44">
        <v>2567827</v>
      </c>
      <c r="D1056" s="40">
        <v>637213.52</v>
      </c>
      <c r="E1056" s="45">
        <f t="shared" si="61"/>
        <v>0.24815282337945666</v>
      </c>
      <c r="F1056" s="44">
        <v>2223017</v>
      </c>
      <c r="G1056" s="40">
        <v>854481.8</v>
      </c>
      <c r="H1056" s="45">
        <f t="shared" si="62"/>
        <v>0.38437933673021846</v>
      </c>
    </row>
    <row r="1057" spans="1:8" x14ac:dyDescent="0.25">
      <c r="A1057" s="5">
        <v>189</v>
      </c>
      <c r="B1057" s="8" t="s">
        <v>72</v>
      </c>
      <c r="C1057" s="44">
        <v>751883</v>
      </c>
      <c r="D1057" s="40">
        <v>540956.4</v>
      </c>
      <c r="E1057" s="45">
        <f t="shared" si="61"/>
        <v>0.71946885353173307</v>
      </c>
      <c r="F1057" s="44">
        <v>2060000</v>
      </c>
      <c r="G1057" s="40">
        <v>0</v>
      </c>
      <c r="H1057" s="45">
        <f t="shared" si="62"/>
        <v>0</v>
      </c>
    </row>
    <row r="1058" spans="1:8" x14ac:dyDescent="0.25">
      <c r="A1058" s="5">
        <v>191</v>
      </c>
      <c r="B1058" s="8" t="s">
        <v>73</v>
      </c>
      <c r="C1058" s="44">
        <v>260435</v>
      </c>
      <c r="D1058" s="40">
        <v>1203.75</v>
      </c>
      <c r="E1058" s="45">
        <f t="shared" si="61"/>
        <v>4.6220746059477411E-3</v>
      </c>
      <c r="F1058" s="59" t="s">
        <v>182</v>
      </c>
      <c r="G1058" s="60" t="s">
        <v>182</v>
      </c>
      <c r="H1058" s="61" t="s">
        <v>182</v>
      </c>
    </row>
    <row r="1059" spans="1:8" x14ac:dyDescent="0.25">
      <c r="A1059" s="5">
        <v>192</v>
      </c>
      <c r="B1059" s="8" t="s">
        <v>74</v>
      </c>
      <c r="C1059" s="44">
        <v>37211</v>
      </c>
      <c r="D1059" s="40">
        <v>37158.160000000003</v>
      </c>
      <c r="E1059" s="45">
        <f t="shared" si="61"/>
        <v>0.99857998978796603</v>
      </c>
      <c r="F1059" s="59" t="s">
        <v>182</v>
      </c>
      <c r="G1059" s="60" t="s">
        <v>182</v>
      </c>
      <c r="H1059" s="61" t="s">
        <v>182</v>
      </c>
    </row>
    <row r="1060" spans="1:8" x14ac:dyDescent="0.25">
      <c r="A1060" s="5">
        <v>193</v>
      </c>
      <c r="B1060" s="8" t="s">
        <v>75</v>
      </c>
      <c r="C1060" s="44">
        <v>220</v>
      </c>
      <c r="D1060" s="40">
        <v>45.09</v>
      </c>
      <c r="E1060" s="45">
        <f t="shared" si="61"/>
        <v>0.20495454545454547</v>
      </c>
      <c r="F1060" s="59" t="s">
        <v>182</v>
      </c>
      <c r="G1060" s="60" t="s">
        <v>182</v>
      </c>
      <c r="H1060" s="61" t="s">
        <v>182</v>
      </c>
    </row>
    <row r="1061" spans="1:8" x14ac:dyDescent="0.25">
      <c r="A1061" s="5">
        <v>194</v>
      </c>
      <c r="B1061" s="8" t="s">
        <v>76</v>
      </c>
      <c r="C1061" s="44">
        <v>56800</v>
      </c>
      <c r="D1061" s="40">
        <v>49526.080000000002</v>
      </c>
      <c r="E1061" s="45">
        <f t="shared" si="61"/>
        <v>0.87193802816901411</v>
      </c>
      <c r="F1061" s="59" t="s">
        <v>182</v>
      </c>
      <c r="G1061" s="60" t="s">
        <v>182</v>
      </c>
      <c r="H1061" s="61" t="s">
        <v>182</v>
      </c>
    </row>
    <row r="1062" spans="1:8" x14ac:dyDescent="0.25">
      <c r="A1062" s="5">
        <v>195</v>
      </c>
      <c r="B1062" s="8" t="s">
        <v>77</v>
      </c>
      <c r="C1062" s="44">
        <v>25200</v>
      </c>
      <c r="D1062" s="40">
        <v>9894</v>
      </c>
      <c r="E1062" s="45">
        <f t="shared" si="61"/>
        <v>0.39261904761904765</v>
      </c>
      <c r="F1062" s="59" t="s">
        <v>182</v>
      </c>
      <c r="G1062" s="60" t="s">
        <v>182</v>
      </c>
      <c r="H1062" s="61" t="s">
        <v>182</v>
      </c>
    </row>
    <row r="1063" spans="1:8" x14ac:dyDescent="0.25">
      <c r="A1063" s="5">
        <v>196</v>
      </c>
      <c r="B1063" s="8" t="s">
        <v>78</v>
      </c>
      <c r="C1063" s="44">
        <v>65771</v>
      </c>
      <c r="D1063" s="40">
        <v>15634.1</v>
      </c>
      <c r="E1063" s="45">
        <f t="shared" si="61"/>
        <v>0.2377050675829773</v>
      </c>
      <c r="F1063" s="59" t="s">
        <v>182</v>
      </c>
      <c r="G1063" s="60" t="s">
        <v>182</v>
      </c>
      <c r="H1063" s="61" t="s">
        <v>182</v>
      </c>
    </row>
    <row r="1064" spans="1:8" x14ac:dyDescent="0.25">
      <c r="A1064" s="5">
        <v>197</v>
      </c>
      <c r="B1064" s="8" t="s">
        <v>79</v>
      </c>
      <c r="C1064" s="44">
        <v>10710399</v>
      </c>
      <c r="D1064" s="40">
        <v>6165654.0700000003</v>
      </c>
      <c r="E1064" s="45">
        <f t="shared" si="61"/>
        <v>0.57566987653774615</v>
      </c>
      <c r="F1064" s="44">
        <v>109810</v>
      </c>
      <c r="G1064" s="40">
        <v>71505.34</v>
      </c>
      <c r="H1064" s="45">
        <f t="shared" si="62"/>
        <v>0.65117329933521539</v>
      </c>
    </row>
    <row r="1065" spans="1:8" x14ac:dyDescent="0.25">
      <c r="A1065" s="5">
        <v>198</v>
      </c>
      <c r="B1065" s="9" t="s">
        <v>80</v>
      </c>
      <c r="C1065" s="44">
        <v>3329147</v>
      </c>
      <c r="D1065" s="40">
        <v>227066.23999999999</v>
      </c>
      <c r="E1065" s="45">
        <f t="shared" si="61"/>
        <v>6.8205531326793314E-2</v>
      </c>
      <c r="F1065" s="44">
        <v>369513</v>
      </c>
      <c r="G1065" s="40">
        <v>7315</v>
      </c>
      <c r="H1065" s="45">
        <f t="shared" si="62"/>
        <v>1.9796326516252474E-2</v>
      </c>
    </row>
    <row r="1066" spans="1:8" ht="15.75" thickBot="1" x14ac:dyDescent="0.3">
      <c r="A1066" s="79">
        <v>199</v>
      </c>
      <c r="B1066" s="80" t="s">
        <v>81</v>
      </c>
      <c r="C1066" s="81">
        <v>517634</v>
      </c>
      <c r="D1066" s="82">
        <v>61644.49</v>
      </c>
      <c r="E1066" s="83">
        <f>D1066/C1066</f>
        <v>0.11908895088035175</v>
      </c>
      <c r="F1066" s="81">
        <v>8778</v>
      </c>
      <c r="G1066" s="82">
        <v>5778</v>
      </c>
      <c r="H1066" s="83">
        <f>G1066/F1066</f>
        <v>0.65823650034176351</v>
      </c>
    </row>
    <row r="1067" spans="1:8" ht="15.75" thickBot="1" x14ac:dyDescent="0.3">
      <c r="A1067" s="137" t="s">
        <v>82</v>
      </c>
      <c r="B1067" s="138"/>
      <c r="C1067" s="22">
        <f>SUM(C1068:C1117)</f>
        <v>2917958</v>
      </c>
      <c r="D1067" s="23">
        <f>SUM(D1068:D1117)</f>
        <v>1391736.2099999997</v>
      </c>
      <c r="E1067" s="28">
        <f>D1067/C1067</f>
        <v>0.4769555319164977</v>
      </c>
      <c r="F1067" s="22">
        <f>SUM(F1068:F1117)</f>
        <v>135817</v>
      </c>
      <c r="G1067" s="23">
        <f>SUM(G1068:G1117)</f>
        <v>69448.350000000006</v>
      </c>
      <c r="H1067" s="28">
        <f>G1067/F1067</f>
        <v>0.51133768232253696</v>
      </c>
    </row>
    <row r="1068" spans="1:8" x14ac:dyDescent="0.25">
      <c r="A1068" s="78">
        <v>201</v>
      </c>
      <c r="B1068" s="7" t="s">
        <v>83</v>
      </c>
      <c r="C1068" s="41">
        <v>167163</v>
      </c>
      <c r="D1068" s="42">
        <v>82528.91</v>
      </c>
      <c r="E1068" s="43">
        <f>D1068/C1068</f>
        <v>0.49370321183515492</v>
      </c>
      <c r="F1068" s="62" t="s">
        <v>182</v>
      </c>
      <c r="G1068" s="63" t="s">
        <v>182</v>
      </c>
      <c r="H1068" s="64" t="s">
        <v>182</v>
      </c>
    </row>
    <row r="1069" spans="1:8" x14ac:dyDescent="0.25">
      <c r="A1069" s="5">
        <v>203</v>
      </c>
      <c r="B1069" s="8" t="s">
        <v>84</v>
      </c>
      <c r="C1069" s="44">
        <v>105590</v>
      </c>
      <c r="D1069" s="40">
        <v>59292.9</v>
      </c>
      <c r="E1069" s="45">
        <f>D1069/C1069</f>
        <v>0.56153897149351262</v>
      </c>
      <c r="F1069" s="59" t="s">
        <v>182</v>
      </c>
      <c r="G1069" s="60" t="s">
        <v>182</v>
      </c>
      <c r="H1069" s="61" t="s">
        <v>182</v>
      </c>
    </row>
    <row r="1070" spans="1:8" x14ac:dyDescent="0.25">
      <c r="A1070" s="5">
        <v>211</v>
      </c>
      <c r="B1070" s="8" t="s">
        <v>85</v>
      </c>
      <c r="C1070" s="44">
        <v>88484</v>
      </c>
      <c r="D1070" s="40">
        <v>81244.22</v>
      </c>
      <c r="E1070" s="45">
        <f t="shared" ref="E1070:E1117" si="63">D1070/C1070</f>
        <v>0.91817978391573618</v>
      </c>
      <c r="F1070" s="59" t="s">
        <v>182</v>
      </c>
      <c r="G1070" s="60" t="s">
        <v>182</v>
      </c>
      <c r="H1070" s="61" t="s">
        <v>182</v>
      </c>
    </row>
    <row r="1071" spans="1:8" x14ac:dyDescent="0.25">
      <c r="A1071" s="5">
        <v>212</v>
      </c>
      <c r="B1071" s="8" t="s">
        <v>86</v>
      </c>
      <c r="C1071" s="44">
        <v>12050</v>
      </c>
      <c r="D1071" s="40">
        <v>3898.55</v>
      </c>
      <c r="E1071" s="45">
        <f t="shared" si="63"/>
        <v>0.32353112033195019</v>
      </c>
      <c r="F1071" s="59" t="s">
        <v>182</v>
      </c>
      <c r="G1071" s="60" t="s">
        <v>182</v>
      </c>
      <c r="H1071" s="61" t="s">
        <v>182</v>
      </c>
    </row>
    <row r="1072" spans="1:8" x14ac:dyDescent="0.25">
      <c r="A1072" s="5">
        <v>213</v>
      </c>
      <c r="B1072" s="8" t="s">
        <v>87</v>
      </c>
      <c r="C1072" s="44">
        <v>950</v>
      </c>
      <c r="D1072" s="40">
        <v>42.8</v>
      </c>
      <c r="E1072" s="45">
        <f t="shared" si="63"/>
        <v>4.5052631578947365E-2</v>
      </c>
      <c r="F1072" s="59" t="s">
        <v>182</v>
      </c>
      <c r="G1072" s="60" t="s">
        <v>182</v>
      </c>
      <c r="H1072" s="61" t="s">
        <v>182</v>
      </c>
    </row>
    <row r="1073" spans="1:8" x14ac:dyDescent="0.25">
      <c r="A1073" s="5">
        <v>214</v>
      </c>
      <c r="B1073" s="8" t="s">
        <v>88</v>
      </c>
      <c r="C1073" s="44">
        <v>84019</v>
      </c>
      <c r="D1073" s="40">
        <v>18615.02</v>
      </c>
      <c r="E1073" s="45">
        <f t="shared" si="63"/>
        <v>0.22155726680869803</v>
      </c>
      <c r="F1073" s="59" t="s">
        <v>182</v>
      </c>
      <c r="G1073" s="60" t="s">
        <v>182</v>
      </c>
      <c r="H1073" s="61" t="s">
        <v>182</v>
      </c>
    </row>
    <row r="1074" spans="1:8" x14ac:dyDescent="0.25">
      <c r="A1074" s="5">
        <v>219</v>
      </c>
      <c r="B1074" s="8" t="s">
        <v>89</v>
      </c>
      <c r="C1074" s="44">
        <v>6109</v>
      </c>
      <c r="D1074" s="40">
        <v>2798.02</v>
      </c>
      <c r="E1074" s="45">
        <f t="shared" si="63"/>
        <v>0.45801604190538547</v>
      </c>
      <c r="F1074" s="59" t="s">
        <v>182</v>
      </c>
      <c r="G1074" s="60" t="s">
        <v>182</v>
      </c>
      <c r="H1074" s="61" t="s">
        <v>182</v>
      </c>
    </row>
    <row r="1075" spans="1:8" x14ac:dyDescent="0.25">
      <c r="A1075" s="5">
        <v>221</v>
      </c>
      <c r="B1075" s="8" t="s">
        <v>90</v>
      </c>
      <c r="C1075" s="44">
        <v>100868</v>
      </c>
      <c r="D1075" s="40">
        <v>85373.15</v>
      </c>
      <c r="E1075" s="45">
        <f t="shared" si="63"/>
        <v>0.84638487924812622</v>
      </c>
      <c r="F1075" s="59" t="s">
        <v>182</v>
      </c>
      <c r="G1075" s="60" t="s">
        <v>182</v>
      </c>
      <c r="H1075" s="61" t="s">
        <v>182</v>
      </c>
    </row>
    <row r="1076" spans="1:8" x14ac:dyDescent="0.25">
      <c r="A1076" s="5">
        <v>222</v>
      </c>
      <c r="B1076" s="8" t="s">
        <v>91</v>
      </c>
      <c r="C1076" s="44">
        <v>3500</v>
      </c>
      <c r="D1076" s="40">
        <v>400.97</v>
      </c>
      <c r="E1076" s="45">
        <f t="shared" si="63"/>
        <v>0.11456285714285715</v>
      </c>
      <c r="F1076" s="59" t="s">
        <v>182</v>
      </c>
      <c r="G1076" s="60" t="s">
        <v>182</v>
      </c>
      <c r="H1076" s="61" t="s">
        <v>182</v>
      </c>
    </row>
    <row r="1077" spans="1:8" x14ac:dyDescent="0.25">
      <c r="A1077" s="5">
        <v>223</v>
      </c>
      <c r="B1077" s="8" t="s">
        <v>92</v>
      </c>
      <c r="C1077" s="44">
        <v>96305</v>
      </c>
      <c r="D1077" s="40">
        <v>38794.17</v>
      </c>
      <c r="E1077" s="45">
        <f t="shared" si="63"/>
        <v>0.40282612533097967</v>
      </c>
      <c r="F1077" s="59" t="s">
        <v>182</v>
      </c>
      <c r="G1077" s="60" t="s">
        <v>182</v>
      </c>
      <c r="H1077" s="61" t="s">
        <v>182</v>
      </c>
    </row>
    <row r="1078" spans="1:8" x14ac:dyDescent="0.25">
      <c r="A1078" s="5">
        <v>224</v>
      </c>
      <c r="B1078" s="8" t="s">
        <v>93</v>
      </c>
      <c r="C1078" s="44">
        <v>21088</v>
      </c>
      <c r="D1078" s="40">
        <v>6210.99</v>
      </c>
      <c r="E1078" s="45">
        <f t="shared" si="63"/>
        <v>0.29452721927162367</v>
      </c>
      <c r="F1078" s="59" t="s">
        <v>182</v>
      </c>
      <c r="G1078" s="60" t="s">
        <v>182</v>
      </c>
      <c r="H1078" s="61" t="s">
        <v>182</v>
      </c>
    </row>
    <row r="1079" spans="1:8" x14ac:dyDescent="0.25">
      <c r="A1079" s="5">
        <v>229</v>
      </c>
      <c r="B1079" s="8" t="s">
        <v>195</v>
      </c>
      <c r="C1079" s="44">
        <v>1300</v>
      </c>
      <c r="D1079" s="40">
        <v>1118.1500000000001</v>
      </c>
      <c r="E1079" s="45">
        <f t="shared" si="63"/>
        <v>0.86011538461538473</v>
      </c>
      <c r="F1079" s="59"/>
      <c r="G1079" s="60"/>
      <c r="H1079" s="61"/>
    </row>
    <row r="1080" spans="1:8" x14ac:dyDescent="0.25">
      <c r="A1080" s="5">
        <v>231</v>
      </c>
      <c r="B1080" s="8" t="s">
        <v>94</v>
      </c>
      <c r="C1080" s="44">
        <v>305425</v>
      </c>
      <c r="D1080" s="40">
        <v>218940.21</v>
      </c>
      <c r="E1080" s="45">
        <f t="shared" si="63"/>
        <v>0.71683788164033724</v>
      </c>
      <c r="F1080" s="59" t="s">
        <v>182</v>
      </c>
      <c r="G1080" s="60" t="s">
        <v>182</v>
      </c>
      <c r="H1080" s="61" t="s">
        <v>182</v>
      </c>
    </row>
    <row r="1081" spans="1:8" x14ac:dyDescent="0.25">
      <c r="A1081" s="5">
        <v>232</v>
      </c>
      <c r="B1081" s="8" t="s">
        <v>95</v>
      </c>
      <c r="C1081" s="44">
        <v>217090</v>
      </c>
      <c r="D1081" s="40">
        <v>112868.77</v>
      </c>
      <c r="E1081" s="45">
        <f t="shared" si="63"/>
        <v>0.5199169468883873</v>
      </c>
      <c r="F1081" s="59" t="s">
        <v>182</v>
      </c>
      <c r="G1081" s="60" t="s">
        <v>182</v>
      </c>
      <c r="H1081" s="61" t="s">
        <v>182</v>
      </c>
    </row>
    <row r="1082" spans="1:8" x14ac:dyDescent="0.25">
      <c r="A1082" s="5">
        <v>239</v>
      </c>
      <c r="B1082" s="8" t="s">
        <v>96</v>
      </c>
      <c r="C1082" s="44">
        <v>91781</v>
      </c>
      <c r="D1082" s="40">
        <v>41350.449999999997</v>
      </c>
      <c r="E1082" s="45">
        <f t="shared" si="63"/>
        <v>0.45053387956112917</v>
      </c>
      <c r="F1082" s="59" t="s">
        <v>182</v>
      </c>
      <c r="G1082" s="60" t="s">
        <v>182</v>
      </c>
      <c r="H1082" s="61" t="s">
        <v>182</v>
      </c>
    </row>
    <row r="1083" spans="1:8" x14ac:dyDescent="0.25">
      <c r="A1083" s="5">
        <v>242</v>
      </c>
      <c r="B1083" s="8" t="s">
        <v>98</v>
      </c>
      <c r="C1083" s="44">
        <v>190232</v>
      </c>
      <c r="D1083" s="40">
        <v>11086.07</v>
      </c>
      <c r="E1083" s="45">
        <f t="shared" si="63"/>
        <v>5.8276578073089697E-2</v>
      </c>
      <c r="F1083" s="59" t="s">
        <v>182</v>
      </c>
      <c r="G1083" s="60" t="s">
        <v>182</v>
      </c>
      <c r="H1083" s="61" t="s">
        <v>182</v>
      </c>
    </row>
    <row r="1084" spans="1:8" x14ac:dyDescent="0.25">
      <c r="A1084" s="5">
        <v>243</v>
      </c>
      <c r="B1084" s="8" t="s">
        <v>99</v>
      </c>
      <c r="C1084" s="44">
        <v>32817</v>
      </c>
      <c r="D1084" s="40">
        <v>14499.94</v>
      </c>
      <c r="E1084" s="45">
        <f t="shared" si="63"/>
        <v>0.44184233781271903</v>
      </c>
      <c r="F1084" s="59" t="s">
        <v>182</v>
      </c>
      <c r="G1084" s="60" t="s">
        <v>182</v>
      </c>
      <c r="H1084" s="61" t="s">
        <v>182</v>
      </c>
    </row>
    <row r="1085" spans="1:8" x14ac:dyDescent="0.25">
      <c r="A1085" s="5">
        <v>244</v>
      </c>
      <c r="B1085" s="8" t="s">
        <v>100</v>
      </c>
      <c r="C1085" s="44">
        <v>36250</v>
      </c>
      <c r="D1085" s="40">
        <v>7815.91</v>
      </c>
      <c r="E1085" s="45">
        <f t="shared" si="63"/>
        <v>0.21561131034482758</v>
      </c>
      <c r="F1085" s="59" t="s">
        <v>182</v>
      </c>
      <c r="G1085" s="60" t="s">
        <v>182</v>
      </c>
      <c r="H1085" s="61" t="s">
        <v>182</v>
      </c>
    </row>
    <row r="1086" spans="1:8" x14ac:dyDescent="0.25">
      <c r="A1086" s="5">
        <v>249</v>
      </c>
      <c r="B1086" s="8" t="s">
        <v>101</v>
      </c>
      <c r="C1086" s="44">
        <v>74256</v>
      </c>
      <c r="D1086" s="40">
        <v>24663.57</v>
      </c>
      <c r="E1086" s="45">
        <f t="shared" si="63"/>
        <v>0.33214245313510021</v>
      </c>
      <c r="F1086" s="59" t="s">
        <v>182</v>
      </c>
      <c r="G1086" s="60" t="s">
        <v>182</v>
      </c>
      <c r="H1086" s="61" t="s">
        <v>182</v>
      </c>
    </row>
    <row r="1087" spans="1:8" x14ac:dyDescent="0.25">
      <c r="A1087" s="5">
        <v>251</v>
      </c>
      <c r="B1087" s="8" t="s">
        <v>102</v>
      </c>
      <c r="C1087" s="44">
        <v>500</v>
      </c>
      <c r="D1087" s="40">
        <v>0</v>
      </c>
      <c r="E1087" s="45">
        <f t="shared" si="63"/>
        <v>0</v>
      </c>
      <c r="F1087" s="59" t="s">
        <v>182</v>
      </c>
      <c r="G1087" s="60" t="s">
        <v>182</v>
      </c>
      <c r="H1087" s="61" t="s">
        <v>182</v>
      </c>
    </row>
    <row r="1088" spans="1:8" x14ac:dyDescent="0.25">
      <c r="A1088" s="5">
        <v>252</v>
      </c>
      <c r="B1088" s="8" t="s">
        <v>103</v>
      </c>
      <c r="C1088" s="44">
        <v>6407</v>
      </c>
      <c r="D1088" s="40">
        <v>1106.25</v>
      </c>
      <c r="E1088" s="45">
        <f t="shared" si="63"/>
        <v>0.17266271265803029</v>
      </c>
      <c r="F1088" s="59" t="s">
        <v>182</v>
      </c>
      <c r="G1088" s="60" t="s">
        <v>182</v>
      </c>
      <c r="H1088" s="61" t="s">
        <v>182</v>
      </c>
    </row>
    <row r="1089" spans="1:8" x14ac:dyDescent="0.25">
      <c r="A1089" s="5">
        <v>253</v>
      </c>
      <c r="B1089" s="8" t="s">
        <v>104</v>
      </c>
      <c r="C1089" s="44">
        <v>6000</v>
      </c>
      <c r="D1089" s="40">
        <v>552.59</v>
      </c>
      <c r="E1089" s="45">
        <f t="shared" si="63"/>
        <v>9.2098333333333338E-2</v>
      </c>
      <c r="F1089" s="59" t="s">
        <v>182</v>
      </c>
      <c r="G1089" s="60" t="s">
        <v>182</v>
      </c>
      <c r="H1089" s="61" t="s">
        <v>182</v>
      </c>
    </row>
    <row r="1090" spans="1:8" x14ac:dyDescent="0.25">
      <c r="A1090" s="5">
        <v>254</v>
      </c>
      <c r="B1090" s="8" t="s">
        <v>105</v>
      </c>
      <c r="C1090" s="44">
        <v>15794</v>
      </c>
      <c r="D1090" s="40">
        <v>3160.52</v>
      </c>
      <c r="E1090" s="45">
        <f t="shared" si="63"/>
        <v>0.20010890211472712</v>
      </c>
      <c r="F1090" s="59" t="s">
        <v>182</v>
      </c>
      <c r="G1090" s="60" t="s">
        <v>182</v>
      </c>
      <c r="H1090" s="61" t="s">
        <v>182</v>
      </c>
    </row>
    <row r="1091" spans="1:8" x14ac:dyDescent="0.25">
      <c r="A1091" s="5">
        <v>255</v>
      </c>
      <c r="B1091" s="8" t="s">
        <v>106</v>
      </c>
      <c r="C1091" s="44">
        <v>51488</v>
      </c>
      <c r="D1091" s="40">
        <v>24822.66</v>
      </c>
      <c r="E1091" s="45">
        <f t="shared" si="63"/>
        <v>0.48210573337476692</v>
      </c>
      <c r="F1091" s="59" t="s">
        <v>182</v>
      </c>
      <c r="G1091" s="60" t="s">
        <v>182</v>
      </c>
      <c r="H1091" s="61" t="s">
        <v>182</v>
      </c>
    </row>
    <row r="1092" spans="1:8" x14ac:dyDescent="0.25">
      <c r="A1092" s="5">
        <v>256</v>
      </c>
      <c r="B1092" s="8" t="s">
        <v>107</v>
      </c>
      <c r="C1092" s="44">
        <v>38076</v>
      </c>
      <c r="D1092" s="40">
        <v>18632.939999999999</v>
      </c>
      <c r="E1092" s="45">
        <f t="shared" si="63"/>
        <v>0.48936180271036872</v>
      </c>
      <c r="F1092" s="59" t="s">
        <v>182</v>
      </c>
      <c r="G1092" s="60" t="s">
        <v>182</v>
      </c>
      <c r="H1092" s="61" t="s">
        <v>182</v>
      </c>
    </row>
    <row r="1093" spans="1:8" x14ac:dyDescent="0.25">
      <c r="A1093" s="5">
        <v>257</v>
      </c>
      <c r="B1093" s="8" t="s">
        <v>108</v>
      </c>
      <c r="C1093" s="44">
        <v>5000</v>
      </c>
      <c r="D1093" s="40">
        <v>0</v>
      </c>
      <c r="E1093" s="45">
        <f t="shared" si="63"/>
        <v>0</v>
      </c>
      <c r="F1093" s="59" t="s">
        <v>182</v>
      </c>
      <c r="G1093" s="60" t="s">
        <v>182</v>
      </c>
      <c r="H1093" s="61" t="s">
        <v>182</v>
      </c>
    </row>
    <row r="1094" spans="1:8" x14ac:dyDescent="0.25">
      <c r="A1094" s="5">
        <v>259</v>
      </c>
      <c r="B1094" s="8" t="s">
        <v>109</v>
      </c>
      <c r="C1094" s="44">
        <v>35407</v>
      </c>
      <c r="D1094" s="40">
        <v>10124.59</v>
      </c>
      <c r="E1094" s="45">
        <f t="shared" si="63"/>
        <v>0.28594882367893354</v>
      </c>
      <c r="F1094" s="59" t="s">
        <v>182</v>
      </c>
      <c r="G1094" s="60" t="s">
        <v>182</v>
      </c>
      <c r="H1094" s="61" t="s">
        <v>182</v>
      </c>
    </row>
    <row r="1095" spans="1:8" x14ac:dyDescent="0.25">
      <c r="A1095" s="5">
        <v>261</v>
      </c>
      <c r="B1095" s="8" t="s">
        <v>110</v>
      </c>
      <c r="C1095" s="44">
        <v>6084</v>
      </c>
      <c r="D1095" s="40">
        <v>1173.4100000000001</v>
      </c>
      <c r="E1095" s="45">
        <f t="shared" si="63"/>
        <v>0.1928681788297173</v>
      </c>
      <c r="F1095" s="59" t="s">
        <v>182</v>
      </c>
      <c r="G1095" s="60" t="s">
        <v>182</v>
      </c>
      <c r="H1095" s="61" t="s">
        <v>182</v>
      </c>
    </row>
    <row r="1096" spans="1:8" x14ac:dyDescent="0.25">
      <c r="A1096" s="5">
        <v>262</v>
      </c>
      <c r="B1096" s="8" t="s">
        <v>111</v>
      </c>
      <c r="C1096" s="44">
        <v>28343</v>
      </c>
      <c r="D1096" s="40">
        <v>12878.5</v>
      </c>
      <c r="E1096" s="45">
        <f t="shared" si="63"/>
        <v>0.45438027026073458</v>
      </c>
      <c r="F1096" s="59" t="s">
        <v>182</v>
      </c>
      <c r="G1096" s="60" t="s">
        <v>182</v>
      </c>
      <c r="H1096" s="61" t="s">
        <v>182</v>
      </c>
    </row>
    <row r="1097" spans="1:8" x14ac:dyDescent="0.25">
      <c r="A1097" s="5">
        <v>263</v>
      </c>
      <c r="B1097" s="8" t="s">
        <v>112</v>
      </c>
      <c r="C1097" s="44">
        <v>24620</v>
      </c>
      <c r="D1097" s="40">
        <v>3852.69</v>
      </c>
      <c r="E1097" s="45">
        <f t="shared" si="63"/>
        <v>0.15648619008935824</v>
      </c>
      <c r="F1097" s="59" t="s">
        <v>182</v>
      </c>
      <c r="G1097" s="60" t="s">
        <v>182</v>
      </c>
      <c r="H1097" s="61" t="s">
        <v>182</v>
      </c>
    </row>
    <row r="1098" spans="1:8" x14ac:dyDescent="0.25">
      <c r="A1098" s="5">
        <v>265</v>
      </c>
      <c r="B1098" s="8" t="s">
        <v>113</v>
      </c>
      <c r="C1098" s="44">
        <v>88273</v>
      </c>
      <c r="D1098" s="40">
        <v>21499.24</v>
      </c>
      <c r="E1098" s="45">
        <f t="shared" si="63"/>
        <v>0.24355397460152031</v>
      </c>
      <c r="F1098" s="44">
        <v>135817</v>
      </c>
      <c r="G1098" s="40">
        <v>69448.350000000006</v>
      </c>
      <c r="H1098" s="45">
        <f t="shared" ref="H1098" si="64">G1098/F1098</f>
        <v>0.51133768232253696</v>
      </c>
    </row>
    <row r="1099" spans="1:8" x14ac:dyDescent="0.25">
      <c r="A1099" s="5">
        <v>269</v>
      </c>
      <c r="B1099" s="8" t="s">
        <v>114</v>
      </c>
      <c r="C1099" s="44">
        <v>85390</v>
      </c>
      <c r="D1099" s="40">
        <v>11156.06</v>
      </c>
      <c r="E1099" s="45">
        <f t="shared" si="63"/>
        <v>0.13064831947534838</v>
      </c>
      <c r="F1099" s="59" t="s">
        <v>182</v>
      </c>
      <c r="G1099" s="60" t="s">
        <v>182</v>
      </c>
      <c r="H1099" s="61" t="s">
        <v>182</v>
      </c>
    </row>
    <row r="1100" spans="1:8" x14ac:dyDescent="0.25">
      <c r="A1100" s="5">
        <v>271</v>
      </c>
      <c r="B1100" s="8" t="s">
        <v>115</v>
      </c>
      <c r="C1100" s="44">
        <v>22626</v>
      </c>
      <c r="D1100" s="40">
        <v>2612.15</v>
      </c>
      <c r="E1100" s="45">
        <f t="shared" si="63"/>
        <v>0.1154490409263679</v>
      </c>
      <c r="F1100" s="59" t="s">
        <v>182</v>
      </c>
      <c r="G1100" s="60" t="s">
        <v>182</v>
      </c>
      <c r="H1100" s="61" t="s">
        <v>182</v>
      </c>
    </row>
    <row r="1101" spans="1:8" x14ac:dyDescent="0.25">
      <c r="A1101" s="5">
        <v>272</v>
      </c>
      <c r="B1101" s="8" t="s">
        <v>116</v>
      </c>
      <c r="C1101" s="44">
        <v>3151</v>
      </c>
      <c r="D1101" s="40">
        <v>0</v>
      </c>
      <c r="E1101" s="45">
        <f t="shared" si="63"/>
        <v>0</v>
      </c>
      <c r="F1101" s="59" t="s">
        <v>182</v>
      </c>
      <c r="G1101" s="60" t="s">
        <v>182</v>
      </c>
      <c r="H1101" s="61" t="s">
        <v>182</v>
      </c>
    </row>
    <row r="1102" spans="1:8" x14ac:dyDescent="0.25">
      <c r="A1102" s="5">
        <v>273</v>
      </c>
      <c r="B1102" s="8" t="s">
        <v>117</v>
      </c>
      <c r="C1102" s="44">
        <v>93939</v>
      </c>
      <c r="D1102" s="40">
        <v>51914.29</v>
      </c>
      <c r="E1102" s="45">
        <f t="shared" si="63"/>
        <v>0.55263830783806511</v>
      </c>
      <c r="F1102" s="59" t="s">
        <v>182</v>
      </c>
      <c r="G1102" s="60" t="s">
        <v>182</v>
      </c>
      <c r="H1102" s="61" t="s">
        <v>182</v>
      </c>
    </row>
    <row r="1103" spans="1:8" x14ac:dyDescent="0.25">
      <c r="A1103" s="5">
        <v>274</v>
      </c>
      <c r="B1103" s="8" t="s">
        <v>118</v>
      </c>
      <c r="C1103" s="44">
        <v>29352</v>
      </c>
      <c r="D1103" s="40">
        <v>13423.1</v>
      </c>
      <c r="E1103" s="45">
        <f t="shared" si="63"/>
        <v>0.45731466339602073</v>
      </c>
      <c r="F1103" s="59" t="s">
        <v>182</v>
      </c>
      <c r="G1103" s="60" t="s">
        <v>182</v>
      </c>
      <c r="H1103" s="61" t="s">
        <v>182</v>
      </c>
    </row>
    <row r="1104" spans="1:8" x14ac:dyDescent="0.25">
      <c r="A1104" s="5">
        <v>275</v>
      </c>
      <c r="B1104" s="8" t="s">
        <v>119</v>
      </c>
      <c r="C1104" s="44">
        <v>305293</v>
      </c>
      <c r="D1104" s="40">
        <v>161730.89000000001</v>
      </c>
      <c r="E1104" s="45">
        <f t="shared" si="63"/>
        <v>0.52975629968587556</v>
      </c>
      <c r="F1104" s="59" t="s">
        <v>182</v>
      </c>
      <c r="G1104" s="60" t="s">
        <v>182</v>
      </c>
      <c r="H1104" s="61" t="s">
        <v>182</v>
      </c>
    </row>
    <row r="1105" spans="1:8" x14ac:dyDescent="0.25">
      <c r="A1105" s="5">
        <v>277</v>
      </c>
      <c r="B1105" s="8" t="s">
        <v>120</v>
      </c>
      <c r="C1105" s="44">
        <v>19274</v>
      </c>
      <c r="D1105" s="40">
        <v>6048.43</v>
      </c>
      <c r="E1105" s="45">
        <f t="shared" si="63"/>
        <v>0.31381290858150879</v>
      </c>
      <c r="F1105" s="59" t="s">
        <v>182</v>
      </c>
      <c r="G1105" s="60" t="s">
        <v>182</v>
      </c>
      <c r="H1105" s="61" t="s">
        <v>182</v>
      </c>
    </row>
    <row r="1106" spans="1:8" x14ac:dyDescent="0.25">
      <c r="A1106" s="5">
        <v>278</v>
      </c>
      <c r="B1106" s="8" t="s">
        <v>121</v>
      </c>
      <c r="C1106" s="44">
        <v>800</v>
      </c>
      <c r="D1106" s="40">
        <v>0</v>
      </c>
      <c r="E1106" s="45">
        <f t="shared" si="63"/>
        <v>0</v>
      </c>
      <c r="F1106" s="59" t="s">
        <v>182</v>
      </c>
      <c r="G1106" s="60" t="s">
        <v>182</v>
      </c>
      <c r="H1106" s="61" t="s">
        <v>182</v>
      </c>
    </row>
    <row r="1107" spans="1:8" x14ac:dyDescent="0.25">
      <c r="A1107" s="5">
        <v>279</v>
      </c>
      <c r="B1107" s="9" t="s">
        <v>122</v>
      </c>
      <c r="C1107" s="44">
        <v>22557</v>
      </c>
      <c r="D1107" s="40">
        <v>1680.92</v>
      </c>
      <c r="E1107" s="45">
        <f t="shared" si="63"/>
        <v>7.4518774659750861E-2</v>
      </c>
      <c r="F1107" s="59" t="s">
        <v>182</v>
      </c>
      <c r="G1107" s="60" t="s">
        <v>182</v>
      </c>
      <c r="H1107" s="61" t="s">
        <v>182</v>
      </c>
    </row>
    <row r="1108" spans="1:8" x14ac:dyDescent="0.25">
      <c r="A1108" s="6">
        <v>280</v>
      </c>
      <c r="B1108" s="9" t="s">
        <v>123</v>
      </c>
      <c r="C1108" s="44">
        <v>171772</v>
      </c>
      <c r="D1108" s="40">
        <v>103213.66</v>
      </c>
      <c r="E1108" s="45">
        <f t="shared" si="63"/>
        <v>0.60087592855645855</v>
      </c>
      <c r="F1108" s="59" t="s">
        <v>182</v>
      </c>
      <c r="G1108" s="60" t="s">
        <v>182</v>
      </c>
      <c r="H1108" s="61" t="s">
        <v>182</v>
      </c>
    </row>
    <row r="1109" spans="1:8" x14ac:dyDescent="0.25">
      <c r="A1109" s="10">
        <v>291</v>
      </c>
      <c r="B1109" s="9" t="s">
        <v>124</v>
      </c>
      <c r="C1109" s="44">
        <v>84828</v>
      </c>
      <c r="D1109" s="40">
        <v>18523.740000000002</v>
      </c>
      <c r="E1109" s="45">
        <f t="shared" si="63"/>
        <v>0.21836822747206114</v>
      </c>
      <c r="F1109" s="59" t="s">
        <v>182</v>
      </c>
      <c r="G1109" s="60" t="s">
        <v>182</v>
      </c>
      <c r="H1109" s="61" t="s">
        <v>182</v>
      </c>
    </row>
    <row r="1110" spans="1:8" x14ac:dyDescent="0.25">
      <c r="A1110" s="10">
        <v>292</v>
      </c>
      <c r="B1110" s="9" t="s">
        <v>125</v>
      </c>
      <c r="C1110" s="44">
        <v>10</v>
      </c>
      <c r="D1110" s="40">
        <v>8</v>
      </c>
      <c r="E1110" s="45">
        <f t="shared" si="63"/>
        <v>0.8</v>
      </c>
      <c r="F1110" s="59" t="s">
        <v>182</v>
      </c>
      <c r="G1110" s="60" t="s">
        <v>182</v>
      </c>
      <c r="H1110" s="61" t="s">
        <v>182</v>
      </c>
    </row>
    <row r="1111" spans="1:8" x14ac:dyDescent="0.25">
      <c r="A1111" s="10">
        <v>293</v>
      </c>
      <c r="B1111" s="9" t="s">
        <v>126</v>
      </c>
      <c r="C1111" s="44">
        <v>83571</v>
      </c>
      <c r="D1111" s="40">
        <v>82467.63</v>
      </c>
      <c r="E1111" s="45">
        <f t="shared" si="63"/>
        <v>0.98679721434468903</v>
      </c>
      <c r="F1111" s="59" t="s">
        <v>182</v>
      </c>
      <c r="G1111" s="60" t="s">
        <v>182</v>
      </c>
      <c r="H1111" s="61" t="s">
        <v>182</v>
      </c>
    </row>
    <row r="1112" spans="1:8" x14ac:dyDescent="0.25">
      <c r="A1112" s="10">
        <v>294</v>
      </c>
      <c r="B1112" s="9" t="s">
        <v>127</v>
      </c>
      <c r="C1112" s="44">
        <v>3437</v>
      </c>
      <c r="D1112" s="40">
        <v>1079.47</v>
      </c>
      <c r="E1112" s="45">
        <f t="shared" si="63"/>
        <v>0.31407331975560082</v>
      </c>
      <c r="F1112" s="59" t="s">
        <v>182</v>
      </c>
      <c r="G1112" s="60" t="s">
        <v>182</v>
      </c>
      <c r="H1112" s="61" t="s">
        <v>182</v>
      </c>
    </row>
    <row r="1113" spans="1:8" x14ac:dyDescent="0.25">
      <c r="A1113" s="10">
        <v>295</v>
      </c>
      <c r="B1113" s="9" t="s">
        <v>128</v>
      </c>
      <c r="C1113" s="44">
        <v>513</v>
      </c>
      <c r="D1113" s="40">
        <v>364.87</v>
      </c>
      <c r="E1113" s="45">
        <f t="shared" si="63"/>
        <v>0.71124756335282657</v>
      </c>
      <c r="F1113" s="59" t="s">
        <v>182</v>
      </c>
      <c r="G1113" s="60" t="s">
        <v>182</v>
      </c>
      <c r="H1113" s="61" t="s">
        <v>182</v>
      </c>
    </row>
    <row r="1114" spans="1:8" ht="15" customHeight="1" x14ac:dyDescent="0.25">
      <c r="A1114" s="10">
        <v>296</v>
      </c>
      <c r="B1114" s="9" t="s">
        <v>129</v>
      </c>
      <c r="C1114" s="44">
        <v>495</v>
      </c>
      <c r="D1114" s="40">
        <v>161.69</v>
      </c>
      <c r="E1114" s="45">
        <f t="shared" si="63"/>
        <v>0.32664646464646463</v>
      </c>
      <c r="F1114" s="59" t="s">
        <v>182</v>
      </c>
      <c r="G1114" s="60" t="s">
        <v>182</v>
      </c>
      <c r="H1114" s="61" t="s">
        <v>182</v>
      </c>
    </row>
    <row r="1115" spans="1:8" x14ac:dyDescent="0.25">
      <c r="A1115" s="10">
        <v>297</v>
      </c>
      <c r="B1115" s="9" t="s">
        <v>130</v>
      </c>
      <c r="C1115" s="44">
        <v>18247</v>
      </c>
      <c r="D1115" s="40">
        <v>226.14</v>
      </c>
      <c r="E1115" s="45">
        <f t="shared" si="63"/>
        <v>1.2393270126596152E-2</v>
      </c>
      <c r="F1115" s="59" t="s">
        <v>182</v>
      </c>
      <c r="G1115" s="60" t="s">
        <v>182</v>
      </c>
      <c r="H1115" s="61" t="s">
        <v>182</v>
      </c>
    </row>
    <row r="1116" spans="1:8" x14ac:dyDescent="0.25">
      <c r="A1116" s="10">
        <v>298</v>
      </c>
      <c r="B1116" s="9" t="s">
        <v>131</v>
      </c>
      <c r="C1116" s="44">
        <v>243</v>
      </c>
      <c r="D1116" s="40">
        <v>178.45</v>
      </c>
      <c r="E1116" s="45">
        <f t="shared" si="63"/>
        <v>0.73436213991769539</v>
      </c>
      <c r="F1116" s="59" t="s">
        <v>182</v>
      </c>
      <c r="G1116" s="60" t="s">
        <v>182</v>
      </c>
      <c r="H1116" s="61" t="s">
        <v>182</v>
      </c>
    </row>
    <row r="1117" spans="1:8" ht="15.75" thickBot="1" x14ac:dyDescent="0.3">
      <c r="A1117" s="89">
        <v>299</v>
      </c>
      <c r="B1117" s="88" t="s">
        <v>123</v>
      </c>
      <c r="C1117" s="81">
        <v>31191</v>
      </c>
      <c r="D1117" s="82">
        <v>27600.560000000001</v>
      </c>
      <c r="E1117" s="83">
        <f t="shared" si="63"/>
        <v>0.88488858965727302</v>
      </c>
      <c r="F1117" s="84" t="s">
        <v>182</v>
      </c>
      <c r="G1117" s="85" t="s">
        <v>182</v>
      </c>
      <c r="H1117" s="86" t="s">
        <v>182</v>
      </c>
    </row>
    <row r="1118" spans="1:8" ht="15.75" thickBot="1" x14ac:dyDescent="0.3">
      <c r="A1118" s="137" t="s">
        <v>132</v>
      </c>
      <c r="B1118" s="138"/>
      <c r="C1118" s="22">
        <f>SUM(C1119:C1135)</f>
        <v>137524</v>
      </c>
      <c r="D1118" s="23">
        <f>SUM(D1119:D1135)</f>
        <v>57896.69999999999</v>
      </c>
      <c r="E1118" s="28">
        <f>D1118/C1118</f>
        <v>0.42099342660190214</v>
      </c>
      <c r="F1118" s="22">
        <f>SUM(F1119:F1135)</f>
        <v>14739189</v>
      </c>
      <c r="G1118" s="23">
        <f>SUM(G1119:G1135)</f>
        <v>1391002.8</v>
      </c>
      <c r="H1118" s="28">
        <f>G1118/F1118</f>
        <v>9.4374446246669338E-2</v>
      </c>
    </row>
    <row r="1119" spans="1:8" x14ac:dyDescent="0.25">
      <c r="A1119" s="13">
        <v>301</v>
      </c>
      <c r="B1119" s="35" t="s">
        <v>133</v>
      </c>
      <c r="C1119" s="68" t="s">
        <v>182</v>
      </c>
      <c r="D1119" s="69" t="s">
        <v>182</v>
      </c>
      <c r="E1119" s="70" t="s">
        <v>182</v>
      </c>
      <c r="F1119" s="49">
        <v>106568</v>
      </c>
      <c r="G1119" s="50">
        <v>33401.51</v>
      </c>
      <c r="H1119" s="51">
        <f>G1119/F1119</f>
        <v>0.31342907814728627</v>
      </c>
    </row>
    <row r="1120" spans="1:8" x14ac:dyDescent="0.25">
      <c r="A1120" s="10">
        <v>302</v>
      </c>
      <c r="B1120" s="29" t="s">
        <v>134</v>
      </c>
      <c r="C1120" s="59" t="s">
        <v>182</v>
      </c>
      <c r="D1120" s="60" t="s">
        <v>182</v>
      </c>
      <c r="E1120" s="61" t="s">
        <v>182</v>
      </c>
      <c r="F1120" s="44">
        <v>25000</v>
      </c>
      <c r="G1120" s="40">
        <v>2140</v>
      </c>
      <c r="H1120" s="45">
        <f>G1120/F1120</f>
        <v>8.5599999999999996E-2</v>
      </c>
    </row>
    <row r="1121" spans="1:8" x14ac:dyDescent="0.25">
      <c r="A1121" s="10">
        <v>303</v>
      </c>
      <c r="B1121" s="29" t="s">
        <v>135</v>
      </c>
      <c r="C1121" s="59" t="s">
        <v>182</v>
      </c>
      <c r="D1121" s="60" t="s">
        <v>182</v>
      </c>
      <c r="E1121" s="61" t="s">
        <v>182</v>
      </c>
      <c r="F1121" s="44">
        <v>16000</v>
      </c>
      <c r="G1121" s="40">
        <v>0</v>
      </c>
      <c r="H1121" s="45">
        <f t="shared" ref="H1121:H1135" si="65">G1121/F1121</f>
        <v>0</v>
      </c>
    </row>
    <row r="1122" spans="1:8" x14ac:dyDescent="0.25">
      <c r="A1122" s="10">
        <v>304</v>
      </c>
      <c r="B1122" s="29" t="s">
        <v>136</v>
      </c>
      <c r="C1122" s="59" t="s">
        <v>182</v>
      </c>
      <c r="D1122" s="60" t="s">
        <v>182</v>
      </c>
      <c r="E1122" s="61" t="s">
        <v>182</v>
      </c>
      <c r="F1122" s="44">
        <v>48680</v>
      </c>
      <c r="G1122" s="40">
        <v>3043.62</v>
      </c>
      <c r="H1122" s="45">
        <f t="shared" si="65"/>
        <v>6.2523007395234184E-2</v>
      </c>
    </row>
    <row r="1123" spans="1:8" x14ac:dyDescent="0.25">
      <c r="A1123" s="10">
        <v>305</v>
      </c>
      <c r="B1123" s="29" t="s">
        <v>137</v>
      </c>
      <c r="C1123" s="59" t="s">
        <v>182</v>
      </c>
      <c r="D1123" s="60" t="s">
        <v>182</v>
      </c>
      <c r="E1123" s="61" t="s">
        <v>182</v>
      </c>
      <c r="F1123" s="44">
        <v>58000</v>
      </c>
      <c r="G1123" s="40">
        <v>9247.49</v>
      </c>
      <c r="H1123" s="45">
        <f t="shared" si="65"/>
        <v>0.15943948275862069</v>
      </c>
    </row>
    <row r="1124" spans="1:8" x14ac:dyDescent="0.25">
      <c r="A1124" s="10">
        <v>309</v>
      </c>
      <c r="B1124" s="29" t="s">
        <v>138</v>
      </c>
      <c r="C1124" s="59" t="s">
        <v>182</v>
      </c>
      <c r="D1124" s="60" t="s">
        <v>182</v>
      </c>
      <c r="E1124" s="61" t="s">
        <v>182</v>
      </c>
      <c r="F1124" s="44">
        <v>95000</v>
      </c>
      <c r="G1124" s="40">
        <v>0</v>
      </c>
      <c r="H1124" s="45">
        <f t="shared" si="65"/>
        <v>0</v>
      </c>
    </row>
    <row r="1125" spans="1:8" x14ac:dyDescent="0.25">
      <c r="A1125" s="10">
        <v>314</v>
      </c>
      <c r="B1125" s="29" t="s">
        <v>139</v>
      </c>
      <c r="C1125" s="59" t="s">
        <v>182</v>
      </c>
      <c r="D1125" s="60" t="s">
        <v>182</v>
      </c>
      <c r="E1125" s="61" t="s">
        <v>182</v>
      </c>
      <c r="F1125" s="44">
        <v>2441220</v>
      </c>
      <c r="G1125" s="40">
        <v>638784.15</v>
      </c>
      <c r="H1125" s="45">
        <f t="shared" si="65"/>
        <v>0.26166594981197927</v>
      </c>
    </row>
    <row r="1126" spans="1:8" x14ac:dyDescent="0.25">
      <c r="A1126" s="6">
        <v>320</v>
      </c>
      <c r="B1126" s="29" t="s">
        <v>140</v>
      </c>
      <c r="C1126" s="44">
        <v>1960</v>
      </c>
      <c r="D1126" s="40">
        <v>1764.54</v>
      </c>
      <c r="E1126" s="45">
        <f t="shared" ref="E1126:E1134" si="66">D1126/C1126</f>
        <v>0.90027551020408159</v>
      </c>
      <c r="F1126" s="44">
        <v>13530</v>
      </c>
      <c r="G1126" s="40">
        <v>4615.93</v>
      </c>
      <c r="H1126" s="45">
        <f t="shared" si="65"/>
        <v>0.3411626016260163</v>
      </c>
    </row>
    <row r="1127" spans="1:8" x14ac:dyDescent="0.25">
      <c r="A1127" s="10">
        <v>332</v>
      </c>
      <c r="B1127" s="29" t="s">
        <v>141</v>
      </c>
      <c r="C1127" s="59" t="s">
        <v>182</v>
      </c>
      <c r="D1127" s="60" t="s">
        <v>182</v>
      </c>
      <c r="E1127" s="61" t="s">
        <v>182</v>
      </c>
      <c r="F1127" s="44">
        <v>50000</v>
      </c>
      <c r="G1127" s="40">
        <v>2423.5500000000002</v>
      </c>
      <c r="H1127" s="45">
        <f t="shared" si="65"/>
        <v>4.8471E-2</v>
      </c>
    </row>
    <row r="1128" spans="1:8" x14ac:dyDescent="0.25">
      <c r="A1128" s="6">
        <v>340</v>
      </c>
      <c r="B1128" s="29" t="s">
        <v>142</v>
      </c>
      <c r="C1128" s="44">
        <v>240</v>
      </c>
      <c r="D1128" s="40">
        <v>0</v>
      </c>
      <c r="E1128" s="45">
        <f t="shared" si="66"/>
        <v>0</v>
      </c>
      <c r="F1128" s="44">
        <v>115350</v>
      </c>
      <c r="G1128" s="40">
        <v>7035.68</v>
      </c>
      <c r="H1128" s="45">
        <f t="shared" si="65"/>
        <v>6.0994191590810577E-2</v>
      </c>
    </row>
    <row r="1129" spans="1:8" x14ac:dyDescent="0.25">
      <c r="A1129" s="6">
        <v>350</v>
      </c>
      <c r="B1129" s="29" t="s">
        <v>143</v>
      </c>
      <c r="C1129" s="44">
        <v>57360</v>
      </c>
      <c r="D1129" s="40">
        <v>11297.06</v>
      </c>
      <c r="E1129" s="45">
        <f t="shared" si="66"/>
        <v>0.19695013947001394</v>
      </c>
      <c r="F1129" s="44">
        <v>1143360</v>
      </c>
      <c r="G1129" s="40">
        <v>167280.93</v>
      </c>
      <c r="H1129" s="45">
        <f t="shared" si="65"/>
        <v>0.14630643891687656</v>
      </c>
    </row>
    <row r="1130" spans="1:8" x14ac:dyDescent="0.25">
      <c r="A1130" s="6">
        <v>370</v>
      </c>
      <c r="B1130" s="29" t="s">
        <v>144</v>
      </c>
      <c r="C1130" s="44">
        <v>20316</v>
      </c>
      <c r="D1130" s="40">
        <v>13863.77</v>
      </c>
      <c r="E1130" s="45">
        <f t="shared" si="66"/>
        <v>0.68240647765308138</v>
      </c>
      <c r="F1130" s="44">
        <v>1149345</v>
      </c>
      <c r="G1130" s="40">
        <v>128191.53</v>
      </c>
      <c r="H1130" s="45">
        <f t="shared" si="65"/>
        <v>0.11153442177936129</v>
      </c>
    </row>
    <row r="1131" spans="1:8" x14ac:dyDescent="0.25">
      <c r="A1131" s="6">
        <v>380</v>
      </c>
      <c r="B1131" s="29" t="s">
        <v>145</v>
      </c>
      <c r="C1131" s="44">
        <v>44956</v>
      </c>
      <c r="D1131" s="40">
        <v>18481.919999999998</v>
      </c>
      <c r="E1131" s="45">
        <f t="shared" si="66"/>
        <v>0.41111130883530561</v>
      </c>
      <c r="F1131" s="44">
        <v>9443764</v>
      </c>
      <c r="G1131" s="40">
        <v>388819.44</v>
      </c>
      <c r="H1131" s="45">
        <f t="shared" si="65"/>
        <v>4.1172083503992686E-2</v>
      </c>
    </row>
    <row r="1132" spans="1:8" x14ac:dyDescent="0.25">
      <c r="A1132" s="10">
        <v>395</v>
      </c>
      <c r="B1132" s="29" t="s">
        <v>142</v>
      </c>
      <c r="C1132" s="59" t="s">
        <v>182</v>
      </c>
      <c r="D1132" s="60" t="s">
        <v>182</v>
      </c>
      <c r="E1132" s="61" t="s">
        <v>182</v>
      </c>
      <c r="F1132" s="44">
        <v>125</v>
      </c>
      <c r="G1132" s="40">
        <v>0</v>
      </c>
      <c r="H1132" s="45">
        <f t="shared" si="65"/>
        <v>0</v>
      </c>
    </row>
    <row r="1133" spans="1:8" x14ac:dyDescent="0.25">
      <c r="A1133" s="10">
        <v>396</v>
      </c>
      <c r="B1133" s="29" t="s">
        <v>143</v>
      </c>
      <c r="C1133" s="44">
        <v>12102</v>
      </c>
      <c r="D1133" s="40">
        <v>12100.13</v>
      </c>
      <c r="E1133" s="45">
        <f t="shared" si="66"/>
        <v>0.9998454800859361</v>
      </c>
      <c r="F1133" s="44">
        <v>24314</v>
      </c>
      <c r="G1133" s="40">
        <v>1918.19</v>
      </c>
      <c r="H1133" s="45">
        <f t="shared" si="65"/>
        <v>7.8892407666365058E-2</v>
      </c>
    </row>
    <row r="1134" spans="1:8" x14ac:dyDescent="0.25">
      <c r="A1134" s="10">
        <v>398</v>
      </c>
      <c r="B1134" s="29" t="s">
        <v>144</v>
      </c>
      <c r="C1134" s="59">
        <v>590</v>
      </c>
      <c r="D1134" s="60">
        <v>389.28</v>
      </c>
      <c r="E1134" s="45">
        <f t="shared" si="66"/>
        <v>0.65979661016949143</v>
      </c>
      <c r="F1134" s="44">
        <v>5405</v>
      </c>
      <c r="G1134" s="40">
        <v>572.99</v>
      </c>
      <c r="H1134" s="45">
        <f t="shared" si="65"/>
        <v>0.10601110083256245</v>
      </c>
    </row>
    <row r="1135" spans="1:8" ht="15.75" thickBot="1" x14ac:dyDescent="0.3">
      <c r="A1135" s="11">
        <v>399</v>
      </c>
      <c r="B1135" s="36" t="s">
        <v>146</v>
      </c>
      <c r="C1135" s="65" t="s">
        <v>182</v>
      </c>
      <c r="D1135" s="66" t="s">
        <v>182</v>
      </c>
      <c r="E1135" s="61" t="s">
        <v>182</v>
      </c>
      <c r="F1135" s="46">
        <v>3528</v>
      </c>
      <c r="G1135" s="47">
        <v>3527.79</v>
      </c>
      <c r="H1135" s="45">
        <f t="shared" si="65"/>
        <v>0.99994047619047621</v>
      </c>
    </row>
    <row r="1136" spans="1:8" ht="15.75" thickBot="1" x14ac:dyDescent="0.3">
      <c r="A1136" s="139" t="s">
        <v>147</v>
      </c>
      <c r="B1136" s="140"/>
      <c r="C1136" s="72">
        <v>0</v>
      </c>
      <c r="D1136" s="73">
        <v>0</v>
      </c>
      <c r="E1136" s="71" t="s">
        <v>182</v>
      </c>
      <c r="F1136" s="22">
        <f>SUM(F1137:F1139)</f>
        <v>462477</v>
      </c>
      <c r="G1136" s="23">
        <f>SUM(G1137:G1139)</f>
        <v>0</v>
      </c>
      <c r="H1136" s="28">
        <f>G1136/F1136</f>
        <v>0</v>
      </c>
    </row>
    <row r="1137" spans="1:8" x14ac:dyDescent="0.25">
      <c r="A1137" s="13">
        <v>511</v>
      </c>
      <c r="B1137" s="37" t="s">
        <v>148</v>
      </c>
      <c r="C1137" s="68" t="s">
        <v>182</v>
      </c>
      <c r="D1137" s="69" t="s">
        <v>182</v>
      </c>
      <c r="E1137" s="70" t="s">
        <v>182</v>
      </c>
      <c r="F1137" s="49">
        <v>11116</v>
      </c>
      <c r="G1137" s="50">
        <v>0</v>
      </c>
      <c r="H1137" s="51">
        <f>G1137/F1137</f>
        <v>0</v>
      </c>
    </row>
    <row r="1138" spans="1:8" x14ac:dyDescent="0.25">
      <c r="A1138" s="91">
        <v>544</v>
      </c>
      <c r="B1138" s="92" t="s">
        <v>149</v>
      </c>
      <c r="C1138" s="93"/>
      <c r="D1138" s="94"/>
      <c r="E1138" s="95"/>
      <c r="F1138" s="96">
        <v>325573</v>
      </c>
      <c r="G1138" s="97">
        <v>0</v>
      </c>
      <c r="H1138" s="98">
        <f>G1138/F1138</f>
        <v>0</v>
      </c>
    </row>
    <row r="1139" spans="1:8" ht="15.75" thickBot="1" x14ac:dyDescent="0.3">
      <c r="A1139" s="11">
        <v>592</v>
      </c>
      <c r="B1139" s="38" t="s">
        <v>198</v>
      </c>
      <c r="C1139" s="65" t="s">
        <v>182</v>
      </c>
      <c r="D1139" s="66" t="s">
        <v>182</v>
      </c>
      <c r="E1139" s="67" t="s">
        <v>182</v>
      </c>
      <c r="F1139" s="46">
        <v>125788</v>
      </c>
      <c r="G1139" s="47">
        <v>0</v>
      </c>
      <c r="H1139" s="48">
        <f>G1139/F1139</f>
        <v>0</v>
      </c>
    </row>
    <row r="1140" spans="1:8" ht="15.75" thickBot="1" x14ac:dyDescent="0.3">
      <c r="A1140" s="137" t="s">
        <v>150</v>
      </c>
      <c r="B1140" s="138"/>
      <c r="C1140" s="22">
        <f>SUM(C1141:C1157)</f>
        <v>395171549</v>
      </c>
      <c r="D1140" s="23">
        <f>SUM(D1141:D1157)</f>
        <v>325670157.91000003</v>
      </c>
      <c r="E1140" s="28">
        <f>D1140/C1140</f>
        <v>0.82412349455350098</v>
      </c>
      <c r="F1140" s="22">
        <f>SUM(F1141:F1157)</f>
        <v>330183</v>
      </c>
      <c r="G1140" s="23">
        <f>SUM(G1141:G1157)</f>
        <v>0</v>
      </c>
      <c r="H1140" s="28">
        <f>G1140/F1140</f>
        <v>0</v>
      </c>
    </row>
    <row r="1141" spans="1:8" x14ac:dyDescent="0.25">
      <c r="A1141" s="4">
        <v>611</v>
      </c>
      <c r="B1141" s="35" t="s">
        <v>151</v>
      </c>
      <c r="C1141" s="49">
        <v>78000</v>
      </c>
      <c r="D1141" s="50">
        <v>35100</v>
      </c>
      <c r="E1141" s="51">
        <f>D1141/C1141</f>
        <v>0.45</v>
      </c>
      <c r="F1141" s="68" t="s">
        <v>182</v>
      </c>
      <c r="G1141" s="69" t="s">
        <v>182</v>
      </c>
      <c r="H1141" s="70" t="s">
        <v>182</v>
      </c>
    </row>
    <row r="1142" spans="1:8" x14ac:dyDescent="0.25">
      <c r="A1142" s="5">
        <v>612</v>
      </c>
      <c r="B1142" s="29" t="s">
        <v>152</v>
      </c>
      <c r="C1142" s="44">
        <v>5000</v>
      </c>
      <c r="D1142" s="40">
        <v>0</v>
      </c>
      <c r="E1142" s="45">
        <f>D1142/C1142</f>
        <v>0</v>
      </c>
      <c r="F1142" s="59" t="s">
        <v>182</v>
      </c>
      <c r="G1142" s="60" t="s">
        <v>182</v>
      </c>
      <c r="H1142" s="61" t="s">
        <v>182</v>
      </c>
    </row>
    <row r="1143" spans="1:8" x14ac:dyDescent="0.25">
      <c r="A1143" s="5">
        <v>613</v>
      </c>
      <c r="B1143" s="29" t="s">
        <v>192</v>
      </c>
      <c r="C1143" s="44">
        <v>1000</v>
      </c>
      <c r="D1143" s="40">
        <v>0</v>
      </c>
      <c r="E1143" s="45">
        <f>D1143/C1143</f>
        <v>0</v>
      </c>
      <c r="F1143" s="59"/>
      <c r="G1143" s="60"/>
      <c r="H1143" s="61"/>
    </row>
    <row r="1144" spans="1:8" x14ac:dyDescent="0.25">
      <c r="A1144" s="5">
        <v>614</v>
      </c>
      <c r="B1144" s="29" t="s">
        <v>153</v>
      </c>
      <c r="C1144" s="44">
        <v>105000</v>
      </c>
      <c r="D1144" s="40">
        <v>83000</v>
      </c>
      <c r="E1144" s="45">
        <f t="shared" ref="E1144:E1157" si="67">D1144/C1144</f>
        <v>0.79047619047619044</v>
      </c>
      <c r="F1144" s="59" t="s">
        <v>182</v>
      </c>
      <c r="G1144" s="60" t="s">
        <v>182</v>
      </c>
      <c r="H1144" s="61" t="s">
        <v>182</v>
      </c>
    </row>
    <row r="1145" spans="1:8" x14ac:dyDescent="0.25">
      <c r="A1145" s="5">
        <v>619</v>
      </c>
      <c r="B1145" s="29" t="s">
        <v>154</v>
      </c>
      <c r="C1145" s="44">
        <v>135005551</v>
      </c>
      <c r="D1145" s="40">
        <v>135005551</v>
      </c>
      <c r="E1145" s="45">
        <f t="shared" si="67"/>
        <v>1</v>
      </c>
      <c r="F1145" s="59" t="s">
        <v>182</v>
      </c>
      <c r="G1145" s="60" t="s">
        <v>182</v>
      </c>
      <c r="H1145" s="61" t="s">
        <v>182</v>
      </c>
    </row>
    <row r="1146" spans="1:8" x14ac:dyDescent="0.25">
      <c r="A1146" s="5">
        <v>622</v>
      </c>
      <c r="B1146" s="29" t="s">
        <v>155</v>
      </c>
      <c r="C1146" s="44">
        <v>6000</v>
      </c>
      <c r="D1146" s="40">
        <v>0</v>
      </c>
      <c r="E1146" s="45">
        <f t="shared" si="67"/>
        <v>0</v>
      </c>
      <c r="F1146" s="59" t="s">
        <v>182</v>
      </c>
      <c r="G1146" s="60" t="s">
        <v>182</v>
      </c>
      <c r="H1146" s="61" t="s">
        <v>182</v>
      </c>
    </row>
    <row r="1147" spans="1:8" x14ac:dyDescent="0.25">
      <c r="A1147" s="5">
        <v>623</v>
      </c>
      <c r="B1147" s="29" t="s">
        <v>156</v>
      </c>
      <c r="C1147" s="44">
        <v>28000</v>
      </c>
      <c r="D1147" s="40">
        <v>0</v>
      </c>
      <c r="E1147" s="45">
        <f t="shared" si="67"/>
        <v>0</v>
      </c>
      <c r="F1147" s="59" t="s">
        <v>182</v>
      </c>
      <c r="G1147" s="60" t="s">
        <v>182</v>
      </c>
      <c r="H1147" s="61" t="s">
        <v>182</v>
      </c>
    </row>
    <row r="1148" spans="1:8" x14ac:dyDescent="0.25">
      <c r="A1148" s="5">
        <v>624</v>
      </c>
      <c r="B1148" s="29" t="s">
        <v>157</v>
      </c>
      <c r="C1148" s="44">
        <v>47799</v>
      </c>
      <c r="D1148" s="40">
        <v>18468.5</v>
      </c>
      <c r="E1148" s="45">
        <f t="shared" si="67"/>
        <v>0.38637837611665515</v>
      </c>
      <c r="F1148" s="44">
        <v>330183</v>
      </c>
      <c r="G1148" s="40">
        <v>0</v>
      </c>
      <c r="H1148" s="45">
        <f t="shared" ref="H1148" si="68">G1148/F1148</f>
        <v>0</v>
      </c>
    </row>
    <row r="1149" spans="1:8" x14ac:dyDescent="0.25">
      <c r="A1149" s="5">
        <v>631</v>
      </c>
      <c r="B1149" s="29" t="s">
        <v>158</v>
      </c>
      <c r="C1149" s="44">
        <v>2055857</v>
      </c>
      <c r="D1149" s="40">
        <v>424551.19</v>
      </c>
      <c r="E1149" s="45">
        <f t="shared" si="67"/>
        <v>0.20650813261817336</v>
      </c>
      <c r="F1149" s="59" t="s">
        <v>182</v>
      </c>
      <c r="G1149" s="60" t="s">
        <v>182</v>
      </c>
      <c r="H1149" s="61" t="s">
        <v>182</v>
      </c>
    </row>
    <row r="1150" spans="1:8" x14ac:dyDescent="0.25">
      <c r="A1150" s="5">
        <v>635</v>
      </c>
      <c r="B1150" s="29" t="s">
        <v>159</v>
      </c>
      <c r="C1150" s="44">
        <v>216990090</v>
      </c>
      <c r="D1150" s="40">
        <v>164009892.41999999</v>
      </c>
      <c r="E1150" s="45">
        <f t="shared" si="67"/>
        <v>0.75584047372854668</v>
      </c>
      <c r="F1150" s="59" t="s">
        <v>182</v>
      </c>
      <c r="G1150" s="60" t="s">
        <v>182</v>
      </c>
      <c r="H1150" s="61" t="s">
        <v>182</v>
      </c>
    </row>
    <row r="1151" spans="1:8" x14ac:dyDescent="0.25">
      <c r="A1151" s="5">
        <v>637</v>
      </c>
      <c r="B1151" s="29" t="s">
        <v>160</v>
      </c>
      <c r="C1151" s="44">
        <v>16672978</v>
      </c>
      <c r="D1151" s="40">
        <v>15297598.33</v>
      </c>
      <c r="E1151" s="45">
        <f t="shared" si="67"/>
        <v>0.91750845769723921</v>
      </c>
      <c r="F1151" s="59" t="s">
        <v>182</v>
      </c>
      <c r="G1151" s="60" t="s">
        <v>182</v>
      </c>
      <c r="H1151" s="61" t="s">
        <v>182</v>
      </c>
    </row>
    <row r="1152" spans="1:8" x14ac:dyDescent="0.25">
      <c r="A1152" s="5">
        <v>639</v>
      </c>
      <c r="B1152" s="29" t="s">
        <v>161</v>
      </c>
      <c r="C1152" s="44">
        <v>137500</v>
      </c>
      <c r="D1152" s="40">
        <v>12500</v>
      </c>
      <c r="E1152" s="45">
        <f t="shared" si="67"/>
        <v>9.0909090909090912E-2</v>
      </c>
      <c r="F1152" s="59" t="s">
        <v>182</v>
      </c>
      <c r="G1152" s="60" t="s">
        <v>182</v>
      </c>
      <c r="H1152" s="61" t="s">
        <v>182</v>
      </c>
    </row>
    <row r="1153" spans="1:8" x14ac:dyDescent="0.25">
      <c r="A1153" s="5">
        <v>648</v>
      </c>
      <c r="B1153" s="8" t="s">
        <v>162</v>
      </c>
      <c r="C1153" s="44">
        <v>22110080</v>
      </c>
      <c r="D1153" s="40">
        <v>9637065.5399999991</v>
      </c>
      <c r="E1153" s="45">
        <f t="shared" si="67"/>
        <v>0.43586751110805566</v>
      </c>
      <c r="F1153" s="59" t="s">
        <v>182</v>
      </c>
      <c r="G1153" s="60" t="s">
        <v>182</v>
      </c>
      <c r="H1153" s="61" t="s">
        <v>182</v>
      </c>
    </row>
    <row r="1154" spans="1:8" x14ac:dyDescent="0.25">
      <c r="A1154" s="5">
        <v>662</v>
      </c>
      <c r="B1154" s="8" t="s">
        <v>164</v>
      </c>
      <c r="C1154" s="44">
        <v>456300</v>
      </c>
      <c r="D1154" s="40">
        <v>456260</v>
      </c>
      <c r="E1154" s="45">
        <f t="shared" si="67"/>
        <v>0.99991233837387683</v>
      </c>
      <c r="F1154" s="59" t="s">
        <v>182</v>
      </c>
      <c r="G1154" s="60" t="s">
        <v>182</v>
      </c>
      <c r="H1154" s="61" t="s">
        <v>182</v>
      </c>
    </row>
    <row r="1155" spans="1:8" x14ac:dyDescent="0.25">
      <c r="A1155" s="5">
        <v>663</v>
      </c>
      <c r="B1155" s="8" t="s">
        <v>165</v>
      </c>
      <c r="C1155" s="44">
        <v>232379</v>
      </c>
      <c r="D1155" s="40">
        <v>152909.93</v>
      </c>
      <c r="E1155" s="45">
        <f t="shared" si="67"/>
        <v>0.65801957147590784</v>
      </c>
      <c r="F1155" s="59" t="s">
        <v>182</v>
      </c>
      <c r="G1155" s="60" t="s">
        <v>182</v>
      </c>
      <c r="H1155" s="61" t="s">
        <v>182</v>
      </c>
    </row>
    <row r="1156" spans="1:8" x14ac:dyDescent="0.25">
      <c r="A1156" s="5">
        <v>664</v>
      </c>
      <c r="B1156" s="8" t="s">
        <v>166</v>
      </c>
      <c r="C1156" s="44">
        <v>1185000</v>
      </c>
      <c r="D1156" s="40">
        <v>482246</v>
      </c>
      <c r="E1156" s="45">
        <f t="shared" si="67"/>
        <v>0.40695864978902951</v>
      </c>
      <c r="F1156" s="59" t="s">
        <v>182</v>
      </c>
      <c r="G1156" s="60" t="s">
        <v>182</v>
      </c>
      <c r="H1156" s="61" t="s">
        <v>182</v>
      </c>
    </row>
    <row r="1157" spans="1:8" ht="15.75" thickBot="1" x14ac:dyDescent="0.3">
      <c r="A1157" s="12">
        <v>693</v>
      </c>
      <c r="B1157" s="33" t="s">
        <v>167</v>
      </c>
      <c r="C1157" s="46">
        <v>55015</v>
      </c>
      <c r="D1157" s="47">
        <v>55015</v>
      </c>
      <c r="E1157" s="45">
        <f t="shared" si="67"/>
        <v>1</v>
      </c>
      <c r="F1157" s="65" t="s">
        <v>182</v>
      </c>
      <c r="G1157" s="66" t="s">
        <v>182</v>
      </c>
      <c r="H1157" s="61" t="s">
        <v>182</v>
      </c>
    </row>
    <row r="1158" spans="1:8" ht="15.75" thickBot="1" x14ac:dyDescent="0.3">
      <c r="A1158" s="152" t="s">
        <v>168</v>
      </c>
      <c r="B1158" s="153"/>
      <c r="C1158" s="72">
        <v>0</v>
      </c>
      <c r="D1158" s="73">
        <v>0</v>
      </c>
      <c r="E1158" s="71" t="s">
        <v>182</v>
      </c>
      <c r="F1158" s="22">
        <f>F1159</f>
        <v>59460136</v>
      </c>
      <c r="G1158" s="23">
        <f>G1159</f>
        <v>41559445.850000001</v>
      </c>
      <c r="H1158" s="28">
        <f>G1158/F1158</f>
        <v>0.69894636382937303</v>
      </c>
    </row>
    <row r="1159" spans="1:8" ht="15.75" thickBot="1" x14ac:dyDescent="0.3">
      <c r="A1159" s="18">
        <v>721</v>
      </c>
      <c r="B1159" s="39" t="s">
        <v>169</v>
      </c>
      <c r="C1159" s="74" t="s">
        <v>182</v>
      </c>
      <c r="D1159" s="75" t="s">
        <v>182</v>
      </c>
      <c r="E1159" s="76" t="s">
        <v>182</v>
      </c>
      <c r="F1159" s="52">
        <v>59460136</v>
      </c>
      <c r="G1159" s="53">
        <v>41559445.850000001</v>
      </c>
      <c r="H1159" s="54">
        <f>G1159/F1159</f>
        <v>0.69894636382937303</v>
      </c>
    </row>
    <row r="1161" spans="1:8" x14ac:dyDescent="0.25">
      <c r="A1161" s="143" t="s">
        <v>170</v>
      </c>
      <c r="B1161" s="143"/>
      <c r="C1161" s="143"/>
      <c r="D1161" s="143"/>
      <c r="E1161" s="143"/>
      <c r="F1161" s="143"/>
      <c r="G1161" s="143"/>
      <c r="H1161" s="143"/>
    </row>
    <row r="1162" spans="1:8" x14ac:dyDescent="0.25">
      <c r="A1162" s="143" t="s">
        <v>171</v>
      </c>
      <c r="B1162" s="143"/>
      <c r="C1162" s="143"/>
      <c r="D1162" s="143"/>
      <c r="E1162" s="143"/>
      <c r="F1162" s="143"/>
      <c r="G1162" s="143"/>
      <c r="H1162" s="143"/>
    </row>
    <row r="1163" spans="1:8" x14ac:dyDescent="0.25">
      <c r="A1163" s="143" t="s">
        <v>172</v>
      </c>
      <c r="B1163" s="143"/>
      <c r="C1163" s="143"/>
      <c r="D1163" s="143"/>
      <c r="E1163" s="143"/>
      <c r="F1163" s="143"/>
      <c r="G1163" s="143"/>
      <c r="H1163" s="143"/>
    </row>
    <row r="1164" spans="1:8" x14ac:dyDescent="0.25">
      <c r="A1164" s="143" t="s">
        <v>181</v>
      </c>
      <c r="B1164" s="143"/>
      <c r="C1164" s="143"/>
      <c r="D1164" s="143"/>
      <c r="E1164" s="143"/>
      <c r="F1164" s="143"/>
      <c r="G1164" s="143"/>
      <c r="H1164" s="143"/>
    </row>
    <row r="1165" spans="1:8" x14ac:dyDescent="0.25">
      <c r="A1165" s="143" t="s">
        <v>201</v>
      </c>
      <c r="B1165" s="143"/>
      <c r="C1165" s="143"/>
      <c r="D1165" s="143"/>
      <c r="E1165" s="143"/>
      <c r="F1165" s="143"/>
      <c r="G1165" s="143"/>
      <c r="H1165" s="143"/>
    </row>
    <row r="1166" spans="1:8" x14ac:dyDescent="0.25">
      <c r="A1166" s="144" t="s">
        <v>174</v>
      </c>
      <c r="B1166" s="144"/>
      <c r="C1166" s="144"/>
      <c r="D1166" s="144"/>
      <c r="E1166" s="144"/>
      <c r="F1166" s="144"/>
      <c r="G1166" s="144"/>
      <c r="H1166" s="144"/>
    </row>
    <row r="1167" spans="1:8" ht="15.75" thickBot="1" x14ac:dyDescent="0.3">
      <c r="A1167" s="144"/>
      <c r="B1167" s="144"/>
      <c r="C1167" s="144"/>
      <c r="D1167" s="144"/>
      <c r="E1167" s="144"/>
      <c r="F1167" s="144"/>
      <c r="G1167" s="144"/>
      <c r="H1167" s="144"/>
    </row>
    <row r="1168" spans="1:8" x14ac:dyDescent="0.25">
      <c r="A1168" s="145" t="s">
        <v>177</v>
      </c>
      <c r="B1168" s="146"/>
      <c r="C1168" s="149" t="s">
        <v>175</v>
      </c>
      <c r="D1168" s="150"/>
      <c r="E1168" s="151"/>
      <c r="F1168" s="149" t="s">
        <v>176</v>
      </c>
      <c r="G1168" s="150"/>
      <c r="H1168" s="151"/>
    </row>
    <row r="1169" spans="1:8" ht="15.75" thickBot="1" x14ac:dyDescent="0.3">
      <c r="A1169" s="147"/>
      <c r="B1169" s="148"/>
      <c r="C1169" s="55" t="s">
        <v>178</v>
      </c>
      <c r="D1169" s="19" t="s">
        <v>179</v>
      </c>
      <c r="E1169" s="26" t="s">
        <v>180</v>
      </c>
      <c r="F1169" s="55" t="s">
        <v>178</v>
      </c>
      <c r="G1169" s="19" t="s">
        <v>179</v>
      </c>
      <c r="H1169" s="26" t="s">
        <v>180</v>
      </c>
    </row>
    <row r="1170" spans="1:8" ht="15.75" thickBot="1" x14ac:dyDescent="0.3">
      <c r="A1170" s="133" t="s">
        <v>0</v>
      </c>
      <c r="B1170" s="134"/>
      <c r="C1170" s="20">
        <f>C1171+C1188+C1237+C1288+C1306+C1310+C1328</f>
        <v>516051578</v>
      </c>
      <c r="D1170" s="21">
        <f>D1171+D1188+D1237+D1288+D1306+D1310+D1328</f>
        <v>403564067.37</v>
      </c>
      <c r="E1170" s="27">
        <f>D1170/C1170</f>
        <v>0.78202273682418622</v>
      </c>
      <c r="F1170" s="20">
        <f>F1171+F1188+F1237+F1288+F1306+F1310+F1328</f>
        <v>91816760</v>
      </c>
      <c r="G1170" s="21">
        <f>G1171+G1188+G1237+G1288+G1306+G1310+G1328</f>
        <v>44995274.620000005</v>
      </c>
      <c r="H1170" s="27">
        <f>G1170/F1170</f>
        <v>0.49005513394286626</v>
      </c>
    </row>
    <row r="1171" spans="1:8" ht="15.75" thickBot="1" x14ac:dyDescent="0.3">
      <c r="A1171" s="135" t="s">
        <v>1</v>
      </c>
      <c r="B1171" s="136"/>
      <c r="C1171" s="56">
        <f>SUM(C1172:C1187)</f>
        <v>70858646</v>
      </c>
      <c r="D1171" s="57">
        <f>SUM(D1172:D1187)</f>
        <v>40783077.450000003</v>
      </c>
      <c r="E1171" s="58">
        <f>D1171/C1171</f>
        <v>0.5755554156369288</v>
      </c>
      <c r="F1171" s="56">
        <f>SUM(F1172:F1187)</f>
        <v>275002</v>
      </c>
      <c r="G1171" s="57">
        <f>SUM(G1172:G1187)</f>
        <v>78700.819999999992</v>
      </c>
      <c r="H1171" s="58">
        <f>G1171/F1171</f>
        <v>0.28618271867113693</v>
      </c>
    </row>
    <row r="1172" spans="1:8" x14ac:dyDescent="0.25">
      <c r="A1172" s="1" t="s">
        <v>2</v>
      </c>
      <c r="B1172" s="7" t="s">
        <v>3</v>
      </c>
      <c r="C1172" s="41">
        <v>53278605</v>
      </c>
      <c r="D1172" s="42">
        <v>32881016.079999998</v>
      </c>
      <c r="E1172" s="43">
        <f>D1172/C1172</f>
        <v>0.61715234623729354</v>
      </c>
      <c r="F1172" s="62" t="s">
        <v>182</v>
      </c>
      <c r="G1172" s="63" t="s">
        <v>182</v>
      </c>
      <c r="H1172" s="64" t="s">
        <v>182</v>
      </c>
    </row>
    <row r="1173" spans="1:8" x14ac:dyDescent="0.25">
      <c r="A1173" s="2" t="s">
        <v>4</v>
      </c>
      <c r="B1173" s="8" t="s">
        <v>5</v>
      </c>
      <c r="C1173" s="44">
        <v>239810</v>
      </c>
      <c r="D1173" s="40">
        <v>87150.01</v>
      </c>
      <c r="E1173" s="45">
        <f>D1173/C1173</f>
        <v>0.36341274342187563</v>
      </c>
      <c r="F1173" s="59" t="s">
        <v>182</v>
      </c>
      <c r="G1173" s="60" t="s">
        <v>182</v>
      </c>
      <c r="H1173" s="61" t="s">
        <v>182</v>
      </c>
    </row>
    <row r="1174" spans="1:8" x14ac:dyDescent="0.25">
      <c r="A1174" s="2" t="s">
        <v>6</v>
      </c>
      <c r="B1174" s="29" t="s">
        <v>7</v>
      </c>
      <c r="C1174" s="59" t="s">
        <v>182</v>
      </c>
      <c r="D1174" s="60" t="s">
        <v>182</v>
      </c>
      <c r="E1174" s="61" t="s">
        <v>182</v>
      </c>
      <c r="F1174" s="44">
        <v>204000</v>
      </c>
      <c r="G1174" s="40">
        <v>67433.34</v>
      </c>
      <c r="H1174" s="45">
        <f t="shared" ref="H1174:H1181" si="69">G1174/F1174</f>
        <v>0.33055558823529407</v>
      </c>
    </row>
    <row r="1175" spans="1:8" x14ac:dyDescent="0.25">
      <c r="A1175" s="2" t="s">
        <v>8</v>
      </c>
      <c r="B1175" s="29" t="s">
        <v>9</v>
      </c>
      <c r="C1175" s="44">
        <v>6012</v>
      </c>
      <c r="D1175" s="40">
        <v>4003.2</v>
      </c>
      <c r="E1175" s="45">
        <f t="shared" ref="E1175:E1186" si="70">D1175/C1175</f>
        <v>0.66586826347305383</v>
      </c>
      <c r="F1175" s="59" t="s">
        <v>182</v>
      </c>
      <c r="G1175" s="60" t="s">
        <v>182</v>
      </c>
      <c r="H1175" s="61" t="s">
        <v>182</v>
      </c>
    </row>
    <row r="1176" spans="1:8" x14ac:dyDescent="0.25">
      <c r="A1176" s="3" t="s">
        <v>10</v>
      </c>
      <c r="B1176" s="29" t="s">
        <v>11</v>
      </c>
      <c r="C1176" s="44">
        <v>1019400</v>
      </c>
      <c r="D1176" s="40">
        <v>617100</v>
      </c>
      <c r="E1176" s="45">
        <f t="shared" si="70"/>
        <v>0.60535609181871686</v>
      </c>
      <c r="F1176" s="59" t="s">
        <v>182</v>
      </c>
      <c r="G1176" s="60" t="s">
        <v>182</v>
      </c>
      <c r="H1176" s="61" t="s">
        <v>182</v>
      </c>
    </row>
    <row r="1177" spans="1:8" x14ac:dyDescent="0.25">
      <c r="A1177" s="3" t="s">
        <v>12</v>
      </c>
      <c r="B1177" s="29" t="s">
        <v>13</v>
      </c>
      <c r="C1177" s="44">
        <v>1844150</v>
      </c>
      <c r="D1177" s="40">
        <v>1092239.5900000001</v>
      </c>
      <c r="E1177" s="45">
        <f t="shared" si="70"/>
        <v>0.59227264051188899</v>
      </c>
      <c r="F1177" s="44">
        <v>2750</v>
      </c>
      <c r="G1177" s="40">
        <v>727.22</v>
      </c>
      <c r="H1177" s="45">
        <f t="shared" si="69"/>
        <v>0.26444363636363638</v>
      </c>
    </row>
    <row r="1178" spans="1:8" x14ac:dyDescent="0.25">
      <c r="A1178" s="2" t="s">
        <v>14</v>
      </c>
      <c r="B1178" s="8" t="s">
        <v>15</v>
      </c>
      <c r="C1178" s="44">
        <v>7267782</v>
      </c>
      <c r="D1178" s="40">
        <v>4275484.49</v>
      </c>
      <c r="E1178" s="45">
        <f t="shared" si="70"/>
        <v>0.58827913247810681</v>
      </c>
      <c r="F1178" s="44">
        <v>54392</v>
      </c>
      <c r="G1178" s="40">
        <v>8338.76</v>
      </c>
      <c r="H1178" s="45">
        <f t="shared" si="69"/>
        <v>0.15330857479041035</v>
      </c>
    </row>
    <row r="1179" spans="1:8" x14ac:dyDescent="0.25">
      <c r="A1179" s="2" t="s">
        <v>16</v>
      </c>
      <c r="B1179" s="8" t="s">
        <v>17</v>
      </c>
      <c r="C1179" s="44">
        <v>856465</v>
      </c>
      <c r="D1179" s="40">
        <v>499894.89</v>
      </c>
      <c r="E1179" s="45">
        <f t="shared" si="70"/>
        <v>0.5836722925046558</v>
      </c>
      <c r="F1179" s="44">
        <v>6624</v>
      </c>
      <c r="G1179" s="40">
        <v>1011.5</v>
      </c>
      <c r="H1179" s="45">
        <f t="shared" si="69"/>
        <v>0.15270229468599034</v>
      </c>
    </row>
    <row r="1180" spans="1:8" x14ac:dyDescent="0.25">
      <c r="A1180" s="2" t="s">
        <v>18</v>
      </c>
      <c r="B1180" s="8" t="s">
        <v>19</v>
      </c>
      <c r="C1180" s="44">
        <v>872926</v>
      </c>
      <c r="D1180" s="40">
        <v>509151.39</v>
      </c>
      <c r="E1180" s="45">
        <f t="shared" si="70"/>
        <v>0.58326981897663721</v>
      </c>
      <c r="F1180" s="44">
        <v>6624</v>
      </c>
      <c r="G1180" s="40">
        <v>1011.5</v>
      </c>
      <c r="H1180" s="45">
        <f t="shared" si="69"/>
        <v>0.15270229468599034</v>
      </c>
    </row>
    <row r="1181" spans="1:8" x14ac:dyDescent="0.25">
      <c r="A1181" s="2" t="s">
        <v>20</v>
      </c>
      <c r="B1181" s="8" t="s">
        <v>21</v>
      </c>
      <c r="C1181" s="44">
        <v>169963</v>
      </c>
      <c r="D1181" s="40">
        <v>85447.03</v>
      </c>
      <c r="E1181" s="45">
        <f t="shared" si="70"/>
        <v>0.50273900790171977</v>
      </c>
      <c r="F1181" s="44">
        <v>612</v>
      </c>
      <c r="G1181" s="40">
        <v>178.5</v>
      </c>
      <c r="H1181" s="45">
        <f t="shared" si="69"/>
        <v>0.29166666666666669</v>
      </c>
    </row>
    <row r="1182" spans="1:8" x14ac:dyDescent="0.25">
      <c r="A1182" s="2" t="s">
        <v>22</v>
      </c>
      <c r="B1182" s="8" t="s">
        <v>23</v>
      </c>
      <c r="C1182" s="44">
        <v>3823879</v>
      </c>
      <c r="D1182" s="40">
        <v>0</v>
      </c>
      <c r="E1182" s="45">
        <f t="shared" si="70"/>
        <v>0</v>
      </c>
      <c r="F1182" s="59" t="s">
        <v>182</v>
      </c>
      <c r="G1182" s="60" t="s">
        <v>182</v>
      </c>
      <c r="H1182" s="61" t="s">
        <v>182</v>
      </c>
    </row>
    <row r="1183" spans="1:8" x14ac:dyDescent="0.25">
      <c r="A1183" s="2" t="s">
        <v>24</v>
      </c>
      <c r="B1183" s="30" t="s">
        <v>25</v>
      </c>
      <c r="C1183" s="44">
        <v>1199654</v>
      </c>
      <c r="D1183" s="40">
        <v>603924.75</v>
      </c>
      <c r="E1183" s="45">
        <f t="shared" si="70"/>
        <v>0.5034157765489049</v>
      </c>
      <c r="F1183" s="59" t="s">
        <v>182</v>
      </c>
      <c r="G1183" s="60" t="s">
        <v>182</v>
      </c>
      <c r="H1183" s="61" t="s">
        <v>182</v>
      </c>
    </row>
    <row r="1184" spans="1:8" x14ac:dyDescent="0.25">
      <c r="A1184" s="2" t="s">
        <v>26</v>
      </c>
      <c r="B1184" s="30" t="s">
        <v>11</v>
      </c>
      <c r="C1184" s="44">
        <v>23000</v>
      </c>
      <c r="D1184" s="40">
        <v>9466.67</v>
      </c>
      <c r="E1184" s="45">
        <f t="shared" si="70"/>
        <v>0.41159434782608695</v>
      </c>
      <c r="F1184" s="59" t="s">
        <v>182</v>
      </c>
      <c r="G1184" s="60" t="s">
        <v>182</v>
      </c>
      <c r="H1184" s="61" t="s">
        <v>182</v>
      </c>
    </row>
    <row r="1185" spans="1:8" x14ac:dyDescent="0.25">
      <c r="A1185" s="2" t="s">
        <v>27</v>
      </c>
      <c r="B1185" s="30" t="s">
        <v>13</v>
      </c>
      <c r="C1185" s="44">
        <v>64000</v>
      </c>
      <c r="D1185" s="40">
        <v>18259.47</v>
      </c>
      <c r="E1185" s="45">
        <f t="shared" si="70"/>
        <v>0.28530421875</v>
      </c>
      <c r="F1185" s="59" t="s">
        <v>182</v>
      </c>
      <c r="G1185" s="60" t="s">
        <v>182</v>
      </c>
      <c r="H1185" s="61" t="s">
        <v>182</v>
      </c>
    </row>
    <row r="1186" spans="1:8" ht="15" customHeight="1" x14ac:dyDescent="0.25">
      <c r="A1186" s="2" t="s">
        <v>28</v>
      </c>
      <c r="B1186" s="30" t="s">
        <v>29</v>
      </c>
      <c r="C1186" s="44">
        <v>50000</v>
      </c>
      <c r="D1186" s="40">
        <v>9568.33</v>
      </c>
      <c r="E1186" s="45">
        <f t="shared" si="70"/>
        <v>0.1913666</v>
      </c>
      <c r="F1186" s="59" t="s">
        <v>182</v>
      </c>
      <c r="G1186" s="60" t="s">
        <v>182</v>
      </c>
      <c r="H1186" s="61" t="s">
        <v>182</v>
      </c>
    </row>
    <row r="1187" spans="1:8" ht="15.75" thickBot="1" x14ac:dyDescent="0.3">
      <c r="A1187" s="17" t="s">
        <v>30</v>
      </c>
      <c r="B1187" s="31" t="s">
        <v>31</v>
      </c>
      <c r="C1187" s="46">
        <v>143000</v>
      </c>
      <c r="D1187" s="47">
        <v>90371.55</v>
      </c>
      <c r="E1187" s="48">
        <f>D1187/C1187</f>
        <v>0.63196888111888117</v>
      </c>
      <c r="F1187" s="65" t="s">
        <v>182</v>
      </c>
      <c r="G1187" s="66" t="s">
        <v>182</v>
      </c>
      <c r="H1187" s="67" t="s">
        <v>182</v>
      </c>
    </row>
    <row r="1188" spans="1:8" ht="15.75" thickBot="1" x14ac:dyDescent="0.3">
      <c r="A1188" s="137" t="s">
        <v>32</v>
      </c>
      <c r="B1188" s="138"/>
      <c r="C1188" s="22">
        <f>SUM(C1189:C1236)</f>
        <v>47214871</v>
      </c>
      <c r="D1188" s="23">
        <f>SUM(D1189:D1236)</f>
        <v>20281033.299999997</v>
      </c>
      <c r="E1188" s="28">
        <f>D1188/C1188</f>
        <v>0.42954757411070754</v>
      </c>
      <c r="F1188" s="22">
        <f>SUM(F1189:F1236)</f>
        <v>14077881</v>
      </c>
      <c r="G1188" s="23">
        <f>SUM(G1189:G1236)</f>
        <v>1701032.1300000001</v>
      </c>
      <c r="H1188" s="28">
        <f>G1188/F1188</f>
        <v>0.12083012564177806</v>
      </c>
    </row>
    <row r="1189" spans="1:8" x14ac:dyDescent="0.25">
      <c r="A1189" s="78">
        <v>101</v>
      </c>
      <c r="B1189" s="7" t="s">
        <v>33</v>
      </c>
      <c r="C1189" s="41">
        <v>5870502</v>
      </c>
      <c r="D1189" s="42">
        <v>1288546.48</v>
      </c>
      <c r="E1189" s="43">
        <f>D1189/C1189</f>
        <v>0.21949510961754207</v>
      </c>
      <c r="F1189" s="62">
        <v>10384</v>
      </c>
      <c r="G1189" s="63">
        <v>0</v>
      </c>
      <c r="H1189" s="64">
        <f>G1189/F1189</f>
        <v>0</v>
      </c>
    </row>
    <row r="1190" spans="1:8" x14ac:dyDescent="0.25">
      <c r="A1190" s="5">
        <v>102</v>
      </c>
      <c r="B1190" s="8" t="s">
        <v>34</v>
      </c>
      <c r="C1190" s="59" t="s">
        <v>182</v>
      </c>
      <c r="D1190" s="60" t="s">
        <v>182</v>
      </c>
      <c r="E1190" s="61" t="s">
        <v>182</v>
      </c>
      <c r="F1190" s="44">
        <v>3000</v>
      </c>
      <c r="G1190" s="40">
        <v>0</v>
      </c>
      <c r="H1190" s="45">
        <f>G1190/F1190</f>
        <v>0</v>
      </c>
    </row>
    <row r="1191" spans="1:8" x14ac:dyDescent="0.25">
      <c r="A1191" s="5">
        <v>103</v>
      </c>
      <c r="B1191" s="8" t="s">
        <v>35</v>
      </c>
      <c r="C1191" s="44">
        <v>408967</v>
      </c>
      <c r="D1191" s="40">
        <v>81855</v>
      </c>
      <c r="E1191" s="45">
        <f t="shared" ref="E1191:E1235" si="71">D1191/C1191</f>
        <v>0.20015062339993203</v>
      </c>
      <c r="F1191" s="59" t="s">
        <v>182</v>
      </c>
      <c r="G1191" s="60" t="s">
        <v>182</v>
      </c>
      <c r="H1191" s="61" t="s">
        <v>182</v>
      </c>
    </row>
    <row r="1192" spans="1:8" x14ac:dyDescent="0.25">
      <c r="A1192" s="5">
        <v>104</v>
      </c>
      <c r="B1192" s="8" t="s">
        <v>36</v>
      </c>
      <c r="C1192" s="44">
        <v>52300</v>
      </c>
      <c r="D1192" s="40">
        <v>28588.26</v>
      </c>
      <c r="E1192" s="45">
        <f t="shared" si="71"/>
        <v>0.54662065009560223</v>
      </c>
      <c r="F1192" s="59" t="s">
        <v>182</v>
      </c>
      <c r="G1192" s="60" t="s">
        <v>182</v>
      </c>
      <c r="H1192" s="61" t="s">
        <v>182</v>
      </c>
    </row>
    <row r="1193" spans="1:8" x14ac:dyDescent="0.25">
      <c r="A1193" s="5">
        <v>105</v>
      </c>
      <c r="B1193" s="8" t="s">
        <v>37</v>
      </c>
      <c r="C1193" s="44">
        <v>75200</v>
      </c>
      <c r="D1193" s="40">
        <v>1396.35</v>
      </c>
      <c r="E1193" s="45">
        <f t="shared" si="71"/>
        <v>1.856848404255319E-2</v>
      </c>
      <c r="F1193" s="59" t="s">
        <v>182</v>
      </c>
      <c r="G1193" s="60" t="s">
        <v>182</v>
      </c>
      <c r="H1193" s="61" t="s">
        <v>182</v>
      </c>
    </row>
    <row r="1194" spans="1:8" x14ac:dyDescent="0.25">
      <c r="A1194" s="5">
        <v>106</v>
      </c>
      <c r="B1194" s="8" t="s">
        <v>38</v>
      </c>
      <c r="C1194" s="44">
        <v>140000</v>
      </c>
      <c r="D1194" s="40">
        <v>0</v>
      </c>
      <c r="E1194" s="45">
        <f t="shared" si="71"/>
        <v>0</v>
      </c>
      <c r="F1194" s="59" t="s">
        <v>182</v>
      </c>
      <c r="G1194" s="60" t="s">
        <v>182</v>
      </c>
      <c r="H1194" s="61" t="s">
        <v>182</v>
      </c>
    </row>
    <row r="1195" spans="1:8" x14ac:dyDescent="0.25">
      <c r="A1195" s="5">
        <v>109</v>
      </c>
      <c r="B1195" s="8" t="s">
        <v>39</v>
      </c>
      <c r="C1195" s="44">
        <v>286065</v>
      </c>
      <c r="D1195" s="40">
        <v>209984.08</v>
      </c>
      <c r="E1195" s="45">
        <f t="shared" si="71"/>
        <v>0.73404324192054249</v>
      </c>
      <c r="F1195" s="59">
        <v>8399</v>
      </c>
      <c r="G1195" s="60">
        <v>0</v>
      </c>
      <c r="H1195" s="61">
        <f>G1195/F1195</f>
        <v>0</v>
      </c>
    </row>
    <row r="1196" spans="1:8" x14ac:dyDescent="0.25">
      <c r="A1196" s="5">
        <v>111</v>
      </c>
      <c r="B1196" s="8" t="s">
        <v>40</v>
      </c>
      <c r="C1196" s="44">
        <v>193591</v>
      </c>
      <c r="D1196" s="40">
        <v>131668.68</v>
      </c>
      <c r="E1196" s="45">
        <f t="shared" si="71"/>
        <v>0.6801384361876327</v>
      </c>
      <c r="F1196" s="59" t="s">
        <v>182</v>
      </c>
      <c r="G1196" s="60" t="s">
        <v>182</v>
      </c>
      <c r="H1196" s="61" t="s">
        <v>182</v>
      </c>
    </row>
    <row r="1197" spans="1:8" x14ac:dyDescent="0.25">
      <c r="A1197" s="5">
        <v>112</v>
      </c>
      <c r="B1197" s="8" t="s">
        <v>41</v>
      </c>
      <c r="C1197" s="44">
        <v>109805</v>
      </c>
      <c r="D1197" s="40">
        <v>66913.11</v>
      </c>
      <c r="E1197" s="45">
        <f t="shared" si="71"/>
        <v>0.60938126679112969</v>
      </c>
      <c r="F1197" s="59" t="s">
        <v>182</v>
      </c>
      <c r="G1197" s="60" t="s">
        <v>182</v>
      </c>
      <c r="H1197" s="61" t="s">
        <v>182</v>
      </c>
    </row>
    <row r="1198" spans="1:8" x14ac:dyDescent="0.25">
      <c r="A1198" s="5">
        <v>113</v>
      </c>
      <c r="B1198" s="8" t="s">
        <v>42</v>
      </c>
      <c r="C1198" s="44">
        <v>1923</v>
      </c>
      <c r="D1198" s="40">
        <v>386.44</v>
      </c>
      <c r="E1198" s="45">
        <f t="shared" si="71"/>
        <v>0.20095683827353095</v>
      </c>
      <c r="F1198" s="59" t="s">
        <v>182</v>
      </c>
      <c r="G1198" s="60" t="s">
        <v>182</v>
      </c>
      <c r="H1198" s="61" t="s">
        <v>182</v>
      </c>
    </row>
    <row r="1199" spans="1:8" x14ac:dyDescent="0.25">
      <c r="A1199" s="5">
        <v>114</v>
      </c>
      <c r="B1199" s="8" t="s">
        <v>43</v>
      </c>
      <c r="C1199" s="44">
        <v>978345</v>
      </c>
      <c r="D1199" s="40">
        <v>810998.16</v>
      </c>
      <c r="E1199" s="45">
        <f t="shared" si="71"/>
        <v>0.82894905171488587</v>
      </c>
      <c r="F1199" s="59" t="s">
        <v>182</v>
      </c>
      <c r="G1199" s="60" t="s">
        <v>182</v>
      </c>
      <c r="H1199" s="61" t="s">
        <v>182</v>
      </c>
    </row>
    <row r="1200" spans="1:8" x14ac:dyDescent="0.25">
      <c r="A1200" s="5">
        <v>115</v>
      </c>
      <c r="B1200" s="8" t="s">
        <v>44</v>
      </c>
      <c r="C1200" s="44">
        <v>231875</v>
      </c>
      <c r="D1200" s="40">
        <v>46713.86</v>
      </c>
      <c r="E1200" s="45">
        <f t="shared" si="71"/>
        <v>0.20146139083557951</v>
      </c>
      <c r="F1200" s="44">
        <v>2568</v>
      </c>
      <c r="G1200" s="40">
        <v>0</v>
      </c>
      <c r="H1200" s="45">
        <f t="shared" ref="H1200:H1235" si="72">G1200/F1200</f>
        <v>0</v>
      </c>
    </row>
    <row r="1201" spans="1:8" x14ac:dyDescent="0.25">
      <c r="A1201" s="5">
        <v>116</v>
      </c>
      <c r="B1201" s="8" t="s">
        <v>45</v>
      </c>
      <c r="C1201" s="44">
        <v>579100</v>
      </c>
      <c r="D1201" s="40">
        <v>483698.03</v>
      </c>
      <c r="E1201" s="45">
        <f t="shared" si="71"/>
        <v>0.83525821101709552</v>
      </c>
      <c r="F1201" s="44">
        <v>260171</v>
      </c>
      <c r="G1201" s="40">
        <v>0</v>
      </c>
      <c r="H1201" s="45">
        <f t="shared" si="72"/>
        <v>0</v>
      </c>
    </row>
    <row r="1202" spans="1:8" x14ac:dyDescent="0.25">
      <c r="A1202" s="5">
        <v>117</v>
      </c>
      <c r="B1202" s="8" t="s">
        <v>46</v>
      </c>
      <c r="C1202" s="44">
        <v>60000</v>
      </c>
      <c r="D1202" s="40">
        <v>0</v>
      </c>
      <c r="E1202" s="45">
        <f t="shared" si="71"/>
        <v>0</v>
      </c>
      <c r="F1202" s="59" t="s">
        <v>182</v>
      </c>
      <c r="G1202" s="60" t="s">
        <v>182</v>
      </c>
      <c r="H1202" s="61" t="s">
        <v>182</v>
      </c>
    </row>
    <row r="1203" spans="1:8" x14ac:dyDescent="0.25">
      <c r="A1203" s="6">
        <v>120</v>
      </c>
      <c r="B1203" s="29" t="s">
        <v>48</v>
      </c>
      <c r="C1203" s="44">
        <v>117930</v>
      </c>
      <c r="D1203" s="40">
        <v>7670.08</v>
      </c>
      <c r="E1203" s="45">
        <f t="shared" si="71"/>
        <v>6.5039260578309166E-2</v>
      </c>
      <c r="F1203" s="59" t="s">
        <v>182</v>
      </c>
      <c r="G1203" s="60" t="s">
        <v>182</v>
      </c>
      <c r="H1203" s="61" t="s">
        <v>182</v>
      </c>
    </row>
    <row r="1204" spans="1:8" x14ac:dyDescent="0.25">
      <c r="A1204" s="5">
        <v>131</v>
      </c>
      <c r="B1204" s="8" t="s">
        <v>49</v>
      </c>
      <c r="C1204" s="44">
        <v>580788</v>
      </c>
      <c r="D1204" s="40">
        <v>33908.730000000003</v>
      </c>
      <c r="E1204" s="45">
        <f t="shared" si="71"/>
        <v>5.8384005867889839E-2</v>
      </c>
      <c r="F1204" s="59" t="s">
        <v>182</v>
      </c>
      <c r="G1204" s="60" t="s">
        <v>182</v>
      </c>
      <c r="H1204" s="61" t="s">
        <v>182</v>
      </c>
    </row>
    <row r="1205" spans="1:8" x14ac:dyDescent="0.25">
      <c r="A1205" s="5">
        <v>132</v>
      </c>
      <c r="B1205" s="8" t="s">
        <v>50</v>
      </c>
      <c r="C1205" s="44">
        <v>1128000</v>
      </c>
      <c r="D1205" s="40">
        <v>118900.3</v>
      </c>
      <c r="E1205" s="45">
        <f t="shared" si="71"/>
        <v>0.10540806737588652</v>
      </c>
      <c r="F1205" s="59" t="s">
        <v>182</v>
      </c>
      <c r="G1205" s="60" t="s">
        <v>182</v>
      </c>
      <c r="H1205" s="61" t="s">
        <v>182</v>
      </c>
    </row>
    <row r="1206" spans="1:8" x14ac:dyDescent="0.25">
      <c r="A1206" s="5">
        <v>141</v>
      </c>
      <c r="B1206" s="8" t="s">
        <v>51</v>
      </c>
      <c r="C1206" s="44">
        <v>273067</v>
      </c>
      <c r="D1206" s="40">
        <v>165169.51999999999</v>
      </c>
      <c r="E1206" s="45">
        <f t="shared" si="71"/>
        <v>0.60486810929185875</v>
      </c>
      <c r="F1206" s="59" t="s">
        <v>182</v>
      </c>
      <c r="G1206" s="60" t="s">
        <v>182</v>
      </c>
      <c r="H1206" s="61" t="s">
        <v>182</v>
      </c>
    </row>
    <row r="1207" spans="1:8" x14ac:dyDescent="0.25">
      <c r="A1207" s="5">
        <v>142</v>
      </c>
      <c r="B1207" s="8" t="s">
        <v>52</v>
      </c>
      <c r="C1207" s="44">
        <v>285743</v>
      </c>
      <c r="D1207" s="40">
        <v>96050</v>
      </c>
      <c r="E1207" s="45">
        <f t="shared" si="71"/>
        <v>0.33614121780761036</v>
      </c>
      <c r="F1207" s="59" t="s">
        <v>182</v>
      </c>
      <c r="G1207" s="60" t="s">
        <v>182</v>
      </c>
      <c r="H1207" s="61" t="s">
        <v>182</v>
      </c>
    </row>
    <row r="1208" spans="1:8" x14ac:dyDescent="0.25">
      <c r="A1208" s="5">
        <v>143</v>
      </c>
      <c r="B1208" s="8" t="s">
        <v>53</v>
      </c>
      <c r="C1208" s="44">
        <v>14318</v>
      </c>
      <c r="D1208" s="40">
        <v>0</v>
      </c>
      <c r="E1208" s="45">
        <f t="shared" si="71"/>
        <v>0</v>
      </c>
      <c r="F1208" s="59" t="s">
        <v>182</v>
      </c>
      <c r="G1208" s="60" t="s">
        <v>182</v>
      </c>
      <c r="H1208" s="61" t="s">
        <v>182</v>
      </c>
    </row>
    <row r="1209" spans="1:8" x14ac:dyDescent="0.25">
      <c r="A1209" s="5">
        <v>151</v>
      </c>
      <c r="B1209" s="8" t="s">
        <v>54</v>
      </c>
      <c r="C1209" s="44">
        <v>135550</v>
      </c>
      <c r="D1209" s="40">
        <v>39420.9</v>
      </c>
      <c r="E1209" s="45">
        <f t="shared" si="71"/>
        <v>0.29082183696053115</v>
      </c>
      <c r="F1209" s="59" t="s">
        <v>182</v>
      </c>
      <c r="G1209" s="60" t="s">
        <v>182</v>
      </c>
      <c r="H1209" s="61" t="s">
        <v>182</v>
      </c>
    </row>
    <row r="1210" spans="1:8" x14ac:dyDescent="0.25">
      <c r="A1210" s="5">
        <v>152</v>
      </c>
      <c r="B1210" s="8" t="s">
        <v>55</v>
      </c>
      <c r="C1210" s="44">
        <v>200020</v>
      </c>
      <c r="D1210" s="40">
        <v>64453.46</v>
      </c>
      <c r="E1210" s="45">
        <f t="shared" si="71"/>
        <v>0.32223507649235078</v>
      </c>
      <c r="F1210" s="59" t="s">
        <v>182</v>
      </c>
      <c r="G1210" s="60" t="s">
        <v>182</v>
      </c>
      <c r="H1210" s="61" t="s">
        <v>182</v>
      </c>
    </row>
    <row r="1211" spans="1:8" x14ac:dyDescent="0.25">
      <c r="A1211" s="5">
        <v>153</v>
      </c>
      <c r="B1211" s="8" t="s">
        <v>56</v>
      </c>
      <c r="C1211" s="44">
        <v>3636</v>
      </c>
      <c r="D1211" s="40">
        <v>1443.11</v>
      </c>
      <c r="E1211" s="45">
        <f t="shared" si="71"/>
        <v>0.39689493949394938</v>
      </c>
      <c r="F1211" s="59" t="s">
        <v>182</v>
      </c>
      <c r="G1211" s="60" t="s">
        <v>182</v>
      </c>
      <c r="H1211" s="61" t="s">
        <v>182</v>
      </c>
    </row>
    <row r="1212" spans="1:8" x14ac:dyDescent="0.25">
      <c r="A1212" s="5">
        <v>154</v>
      </c>
      <c r="B1212" s="8" t="s">
        <v>57</v>
      </c>
      <c r="C1212" s="44">
        <v>168560</v>
      </c>
      <c r="D1212" s="40">
        <v>21023.200000000001</v>
      </c>
      <c r="E1212" s="45">
        <f t="shared" si="71"/>
        <v>0.12472235405790223</v>
      </c>
      <c r="F1212" s="59" t="s">
        <v>182</v>
      </c>
      <c r="G1212" s="60" t="s">
        <v>182</v>
      </c>
      <c r="H1212" s="61" t="s">
        <v>182</v>
      </c>
    </row>
    <row r="1213" spans="1:8" x14ac:dyDescent="0.25">
      <c r="A1213" s="5">
        <v>161</v>
      </c>
      <c r="B1213" s="8" t="s">
        <v>58</v>
      </c>
      <c r="C1213" s="44">
        <v>225450</v>
      </c>
      <c r="D1213" s="40">
        <v>0</v>
      </c>
      <c r="E1213" s="45">
        <f t="shared" si="71"/>
        <v>0</v>
      </c>
      <c r="F1213" s="59" t="s">
        <v>182</v>
      </c>
      <c r="G1213" s="60" t="s">
        <v>182</v>
      </c>
      <c r="H1213" s="61" t="s">
        <v>182</v>
      </c>
    </row>
    <row r="1214" spans="1:8" x14ac:dyDescent="0.25">
      <c r="A1214" s="5">
        <v>162</v>
      </c>
      <c r="B1214" s="8" t="s">
        <v>59</v>
      </c>
      <c r="C1214" s="44">
        <v>789581</v>
      </c>
      <c r="D1214" s="40">
        <v>1556.13</v>
      </c>
      <c r="E1214" s="45">
        <f t="shared" si="71"/>
        <v>1.9708300984952781E-3</v>
      </c>
      <c r="F1214" s="59" t="s">
        <v>182</v>
      </c>
      <c r="G1214" s="60" t="s">
        <v>182</v>
      </c>
      <c r="H1214" s="61" t="s">
        <v>182</v>
      </c>
    </row>
    <row r="1215" spans="1:8" x14ac:dyDescent="0.25">
      <c r="A1215" s="5">
        <v>163</v>
      </c>
      <c r="B1215" s="8" t="s">
        <v>60</v>
      </c>
      <c r="C1215" s="44">
        <v>1008124</v>
      </c>
      <c r="D1215" s="40">
        <v>425000</v>
      </c>
      <c r="E1215" s="45">
        <f t="shared" si="71"/>
        <v>0.42157512369510097</v>
      </c>
      <c r="F1215" s="59" t="s">
        <v>182</v>
      </c>
      <c r="G1215" s="60" t="s">
        <v>182</v>
      </c>
      <c r="H1215" s="61" t="s">
        <v>182</v>
      </c>
    </row>
    <row r="1216" spans="1:8" x14ac:dyDescent="0.25">
      <c r="A1216" s="5">
        <v>164</v>
      </c>
      <c r="B1216" s="8" t="s">
        <v>61</v>
      </c>
      <c r="C1216" s="44">
        <v>728550</v>
      </c>
      <c r="D1216" s="40">
        <v>0</v>
      </c>
      <c r="E1216" s="45">
        <f t="shared" si="71"/>
        <v>0</v>
      </c>
      <c r="F1216" s="59" t="s">
        <v>182</v>
      </c>
      <c r="G1216" s="60" t="s">
        <v>182</v>
      </c>
      <c r="H1216" s="61" t="s">
        <v>182</v>
      </c>
    </row>
    <row r="1217" spans="1:8" x14ac:dyDescent="0.25">
      <c r="A1217" s="5">
        <v>165</v>
      </c>
      <c r="B1217" s="8" t="s">
        <v>62</v>
      </c>
      <c r="C1217" s="44">
        <v>4165460</v>
      </c>
      <c r="D1217" s="40">
        <v>1675791.66</v>
      </c>
      <c r="E1217" s="45">
        <f t="shared" si="71"/>
        <v>0.40230650636424309</v>
      </c>
      <c r="F1217" s="44">
        <v>1583395</v>
      </c>
      <c r="G1217" s="40">
        <v>0</v>
      </c>
      <c r="H1217" s="45">
        <f t="shared" si="72"/>
        <v>0</v>
      </c>
    </row>
    <row r="1218" spans="1:8" x14ac:dyDescent="0.25">
      <c r="A1218" s="5">
        <v>166</v>
      </c>
      <c r="B1218" s="8" t="s">
        <v>63</v>
      </c>
      <c r="C1218" s="44">
        <v>6500</v>
      </c>
      <c r="D1218" s="40">
        <v>0</v>
      </c>
      <c r="E1218" s="45">
        <f t="shared" si="71"/>
        <v>0</v>
      </c>
      <c r="F1218" s="59" t="s">
        <v>182</v>
      </c>
      <c r="G1218" s="60" t="s">
        <v>182</v>
      </c>
      <c r="H1218" s="61" t="s">
        <v>182</v>
      </c>
    </row>
    <row r="1219" spans="1:8" x14ac:dyDescent="0.25">
      <c r="A1219" s="5">
        <v>169</v>
      </c>
      <c r="B1219" s="8" t="s">
        <v>64</v>
      </c>
      <c r="C1219" s="44">
        <v>854470</v>
      </c>
      <c r="D1219" s="40">
        <v>350869.32</v>
      </c>
      <c r="E1219" s="45">
        <f t="shared" si="71"/>
        <v>0.41062801502685875</v>
      </c>
      <c r="F1219" s="44">
        <v>2014207</v>
      </c>
      <c r="G1219" s="40">
        <v>558147.73</v>
      </c>
      <c r="H1219" s="45">
        <f t="shared" si="72"/>
        <v>0.27710544646106383</v>
      </c>
    </row>
    <row r="1220" spans="1:8" x14ac:dyDescent="0.25">
      <c r="A1220" s="5">
        <v>171</v>
      </c>
      <c r="B1220" s="8" t="s">
        <v>65</v>
      </c>
      <c r="C1220" s="44">
        <v>7347525</v>
      </c>
      <c r="D1220" s="40">
        <v>5322297.25</v>
      </c>
      <c r="E1220" s="45">
        <f t="shared" si="71"/>
        <v>0.72436599399117385</v>
      </c>
      <c r="F1220" s="44">
        <v>5092719</v>
      </c>
      <c r="G1220" s="40">
        <v>154044.1</v>
      </c>
      <c r="H1220" s="45">
        <f t="shared" si="72"/>
        <v>3.0247908828270321E-2</v>
      </c>
    </row>
    <row r="1221" spans="1:8" x14ac:dyDescent="0.25">
      <c r="A1221" s="5">
        <v>172</v>
      </c>
      <c r="B1221" s="8" t="s">
        <v>66</v>
      </c>
      <c r="C1221" s="44">
        <v>399000</v>
      </c>
      <c r="D1221" s="40">
        <v>354146.66</v>
      </c>
      <c r="E1221" s="45">
        <f t="shared" si="71"/>
        <v>0.88758561403508762</v>
      </c>
      <c r="F1221" s="44">
        <v>237600</v>
      </c>
      <c r="G1221" s="40">
        <v>0</v>
      </c>
      <c r="H1221" s="45">
        <f t="shared" si="72"/>
        <v>0</v>
      </c>
    </row>
    <row r="1222" spans="1:8" x14ac:dyDescent="0.25">
      <c r="A1222" s="5">
        <v>181</v>
      </c>
      <c r="B1222" s="8" t="s">
        <v>67</v>
      </c>
      <c r="C1222" s="44">
        <v>934386</v>
      </c>
      <c r="D1222" s="40">
        <v>135331.84</v>
      </c>
      <c r="E1222" s="45">
        <f t="shared" si="71"/>
        <v>0.14483504675797795</v>
      </c>
      <c r="F1222" s="59">
        <v>100000</v>
      </c>
      <c r="G1222" s="60">
        <v>0</v>
      </c>
      <c r="H1222" s="45">
        <f t="shared" si="72"/>
        <v>0</v>
      </c>
    </row>
    <row r="1223" spans="1:8" x14ac:dyDescent="0.25">
      <c r="A1223" s="5">
        <v>182</v>
      </c>
      <c r="B1223" s="8" t="s">
        <v>68</v>
      </c>
      <c r="C1223" s="44">
        <v>339810</v>
      </c>
      <c r="D1223" s="40">
        <v>47304.18</v>
      </c>
      <c r="E1223" s="45">
        <f t="shared" si="71"/>
        <v>0.13920773373355699</v>
      </c>
      <c r="F1223" s="59" t="s">
        <v>182</v>
      </c>
      <c r="G1223" s="60" t="s">
        <v>182</v>
      </c>
      <c r="H1223" s="61" t="s">
        <v>182</v>
      </c>
    </row>
    <row r="1224" spans="1:8" ht="15.75" thickBot="1" x14ac:dyDescent="0.3">
      <c r="A1224" s="79">
        <v>183</v>
      </c>
      <c r="B1224" s="80" t="s">
        <v>69</v>
      </c>
      <c r="C1224" s="81">
        <v>21122</v>
      </c>
      <c r="D1224" s="82">
        <v>58.85</v>
      </c>
      <c r="E1224" s="83">
        <f t="shared" si="71"/>
        <v>2.7861944891582236E-3</v>
      </c>
      <c r="F1224" s="84" t="s">
        <v>182</v>
      </c>
      <c r="G1224" s="85" t="s">
        <v>182</v>
      </c>
      <c r="H1224" s="86" t="s">
        <v>182</v>
      </c>
    </row>
    <row r="1225" spans="1:8" x14ac:dyDescent="0.25">
      <c r="A1225" s="78">
        <v>184</v>
      </c>
      <c r="B1225" s="7" t="s">
        <v>70</v>
      </c>
      <c r="C1225" s="41">
        <v>6421</v>
      </c>
      <c r="D1225" s="42">
        <v>0</v>
      </c>
      <c r="E1225" s="43">
        <f t="shared" si="71"/>
        <v>0</v>
      </c>
      <c r="F1225" s="62" t="s">
        <v>182</v>
      </c>
      <c r="G1225" s="63" t="s">
        <v>182</v>
      </c>
      <c r="H1225" s="64" t="s">
        <v>182</v>
      </c>
    </row>
    <row r="1226" spans="1:8" x14ac:dyDescent="0.25">
      <c r="A1226" s="5">
        <v>185</v>
      </c>
      <c r="B1226" s="8" t="s">
        <v>71</v>
      </c>
      <c r="C1226" s="44">
        <v>2559542</v>
      </c>
      <c r="D1226" s="40">
        <v>701435.82</v>
      </c>
      <c r="E1226" s="45">
        <f t="shared" si="71"/>
        <v>0.27404739597943695</v>
      </c>
      <c r="F1226" s="44">
        <v>2223017</v>
      </c>
      <c r="G1226" s="40">
        <v>854923.52</v>
      </c>
      <c r="H1226" s="45">
        <f t="shared" si="72"/>
        <v>0.38457803966411414</v>
      </c>
    </row>
    <row r="1227" spans="1:8" x14ac:dyDescent="0.25">
      <c r="A1227" s="5">
        <v>189</v>
      </c>
      <c r="B1227" s="8" t="s">
        <v>72</v>
      </c>
      <c r="C1227" s="44">
        <v>751883</v>
      </c>
      <c r="D1227" s="40">
        <v>546184.72</v>
      </c>
      <c r="E1227" s="45">
        <f t="shared" si="71"/>
        <v>0.72642248860527503</v>
      </c>
      <c r="F1227" s="44">
        <v>2005000</v>
      </c>
      <c r="G1227" s="40">
        <v>0</v>
      </c>
      <c r="H1227" s="45">
        <f t="shared" si="72"/>
        <v>0</v>
      </c>
    </row>
    <row r="1228" spans="1:8" x14ac:dyDescent="0.25">
      <c r="A1228" s="5">
        <v>191</v>
      </c>
      <c r="B1228" s="8" t="s">
        <v>73</v>
      </c>
      <c r="C1228" s="44">
        <v>458435</v>
      </c>
      <c r="D1228" s="40">
        <v>1203.75</v>
      </c>
      <c r="E1228" s="45">
        <f t="shared" si="71"/>
        <v>2.6257811903541398E-3</v>
      </c>
      <c r="F1228" s="59" t="s">
        <v>182</v>
      </c>
      <c r="G1228" s="60" t="s">
        <v>182</v>
      </c>
      <c r="H1228" s="61" t="s">
        <v>182</v>
      </c>
    </row>
    <row r="1229" spans="1:8" x14ac:dyDescent="0.25">
      <c r="A1229" s="5">
        <v>192</v>
      </c>
      <c r="B1229" s="8" t="s">
        <v>74</v>
      </c>
      <c r="C1229" s="44">
        <v>37211</v>
      </c>
      <c r="D1229" s="40">
        <v>37158.160000000003</v>
      </c>
      <c r="E1229" s="45">
        <f t="shared" si="71"/>
        <v>0.99857998978796603</v>
      </c>
      <c r="F1229" s="59" t="s">
        <v>182</v>
      </c>
      <c r="G1229" s="60" t="s">
        <v>182</v>
      </c>
      <c r="H1229" s="61" t="s">
        <v>182</v>
      </c>
    </row>
    <row r="1230" spans="1:8" x14ac:dyDescent="0.25">
      <c r="A1230" s="5">
        <v>193</v>
      </c>
      <c r="B1230" s="8" t="s">
        <v>75</v>
      </c>
      <c r="C1230" s="44">
        <v>220</v>
      </c>
      <c r="D1230" s="40">
        <v>45.09</v>
      </c>
      <c r="E1230" s="45">
        <f t="shared" si="71"/>
        <v>0.20495454545454547</v>
      </c>
      <c r="F1230" s="59" t="s">
        <v>182</v>
      </c>
      <c r="G1230" s="60" t="s">
        <v>182</v>
      </c>
      <c r="H1230" s="61" t="s">
        <v>182</v>
      </c>
    </row>
    <row r="1231" spans="1:8" x14ac:dyDescent="0.25">
      <c r="A1231" s="5">
        <v>194</v>
      </c>
      <c r="B1231" s="8" t="s">
        <v>76</v>
      </c>
      <c r="C1231" s="44">
        <v>56800</v>
      </c>
      <c r="D1231" s="40">
        <v>49526.080000000002</v>
      </c>
      <c r="E1231" s="45">
        <f t="shared" si="71"/>
        <v>0.87193802816901411</v>
      </c>
      <c r="F1231" s="59" t="s">
        <v>182</v>
      </c>
      <c r="G1231" s="60" t="s">
        <v>182</v>
      </c>
      <c r="H1231" s="61" t="s">
        <v>182</v>
      </c>
    </row>
    <row r="1232" spans="1:8" x14ac:dyDescent="0.25">
      <c r="A1232" s="5">
        <v>195</v>
      </c>
      <c r="B1232" s="8" t="s">
        <v>77</v>
      </c>
      <c r="C1232" s="44">
        <v>25200</v>
      </c>
      <c r="D1232" s="40">
        <v>9906</v>
      </c>
      <c r="E1232" s="45">
        <f t="shared" si="71"/>
        <v>0.39309523809523811</v>
      </c>
      <c r="F1232" s="59" t="s">
        <v>182</v>
      </c>
      <c r="G1232" s="60" t="s">
        <v>182</v>
      </c>
      <c r="H1232" s="61" t="s">
        <v>182</v>
      </c>
    </row>
    <row r="1233" spans="1:8" x14ac:dyDescent="0.25">
      <c r="A1233" s="5">
        <v>196</v>
      </c>
      <c r="B1233" s="8" t="s">
        <v>78</v>
      </c>
      <c r="C1233" s="44">
        <v>65785</v>
      </c>
      <c r="D1233" s="40">
        <v>15648.1</v>
      </c>
      <c r="E1233" s="45">
        <f t="shared" si="71"/>
        <v>0.23786729497605838</v>
      </c>
      <c r="F1233" s="59" t="s">
        <v>182</v>
      </c>
      <c r="G1233" s="60" t="s">
        <v>182</v>
      </c>
      <c r="H1233" s="61" t="s">
        <v>182</v>
      </c>
    </row>
    <row r="1234" spans="1:8" x14ac:dyDescent="0.25">
      <c r="A1234" s="5">
        <v>197</v>
      </c>
      <c r="B1234" s="8" t="s">
        <v>79</v>
      </c>
      <c r="C1234" s="44">
        <v>10710399</v>
      </c>
      <c r="D1234" s="40">
        <v>6494737.1799999997</v>
      </c>
      <c r="E1234" s="45">
        <f t="shared" si="71"/>
        <v>0.60639544614537699</v>
      </c>
      <c r="F1234" s="44">
        <v>109810</v>
      </c>
      <c r="G1234" s="40">
        <v>71505.34</v>
      </c>
      <c r="H1234" s="45">
        <f t="shared" si="72"/>
        <v>0.65117329933521539</v>
      </c>
    </row>
    <row r="1235" spans="1:8" x14ac:dyDescent="0.25">
      <c r="A1235" s="5">
        <v>198</v>
      </c>
      <c r="B1235" s="9" t="s">
        <v>80</v>
      </c>
      <c r="C1235" s="44">
        <v>3334529</v>
      </c>
      <c r="D1235" s="40">
        <v>227066.23999999999</v>
      </c>
      <c r="E1235" s="45">
        <f t="shared" si="71"/>
        <v>6.8095446163461165E-2</v>
      </c>
      <c r="F1235" s="44">
        <v>369513</v>
      </c>
      <c r="G1235" s="40">
        <v>7315</v>
      </c>
      <c r="H1235" s="45">
        <f t="shared" si="72"/>
        <v>1.9796326516252474E-2</v>
      </c>
    </row>
    <row r="1236" spans="1:8" ht="15.75" thickBot="1" x14ac:dyDescent="0.3">
      <c r="A1236" s="79">
        <v>199</v>
      </c>
      <c r="B1236" s="80" t="s">
        <v>81</v>
      </c>
      <c r="C1236" s="81">
        <v>493183</v>
      </c>
      <c r="D1236" s="82">
        <v>186978.52</v>
      </c>
      <c r="E1236" s="83">
        <f>D1236/C1236</f>
        <v>0.37912604449058462</v>
      </c>
      <c r="F1236" s="81">
        <v>58098</v>
      </c>
      <c r="G1236" s="82">
        <v>55096.44</v>
      </c>
      <c r="H1236" s="83">
        <f>G1236/F1236</f>
        <v>0.94833625942373234</v>
      </c>
    </row>
    <row r="1237" spans="1:8" ht="15.75" thickBot="1" x14ac:dyDescent="0.3">
      <c r="A1237" s="137" t="s">
        <v>82</v>
      </c>
      <c r="B1237" s="138"/>
      <c r="C1237" s="22">
        <f>SUM(C1238:C1287)</f>
        <v>3227065</v>
      </c>
      <c r="D1237" s="23">
        <f>SUM(D1238:D1287)</f>
        <v>1509931.63</v>
      </c>
      <c r="E1237" s="28">
        <f>D1237/C1237</f>
        <v>0.46789625557588704</v>
      </c>
      <c r="F1237" s="22">
        <f>SUM(F1238:F1287)</f>
        <v>135817</v>
      </c>
      <c r="G1237" s="23">
        <f>SUM(G1238:G1287)</f>
        <v>69448.350000000006</v>
      </c>
      <c r="H1237" s="28">
        <f>G1237/F1237</f>
        <v>0.51133768232253696</v>
      </c>
    </row>
    <row r="1238" spans="1:8" x14ac:dyDescent="0.25">
      <c r="A1238" s="78">
        <v>201</v>
      </c>
      <c r="B1238" s="7" t="s">
        <v>83</v>
      </c>
      <c r="C1238" s="41">
        <v>187163</v>
      </c>
      <c r="D1238" s="42">
        <v>90813.21</v>
      </c>
      <c r="E1238" s="43">
        <f>D1238/C1238</f>
        <v>0.4852092026736054</v>
      </c>
      <c r="F1238" s="62" t="s">
        <v>182</v>
      </c>
      <c r="G1238" s="63" t="s">
        <v>182</v>
      </c>
      <c r="H1238" s="64" t="s">
        <v>182</v>
      </c>
    </row>
    <row r="1239" spans="1:8" x14ac:dyDescent="0.25">
      <c r="A1239" s="5">
        <v>203</v>
      </c>
      <c r="B1239" s="8" t="s">
        <v>84</v>
      </c>
      <c r="C1239" s="44">
        <v>105990</v>
      </c>
      <c r="D1239" s="40">
        <v>59393.32</v>
      </c>
      <c r="E1239" s="45">
        <f>D1239/C1239</f>
        <v>0.56036720445325028</v>
      </c>
      <c r="F1239" s="59" t="s">
        <v>182</v>
      </c>
      <c r="G1239" s="60" t="s">
        <v>182</v>
      </c>
      <c r="H1239" s="61" t="s">
        <v>182</v>
      </c>
    </row>
    <row r="1240" spans="1:8" x14ac:dyDescent="0.25">
      <c r="A1240" s="5">
        <v>211</v>
      </c>
      <c r="B1240" s="8" t="s">
        <v>85</v>
      </c>
      <c r="C1240" s="44">
        <v>88414</v>
      </c>
      <c r="D1240" s="40">
        <v>81408.570000000007</v>
      </c>
      <c r="E1240" s="45">
        <f t="shared" ref="E1240:E1287" si="73">D1240/C1240</f>
        <v>0.920765602732599</v>
      </c>
      <c r="F1240" s="59" t="s">
        <v>182</v>
      </c>
      <c r="G1240" s="60" t="s">
        <v>182</v>
      </c>
      <c r="H1240" s="61" t="s">
        <v>182</v>
      </c>
    </row>
    <row r="1241" spans="1:8" x14ac:dyDescent="0.25">
      <c r="A1241" s="5">
        <v>212</v>
      </c>
      <c r="B1241" s="8" t="s">
        <v>86</v>
      </c>
      <c r="C1241" s="44">
        <v>12069</v>
      </c>
      <c r="D1241" s="40">
        <v>3933.7</v>
      </c>
      <c r="E1241" s="45">
        <f t="shared" si="73"/>
        <v>0.32593421161653824</v>
      </c>
      <c r="F1241" s="59" t="s">
        <v>182</v>
      </c>
      <c r="G1241" s="60" t="s">
        <v>182</v>
      </c>
      <c r="H1241" s="61" t="s">
        <v>182</v>
      </c>
    </row>
    <row r="1242" spans="1:8" x14ac:dyDescent="0.25">
      <c r="A1242" s="5">
        <v>213</v>
      </c>
      <c r="B1242" s="8" t="s">
        <v>87</v>
      </c>
      <c r="C1242" s="44">
        <v>1450</v>
      </c>
      <c r="D1242" s="40">
        <v>42.8</v>
      </c>
      <c r="E1242" s="45">
        <f t="shared" si="73"/>
        <v>2.9517241379310343E-2</v>
      </c>
      <c r="F1242" s="59" t="s">
        <v>182</v>
      </c>
      <c r="G1242" s="60" t="s">
        <v>182</v>
      </c>
      <c r="H1242" s="61" t="s">
        <v>182</v>
      </c>
    </row>
    <row r="1243" spans="1:8" x14ac:dyDescent="0.25">
      <c r="A1243" s="5">
        <v>214</v>
      </c>
      <c r="B1243" s="8" t="s">
        <v>88</v>
      </c>
      <c r="C1243" s="44">
        <v>87519</v>
      </c>
      <c r="D1243" s="40">
        <v>18625.88</v>
      </c>
      <c r="E1243" s="45">
        <f t="shared" si="73"/>
        <v>0.21282098744272673</v>
      </c>
      <c r="F1243" s="59" t="s">
        <v>182</v>
      </c>
      <c r="G1243" s="60" t="s">
        <v>182</v>
      </c>
      <c r="H1243" s="61" t="s">
        <v>182</v>
      </c>
    </row>
    <row r="1244" spans="1:8" x14ac:dyDescent="0.25">
      <c r="A1244" s="5">
        <v>219</v>
      </c>
      <c r="B1244" s="8" t="s">
        <v>89</v>
      </c>
      <c r="C1244" s="44">
        <v>6109</v>
      </c>
      <c r="D1244" s="40">
        <v>2798.02</v>
      </c>
      <c r="E1244" s="45">
        <f t="shared" si="73"/>
        <v>0.45801604190538547</v>
      </c>
      <c r="F1244" s="59" t="s">
        <v>182</v>
      </c>
      <c r="G1244" s="60" t="s">
        <v>182</v>
      </c>
      <c r="H1244" s="61" t="s">
        <v>182</v>
      </c>
    </row>
    <row r="1245" spans="1:8" x14ac:dyDescent="0.25">
      <c r="A1245" s="5">
        <v>221</v>
      </c>
      <c r="B1245" s="8" t="s">
        <v>90</v>
      </c>
      <c r="C1245" s="44">
        <v>247868</v>
      </c>
      <c r="D1245" s="40">
        <v>112794.53</v>
      </c>
      <c r="E1245" s="45">
        <f t="shared" si="73"/>
        <v>0.45505886197492212</v>
      </c>
      <c r="F1245" s="59" t="s">
        <v>182</v>
      </c>
      <c r="G1245" s="60" t="s">
        <v>182</v>
      </c>
      <c r="H1245" s="61" t="s">
        <v>182</v>
      </c>
    </row>
    <row r="1246" spans="1:8" x14ac:dyDescent="0.25">
      <c r="A1246" s="5">
        <v>222</v>
      </c>
      <c r="B1246" s="8" t="s">
        <v>91</v>
      </c>
      <c r="C1246" s="44">
        <v>3500</v>
      </c>
      <c r="D1246" s="40">
        <v>400.97</v>
      </c>
      <c r="E1246" s="45">
        <f t="shared" si="73"/>
        <v>0.11456285714285715</v>
      </c>
      <c r="F1246" s="59" t="s">
        <v>182</v>
      </c>
      <c r="G1246" s="60" t="s">
        <v>182</v>
      </c>
      <c r="H1246" s="61" t="s">
        <v>182</v>
      </c>
    </row>
    <row r="1247" spans="1:8" x14ac:dyDescent="0.25">
      <c r="A1247" s="5">
        <v>223</v>
      </c>
      <c r="B1247" s="8" t="s">
        <v>92</v>
      </c>
      <c r="C1247" s="44">
        <v>111305</v>
      </c>
      <c r="D1247" s="40">
        <v>49715.49</v>
      </c>
      <c r="E1247" s="45">
        <f t="shared" si="73"/>
        <v>0.4466599883203809</v>
      </c>
      <c r="F1247" s="59" t="s">
        <v>182</v>
      </c>
      <c r="G1247" s="60" t="s">
        <v>182</v>
      </c>
      <c r="H1247" s="61" t="s">
        <v>182</v>
      </c>
    </row>
    <row r="1248" spans="1:8" x14ac:dyDescent="0.25">
      <c r="A1248" s="5">
        <v>224</v>
      </c>
      <c r="B1248" s="8" t="s">
        <v>93</v>
      </c>
      <c r="C1248" s="44">
        <v>21188</v>
      </c>
      <c r="D1248" s="40">
        <v>6261.71</v>
      </c>
      <c r="E1248" s="45">
        <f t="shared" si="73"/>
        <v>0.29553096092127618</v>
      </c>
      <c r="F1248" s="59" t="s">
        <v>182</v>
      </c>
      <c r="G1248" s="60" t="s">
        <v>182</v>
      </c>
      <c r="H1248" s="61" t="s">
        <v>182</v>
      </c>
    </row>
    <row r="1249" spans="1:8" x14ac:dyDescent="0.25">
      <c r="A1249" s="5">
        <v>229</v>
      </c>
      <c r="B1249" s="8" t="s">
        <v>195</v>
      </c>
      <c r="C1249" s="44">
        <v>1300</v>
      </c>
      <c r="D1249" s="40">
        <v>1118.1500000000001</v>
      </c>
      <c r="E1249" s="45">
        <f t="shared" si="73"/>
        <v>0.86011538461538473</v>
      </c>
      <c r="F1249" s="59"/>
      <c r="G1249" s="60"/>
      <c r="H1249" s="61"/>
    </row>
    <row r="1250" spans="1:8" x14ac:dyDescent="0.25">
      <c r="A1250" s="5">
        <v>231</v>
      </c>
      <c r="B1250" s="8" t="s">
        <v>94</v>
      </c>
      <c r="C1250" s="44">
        <v>302025</v>
      </c>
      <c r="D1250" s="40">
        <v>219309.36</v>
      </c>
      <c r="E1250" s="45">
        <f t="shared" si="73"/>
        <v>0.72612982369009182</v>
      </c>
      <c r="F1250" s="59" t="s">
        <v>182</v>
      </c>
      <c r="G1250" s="60" t="s">
        <v>182</v>
      </c>
      <c r="H1250" s="61" t="s">
        <v>182</v>
      </c>
    </row>
    <row r="1251" spans="1:8" x14ac:dyDescent="0.25">
      <c r="A1251" s="5">
        <v>232</v>
      </c>
      <c r="B1251" s="8" t="s">
        <v>95</v>
      </c>
      <c r="C1251" s="44">
        <v>246600</v>
      </c>
      <c r="D1251" s="40">
        <v>111397.71</v>
      </c>
      <c r="E1251" s="45">
        <f t="shared" si="73"/>
        <v>0.4517344282238443</v>
      </c>
      <c r="F1251" s="59" t="s">
        <v>182</v>
      </c>
      <c r="G1251" s="60" t="s">
        <v>182</v>
      </c>
      <c r="H1251" s="61" t="s">
        <v>182</v>
      </c>
    </row>
    <row r="1252" spans="1:8" x14ac:dyDescent="0.25">
      <c r="A1252" s="5">
        <v>239</v>
      </c>
      <c r="B1252" s="8" t="s">
        <v>96</v>
      </c>
      <c r="C1252" s="44">
        <v>91631</v>
      </c>
      <c r="D1252" s="40">
        <v>47214.5</v>
      </c>
      <c r="E1252" s="45">
        <f t="shared" si="73"/>
        <v>0.51526775872794139</v>
      </c>
      <c r="F1252" s="59" t="s">
        <v>182</v>
      </c>
      <c r="G1252" s="60" t="s">
        <v>182</v>
      </c>
      <c r="H1252" s="61" t="s">
        <v>182</v>
      </c>
    </row>
    <row r="1253" spans="1:8" x14ac:dyDescent="0.25">
      <c r="A1253" s="5">
        <v>242</v>
      </c>
      <c r="B1253" s="8" t="s">
        <v>98</v>
      </c>
      <c r="C1253" s="44">
        <v>190232</v>
      </c>
      <c r="D1253" s="40">
        <v>14540.9</v>
      </c>
      <c r="E1253" s="45">
        <f t="shared" si="73"/>
        <v>7.6437718154674289E-2</v>
      </c>
      <c r="F1253" s="59" t="s">
        <v>182</v>
      </c>
      <c r="G1253" s="60" t="s">
        <v>182</v>
      </c>
      <c r="H1253" s="61" t="s">
        <v>182</v>
      </c>
    </row>
    <row r="1254" spans="1:8" x14ac:dyDescent="0.25">
      <c r="A1254" s="5">
        <v>243</v>
      </c>
      <c r="B1254" s="8" t="s">
        <v>99</v>
      </c>
      <c r="C1254" s="44">
        <v>32817</v>
      </c>
      <c r="D1254" s="40">
        <v>14882.89</v>
      </c>
      <c r="E1254" s="45">
        <f t="shared" si="73"/>
        <v>0.45351159460035956</v>
      </c>
      <c r="F1254" s="59" t="s">
        <v>182</v>
      </c>
      <c r="G1254" s="60" t="s">
        <v>182</v>
      </c>
      <c r="H1254" s="61" t="s">
        <v>182</v>
      </c>
    </row>
    <row r="1255" spans="1:8" x14ac:dyDescent="0.25">
      <c r="A1255" s="5">
        <v>244</v>
      </c>
      <c r="B1255" s="8" t="s">
        <v>100</v>
      </c>
      <c r="C1255" s="44">
        <v>36250</v>
      </c>
      <c r="D1255" s="40">
        <v>7815.91</v>
      </c>
      <c r="E1255" s="45">
        <f t="shared" si="73"/>
        <v>0.21561131034482758</v>
      </c>
      <c r="F1255" s="59" t="s">
        <v>182</v>
      </c>
      <c r="G1255" s="60" t="s">
        <v>182</v>
      </c>
      <c r="H1255" s="61" t="s">
        <v>182</v>
      </c>
    </row>
    <row r="1256" spans="1:8" x14ac:dyDescent="0.25">
      <c r="A1256" s="5">
        <v>249</v>
      </c>
      <c r="B1256" s="8" t="s">
        <v>101</v>
      </c>
      <c r="C1256" s="44">
        <v>74616</v>
      </c>
      <c r="D1256" s="40">
        <v>24849.43</v>
      </c>
      <c r="E1256" s="45">
        <f t="shared" si="73"/>
        <v>0.33303085129194809</v>
      </c>
      <c r="F1256" s="59" t="s">
        <v>182</v>
      </c>
      <c r="G1256" s="60" t="s">
        <v>182</v>
      </c>
      <c r="H1256" s="61" t="s">
        <v>182</v>
      </c>
    </row>
    <row r="1257" spans="1:8" x14ac:dyDescent="0.25">
      <c r="A1257" s="5">
        <v>251</v>
      </c>
      <c r="B1257" s="8" t="s">
        <v>102</v>
      </c>
      <c r="C1257" s="44">
        <v>500</v>
      </c>
      <c r="D1257" s="40">
        <v>0</v>
      </c>
      <c r="E1257" s="45">
        <f t="shared" si="73"/>
        <v>0</v>
      </c>
      <c r="F1257" s="59" t="s">
        <v>182</v>
      </c>
      <c r="G1257" s="60" t="s">
        <v>182</v>
      </c>
      <c r="H1257" s="61" t="s">
        <v>182</v>
      </c>
    </row>
    <row r="1258" spans="1:8" x14ac:dyDescent="0.25">
      <c r="A1258" s="5">
        <v>252</v>
      </c>
      <c r="B1258" s="8" t="s">
        <v>103</v>
      </c>
      <c r="C1258" s="44">
        <v>6407</v>
      </c>
      <c r="D1258" s="40">
        <v>1485.24</v>
      </c>
      <c r="E1258" s="45">
        <f t="shared" si="73"/>
        <v>0.23181520212267831</v>
      </c>
      <c r="F1258" s="59" t="s">
        <v>182</v>
      </c>
      <c r="G1258" s="60" t="s">
        <v>182</v>
      </c>
      <c r="H1258" s="61" t="s">
        <v>182</v>
      </c>
    </row>
    <row r="1259" spans="1:8" x14ac:dyDescent="0.25">
      <c r="A1259" s="5">
        <v>253</v>
      </c>
      <c r="B1259" s="8" t="s">
        <v>104</v>
      </c>
      <c r="C1259" s="44">
        <v>6000</v>
      </c>
      <c r="D1259" s="40">
        <v>733.1</v>
      </c>
      <c r="E1259" s="45">
        <f t="shared" si="73"/>
        <v>0.12218333333333334</v>
      </c>
      <c r="F1259" s="59" t="s">
        <v>182</v>
      </c>
      <c r="G1259" s="60" t="s">
        <v>182</v>
      </c>
      <c r="H1259" s="61" t="s">
        <v>182</v>
      </c>
    </row>
    <row r="1260" spans="1:8" x14ac:dyDescent="0.25">
      <c r="A1260" s="5">
        <v>254</v>
      </c>
      <c r="B1260" s="8" t="s">
        <v>105</v>
      </c>
      <c r="C1260" s="44">
        <v>17794</v>
      </c>
      <c r="D1260" s="40">
        <v>3610.02</v>
      </c>
      <c r="E1260" s="45">
        <f t="shared" si="73"/>
        <v>0.20287849837023716</v>
      </c>
      <c r="F1260" s="59" t="s">
        <v>182</v>
      </c>
      <c r="G1260" s="60" t="s">
        <v>182</v>
      </c>
      <c r="H1260" s="61" t="s">
        <v>182</v>
      </c>
    </row>
    <row r="1261" spans="1:8" x14ac:dyDescent="0.25">
      <c r="A1261" s="5">
        <v>255</v>
      </c>
      <c r="B1261" s="8" t="s">
        <v>106</v>
      </c>
      <c r="C1261" s="44">
        <v>59088</v>
      </c>
      <c r="D1261" s="40">
        <v>25172.77</v>
      </c>
      <c r="E1261" s="45">
        <f t="shared" si="73"/>
        <v>0.42602169645274846</v>
      </c>
      <c r="F1261" s="59" t="s">
        <v>182</v>
      </c>
      <c r="G1261" s="60" t="s">
        <v>182</v>
      </c>
      <c r="H1261" s="61" t="s">
        <v>182</v>
      </c>
    </row>
    <row r="1262" spans="1:8" x14ac:dyDescent="0.25">
      <c r="A1262" s="5">
        <v>256</v>
      </c>
      <c r="B1262" s="8" t="s">
        <v>107</v>
      </c>
      <c r="C1262" s="44">
        <v>38076</v>
      </c>
      <c r="D1262" s="40">
        <v>21022.77</v>
      </c>
      <c r="E1262" s="45">
        <f t="shared" si="73"/>
        <v>0.55212653640088249</v>
      </c>
      <c r="F1262" s="59" t="s">
        <v>182</v>
      </c>
      <c r="G1262" s="60" t="s">
        <v>182</v>
      </c>
      <c r="H1262" s="61" t="s">
        <v>182</v>
      </c>
    </row>
    <row r="1263" spans="1:8" x14ac:dyDescent="0.25">
      <c r="A1263" s="5">
        <v>257</v>
      </c>
      <c r="B1263" s="8" t="s">
        <v>108</v>
      </c>
      <c r="C1263" s="44">
        <v>1000</v>
      </c>
      <c r="D1263" s="40">
        <v>318.33</v>
      </c>
      <c r="E1263" s="45">
        <f t="shared" si="73"/>
        <v>0.31833</v>
      </c>
      <c r="F1263" s="59" t="s">
        <v>182</v>
      </c>
      <c r="G1263" s="60" t="s">
        <v>182</v>
      </c>
      <c r="H1263" s="61" t="s">
        <v>182</v>
      </c>
    </row>
    <row r="1264" spans="1:8" x14ac:dyDescent="0.25">
      <c r="A1264" s="5">
        <v>259</v>
      </c>
      <c r="B1264" s="8" t="s">
        <v>109</v>
      </c>
      <c r="C1264" s="44">
        <v>45577</v>
      </c>
      <c r="D1264" s="40">
        <v>12086.15</v>
      </c>
      <c r="E1264" s="45">
        <f t="shared" si="73"/>
        <v>0.26518090264826555</v>
      </c>
      <c r="F1264" s="59" t="s">
        <v>182</v>
      </c>
      <c r="G1264" s="60" t="s">
        <v>182</v>
      </c>
      <c r="H1264" s="61" t="s">
        <v>182</v>
      </c>
    </row>
    <row r="1265" spans="1:8" x14ac:dyDescent="0.25">
      <c r="A1265" s="5">
        <v>261</v>
      </c>
      <c r="B1265" s="8" t="s">
        <v>110</v>
      </c>
      <c r="C1265" s="44">
        <v>6084</v>
      </c>
      <c r="D1265" s="40">
        <v>1333.91</v>
      </c>
      <c r="E1265" s="45">
        <f t="shared" si="73"/>
        <v>0.21924884944115713</v>
      </c>
      <c r="F1265" s="59" t="s">
        <v>182</v>
      </c>
      <c r="G1265" s="60" t="s">
        <v>182</v>
      </c>
      <c r="H1265" s="61" t="s">
        <v>182</v>
      </c>
    </row>
    <row r="1266" spans="1:8" x14ac:dyDescent="0.25">
      <c r="A1266" s="5">
        <v>262</v>
      </c>
      <c r="B1266" s="8" t="s">
        <v>111</v>
      </c>
      <c r="C1266" s="44">
        <v>26423</v>
      </c>
      <c r="D1266" s="40">
        <v>11131.67</v>
      </c>
      <c r="E1266" s="45">
        <f t="shared" si="73"/>
        <v>0.42128713620709229</v>
      </c>
      <c r="F1266" s="59" t="s">
        <v>182</v>
      </c>
      <c r="G1266" s="60" t="s">
        <v>182</v>
      </c>
      <c r="H1266" s="61" t="s">
        <v>182</v>
      </c>
    </row>
    <row r="1267" spans="1:8" x14ac:dyDescent="0.25">
      <c r="A1267" s="5">
        <v>263</v>
      </c>
      <c r="B1267" s="8" t="s">
        <v>112</v>
      </c>
      <c r="C1267" s="44">
        <v>23920</v>
      </c>
      <c r="D1267" s="40">
        <v>4055.03</v>
      </c>
      <c r="E1267" s="45">
        <f t="shared" si="73"/>
        <v>0.16952466555183948</v>
      </c>
      <c r="F1267" s="59" t="s">
        <v>182</v>
      </c>
      <c r="G1267" s="60" t="s">
        <v>182</v>
      </c>
      <c r="H1267" s="61" t="s">
        <v>182</v>
      </c>
    </row>
    <row r="1268" spans="1:8" x14ac:dyDescent="0.25">
      <c r="A1268" s="5">
        <v>265</v>
      </c>
      <c r="B1268" s="8" t="s">
        <v>113</v>
      </c>
      <c r="C1268" s="44">
        <v>88273</v>
      </c>
      <c r="D1268" s="40">
        <v>23692.48</v>
      </c>
      <c r="E1268" s="45">
        <f t="shared" si="73"/>
        <v>0.26840007703374757</v>
      </c>
      <c r="F1268" s="44">
        <v>135817</v>
      </c>
      <c r="G1268" s="40">
        <v>69448.350000000006</v>
      </c>
      <c r="H1268" s="45">
        <f t="shared" ref="H1268" si="74">G1268/F1268</f>
        <v>0.51133768232253696</v>
      </c>
    </row>
    <row r="1269" spans="1:8" x14ac:dyDescent="0.25">
      <c r="A1269" s="5">
        <v>269</v>
      </c>
      <c r="B1269" s="8" t="s">
        <v>114</v>
      </c>
      <c r="C1269" s="44">
        <v>86413</v>
      </c>
      <c r="D1269" s="40">
        <v>13405.48</v>
      </c>
      <c r="E1269" s="45">
        <f t="shared" si="73"/>
        <v>0.15513267679631537</v>
      </c>
      <c r="F1269" s="59" t="s">
        <v>182</v>
      </c>
      <c r="G1269" s="60" t="s">
        <v>182</v>
      </c>
      <c r="H1269" s="61" t="s">
        <v>182</v>
      </c>
    </row>
    <row r="1270" spans="1:8" x14ac:dyDescent="0.25">
      <c r="A1270" s="5">
        <v>271</v>
      </c>
      <c r="B1270" s="8" t="s">
        <v>115</v>
      </c>
      <c r="C1270" s="44">
        <v>22626</v>
      </c>
      <c r="D1270" s="40">
        <v>2210.9</v>
      </c>
      <c r="E1270" s="45">
        <f t="shared" si="73"/>
        <v>9.7715018120746053E-2</v>
      </c>
      <c r="F1270" s="59" t="s">
        <v>182</v>
      </c>
      <c r="G1270" s="60" t="s">
        <v>182</v>
      </c>
      <c r="H1270" s="61" t="s">
        <v>182</v>
      </c>
    </row>
    <row r="1271" spans="1:8" x14ac:dyDescent="0.25">
      <c r="A1271" s="5">
        <v>272</v>
      </c>
      <c r="B1271" s="8" t="s">
        <v>116</v>
      </c>
      <c r="C1271" s="44">
        <v>3151</v>
      </c>
      <c r="D1271" s="40">
        <v>0</v>
      </c>
      <c r="E1271" s="45">
        <f t="shared" si="73"/>
        <v>0</v>
      </c>
      <c r="F1271" s="59" t="s">
        <v>182</v>
      </c>
      <c r="G1271" s="60" t="s">
        <v>182</v>
      </c>
      <c r="H1271" s="61" t="s">
        <v>182</v>
      </c>
    </row>
    <row r="1272" spans="1:8" x14ac:dyDescent="0.25">
      <c r="A1272" s="5">
        <v>273</v>
      </c>
      <c r="B1272" s="8" t="s">
        <v>117</v>
      </c>
      <c r="C1272" s="44">
        <v>92259</v>
      </c>
      <c r="D1272" s="40">
        <v>55519.68</v>
      </c>
      <c r="E1272" s="45">
        <f t="shared" si="73"/>
        <v>0.60178063928722403</v>
      </c>
      <c r="F1272" s="59" t="s">
        <v>182</v>
      </c>
      <c r="G1272" s="60" t="s">
        <v>182</v>
      </c>
      <c r="H1272" s="61" t="s">
        <v>182</v>
      </c>
    </row>
    <row r="1273" spans="1:8" x14ac:dyDescent="0.25">
      <c r="A1273" s="5">
        <v>274</v>
      </c>
      <c r="B1273" s="8" t="s">
        <v>118</v>
      </c>
      <c r="C1273" s="44">
        <v>29352</v>
      </c>
      <c r="D1273" s="40">
        <v>17403.5</v>
      </c>
      <c r="E1273" s="45">
        <f t="shared" si="73"/>
        <v>0.5929238212046879</v>
      </c>
      <c r="F1273" s="59" t="s">
        <v>182</v>
      </c>
      <c r="G1273" s="60" t="s">
        <v>182</v>
      </c>
      <c r="H1273" s="61" t="s">
        <v>182</v>
      </c>
    </row>
    <row r="1274" spans="1:8" x14ac:dyDescent="0.25">
      <c r="A1274" s="5">
        <v>275</v>
      </c>
      <c r="B1274" s="8" t="s">
        <v>119</v>
      </c>
      <c r="C1274" s="44">
        <v>333468</v>
      </c>
      <c r="D1274" s="40">
        <v>187944.33</v>
      </c>
      <c r="E1274" s="45">
        <f t="shared" si="73"/>
        <v>0.5636052934614415</v>
      </c>
      <c r="F1274" s="59" t="s">
        <v>182</v>
      </c>
      <c r="G1274" s="60" t="s">
        <v>182</v>
      </c>
      <c r="H1274" s="61" t="s">
        <v>182</v>
      </c>
    </row>
    <row r="1275" spans="1:8" x14ac:dyDescent="0.25">
      <c r="A1275" s="5">
        <v>277</v>
      </c>
      <c r="B1275" s="8" t="s">
        <v>120</v>
      </c>
      <c r="C1275" s="44">
        <v>19274</v>
      </c>
      <c r="D1275" s="40">
        <v>6048.43</v>
      </c>
      <c r="E1275" s="45">
        <f t="shared" si="73"/>
        <v>0.31381290858150879</v>
      </c>
      <c r="F1275" s="59" t="s">
        <v>182</v>
      </c>
      <c r="G1275" s="60" t="s">
        <v>182</v>
      </c>
      <c r="H1275" s="61" t="s">
        <v>182</v>
      </c>
    </row>
    <row r="1276" spans="1:8" x14ac:dyDescent="0.25">
      <c r="A1276" s="5">
        <v>278</v>
      </c>
      <c r="B1276" s="8" t="s">
        <v>121</v>
      </c>
      <c r="C1276" s="44">
        <v>800</v>
      </c>
      <c r="D1276" s="40">
        <v>0</v>
      </c>
      <c r="E1276" s="45">
        <f t="shared" si="73"/>
        <v>0</v>
      </c>
      <c r="F1276" s="59" t="s">
        <v>182</v>
      </c>
      <c r="G1276" s="60" t="s">
        <v>182</v>
      </c>
      <c r="H1276" s="61" t="s">
        <v>182</v>
      </c>
    </row>
    <row r="1277" spans="1:8" x14ac:dyDescent="0.25">
      <c r="A1277" s="5">
        <v>279</v>
      </c>
      <c r="B1277" s="9" t="s">
        <v>122</v>
      </c>
      <c r="C1277" s="44">
        <v>22584</v>
      </c>
      <c r="D1277" s="40">
        <v>1680.92</v>
      </c>
      <c r="E1277" s="45">
        <f t="shared" si="73"/>
        <v>7.4429684732554027E-2</v>
      </c>
      <c r="F1277" s="59" t="s">
        <v>182</v>
      </c>
      <c r="G1277" s="60" t="s">
        <v>182</v>
      </c>
      <c r="H1277" s="61" t="s">
        <v>182</v>
      </c>
    </row>
    <row r="1278" spans="1:8" x14ac:dyDescent="0.25">
      <c r="A1278" s="6">
        <v>280</v>
      </c>
      <c r="B1278" s="9" t="s">
        <v>123</v>
      </c>
      <c r="C1278" s="44">
        <v>227297</v>
      </c>
      <c r="D1278" s="40">
        <v>122260.1</v>
      </c>
      <c r="E1278" s="45">
        <f t="shared" si="73"/>
        <v>0.53788699366907622</v>
      </c>
      <c r="F1278" s="59" t="s">
        <v>182</v>
      </c>
      <c r="G1278" s="60" t="s">
        <v>182</v>
      </c>
      <c r="H1278" s="61" t="s">
        <v>182</v>
      </c>
    </row>
    <row r="1279" spans="1:8" x14ac:dyDescent="0.25">
      <c r="A1279" s="10">
        <v>291</v>
      </c>
      <c r="B1279" s="9" t="s">
        <v>124</v>
      </c>
      <c r="C1279" s="44">
        <v>84828</v>
      </c>
      <c r="D1279" s="40">
        <v>19206.490000000002</v>
      </c>
      <c r="E1279" s="45">
        <f t="shared" si="73"/>
        <v>0.22641686707219316</v>
      </c>
      <c r="F1279" s="59" t="s">
        <v>182</v>
      </c>
      <c r="G1279" s="60" t="s">
        <v>182</v>
      </c>
      <c r="H1279" s="61" t="s">
        <v>182</v>
      </c>
    </row>
    <row r="1280" spans="1:8" x14ac:dyDescent="0.25">
      <c r="A1280" s="10">
        <v>292</v>
      </c>
      <c r="B1280" s="9" t="s">
        <v>125</v>
      </c>
      <c r="C1280" s="44">
        <v>10</v>
      </c>
      <c r="D1280" s="40">
        <v>8</v>
      </c>
      <c r="E1280" s="45">
        <f t="shared" si="73"/>
        <v>0.8</v>
      </c>
      <c r="F1280" s="59" t="s">
        <v>182</v>
      </c>
      <c r="G1280" s="60" t="s">
        <v>182</v>
      </c>
      <c r="H1280" s="61" t="s">
        <v>182</v>
      </c>
    </row>
    <row r="1281" spans="1:8" x14ac:dyDescent="0.25">
      <c r="A1281" s="10">
        <v>293</v>
      </c>
      <c r="B1281" s="9" t="s">
        <v>126</v>
      </c>
      <c r="C1281" s="44">
        <v>83571</v>
      </c>
      <c r="D1281" s="40">
        <v>82467.63</v>
      </c>
      <c r="E1281" s="45">
        <f t="shared" si="73"/>
        <v>0.98679721434468903</v>
      </c>
      <c r="F1281" s="59" t="s">
        <v>182</v>
      </c>
      <c r="G1281" s="60" t="s">
        <v>182</v>
      </c>
      <c r="H1281" s="61" t="s">
        <v>182</v>
      </c>
    </row>
    <row r="1282" spans="1:8" x14ac:dyDescent="0.25">
      <c r="A1282" s="10">
        <v>294</v>
      </c>
      <c r="B1282" s="9" t="s">
        <v>127</v>
      </c>
      <c r="C1282" s="44">
        <v>3437</v>
      </c>
      <c r="D1282" s="40">
        <v>1079.47</v>
      </c>
      <c r="E1282" s="45">
        <f t="shared" si="73"/>
        <v>0.31407331975560082</v>
      </c>
      <c r="F1282" s="59" t="s">
        <v>182</v>
      </c>
      <c r="G1282" s="60" t="s">
        <v>182</v>
      </c>
      <c r="H1282" s="61" t="s">
        <v>182</v>
      </c>
    </row>
    <row r="1283" spans="1:8" x14ac:dyDescent="0.25">
      <c r="A1283" s="10">
        <v>295</v>
      </c>
      <c r="B1283" s="9" t="s">
        <v>128</v>
      </c>
      <c r="C1283" s="44">
        <v>513</v>
      </c>
      <c r="D1283" s="40">
        <v>364.87</v>
      </c>
      <c r="E1283" s="45">
        <f t="shared" si="73"/>
        <v>0.71124756335282657</v>
      </c>
      <c r="F1283" s="59" t="s">
        <v>182</v>
      </c>
      <c r="G1283" s="60" t="s">
        <v>182</v>
      </c>
      <c r="H1283" s="61" t="s">
        <v>182</v>
      </c>
    </row>
    <row r="1284" spans="1:8" ht="15" customHeight="1" x14ac:dyDescent="0.25">
      <c r="A1284" s="10">
        <v>296</v>
      </c>
      <c r="B1284" s="9" t="s">
        <v>129</v>
      </c>
      <c r="C1284" s="44">
        <v>499</v>
      </c>
      <c r="D1284" s="40">
        <v>164.9</v>
      </c>
      <c r="E1284" s="45">
        <f t="shared" si="73"/>
        <v>0.33046092184368736</v>
      </c>
      <c r="F1284" s="59" t="s">
        <v>182</v>
      </c>
      <c r="G1284" s="60" t="s">
        <v>182</v>
      </c>
      <c r="H1284" s="61" t="s">
        <v>182</v>
      </c>
    </row>
    <row r="1285" spans="1:8" x14ac:dyDescent="0.25">
      <c r="A1285" s="10">
        <v>297</v>
      </c>
      <c r="B1285" s="9" t="s">
        <v>130</v>
      </c>
      <c r="C1285" s="44">
        <v>18277</v>
      </c>
      <c r="D1285" s="40">
        <v>256.08</v>
      </c>
      <c r="E1285" s="45">
        <f t="shared" si="73"/>
        <v>1.4011052142036438E-2</v>
      </c>
      <c r="F1285" s="59" t="s">
        <v>182</v>
      </c>
      <c r="G1285" s="60" t="s">
        <v>182</v>
      </c>
      <c r="H1285" s="61" t="s">
        <v>182</v>
      </c>
    </row>
    <row r="1286" spans="1:8" x14ac:dyDescent="0.25">
      <c r="A1286" s="10">
        <v>298</v>
      </c>
      <c r="B1286" s="9" t="s">
        <v>131</v>
      </c>
      <c r="C1286" s="44">
        <v>275</v>
      </c>
      <c r="D1286" s="40">
        <v>209.89</v>
      </c>
      <c r="E1286" s="45">
        <f t="shared" si="73"/>
        <v>0.7632363636363636</v>
      </c>
      <c r="F1286" s="59" t="s">
        <v>182</v>
      </c>
      <c r="G1286" s="60" t="s">
        <v>182</v>
      </c>
      <c r="H1286" s="61" t="s">
        <v>182</v>
      </c>
    </row>
    <row r="1287" spans="1:8" ht="15.75" thickBot="1" x14ac:dyDescent="0.3">
      <c r="A1287" s="89">
        <v>299</v>
      </c>
      <c r="B1287" s="88" t="s">
        <v>123</v>
      </c>
      <c r="C1287" s="81">
        <v>31243</v>
      </c>
      <c r="D1287" s="82">
        <v>27742.44</v>
      </c>
      <c r="E1287" s="83">
        <f t="shared" si="73"/>
        <v>0.88795698236404952</v>
      </c>
      <c r="F1287" s="84" t="s">
        <v>182</v>
      </c>
      <c r="G1287" s="85" t="s">
        <v>182</v>
      </c>
      <c r="H1287" s="86" t="s">
        <v>182</v>
      </c>
    </row>
    <row r="1288" spans="1:8" ht="15.75" thickBot="1" x14ac:dyDescent="0.3">
      <c r="A1288" s="137" t="s">
        <v>132</v>
      </c>
      <c r="B1288" s="138"/>
      <c r="C1288" s="22">
        <f>SUM(C1289:C1305)</f>
        <v>146454</v>
      </c>
      <c r="D1288" s="23">
        <f>SUM(D1289:D1305)</f>
        <v>57934.139999999992</v>
      </c>
      <c r="E1288" s="28">
        <f>D1288/C1288</f>
        <v>0.39557908968003602</v>
      </c>
      <c r="F1288" s="22">
        <f>SUM(F1289:F1305)</f>
        <v>14898264</v>
      </c>
      <c r="G1288" s="23">
        <f>SUM(G1289:G1305)</f>
        <v>1583647.47</v>
      </c>
      <c r="H1288" s="28">
        <f>G1288/F1288</f>
        <v>0.10629744982368415</v>
      </c>
    </row>
    <row r="1289" spans="1:8" x14ac:dyDescent="0.25">
      <c r="A1289" s="13">
        <v>301</v>
      </c>
      <c r="B1289" s="35" t="s">
        <v>133</v>
      </c>
      <c r="C1289" s="68" t="s">
        <v>182</v>
      </c>
      <c r="D1289" s="69" t="s">
        <v>182</v>
      </c>
      <c r="E1289" s="70" t="s">
        <v>182</v>
      </c>
      <c r="F1289" s="49">
        <v>106568</v>
      </c>
      <c r="G1289" s="50">
        <v>33401.51</v>
      </c>
      <c r="H1289" s="51">
        <f>G1289/F1289</f>
        <v>0.31342907814728627</v>
      </c>
    </row>
    <row r="1290" spans="1:8" x14ac:dyDescent="0.25">
      <c r="A1290" s="10">
        <v>302</v>
      </c>
      <c r="B1290" s="29" t="s">
        <v>134</v>
      </c>
      <c r="C1290" s="59" t="s">
        <v>182</v>
      </c>
      <c r="D1290" s="60" t="s">
        <v>182</v>
      </c>
      <c r="E1290" s="61" t="s">
        <v>182</v>
      </c>
      <c r="F1290" s="44">
        <v>25000</v>
      </c>
      <c r="G1290" s="40">
        <v>2140</v>
      </c>
      <c r="H1290" s="45">
        <f>G1290/F1290</f>
        <v>8.5599999999999996E-2</v>
      </c>
    </row>
    <row r="1291" spans="1:8" x14ac:dyDescent="0.25">
      <c r="A1291" s="10">
        <v>303</v>
      </c>
      <c r="B1291" s="29" t="s">
        <v>135</v>
      </c>
      <c r="C1291" s="59" t="s">
        <v>182</v>
      </c>
      <c r="D1291" s="60" t="s">
        <v>182</v>
      </c>
      <c r="E1291" s="61" t="s">
        <v>182</v>
      </c>
      <c r="F1291" s="44">
        <v>16000</v>
      </c>
      <c r="G1291" s="40">
        <v>0</v>
      </c>
      <c r="H1291" s="45">
        <f t="shared" ref="H1291:H1305" si="75">G1291/F1291</f>
        <v>0</v>
      </c>
    </row>
    <row r="1292" spans="1:8" x14ac:dyDescent="0.25">
      <c r="A1292" s="10">
        <v>304</v>
      </c>
      <c r="B1292" s="29" t="s">
        <v>136</v>
      </c>
      <c r="C1292" s="59" t="s">
        <v>182</v>
      </c>
      <c r="D1292" s="60" t="s">
        <v>182</v>
      </c>
      <c r="E1292" s="61" t="s">
        <v>182</v>
      </c>
      <c r="F1292" s="44">
        <v>48680</v>
      </c>
      <c r="G1292" s="40">
        <v>3043.62</v>
      </c>
      <c r="H1292" s="45">
        <f t="shared" si="75"/>
        <v>6.2523007395234184E-2</v>
      </c>
    </row>
    <row r="1293" spans="1:8" x14ac:dyDescent="0.25">
      <c r="A1293" s="10">
        <v>305</v>
      </c>
      <c r="B1293" s="29" t="s">
        <v>137</v>
      </c>
      <c r="C1293" s="59" t="s">
        <v>182</v>
      </c>
      <c r="D1293" s="60" t="s">
        <v>182</v>
      </c>
      <c r="E1293" s="61" t="s">
        <v>182</v>
      </c>
      <c r="F1293" s="44">
        <v>58000</v>
      </c>
      <c r="G1293" s="40">
        <v>9247.49</v>
      </c>
      <c r="H1293" s="45">
        <f t="shared" si="75"/>
        <v>0.15943948275862069</v>
      </c>
    </row>
    <row r="1294" spans="1:8" x14ac:dyDescent="0.25">
      <c r="A1294" s="10">
        <v>309</v>
      </c>
      <c r="B1294" s="29" t="s">
        <v>138</v>
      </c>
      <c r="C1294" s="59" t="s">
        <v>182</v>
      </c>
      <c r="D1294" s="60" t="s">
        <v>182</v>
      </c>
      <c r="E1294" s="61" t="s">
        <v>182</v>
      </c>
      <c r="F1294" s="44">
        <v>95000</v>
      </c>
      <c r="G1294" s="40">
        <v>0</v>
      </c>
      <c r="H1294" s="45">
        <f t="shared" si="75"/>
        <v>0</v>
      </c>
    </row>
    <row r="1295" spans="1:8" x14ac:dyDescent="0.25">
      <c r="A1295" s="10">
        <v>314</v>
      </c>
      <c r="B1295" s="29" t="s">
        <v>139</v>
      </c>
      <c r="C1295" s="59" t="s">
        <v>182</v>
      </c>
      <c r="D1295" s="60" t="s">
        <v>182</v>
      </c>
      <c r="E1295" s="61" t="s">
        <v>182</v>
      </c>
      <c r="F1295" s="44">
        <v>2441220</v>
      </c>
      <c r="G1295" s="40">
        <v>638784.15</v>
      </c>
      <c r="H1295" s="45">
        <f t="shared" si="75"/>
        <v>0.26166594981197927</v>
      </c>
    </row>
    <row r="1296" spans="1:8" x14ac:dyDescent="0.25">
      <c r="A1296" s="6">
        <v>320</v>
      </c>
      <c r="B1296" s="29" t="s">
        <v>140</v>
      </c>
      <c r="C1296" s="44">
        <v>1960</v>
      </c>
      <c r="D1296" s="40">
        <v>1764.54</v>
      </c>
      <c r="E1296" s="45">
        <f t="shared" ref="E1296:E1304" si="76">D1296/C1296</f>
        <v>0.90027551020408159</v>
      </c>
      <c r="F1296" s="44">
        <v>13530</v>
      </c>
      <c r="G1296" s="40">
        <v>4615.93</v>
      </c>
      <c r="H1296" s="45">
        <f t="shared" si="75"/>
        <v>0.3411626016260163</v>
      </c>
    </row>
    <row r="1297" spans="1:8" x14ac:dyDescent="0.25">
      <c r="A1297" s="10">
        <v>332</v>
      </c>
      <c r="B1297" s="29" t="s">
        <v>141</v>
      </c>
      <c r="C1297" s="59" t="s">
        <v>182</v>
      </c>
      <c r="D1297" s="60" t="s">
        <v>182</v>
      </c>
      <c r="E1297" s="61" t="s">
        <v>182</v>
      </c>
      <c r="F1297" s="44">
        <v>50000</v>
      </c>
      <c r="G1297" s="40">
        <v>2423.5500000000002</v>
      </c>
      <c r="H1297" s="45">
        <f t="shared" si="75"/>
        <v>4.8471E-2</v>
      </c>
    </row>
    <row r="1298" spans="1:8" x14ac:dyDescent="0.25">
      <c r="A1298" s="6">
        <v>340</v>
      </c>
      <c r="B1298" s="29" t="s">
        <v>142</v>
      </c>
      <c r="C1298" s="44">
        <v>240</v>
      </c>
      <c r="D1298" s="40">
        <v>0</v>
      </c>
      <c r="E1298" s="45">
        <f t="shared" si="76"/>
        <v>0</v>
      </c>
      <c r="F1298" s="44">
        <v>115350</v>
      </c>
      <c r="G1298" s="40">
        <v>8460.68</v>
      </c>
      <c r="H1298" s="45">
        <f t="shared" si="75"/>
        <v>7.3347897702644133E-2</v>
      </c>
    </row>
    <row r="1299" spans="1:8" x14ac:dyDescent="0.25">
      <c r="A1299" s="6">
        <v>350</v>
      </c>
      <c r="B1299" s="29" t="s">
        <v>143</v>
      </c>
      <c r="C1299" s="44">
        <v>57360</v>
      </c>
      <c r="D1299" s="40">
        <v>11297.06</v>
      </c>
      <c r="E1299" s="45">
        <f t="shared" si="76"/>
        <v>0.19695013947001394</v>
      </c>
      <c r="F1299" s="44">
        <v>1144360</v>
      </c>
      <c r="G1299" s="40">
        <v>200607.97</v>
      </c>
      <c r="H1299" s="45">
        <f t="shared" si="75"/>
        <v>0.17530145234017266</v>
      </c>
    </row>
    <row r="1300" spans="1:8" x14ac:dyDescent="0.25">
      <c r="A1300" s="6">
        <v>370</v>
      </c>
      <c r="B1300" s="29" t="s">
        <v>144</v>
      </c>
      <c r="C1300" s="44">
        <v>20606</v>
      </c>
      <c r="D1300" s="40">
        <v>13901.21</v>
      </c>
      <c r="E1300" s="45">
        <f t="shared" si="76"/>
        <v>0.6746195282927302</v>
      </c>
      <c r="F1300" s="44">
        <v>1207045</v>
      </c>
      <c r="G1300" s="40">
        <v>154669.4</v>
      </c>
      <c r="H1300" s="45">
        <f t="shared" si="75"/>
        <v>0.12813888463147605</v>
      </c>
    </row>
    <row r="1301" spans="1:8" x14ac:dyDescent="0.25">
      <c r="A1301" s="6">
        <v>380</v>
      </c>
      <c r="B1301" s="29" t="s">
        <v>145</v>
      </c>
      <c r="C1301" s="44">
        <v>53596</v>
      </c>
      <c r="D1301" s="40">
        <v>18481.919999999998</v>
      </c>
      <c r="E1301" s="45">
        <f t="shared" si="76"/>
        <v>0.34483767445331737</v>
      </c>
      <c r="F1301" s="44">
        <v>9544139</v>
      </c>
      <c r="G1301" s="40">
        <v>520234.2</v>
      </c>
      <c r="H1301" s="45">
        <f t="shared" si="75"/>
        <v>5.4508237987732577E-2</v>
      </c>
    </row>
    <row r="1302" spans="1:8" x14ac:dyDescent="0.25">
      <c r="A1302" s="10">
        <v>395</v>
      </c>
      <c r="B1302" s="29" t="s">
        <v>142</v>
      </c>
      <c r="C1302" s="59" t="s">
        <v>182</v>
      </c>
      <c r="D1302" s="60" t="s">
        <v>182</v>
      </c>
      <c r="E1302" s="61" t="s">
        <v>182</v>
      </c>
      <c r="F1302" s="44">
        <v>125</v>
      </c>
      <c r="G1302" s="40">
        <v>0</v>
      </c>
      <c r="H1302" s="45">
        <f t="shared" si="75"/>
        <v>0</v>
      </c>
    </row>
    <row r="1303" spans="1:8" x14ac:dyDescent="0.25">
      <c r="A1303" s="10">
        <v>396</v>
      </c>
      <c r="B1303" s="29" t="s">
        <v>143</v>
      </c>
      <c r="C1303" s="44">
        <v>12102</v>
      </c>
      <c r="D1303" s="40">
        <v>12100.13</v>
      </c>
      <c r="E1303" s="45">
        <f t="shared" si="76"/>
        <v>0.9998454800859361</v>
      </c>
      <c r="F1303" s="44">
        <v>24314</v>
      </c>
      <c r="G1303" s="40">
        <v>1918.19</v>
      </c>
      <c r="H1303" s="45">
        <f t="shared" si="75"/>
        <v>7.8892407666365058E-2</v>
      </c>
    </row>
    <row r="1304" spans="1:8" x14ac:dyDescent="0.25">
      <c r="A1304" s="10">
        <v>398</v>
      </c>
      <c r="B1304" s="29" t="s">
        <v>144</v>
      </c>
      <c r="C1304" s="59">
        <v>590</v>
      </c>
      <c r="D1304" s="60">
        <v>389.28</v>
      </c>
      <c r="E1304" s="45">
        <f t="shared" si="76"/>
        <v>0.65979661016949143</v>
      </c>
      <c r="F1304" s="44">
        <v>5405</v>
      </c>
      <c r="G1304" s="40">
        <v>572.99</v>
      </c>
      <c r="H1304" s="45">
        <f t="shared" si="75"/>
        <v>0.10601110083256245</v>
      </c>
    </row>
    <row r="1305" spans="1:8" ht="15.75" thickBot="1" x14ac:dyDescent="0.3">
      <c r="A1305" s="11">
        <v>399</v>
      </c>
      <c r="B1305" s="36" t="s">
        <v>146</v>
      </c>
      <c r="C1305" s="65" t="s">
        <v>182</v>
      </c>
      <c r="D1305" s="66" t="s">
        <v>182</v>
      </c>
      <c r="E1305" s="61" t="s">
        <v>182</v>
      </c>
      <c r="F1305" s="46">
        <v>3528</v>
      </c>
      <c r="G1305" s="47">
        <v>3527.79</v>
      </c>
      <c r="H1305" s="45">
        <f t="shared" si="75"/>
        <v>0.99994047619047621</v>
      </c>
    </row>
    <row r="1306" spans="1:8" ht="15.75" thickBot="1" x14ac:dyDescent="0.3">
      <c r="A1306" s="139" t="s">
        <v>147</v>
      </c>
      <c r="B1306" s="140"/>
      <c r="C1306" s="72">
        <v>0</v>
      </c>
      <c r="D1306" s="73">
        <v>0</v>
      </c>
      <c r="E1306" s="71" t="s">
        <v>182</v>
      </c>
      <c r="F1306" s="22">
        <f>SUM(F1307:F1309)</f>
        <v>436477</v>
      </c>
      <c r="G1306" s="23">
        <f>SUM(G1307:G1309)</f>
        <v>0</v>
      </c>
      <c r="H1306" s="28">
        <f>G1306/F1306</f>
        <v>0</v>
      </c>
    </row>
    <row r="1307" spans="1:8" x14ac:dyDescent="0.25">
      <c r="A1307" s="13">
        <v>511</v>
      </c>
      <c r="B1307" s="37" t="s">
        <v>148</v>
      </c>
      <c r="C1307" s="68" t="s">
        <v>182</v>
      </c>
      <c r="D1307" s="69" t="s">
        <v>182</v>
      </c>
      <c r="E1307" s="70" t="s">
        <v>182</v>
      </c>
      <c r="F1307" s="49">
        <v>11116</v>
      </c>
      <c r="G1307" s="50">
        <v>0</v>
      </c>
      <c r="H1307" s="51">
        <f>G1307/F1307</f>
        <v>0</v>
      </c>
    </row>
    <row r="1308" spans="1:8" x14ac:dyDescent="0.25">
      <c r="A1308" s="91">
        <v>544</v>
      </c>
      <c r="B1308" s="92" t="s">
        <v>149</v>
      </c>
      <c r="C1308" s="93"/>
      <c r="D1308" s="94"/>
      <c r="E1308" s="95"/>
      <c r="F1308" s="96">
        <v>299573</v>
      </c>
      <c r="G1308" s="97">
        <v>0</v>
      </c>
      <c r="H1308" s="98">
        <f>G1308/F1308</f>
        <v>0</v>
      </c>
    </row>
    <row r="1309" spans="1:8" ht="15.75" thickBot="1" x14ac:dyDescent="0.3">
      <c r="A1309" s="11">
        <v>592</v>
      </c>
      <c r="B1309" s="38" t="s">
        <v>198</v>
      </c>
      <c r="C1309" s="65" t="s">
        <v>182</v>
      </c>
      <c r="D1309" s="66" t="s">
        <v>182</v>
      </c>
      <c r="E1309" s="67" t="s">
        <v>182</v>
      </c>
      <c r="F1309" s="46">
        <v>125788</v>
      </c>
      <c r="G1309" s="47">
        <v>0</v>
      </c>
      <c r="H1309" s="48">
        <f>G1309/F1309</f>
        <v>0</v>
      </c>
    </row>
    <row r="1310" spans="1:8" ht="15.75" thickBot="1" x14ac:dyDescent="0.3">
      <c r="A1310" s="137" t="s">
        <v>150</v>
      </c>
      <c r="B1310" s="138"/>
      <c r="C1310" s="22">
        <f>SUM(C1311:C1327)</f>
        <v>394604542</v>
      </c>
      <c r="D1310" s="23">
        <f>SUM(D1311:D1327)</f>
        <v>340932090.85000002</v>
      </c>
      <c r="E1310" s="28">
        <f>D1310/C1310</f>
        <v>0.86398420332931702</v>
      </c>
      <c r="F1310" s="22">
        <f>SUM(F1311:F1327)</f>
        <v>330183</v>
      </c>
      <c r="G1310" s="23">
        <f>SUM(G1311:G1327)</f>
        <v>0</v>
      </c>
      <c r="H1310" s="28">
        <f>G1310/F1310</f>
        <v>0</v>
      </c>
    </row>
    <row r="1311" spans="1:8" x14ac:dyDescent="0.25">
      <c r="A1311" s="4">
        <v>611</v>
      </c>
      <c r="B1311" s="35" t="s">
        <v>151</v>
      </c>
      <c r="C1311" s="49">
        <v>93000</v>
      </c>
      <c r="D1311" s="50">
        <v>40500</v>
      </c>
      <c r="E1311" s="51">
        <f>D1311/C1311</f>
        <v>0.43548387096774194</v>
      </c>
      <c r="F1311" s="68" t="s">
        <v>182</v>
      </c>
      <c r="G1311" s="69" t="s">
        <v>182</v>
      </c>
      <c r="H1311" s="70" t="s">
        <v>182</v>
      </c>
    </row>
    <row r="1312" spans="1:8" x14ac:dyDescent="0.25">
      <c r="A1312" s="5">
        <v>612</v>
      </c>
      <c r="B1312" s="29" t="s">
        <v>152</v>
      </c>
      <c r="C1312" s="44">
        <v>5000</v>
      </c>
      <c r="D1312" s="40">
        <v>0</v>
      </c>
      <c r="E1312" s="45">
        <f>D1312/C1312</f>
        <v>0</v>
      </c>
      <c r="F1312" s="59" t="s">
        <v>182</v>
      </c>
      <c r="G1312" s="60" t="s">
        <v>182</v>
      </c>
      <c r="H1312" s="61" t="s">
        <v>182</v>
      </c>
    </row>
    <row r="1313" spans="1:8" x14ac:dyDescent="0.25">
      <c r="A1313" s="5">
        <v>613</v>
      </c>
      <c r="B1313" s="29" t="s">
        <v>192</v>
      </c>
      <c r="C1313" s="44">
        <v>1000</v>
      </c>
      <c r="D1313" s="40">
        <v>0</v>
      </c>
      <c r="E1313" s="45">
        <f>D1313/C1313</f>
        <v>0</v>
      </c>
      <c r="F1313" s="59"/>
      <c r="G1313" s="60"/>
      <c r="H1313" s="61"/>
    </row>
    <row r="1314" spans="1:8" x14ac:dyDescent="0.25">
      <c r="A1314" s="5">
        <v>614</v>
      </c>
      <c r="B1314" s="29" t="s">
        <v>153</v>
      </c>
      <c r="C1314" s="44">
        <v>105000</v>
      </c>
      <c r="D1314" s="40">
        <v>83000</v>
      </c>
      <c r="E1314" s="45">
        <f t="shared" ref="E1314:E1327" si="77">D1314/C1314</f>
        <v>0.79047619047619044</v>
      </c>
      <c r="F1314" s="59" t="s">
        <v>182</v>
      </c>
      <c r="G1314" s="60" t="s">
        <v>182</v>
      </c>
      <c r="H1314" s="61" t="s">
        <v>182</v>
      </c>
    </row>
    <row r="1315" spans="1:8" x14ac:dyDescent="0.25">
      <c r="A1315" s="5">
        <v>619</v>
      </c>
      <c r="B1315" s="29" t="s">
        <v>154</v>
      </c>
      <c r="C1315" s="44">
        <v>135005551</v>
      </c>
      <c r="D1315" s="40">
        <v>135005551</v>
      </c>
      <c r="E1315" s="45">
        <f t="shared" si="77"/>
        <v>1</v>
      </c>
      <c r="F1315" s="59" t="s">
        <v>182</v>
      </c>
      <c r="G1315" s="60" t="s">
        <v>182</v>
      </c>
      <c r="H1315" s="61" t="s">
        <v>182</v>
      </c>
    </row>
    <row r="1316" spans="1:8" x14ac:dyDescent="0.25">
      <c r="A1316" s="5">
        <v>622</v>
      </c>
      <c r="B1316" s="29" t="s">
        <v>155</v>
      </c>
      <c r="C1316" s="44">
        <v>6000</v>
      </c>
      <c r="D1316" s="40">
        <v>0</v>
      </c>
      <c r="E1316" s="45">
        <f t="shared" si="77"/>
        <v>0</v>
      </c>
      <c r="F1316" s="59" t="s">
        <v>182</v>
      </c>
      <c r="G1316" s="60" t="s">
        <v>182</v>
      </c>
      <c r="H1316" s="61" t="s">
        <v>182</v>
      </c>
    </row>
    <row r="1317" spans="1:8" x14ac:dyDescent="0.25">
      <c r="A1317" s="5">
        <v>623</v>
      </c>
      <c r="B1317" s="29" t="s">
        <v>156</v>
      </c>
      <c r="C1317" s="44">
        <v>28000</v>
      </c>
      <c r="D1317" s="40">
        <v>0</v>
      </c>
      <c r="E1317" s="45">
        <f t="shared" si="77"/>
        <v>0</v>
      </c>
      <c r="F1317" s="59" t="s">
        <v>182</v>
      </c>
      <c r="G1317" s="60" t="s">
        <v>182</v>
      </c>
      <c r="H1317" s="61" t="s">
        <v>182</v>
      </c>
    </row>
    <row r="1318" spans="1:8" x14ac:dyDescent="0.25">
      <c r="A1318" s="5">
        <v>624</v>
      </c>
      <c r="B1318" s="29" t="s">
        <v>157</v>
      </c>
      <c r="C1318" s="44">
        <v>83123</v>
      </c>
      <c r="D1318" s="40">
        <v>19518.5</v>
      </c>
      <c r="E1318" s="45">
        <f t="shared" si="77"/>
        <v>0.23481467223271538</v>
      </c>
      <c r="F1318" s="44">
        <v>330183</v>
      </c>
      <c r="G1318" s="40">
        <v>0</v>
      </c>
      <c r="H1318" s="45">
        <f t="shared" ref="H1318" si="78">G1318/F1318</f>
        <v>0</v>
      </c>
    </row>
    <row r="1319" spans="1:8" x14ac:dyDescent="0.25">
      <c r="A1319" s="5">
        <v>631</v>
      </c>
      <c r="B1319" s="29" t="s">
        <v>158</v>
      </c>
      <c r="C1319" s="44">
        <v>1021478</v>
      </c>
      <c r="D1319" s="40">
        <v>424551.19</v>
      </c>
      <c r="E1319" s="45">
        <f t="shared" si="77"/>
        <v>0.41562440894468605</v>
      </c>
      <c r="F1319" s="59" t="s">
        <v>182</v>
      </c>
      <c r="G1319" s="60" t="s">
        <v>182</v>
      </c>
      <c r="H1319" s="61" t="s">
        <v>182</v>
      </c>
    </row>
    <row r="1320" spans="1:8" x14ac:dyDescent="0.25">
      <c r="A1320" s="5">
        <v>635</v>
      </c>
      <c r="B1320" s="29" t="s">
        <v>159</v>
      </c>
      <c r="C1320" s="44">
        <v>216990090</v>
      </c>
      <c r="D1320" s="40">
        <v>178827079</v>
      </c>
      <c r="E1320" s="45">
        <f t="shared" si="77"/>
        <v>0.82412555799207232</v>
      </c>
      <c r="F1320" s="59" t="s">
        <v>182</v>
      </c>
      <c r="G1320" s="60" t="s">
        <v>182</v>
      </c>
      <c r="H1320" s="61" t="s">
        <v>182</v>
      </c>
    </row>
    <row r="1321" spans="1:8" x14ac:dyDescent="0.25">
      <c r="A1321" s="5">
        <v>637</v>
      </c>
      <c r="B1321" s="29" t="s">
        <v>160</v>
      </c>
      <c r="C1321" s="44">
        <v>16871978</v>
      </c>
      <c r="D1321" s="40">
        <v>15730894.689999999</v>
      </c>
      <c r="E1321" s="45">
        <f t="shared" si="77"/>
        <v>0.9323681366820179</v>
      </c>
      <c r="F1321" s="59" t="s">
        <v>182</v>
      </c>
      <c r="G1321" s="60" t="s">
        <v>182</v>
      </c>
      <c r="H1321" s="61" t="s">
        <v>182</v>
      </c>
    </row>
    <row r="1322" spans="1:8" x14ac:dyDescent="0.25">
      <c r="A1322" s="5">
        <v>639</v>
      </c>
      <c r="B1322" s="29" t="s">
        <v>161</v>
      </c>
      <c r="C1322" s="44">
        <v>142500</v>
      </c>
      <c r="D1322" s="40">
        <v>17500</v>
      </c>
      <c r="E1322" s="45">
        <f t="shared" si="77"/>
        <v>0.12280701754385964</v>
      </c>
      <c r="F1322" s="59" t="s">
        <v>182</v>
      </c>
      <c r="G1322" s="60" t="s">
        <v>182</v>
      </c>
      <c r="H1322" s="61" t="s">
        <v>182</v>
      </c>
    </row>
    <row r="1323" spans="1:8" x14ac:dyDescent="0.25">
      <c r="A1323" s="5">
        <v>648</v>
      </c>
      <c r="B1323" s="8" t="s">
        <v>162</v>
      </c>
      <c r="C1323" s="44">
        <v>22110080</v>
      </c>
      <c r="D1323" s="40">
        <v>9637065.5399999991</v>
      </c>
      <c r="E1323" s="45">
        <f t="shared" si="77"/>
        <v>0.43586751110805566</v>
      </c>
      <c r="F1323" s="59" t="s">
        <v>182</v>
      </c>
      <c r="G1323" s="60" t="s">
        <v>182</v>
      </c>
      <c r="H1323" s="61" t="s">
        <v>182</v>
      </c>
    </row>
    <row r="1324" spans="1:8" x14ac:dyDescent="0.25">
      <c r="A1324" s="5">
        <v>662</v>
      </c>
      <c r="B1324" s="8" t="s">
        <v>164</v>
      </c>
      <c r="C1324" s="44">
        <v>669348</v>
      </c>
      <c r="D1324" s="40">
        <v>456260</v>
      </c>
      <c r="E1324" s="45">
        <f t="shared" si="77"/>
        <v>0.68164841009459953</v>
      </c>
      <c r="F1324" s="59" t="s">
        <v>182</v>
      </c>
      <c r="G1324" s="60" t="s">
        <v>182</v>
      </c>
      <c r="H1324" s="61" t="s">
        <v>182</v>
      </c>
    </row>
    <row r="1325" spans="1:8" x14ac:dyDescent="0.25">
      <c r="A1325" s="5">
        <v>663</v>
      </c>
      <c r="B1325" s="8" t="s">
        <v>165</v>
      </c>
      <c r="C1325" s="44">
        <v>232379</v>
      </c>
      <c r="D1325" s="40">
        <v>152909.93</v>
      </c>
      <c r="E1325" s="45">
        <f t="shared" si="77"/>
        <v>0.65801957147590784</v>
      </c>
      <c r="F1325" s="59" t="s">
        <v>182</v>
      </c>
      <c r="G1325" s="60" t="s">
        <v>182</v>
      </c>
      <c r="H1325" s="61" t="s">
        <v>182</v>
      </c>
    </row>
    <row r="1326" spans="1:8" x14ac:dyDescent="0.25">
      <c r="A1326" s="5">
        <v>664</v>
      </c>
      <c r="B1326" s="8" t="s">
        <v>166</v>
      </c>
      <c r="C1326" s="44">
        <v>1185000</v>
      </c>
      <c r="D1326" s="40">
        <v>482246</v>
      </c>
      <c r="E1326" s="45">
        <f t="shared" si="77"/>
        <v>0.40695864978902951</v>
      </c>
      <c r="F1326" s="59" t="s">
        <v>182</v>
      </c>
      <c r="G1326" s="60" t="s">
        <v>182</v>
      </c>
      <c r="H1326" s="61" t="s">
        <v>182</v>
      </c>
    </row>
    <row r="1327" spans="1:8" ht="15.75" thickBot="1" x14ac:dyDescent="0.3">
      <c r="A1327" s="12">
        <v>693</v>
      </c>
      <c r="B1327" s="33" t="s">
        <v>167</v>
      </c>
      <c r="C1327" s="46">
        <v>55015</v>
      </c>
      <c r="D1327" s="47">
        <v>55015</v>
      </c>
      <c r="E1327" s="45">
        <f t="shared" si="77"/>
        <v>1</v>
      </c>
      <c r="F1327" s="65" t="s">
        <v>182</v>
      </c>
      <c r="G1327" s="66" t="s">
        <v>182</v>
      </c>
      <c r="H1327" s="61" t="s">
        <v>182</v>
      </c>
    </row>
    <row r="1328" spans="1:8" ht="15.75" thickBot="1" x14ac:dyDescent="0.3">
      <c r="A1328" s="141" t="s">
        <v>168</v>
      </c>
      <c r="B1328" s="142"/>
      <c r="C1328" s="72">
        <v>0</v>
      </c>
      <c r="D1328" s="73">
        <v>0</v>
      </c>
      <c r="E1328" s="71" t="s">
        <v>182</v>
      </c>
      <c r="F1328" s="101">
        <f>SUM(F1329:F1330)</f>
        <v>61663136</v>
      </c>
      <c r="G1328" s="102">
        <f>SUM(G1329:G1330)</f>
        <v>41562445.850000001</v>
      </c>
      <c r="H1328" s="103">
        <f>G1328/F1328</f>
        <v>0.6740241989963015</v>
      </c>
    </row>
    <row r="1329" spans="1:8" ht="15.75" thickBot="1" x14ac:dyDescent="0.3">
      <c r="A1329" s="114">
        <v>716</v>
      </c>
      <c r="B1329" s="106" t="s">
        <v>203</v>
      </c>
      <c r="C1329" s="107"/>
      <c r="D1329" s="108"/>
      <c r="E1329" s="109"/>
      <c r="F1329" s="110">
        <v>2203000</v>
      </c>
      <c r="G1329" s="111">
        <v>3000</v>
      </c>
      <c r="H1329" s="112">
        <f>G1329/F1329</f>
        <v>1.3617793917385383E-3</v>
      </c>
    </row>
    <row r="1330" spans="1:8" ht="15.75" thickBot="1" x14ac:dyDescent="0.3">
      <c r="A1330" s="104">
        <v>721</v>
      </c>
      <c r="B1330" s="105" t="s">
        <v>169</v>
      </c>
      <c r="C1330" s="100" t="s">
        <v>182</v>
      </c>
      <c r="D1330" s="75" t="s">
        <v>182</v>
      </c>
      <c r="E1330" s="99" t="s">
        <v>182</v>
      </c>
      <c r="F1330" s="81">
        <v>59460136</v>
      </c>
      <c r="G1330" s="82">
        <v>41559445.850000001</v>
      </c>
      <c r="H1330" s="83">
        <f>G1330/F1330</f>
        <v>0.69894636382937303</v>
      </c>
    </row>
    <row r="1332" spans="1:8" x14ac:dyDescent="0.25">
      <c r="A1332" s="143" t="s">
        <v>170</v>
      </c>
      <c r="B1332" s="143"/>
      <c r="C1332" s="143"/>
      <c r="D1332" s="143"/>
      <c r="E1332" s="143"/>
      <c r="F1332" s="143"/>
      <c r="G1332" s="143"/>
      <c r="H1332" s="143"/>
    </row>
    <row r="1333" spans="1:8" x14ac:dyDescent="0.25">
      <c r="A1333" s="143" t="s">
        <v>171</v>
      </c>
      <c r="B1333" s="143"/>
      <c r="C1333" s="143"/>
      <c r="D1333" s="143"/>
      <c r="E1333" s="143"/>
      <c r="F1333" s="143"/>
      <c r="G1333" s="143"/>
      <c r="H1333" s="143"/>
    </row>
    <row r="1334" spans="1:8" x14ac:dyDescent="0.25">
      <c r="A1334" s="143" t="s">
        <v>172</v>
      </c>
      <c r="B1334" s="143"/>
      <c r="C1334" s="143"/>
      <c r="D1334" s="143"/>
      <c r="E1334" s="143"/>
      <c r="F1334" s="143"/>
      <c r="G1334" s="143"/>
      <c r="H1334" s="143"/>
    </row>
    <row r="1335" spans="1:8" x14ac:dyDescent="0.25">
      <c r="A1335" s="143" t="s">
        <v>181</v>
      </c>
      <c r="B1335" s="143"/>
      <c r="C1335" s="143"/>
      <c r="D1335" s="143"/>
      <c r="E1335" s="143"/>
      <c r="F1335" s="143"/>
      <c r="G1335" s="143"/>
      <c r="H1335" s="143"/>
    </row>
    <row r="1336" spans="1:8" x14ac:dyDescent="0.25">
      <c r="A1336" s="143" t="s">
        <v>204</v>
      </c>
      <c r="B1336" s="143"/>
      <c r="C1336" s="143"/>
      <c r="D1336" s="143"/>
      <c r="E1336" s="143"/>
      <c r="F1336" s="143"/>
      <c r="G1336" s="143"/>
      <c r="H1336" s="143"/>
    </row>
    <row r="1337" spans="1:8" x14ac:dyDescent="0.25">
      <c r="A1337" s="144" t="s">
        <v>174</v>
      </c>
      <c r="B1337" s="144"/>
      <c r="C1337" s="144"/>
      <c r="D1337" s="144"/>
      <c r="E1337" s="144"/>
      <c r="F1337" s="144"/>
      <c r="G1337" s="144"/>
      <c r="H1337" s="144"/>
    </row>
    <row r="1338" spans="1:8" ht="15.75" thickBot="1" x14ac:dyDescent="0.3">
      <c r="A1338" s="144"/>
      <c r="B1338" s="144"/>
      <c r="C1338" s="144"/>
      <c r="D1338" s="144"/>
      <c r="E1338" s="144"/>
      <c r="F1338" s="144"/>
      <c r="G1338" s="144"/>
      <c r="H1338" s="144"/>
    </row>
    <row r="1339" spans="1:8" x14ac:dyDescent="0.25">
      <c r="A1339" s="145" t="s">
        <v>177</v>
      </c>
      <c r="B1339" s="146"/>
      <c r="C1339" s="149" t="s">
        <v>175</v>
      </c>
      <c r="D1339" s="150"/>
      <c r="E1339" s="151"/>
      <c r="F1339" s="149" t="s">
        <v>176</v>
      </c>
      <c r="G1339" s="150"/>
      <c r="H1339" s="151"/>
    </row>
    <row r="1340" spans="1:8" ht="15.75" thickBot="1" x14ac:dyDescent="0.3">
      <c r="A1340" s="147"/>
      <c r="B1340" s="148"/>
      <c r="C1340" s="55" t="s">
        <v>178</v>
      </c>
      <c r="D1340" s="19" t="s">
        <v>179</v>
      </c>
      <c r="E1340" s="26" t="s">
        <v>180</v>
      </c>
      <c r="F1340" s="55" t="s">
        <v>178</v>
      </c>
      <c r="G1340" s="19" t="s">
        <v>179</v>
      </c>
      <c r="H1340" s="26" t="s">
        <v>180</v>
      </c>
    </row>
    <row r="1341" spans="1:8" ht="15.75" thickBot="1" x14ac:dyDescent="0.3">
      <c r="A1341" s="133" t="s">
        <v>0</v>
      </c>
      <c r="B1341" s="134"/>
      <c r="C1341" s="20">
        <f>C1342+C1359+C1408+C1459+C1477+C1481+C1499</f>
        <v>515915977</v>
      </c>
      <c r="D1341" s="21">
        <f>D1342+D1359+D1408+D1459+D1477+D1481+D1499</f>
        <v>427609411.85000002</v>
      </c>
      <c r="E1341" s="27">
        <f>D1341/C1341</f>
        <v>0.82883537419505038</v>
      </c>
      <c r="F1341" s="20">
        <f>F1342+F1359+F1408+F1459+F1477+F1481+F1499</f>
        <v>92336061</v>
      </c>
      <c r="G1341" s="21">
        <f>G1342+G1359+G1408+G1459+G1477+G1481+G1499</f>
        <v>55300872.620000005</v>
      </c>
      <c r="H1341" s="27">
        <f>G1341/F1341</f>
        <v>0.59890872559530128</v>
      </c>
    </row>
    <row r="1342" spans="1:8" ht="15.75" thickBot="1" x14ac:dyDescent="0.3">
      <c r="A1342" s="135" t="s">
        <v>1</v>
      </c>
      <c r="B1342" s="136"/>
      <c r="C1342" s="56">
        <f>SUM(C1343:C1358)</f>
        <v>70496146</v>
      </c>
      <c r="D1342" s="57">
        <f>SUM(D1343:D1358)</f>
        <v>45664487.649999991</v>
      </c>
      <c r="E1342" s="58">
        <f>D1342/C1342</f>
        <v>0.647758639883661</v>
      </c>
      <c r="F1342" s="56">
        <f>SUM(F1343:F1358)</f>
        <v>275002</v>
      </c>
      <c r="G1342" s="57">
        <f>SUM(G1343:G1358)</f>
        <v>88522.569999999992</v>
      </c>
      <c r="H1342" s="58">
        <f>G1342/F1342</f>
        <v>0.32189791346972019</v>
      </c>
    </row>
    <row r="1343" spans="1:8" x14ac:dyDescent="0.25">
      <c r="A1343" s="1" t="s">
        <v>2</v>
      </c>
      <c r="B1343" s="7" t="s">
        <v>3</v>
      </c>
      <c r="C1343" s="41">
        <v>53278605</v>
      </c>
      <c r="D1343" s="42">
        <v>36975525.710000001</v>
      </c>
      <c r="E1343" s="43">
        <f>D1343/C1343</f>
        <v>0.69400326284819214</v>
      </c>
      <c r="F1343" s="62" t="s">
        <v>182</v>
      </c>
      <c r="G1343" s="63" t="s">
        <v>182</v>
      </c>
      <c r="H1343" s="64" t="s">
        <v>182</v>
      </c>
    </row>
    <row r="1344" spans="1:8" x14ac:dyDescent="0.25">
      <c r="A1344" s="2" t="s">
        <v>4</v>
      </c>
      <c r="B1344" s="8" t="s">
        <v>5</v>
      </c>
      <c r="C1344" s="44">
        <v>239810</v>
      </c>
      <c r="D1344" s="40">
        <v>103400.01</v>
      </c>
      <c r="E1344" s="45">
        <f>D1344/C1344</f>
        <v>0.43117472165464321</v>
      </c>
      <c r="F1344" s="59" t="s">
        <v>182</v>
      </c>
      <c r="G1344" s="60" t="s">
        <v>182</v>
      </c>
      <c r="H1344" s="61" t="s">
        <v>182</v>
      </c>
    </row>
    <row r="1345" spans="1:8" x14ac:dyDescent="0.25">
      <c r="A1345" s="2" t="s">
        <v>6</v>
      </c>
      <c r="B1345" s="29" t="s">
        <v>7</v>
      </c>
      <c r="C1345" s="59" t="s">
        <v>182</v>
      </c>
      <c r="D1345" s="60" t="s">
        <v>182</v>
      </c>
      <c r="E1345" s="61" t="s">
        <v>182</v>
      </c>
      <c r="F1345" s="44">
        <v>204000</v>
      </c>
      <c r="G1345" s="40">
        <v>75933.34</v>
      </c>
      <c r="H1345" s="45">
        <f t="shared" ref="H1345:H1352" si="79">G1345/F1345</f>
        <v>0.37222225490196076</v>
      </c>
    </row>
    <row r="1346" spans="1:8" x14ac:dyDescent="0.25">
      <c r="A1346" s="2" t="s">
        <v>8</v>
      </c>
      <c r="B1346" s="29" t="s">
        <v>9</v>
      </c>
      <c r="C1346" s="44">
        <v>6012</v>
      </c>
      <c r="D1346" s="40">
        <v>4503.6000000000004</v>
      </c>
      <c r="E1346" s="45">
        <f t="shared" ref="E1346:E1357" si="80">D1346/C1346</f>
        <v>0.74910179640718566</v>
      </c>
      <c r="F1346" s="59" t="s">
        <v>182</v>
      </c>
      <c r="G1346" s="60" t="s">
        <v>182</v>
      </c>
      <c r="H1346" s="61" t="s">
        <v>182</v>
      </c>
    </row>
    <row r="1347" spans="1:8" x14ac:dyDescent="0.25">
      <c r="A1347" s="3" t="s">
        <v>10</v>
      </c>
      <c r="B1347" s="29" t="s">
        <v>11</v>
      </c>
      <c r="C1347" s="44">
        <v>1019400</v>
      </c>
      <c r="D1347" s="40">
        <v>693050</v>
      </c>
      <c r="E1347" s="45">
        <f t="shared" si="80"/>
        <v>0.67986070237394547</v>
      </c>
      <c r="F1347" s="59" t="s">
        <v>182</v>
      </c>
      <c r="G1347" s="60" t="s">
        <v>182</v>
      </c>
      <c r="H1347" s="61" t="s">
        <v>182</v>
      </c>
    </row>
    <row r="1348" spans="1:8" x14ac:dyDescent="0.25">
      <c r="A1348" s="3" t="s">
        <v>12</v>
      </c>
      <c r="B1348" s="29" t="s">
        <v>13</v>
      </c>
      <c r="C1348" s="44">
        <v>1698650</v>
      </c>
      <c r="D1348" s="40">
        <v>1092665.83</v>
      </c>
      <c r="E1348" s="45">
        <f t="shared" si="80"/>
        <v>0.64325542636799815</v>
      </c>
      <c r="F1348" s="44">
        <v>2750</v>
      </c>
      <c r="G1348" s="40">
        <v>727.22</v>
      </c>
      <c r="H1348" s="45">
        <f t="shared" si="79"/>
        <v>0.26444363636363638</v>
      </c>
    </row>
    <row r="1349" spans="1:8" x14ac:dyDescent="0.25">
      <c r="A1349" s="2" t="s">
        <v>14</v>
      </c>
      <c r="B1349" s="8" t="s">
        <v>15</v>
      </c>
      <c r="C1349" s="44">
        <v>7099782</v>
      </c>
      <c r="D1349" s="40">
        <v>4788463.58</v>
      </c>
      <c r="E1349" s="45">
        <f t="shared" si="80"/>
        <v>0.67445219867314232</v>
      </c>
      <c r="F1349" s="44">
        <v>54392</v>
      </c>
      <c r="G1349" s="40">
        <v>9380.01</v>
      </c>
      <c r="H1349" s="45">
        <f t="shared" si="79"/>
        <v>0.17245201500220622</v>
      </c>
    </row>
    <row r="1350" spans="1:8" x14ac:dyDescent="0.25">
      <c r="A1350" s="2" t="s">
        <v>16</v>
      </c>
      <c r="B1350" s="8" t="s">
        <v>17</v>
      </c>
      <c r="C1350" s="44">
        <v>840965</v>
      </c>
      <c r="D1350" s="40">
        <v>561563.80000000005</v>
      </c>
      <c r="E1350" s="45">
        <f t="shared" si="80"/>
        <v>0.66776120290380703</v>
      </c>
      <c r="F1350" s="44">
        <v>6624</v>
      </c>
      <c r="G1350" s="40">
        <v>1139</v>
      </c>
      <c r="H1350" s="45">
        <f t="shared" si="79"/>
        <v>0.17195048309178743</v>
      </c>
    </row>
    <row r="1351" spans="1:8" x14ac:dyDescent="0.25">
      <c r="A1351" s="2" t="s">
        <v>18</v>
      </c>
      <c r="B1351" s="8" t="s">
        <v>19</v>
      </c>
      <c r="C1351" s="44">
        <v>857426</v>
      </c>
      <c r="D1351" s="40">
        <v>571959.55000000005</v>
      </c>
      <c r="E1351" s="45">
        <f t="shared" si="80"/>
        <v>0.66706578760149571</v>
      </c>
      <c r="F1351" s="44">
        <v>6624</v>
      </c>
      <c r="G1351" s="40">
        <v>1139</v>
      </c>
      <c r="H1351" s="45">
        <f t="shared" si="79"/>
        <v>0.17195048309178743</v>
      </c>
    </row>
    <row r="1352" spans="1:8" x14ac:dyDescent="0.25">
      <c r="A1352" s="2" t="s">
        <v>20</v>
      </c>
      <c r="B1352" s="8" t="s">
        <v>21</v>
      </c>
      <c r="C1352" s="44">
        <v>169963</v>
      </c>
      <c r="D1352" s="40">
        <v>96686.84</v>
      </c>
      <c r="E1352" s="45">
        <f t="shared" si="80"/>
        <v>0.56886993051428836</v>
      </c>
      <c r="F1352" s="44">
        <v>612</v>
      </c>
      <c r="G1352" s="40">
        <v>204</v>
      </c>
      <c r="H1352" s="45">
        <f t="shared" si="79"/>
        <v>0.33333333333333331</v>
      </c>
    </row>
    <row r="1353" spans="1:8" x14ac:dyDescent="0.25">
      <c r="A1353" s="2" t="s">
        <v>22</v>
      </c>
      <c r="B1353" s="8" t="s">
        <v>23</v>
      </c>
      <c r="C1353" s="44">
        <v>3823879</v>
      </c>
      <c r="D1353" s="40">
        <v>0</v>
      </c>
      <c r="E1353" s="45">
        <f t="shared" si="80"/>
        <v>0</v>
      </c>
      <c r="F1353" s="59" t="s">
        <v>182</v>
      </c>
      <c r="G1353" s="60" t="s">
        <v>182</v>
      </c>
      <c r="H1353" s="61" t="s">
        <v>182</v>
      </c>
    </row>
    <row r="1354" spans="1:8" x14ac:dyDescent="0.25">
      <c r="A1354" s="2" t="s">
        <v>24</v>
      </c>
      <c r="B1354" s="30" t="s">
        <v>25</v>
      </c>
      <c r="C1354" s="44">
        <v>996654</v>
      </c>
      <c r="D1354" s="40">
        <v>641687.66</v>
      </c>
      <c r="E1354" s="45">
        <f t="shared" si="80"/>
        <v>0.64384195518203913</v>
      </c>
      <c r="F1354" s="59" t="s">
        <v>182</v>
      </c>
      <c r="G1354" s="60" t="s">
        <v>182</v>
      </c>
      <c r="H1354" s="61" t="s">
        <v>182</v>
      </c>
    </row>
    <row r="1355" spans="1:8" x14ac:dyDescent="0.25">
      <c r="A1355" s="2" t="s">
        <v>26</v>
      </c>
      <c r="B1355" s="30" t="s">
        <v>11</v>
      </c>
      <c r="C1355" s="44">
        <v>13000</v>
      </c>
      <c r="D1355" s="40">
        <v>9466.67</v>
      </c>
      <c r="E1355" s="45">
        <f t="shared" si="80"/>
        <v>0.72820538461538464</v>
      </c>
      <c r="F1355" s="59" t="s">
        <v>182</v>
      </c>
      <c r="G1355" s="60" t="s">
        <v>182</v>
      </c>
      <c r="H1355" s="61" t="s">
        <v>182</v>
      </c>
    </row>
    <row r="1356" spans="1:8" x14ac:dyDescent="0.25">
      <c r="A1356" s="2" t="s">
        <v>27</v>
      </c>
      <c r="B1356" s="30" t="s">
        <v>13</v>
      </c>
      <c r="C1356" s="44">
        <v>60000</v>
      </c>
      <c r="D1356" s="40">
        <v>19669.36</v>
      </c>
      <c r="E1356" s="45">
        <f t="shared" si="80"/>
        <v>0.32782266666666665</v>
      </c>
      <c r="F1356" s="59" t="s">
        <v>182</v>
      </c>
      <c r="G1356" s="60" t="s">
        <v>182</v>
      </c>
      <c r="H1356" s="61" t="s">
        <v>182</v>
      </c>
    </row>
    <row r="1357" spans="1:8" ht="15" customHeight="1" x14ac:dyDescent="0.25">
      <c r="A1357" s="2" t="s">
        <v>28</v>
      </c>
      <c r="B1357" s="30" t="s">
        <v>29</v>
      </c>
      <c r="C1357" s="44">
        <v>50000</v>
      </c>
      <c r="D1357" s="40">
        <v>9568.33</v>
      </c>
      <c r="E1357" s="45">
        <f t="shared" si="80"/>
        <v>0.1913666</v>
      </c>
      <c r="F1357" s="59" t="s">
        <v>182</v>
      </c>
      <c r="G1357" s="60" t="s">
        <v>182</v>
      </c>
      <c r="H1357" s="61" t="s">
        <v>182</v>
      </c>
    </row>
    <row r="1358" spans="1:8" ht="15.75" thickBot="1" x14ac:dyDescent="0.3">
      <c r="A1358" s="17" t="s">
        <v>30</v>
      </c>
      <c r="B1358" s="31" t="s">
        <v>31</v>
      </c>
      <c r="C1358" s="46">
        <v>342000</v>
      </c>
      <c r="D1358" s="47">
        <v>96276.71</v>
      </c>
      <c r="E1358" s="48">
        <f>D1358/C1358</f>
        <v>0.2815108479532164</v>
      </c>
      <c r="F1358" s="65" t="s">
        <v>182</v>
      </c>
      <c r="G1358" s="66" t="s">
        <v>182</v>
      </c>
      <c r="H1358" s="67" t="s">
        <v>182</v>
      </c>
    </row>
    <row r="1359" spans="1:8" ht="15.75" thickBot="1" x14ac:dyDescent="0.3">
      <c r="A1359" s="137" t="s">
        <v>32</v>
      </c>
      <c r="B1359" s="138"/>
      <c r="C1359" s="22">
        <f>SUM(C1360:C1407)</f>
        <v>47047427</v>
      </c>
      <c r="D1359" s="23">
        <f>SUM(D1360:D1407)</f>
        <v>22474830.010000002</v>
      </c>
      <c r="E1359" s="28">
        <f>D1359/C1359</f>
        <v>0.47770582671821782</v>
      </c>
      <c r="F1359" s="22">
        <f>SUM(F1360:F1407)</f>
        <v>14058455</v>
      </c>
      <c r="G1359" s="23">
        <f>SUM(G1360:G1407)</f>
        <v>3281582.95</v>
      </c>
      <c r="H1359" s="28">
        <f>G1359/F1359</f>
        <v>0.23342415293856972</v>
      </c>
    </row>
    <row r="1360" spans="1:8" x14ac:dyDescent="0.25">
      <c r="A1360" s="78">
        <v>101</v>
      </c>
      <c r="B1360" s="7" t="s">
        <v>33</v>
      </c>
      <c r="C1360" s="41">
        <v>5664002</v>
      </c>
      <c r="D1360" s="42">
        <v>1446561.2</v>
      </c>
      <c r="E1360" s="43">
        <f>D1360/C1360</f>
        <v>0.25539560190833266</v>
      </c>
      <c r="F1360" s="62">
        <v>10384</v>
      </c>
      <c r="G1360" s="63">
        <v>10383.120000000001</v>
      </c>
      <c r="H1360" s="64">
        <f>G1360/F1360</f>
        <v>0.99991525423728822</v>
      </c>
    </row>
    <row r="1361" spans="1:8" x14ac:dyDescent="0.25">
      <c r="A1361" s="5">
        <v>102</v>
      </c>
      <c r="B1361" s="8" t="s">
        <v>34</v>
      </c>
      <c r="C1361" s="59" t="s">
        <v>182</v>
      </c>
      <c r="D1361" s="60" t="s">
        <v>182</v>
      </c>
      <c r="E1361" s="61" t="s">
        <v>182</v>
      </c>
      <c r="F1361" s="44">
        <v>3000</v>
      </c>
      <c r="G1361" s="40">
        <v>631.29999999999995</v>
      </c>
      <c r="H1361" s="45">
        <f>G1361/F1361</f>
        <v>0.21043333333333331</v>
      </c>
    </row>
    <row r="1362" spans="1:8" x14ac:dyDescent="0.25">
      <c r="A1362" s="5">
        <v>103</v>
      </c>
      <c r="B1362" s="8" t="s">
        <v>35</v>
      </c>
      <c r="C1362" s="44">
        <v>408967</v>
      </c>
      <c r="D1362" s="40">
        <v>81855</v>
      </c>
      <c r="E1362" s="45">
        <f t="shared" ref="E1362:E1406" si="81">D1362/C1362</f>
        <v>0.20015062339993203</v>
      </c>
      <c r="F1362" s="59" t="s">
        <v>182</v>
      </c>
      <c r="G1362" s="60" t="s">
        <v>182</v>
      </c>
      <c r="H1362" s="61" t="s">
        <v>182</v>
      </c>
    </row>
    <row r="1363" spans="1:8" x14ac:dyDescent="0.25">
      <c r="A1363" s="5">
        <v>104</v>
      </c>
      <c r="B1363" s="8" t="s">
        <v>36</v>
      </c>
      <c r="C1363" s="44">
        <v>52300</v>
      </c>
      <c r="D1363" s="40">
        <v>14294.13</v>
      </c>
      <c r="E1363" s="45">
        <f t="shared" si="81"/>
        <v>0.27331032504780112</v>
      </c>
      <c r="F1363" s="59" t="s">
        <v>182</v>
      </c>
      <c r="G1363" s="60" t="s">
        <v>182</v>
      </c>
      <c r="H1363" s="61" t="s">
        <v>182</v>
      </c>
    </row>
    <row r="1364" spans="1:8" x14ac:dyDescent="0.25">
      <c r="A1364" s="5">
        <v>105</v>
      </c>
      <c r="B1364" s="8" t="s">
        <v>37</v>
      </c>
      <c r="C1364" s="44">
        <v>75200</v>
      </c>
      <c r="D1364" s="40">
        <v>1396.35</v>
      </c>
      <c r="E1364" s="45">
        <f t="shared" si="81"/>
        <v>1.856848404255319E-2</v>
      </c>
      <c r="F1364" s="59" t="s">
        <v>182</v>
      </c>
      <c r="G1364" s="60" t="s">
        <v>182</v>
      </c>
      <c r="H1364" s="61" t="s">
        <v>182</v>
      </c>
    </row>
    <row r="1365" spans="1:8" x14ac:dyDescent="0.25">
      <c r="A1365" s="5">
        <v>106</v>
      </c>
      <c r="B1365" s="8" t="s">
        <v>38</v>
      </c>
      <c r="C1365" s="44">
        <v>140000</v>
      </c>
      <c r="D1365" s="40">
        <v>0</v>
      </c>
      <c r="E1365" s="45">
        <f t="shared" si="81"/>
        <v>0</v>
      </c>
      <c r="F1365" s="59" t="s">
        <v>182</v>
      </c>
      <c r="G1365" s="60" t="s">
        <v>182</v>
      </c>
      <c r="H1365" s="61" t="s">
        <v>182</v>
      </c>
    </row>
    <row r="1366" spans="1:8" x14ac:dyDescent="0.25">
      <c r="A1366" s="5">
        <v>109</v>
      </c>
      <c r="B1366" s="8" t="s">
        <v>39</v>
      </c>
      <c r="C1366" s="44">
        <v>278167</v>
      </c>
      <c r="D1366" s="40">
        <v>210431.34</v>
      </c>
      <c r="E1366" s="45">
        <f t="shared" si="81"/>
        <v>0.75649282625185588</v>
      </c>
      <c r="F1366" s="59">
        <v>8399</v>
      </c>
      <c r="G1366" s="60">
        <v>8398.08</v>
      </c>
      <c r="H1366" s="61">
        <f>G1366/F1366</f>
        <v>0.999890463150375</v>
      </c>
    </row>
    <row r="1367" spans="1:8" x14ac:dyDescent="0.25">
      <c r="A1367" s="5">
        <v>111</v>
      </c>
      <c r="B1367" s="8" t="s">
        <v>40</v>
      </c>
      <c r="C1367" s="44">
        <v>193591</v>
      </c>
      <c r="D1367" s="40">
        <v>176409.12</v>
      </c>
      <c r="E1367" s="45">
        <f t="shared" si="81"/>
        <v>0.91124649389692702</v>
      </c>
      <c r="F1367" s="59" t="s">
        <v>182</v>
      </c>
      <c r="G1367" s="60" t="s">
        <v>182</v>
      </c>
      <c r="H1367" s="61" t="s">
        <v>182</v>
      </c>
    </row>
    <row r="1368" spans="1:8" x14ac:dyDescent="0.25">
      <c r="A1368" s="5">
        <v>112</v>
      </c>
      <c r="B1368" s="8" t="s">
        <v>41</v>
      </c>
      <c r="C1368" s="44">
        <v>109805</v>
      </c>
      <c r="D1368" s="40">
        <v>76455.44</v>
      </c>
      <c r="E1368" s="45">
        <f t="shared" si="81"/>
        <v>0.69628377578434497</v>
      </c>
      <c r="F1368" s="59" t="s">
        <v>182</v>
      </c>
      <c r="G1368" s="60" t="s">
        <v>182</v>
      </c>
      <c r="H1368" s="61" t="s">
        <v>182</v>
      </c>
    </row>
    <row r="1369" spans="1:8" x14ac:dyDescent="0.25">
      <c r="A1369" s="5">
        <v>113</v>
      </c>
      <c r="B1369" s="8" t="s">
        <v>42</v>
      </c>
      <c r="C1369" s="44">
        <v>1923</v>
      </c>
      <c r="D1369" s="40">
        <v>386.44</v>
      </c>
      <c r="E1369" s="45">
        <f t="shared" si="81"/>
        <v>0.20095683827353095</v>
      </c>
      <c r="F1369" s="59" t="s">
        <v>182</v>
      </c>
      <c r="G1369" s="60" t="s">
        <v>182</v>
      </c>
      <c r="H1369" s="61" t="s">
        <v>182</v>
      </c>
    </row>
    <row r="1370" spans="1:8" x14ac:dyDescent="0.25">
      <c r="A1370" s="5">
        <v>114</v>
      </c>
      <c r="B1370" s="8" t="s">
        <v>43</v>
      </c>
      <c r="C1370" s="44">
        <v>1078345</v>
      </c>
      <c r="D1370" s="40">
        <v>825657.91</v>
      </c>
      <c r="E1370" s="45">
        <f t="shared" si="81"/>
        <v>0.76567138531731493</v>
      </c>
      <c r="F1370" s="59" t="s">
        <v>182</v>
      </c>
      <c r="G1370" s="60" t="s">
        <v>182</v>
      </c>
      <c r="H1370" s="61" t="s">
        <v>182</v>
      </c>
    </row>
    <row r="1371" spans="1:8" x14ac:dyDescent="0.25">
      <c r="A1371" s="5">
        <v>115</v>
      </c>
      <c r="B1371" s="8" t="s">
        <v>44</v>
      </c>
      <c r="C1371" s="44">
        <v>231875</v>
      </c>
      <c r="D1371" s="40">
        <v>64728.5</v>
      </c>
      <c r="E1371" s="45">
        <f t="shared" si="81"/>
        <v>0.27915256064690025</v>
      </c>
      <c r="F1371" s="44">
        <v>2568</v>
      </c>
      <c r="G1371" s="40">
        <v>0</v>
      </c>
      <c r="H1371" s="45">
        <f t="shared" ref="H1371:H1406" si="82">G1371/F1371</f>
        <v>0</v>
      </c>
    </row>
    <row r="1372" spans="1:8" x14ac:dyDescent="0.25">
      <c r="A1372" s="5">
        <v>116</v>
      </c>
      <c r="B1372" s="8" t="s">
        <v>45</v>
      </c>
      <c r="C1372" s="44">
        <v>579100</v>
      </c>
      <c r="D1372" s="40">
        <v>483842.48</v>
      </c>
      <c r="E1372" s="45">
        <f t="shared" si="81"/>
        <v>0.83550764980141601</v>
      </c>
      <c r="F1372" s="44">
        <v>260171</v>
      </c>
      <c r="G1372" s="40">
        <v>14677.2</v>
      </c>
      <c r="H1372" s="45">
        <f t="shared" si="82"/>
        <v>5.6413666396331649E-2</v>
      </c>
    </row>
    <row r="1373" spans="1:8" x14ac:dyDescent="0.25">
      <c r="A1373" s="5">
        <v>117</v>
      </c>
      <c r="B1373" s="8" t="s">
        <v>46</v>
      </c>
      <c r="C1373" s="44">
        <v>60000</v>
      </c>
      <c r="D1373" s="40">
        <v>0</v>
      </c>
      <c r="E1373" s="45">
        <f t="shared" si="81"/>
        <v>0</v>
      </c>
      <c r="F1373" s="59" t="s">
        <v>182</v>
      </c>
      <c r="G1373" s="60" t="s">
        <v>182</v>
      </c>
      <c r="H1373" s="61" t="s">
        <v>182</v>
      </c>
    </row>
    <row r="1374" spans="1:8" x14ac:dyDescent="0.25">
      <c r="A1374" s="6">
        <v>120</v>
      </c>
      <c r="B1374" s="29" t="s">
        <v>48</v>
      </c>
      <c r="C1374" s="44">
        <v>132913</v>
      </c>
      <c r="D1374" s="40">
        <v>7973.1</v>
      </c>
      <c r="E1374" s="45">
        <f t="shared" si="81"/>
        <v>5.9987360152881961E-2</v>
      </c>
      <c r="F1374" s="59" t="s">
        <v>182</v>
      </c>
      <c r="G1374" s="60" t="s">
        <v>182</v>
      </c>
      <c r="H1374" s="61" t="s">
        <v>182</v>
      </c>
    </row>
    <row r="1375" spans="1:8" x14ac:dyDescent="0.25">
      <c r="A1375" s="5">
        <v>131</v>
      </c>
      <c r="B1375" s="8" t="s">
        <v>49</v>
      </c>
      <c r="C1375" s="44">
        <v>580788</v>
      </c>
      <c r="D1375" s="40">
        <v>33908.730000000003</v>
      </c>
      <c r="E1375" s="45">
        <f t="shared" si="81"/>
        <v>5.8384005867889839E-2</v>
      </c>
      <c r="F1375" s="59" t="s">
        <v>182</v>
      </c>
      <c r="G1375" s="60" t="s">
        <v>182</v>
      </c>
      <c r="H1375" s="61" t="s">
        <v>182</v>
      </c>
    </row>
    <row r="1376" spans="1:8" x14ac:dyDescent="0.25">
      <c r="A1376" s="5">
        <v>132</v>
      </c>
      <c r="B1376" s="8" t="s">
        <v>50</v>
      </c>
      <c r="C1376" s="44">
        <v>1128000</v>
      </c>
      <c r="D1376" s="40">
        <v>118900.3</v>
      </c>
      <c r="E1376" s="45">
        <f t="shared" si="81"/>
        <v>0.10540806737588652</v>
      </c>
      <c r="F1376" s="59" t="s">
        <v>182</v>
      </c>
      <c r="G1376" s="60" t="s">
        <v>182</v>
      </c>
      <c r="H1376" s="61" t="s">
        <v>182</v>
      </c>
    </row>
    <row r="1377" spans="1:8" x14ac:dyDescent="0.25">
      <c r="A1377" s="5">
        <v>141</v>
      </c>
      <c r="B1377" s="8" t="s">
        <v>51</v>
      </c>
      <c r="C1377" s="44">
        <v>343967</v>
      </c>
      <c r="D1377" s="40">
        <v>209132.79</v>
      </c>
      <c r="E1377" s="45">
        <f t="shared" si="81"/>
        <v>0.60800248279631475</v>
      </c>
      <c r="F1377" s="59" t="s">
        <v>182</v>
      </c>
      <c r="G1377" s="60" t="s">
        <v>182</v>
      </c>
      <c r="H1377" s="61" t="s">
        <v>182</v>
      </c>
    </row>
    <row r="1378" spans="1:8" x14ac:dyDescent="0.25">
      <c r="A1378" s="5">
        <v>142</v>
      </c>
      <c r="B1378" s="8" t="s">
        <v>52</v>
      </c>
      <c r="C1378" s="44">
        <v>315243</v>
      </c>
      <c r="D1378" s="40">
        <v>108050</v>
      </c>
      <c r="E1378" s="45">
        <f t="shared" si="81"/>
        <v>0.34275146474307122</v>
      </c>
      <c r="F1378" s="59" t="s">
        <v>182</v>
      </c>
      <c r="G1378" s="60" t="s">
        <v>182</v>
      </c>
      <c r="H1378" s="61" t="s">
        <v>182</v>
      </c>
    </row>
    <row r="1379" spans="1:8" x14ac:dyDescent="0.25">
      <c r="A1379" s="5">
        <v>143</v>
      </c>
      <c r="B1379" s="8" t="s">
        <v>53</v>
      </c>
      <c r="C1379" s="44">
        <v>11530</v>
      </c>
      <c r="D1379" s="40">
        <v>0</v>
      </c>
      <c r="E1379" s="45">
        <f t="shared" si="81"/>
        <v>0</v>
      </c>
      <c r="F1379" s="59" t="s">
        <v>182</v>
      </c>
      <c r="G1379" s="60" t="s">
        <v>182</v>
      </c>
      <c r="H1379" s="61" t="s">
        <v>182</v>
      </c>
    </row>
    <row r="1380" spans="1:8" x14ac:dyDescent="0.25">
      <c r="A1380" s="5">
        <v>151</v>
      </c>
      <c r="B1380" s="8" t="s">
        <v>54</v>
      </c>
      <c r="C1380" s="44">
        <v>161278</v>
      </c>
      <c r="D1380" s="40">
        <v>49576.05</v>
      </c>
      <c r="E1380" s="45">
        <f t="shared" si="81"/>
        <v>0.3073949949776163</v>
      </c>
      <c r="F1380" s="59" t="s">
        <v>182</v>
      </c>
      <c r="G1380" s="60" t="s">
        <v>182</v>
      </c>
      <c r="H1380" s="61" t="s">
        <v>182</v>
      </c>
    </row>
    <row r="1381" spans="1:8" x14ac:dyDescent="0.25">
      <c r="A1381" s="5">
        <v>152</v>
      </c>
      <c r="B1381" s="8" t="s">
        <v>55</v>
      </c>
      <c r="C1381" s="44">
        <v>203020</v>
      </c>
      <c r="D1381" s="40">
        <v>96604.33</v>
      </c>
      <c r="E1381" s="45">
        <f t="shared" si="81"/>
        <v>0.47583651856959908</v>
      </c>
      <c r="F1381" s="59" t="s">
        <v>182</v>
      </c>
      <c r="G1381" s="60" t="s">
        <v>182</v>
      </c>
      <c r="H1381" s="61" t="s">
        <v>182</v>
      </c>
    </row>
    <row r="1382" spans="1:8" x14ac:dyDescent="0.25">
      <c r="A1382" s="5">
        <v>153</v>
      </c>
      <c r="B1382" s="8" t="s">
        <v>56</v>
      </c>
      <c r="C1382" s="44">
        <v>3636</v>
      </c>
      <c r="D1382" s="40">
        <v>1443.11</v>
      </c>
      <c r="E1382" s="45">
        <f t="shared" si="81"/>
        <v>0.39689493949394938</v>
      </c>
      <c r="F1382" s="59" t="s">
        <v>182</v>
      </c>
      <c r="G1382" s="60" t="s">
        <v>182</v>
      </c>
      <c r="H1382" s="61" t="s">
        <v>182</v>
      </c>
    </row>
    <row r="1383" spans="1:8" x14ac:dyDescent="0.25">
      <c r="A1383" s="5">
        <v>154</v>
      </c>
      <c r="B1383" s="8" t="s">
        <v>57</v>
      </c>
      <c r="C1383" s="44">
        <v>168560</v>
      </c>
      <c r="D1383" s="40">
        <v>21029.200000000001</v>
      </c>
      <c r="E1383" s="45">
        <f t="shared" si="81"/>
        <v>0.12475794969150451</v>
      </c>
      <c r="F1383" s="59" t="s">
        <v>182</v>
      </c>
      <c r="G1383" s="60" t="s">
        <v>182</v>
      </c>
      <c r="H1383" s="61" t="s">
        <v>182</v>
      </c>
    </row>
    <row r="1384" spans="1:8" x14ac:dyDescent="0.25">
      <c r="A1384" s="5">
        <v>161</v>
      </c>
      <c r="B1384" s="8" t="s">
        <v>58</v>
      </c>
      <c r="C1384" s="44">
        <v>225450</v>
      </c>
      <c r="D1384" s="40">
        <v>0</v>
      </c>
      <c r="E1384" s="45">
        <f t="shared" si="81"/>
        <v>0</v>
      </c>
      <c r="F1384" s="59" t="s">
        <v>182</v>
      </c>
      <c r="G1384" s="60" t="s">
        <v>182</v>
      </c>
      <c r="H1384" s="61" t="s">
        <v>182</v>
      </c>
    </row>
    <row r="1385" spans="1:8" x14ac:dyDescent="0.25">
      <c r="A1385" s="5">
        <v>162</v>
      </c>
      <c r="B1385" s="8" t="s">
        <v>59</v>
      </c>
      <c r="C1385" s="44">
        <v>782099</v>
      </c>
      <c r="D1385" s="40">
        <v>1783.03</v>
      </c>
      <c r="E1385" s="45">
        <f t="shared" si="81"/>
        <v>2.2798008947716338E-3</v>
      </c>
      <c r="F1385" s="59" t="s">
        <v>182</v>
      </c>
      <c r="G1385" s="60" t="s">
        <v>182</v>
      </c>
      <c r="H1385" s="61" t="s">
        <v>182</v>
      </c>
    </row>
    <row r="1386" spans="1:8" x14ac:dyDescent="0.25">
      <c r="A1386" s="5">
        <v>163</v>
      </c>
      <c r="B1386" s="8" t="s">
        <v>60</v>
      </c>
      <c r="C1386" s="44">
        <v>1008124</v>
      </c>
      <c r="D1386" s="40">
        <v>425000</v>
      </c>
      <c r="E1386" s="45">
        <f t="shared" si="81"/>
        <v>0.42157512369510097</v>
      </c>
      <c r="F1386" s="59" t="s">
        <v>182</v>
      </c>
      <c r="G1386" s="60" t="s">
        <v>182</v>
      </c>
      <c r="H1386" s="61" t="s">
        <v>182</v>
      </c>
    </row>
    <row r="1387" spans="1:8" x14ac:dyDescent="0.25">
      <c r="A1387" s="5">
        <v>164</v>
      </c>
      <c r="B1387" s="8" t="s">
        <v>61</v>
      </c>
      <c r="C1387" s="44">
        <v>719050</v>
      </c>
      <c r="D1387" s="40">
        <v>500000</v>
      </c>
      <c r="E1387" s="45">
        <f t="shared" si="81"/>
        <v>0.69536193588762951</v>
      </c>
      <c r="F1387" s="59" t="s">
        <v>182</v>
      </c>
      <c r="G1387" s="60" t="s">
        <v>182</v>
      </c>
      <c r="H1387" s="61" t="s">
        <v>182</v>
      </c>
    </row>
    <row r="1388" spans="1:8" x14ac:dyDescent="0.25">
      <c r="A1388" s="5">
        <v>165</v>
      </c>
      <c r="B1388" s="8" t="s">
        <v>62</v>
      </c>
      <c r="C1388" s="44">
        <v>4039629</v>
      </c>
      <c r="D1388" s="40">
        <v>1715952.21</v>
      </c>
      <c r="E1388" s="45">
        <f t="shared" si="81"/>
        <v>0.42477965427023123</v>
      </c>
      <c r="F1388" s="44">
        <v>1583395</v>
      </c>
      <c r="G1388" s="40">
        <v>1010642.02</v>
      </c>
      <c r="H1388" s="45">
        <f t="shared" si="82"/>
        <v>0.63827536401213847</v>
      </c>
    </row>
    <row r="1389" spans="1:8" x14ac:dyDescent="0.25">
      <c r="A1389" s="5">
        <v>166</v>
      </c>
      <c r="B1389" s="8" t="s">
        <v>63</v>
      </c>
      <c r="C1389" s="44">
        <v>6500</v>
      </c>
      <c r="D1389" s="40">
        <v>0</v>
      </c>
      <c r="E1389" s="45">
        <f t="shared" si="81"/>
        <v>0</v>
      </c>
      <c r="F1389" s="59" t="s">
        <v>182</v>
      </c>
      <c r="G1389" s="60" t="s">
        <v>182</v>
      </c>
      <c r="H1389" s="61" t="s">
        <v>182</v>
      </c>
    </row>
    <row r="1390" spans="1:8" x14ac:dyDescent="0.25">
      <c r="A1390" s="5">
        <v>169</v>
      </c>
      <c r="B1390" s="8" t="s">
        <v>64</v>
      </c>
      <c r="C1390" s="44">
        <v>883470</v>
      </c>
      <c r="D1390" s="40">
        <v>358640.06</v>
      </c>
      <c r="E1390" s="45">
        <f t="shared" si="81"/>
        <v>0.40594480853905623</v>
      </c>
      <c r="F1390" s="44">
        <v>2014207</v>
      </c>
      <c r="G1390" s="40">
        <v>1081791.23</v>
      </c>
      <c r="H1390" s="45">
        <f t="shared" si="82"/>
        <v>0.53708046392451225</v>
      </c>
    </row>
    <row r="1391" spans="1:8" x14ac:dyDescent="0.25">
      <c r="A1391" s="5">
        <v>171</v>
      </c>
      <c r="B1391" s="8" t="s">
        <v>65</v>
      </c>
      <c r="C1391" s="44">
        <v>7297025</v>
      </c>
      <c r="D1391" s="40">
        <v>4322297.25</v>
      </c>
      <c r="E1391" s="45">
        <f t="shared" si="81"/>
        <v>0.5923369112754856</v>
      </c>
      <c r="F1391" s="44">
        <v>5072719</v>
      </c>
      <c r="G1391" s="40">
        <v>154044.1</v>
      </c>
      <c r="H1391" s="45">
        <f t="shared" si="82"/>
        <v>3.036716601096966E-2</v>
      </c>
    </row>
    <row r="1392" spans="1:8" x14ac:dyDescent="0.25">
      <c r="A1392" s="5">
        <v>172</v>
      </c>
      <c r="B1392" s="8" t="s">
        <v>66</v>
      </c>
      <c r="C1392" s="44">
        <v>399000</v>
      </c>
      <c r="D1392" s="40">
        <v>354146.66</v>
      </c>
      <c r="E1392" s="45">
        <f t="shared" si="81"/>
        <v>0.88758561403508762</v>
      </c>
      <c r="F1392" s="44">
        <v>237600</v>
      </c>
      <c r="G1392" s="40">
        <v>0</v>
      </c>
      <c r="H1392" s="45">
        <f t="shared" si="82"/>
        <v>0</v>
      </c>
    </row>
    <row r="1393" spans="1:8" x14ac:dyDescent="0.25">
      <c r="A1393" s="5">
        <v>181</v>
      </c>
      <c r="B1393" s="8" t="s">
        <v>67</v>
      </c>
      <c r="C1393" s="44">
        <v>937566</v>
      </c>
      <c r="D1393" s="40">
        <v>214649.16</v>
      </c>
      <c r="E1393" s="45">
        <f t="shared" si="81"/>
        <v>0.22894298641375649</v>
      </c>
      <c r="F1393" s="59">
        <v>100000</v>
      </c>
      <c r="G1393" s="60">
        <v>0</v>
      </c>
      <c r="H1393" s="45">
        <f t="shared" si="82"/>
        <v>0</v>
      </c>
    </row>
    <row r="1394" spans="1:8" x14ac:dyDescent="0.25">
      <c r="A1394" s="5">
        <v>182</v>
      </c>
      <c r="B1394" s="8" t="s">
        <v>68</v>
      </c>
      <c r="C1394" s="44">
        <v>324310</v>
      </c>
      <c r="D1394" s="40">
        <v>47582.38</v>
      </c>
      <c r="E1394" s="45">
        <f t="shared" si="81"/>
        <v>0.14671881841447995</v>
      </c>
      <c r="F1394" s="59" t="s">
        <v>182</v>
      </c>
      <c r="G1394" s="60" t="s">
        <v>182</v>
      </c>
      <c r="H1394" s="61" t="s">
        <v>182</v>
      </c>
    </row>
    <row r="1395" spans="1:8" ht="15.75" thickBot="1" x14ac:dyDescent="0.3">
      <c r="A1395" s="79">
        <v>183</v>
      </c>
      <c r="B1395" s="80" t="s">
        <v>69</v>
      </c>
      <c r="C1395" s="81">
        <v>18122</v>
      </c>
      <c r="D1395" s="82">
        <v>58.85</v>
      </c>
      <c r="E1395" s="83">
        <f t="shared" si="81"/>
        <v>3.2474340580509876E-3</v>
      </c>
      <c r="F1395" s="84" t="s">
        <v>182</v>
      </c>
      <c r="G1395" s="85" t="s">
        <v>182</v>
      </c>
      <c r="H1395" s="86" t="s">
        <v>182</v>
      </c>
    </row>
    <row r="1396" spans="1:8" x14ac:dyDescent="0.25">
      <c r="A1396" s="78">
        <v>184</v>
      </c>
      <c r="B1396" s="7" t="s">
        <v>70</v>
      </c>
      <c r="C1396" s="41">
        <v>4321</v>
      </c>
      <c r="D1396" s="42">
        <v>0</v>
      </c>
      <c r="E1396" s="43">
        <f t="shared" si="81"/>
        <v>0</v>
      </c>
      <c r="F1396" s="62" t="s">
        <v>182</v>
      </c>
      <c r="G1396" s="63" t="s">
        <v>182</v>
      </c>
      <c r="H1396" s="64" t="s">
        <v>182</v>
      </c>
    </row>
    <row r="1397" spans="1:8" x14ac:dyDescent="0.25">
      <c r="A1397" s="5">
        <v>185</v>
      </c>
      <c r="B1397" s="8" t="s">
        <v>71</v>
      </c>
      <c r="C1397" s="44">
        <v>2559542</v>
      </c>
      <c r="D1397" s="40">
        <v>694024.13</v>
      </c>
      <c r="E1397" s="45">
        <f t="shared" si="81"/>
        <v>0.27115168651266514</v>
      </c>
      <c r="F1397" s="44">
        <v>2223591</v>
      </c>
      <c r="G1397" s="40">
        <v>867099.12</v>
      </c>
      <c r="H1397" s="45">
        <f t="shared" si="82"/>
        <v>0.38995441158018718</v>
      </c>
    </row>
    <row r="1398" spans="1:8" x14ac:dyDescent="0.25">
      <c r="A1398" s="5">
        <v>189</v>
      </c>
      <c r="B1398" s="8" t="s">
        <v>72</v>
      </c>
      <c r="C1398" s="44">
        <v>750383</v>
      </c>
      <c r="D1398" s="40">
        <v>548324.72</v>
      </c>
      <c r="E1398" s="45">
        <f t="shared" si="81"/>
        <v>0.73072646901648886</v>
      </c>
      <c r="F1398" s="44">
        <v>2005000</v>
      </c>
      <c r="G1398" s="40">
        <v>0</v>
      </c>
      <c r="H1398" s="45">
        <f t="shared" si="82"/>
        <v>0</v>
      </c>
    </row>
    <row r="1399" spans="1:8" x14ac:dyDescent="0.25">
      <c r="A1399" s="5">
        <v>191</v>
      </c>
      <c r="B1399" s="8" t="s">
        <v>73</v>
      </c>
      <c r="C1399" s="44">
        <v>453635</v>
      </c>
      <c r="D1399" s="40">
        <v>1203.75</v>
      </c>
      <c r="E1399" s="45">
        <f t="shared" si="81"/>
        <v>2.6535650908770265E-3</v>
      </c>
      <c r="F1399" s="59" t="s">
        <v>182</v>
      </c>
      <c r="G1399" s="60" t="s">
        <v>182</v>
      </c>
      <c r="H1399" s="61" t="s">
        <v>182</v>
      </c>
    </row>
    <row r="1400" spans="1:8" x14ac:dyDescent="0.25">
      <c r="A1400" s="5">
        <v>192</v>
      </c>
      <c r="B1400" s="8" t="s">
        <v>74</v>
      </c>
      <c r="C1400" s="44">
        <v>37211</v>
      </c>
      <c r="D1400" s="40">
        <v>37158.160000000003</v>
      </c>
      <c r="E1400" s="45">
        <f t="shared" si="81"/>
        <v>0.99857998978796603</v>
      </c>
      <c r="F1400" s="59" t="s">
        <v>182</v>
      </c>
      <c r="G1400" s="60" t="s">
        <v>182</v>
      </c>
      <c r="H1400" s="61" t="s">
        <v>182</v>
      </c>
    </row>
    <row r="1401" spans="1:8" x14ac:dyDescent="0.25">
      <c r="A1401" s="5">
        <v>193</v>
      </c>
      <c r="B1401" s="8" t="s">
        <v>75</v>
      </c>
      <c r="C1401" s="44">
        <v>220</v>
      </c>
      <c r="D1401" s="40">
        <v>45.09</v>
      </c>
      <c r="E1401" s="45">
        <f t="shared" si="81"/>
        <v>0.20495454545454547</v>
      </c>
      <c r="F1401" s="59" t="s">
        <v>182</v>
      </c>
      <c r="G1401" s="60" t="s">
        <v>182</v>
      </c>
      <c r="H1401" s="61" t="s">
        <v>182</v>
      </c>
    </row>
    <row r="1402" spans="1:8" x14ac:dyDescent="0.25">
      <c r="A1402" s="5">
        <v>194</v>
      </c>
      <c r="B1402" s="8" t="s">
        <v>76</v>
      </c>
      <c r="C1402" s="44">
        <v>56800</v>
      </c>
      <c r="D1402" s="40">
        <v>49526.080000000002</v>
      </c>
      <c r="E1402" s="45">
        <f t="shared" si="81"/>
        <v>0.87193802816901411</v>
      </c>
      <c r="F1402" s="59" t="s">
        <v>182</v>
      </c>
      <c r="G1402" s="60" t="s">
        <v>182</v>
      </c>
      <c r="H1402" s="61" t="s">
        <v>182</v>
      </c>
    </row>
    <row r="1403" spans="1:8" x14ac:dyDescent="0.25">
      <c r="A1403" s="5">
        <v>195</v>
      </c>
      <c r="B1403" s="8" t="s">
        <v>77</v>
      </c>
      <c r="C1403" s="44">
        <v>22200</v>
      </c>
      <c r="D1403" s="40">
        <v>9906</v>
      </c>
      <c r="E1403" s="45">
        <f t="shared" si="81"/>
        <v>0.44621621621621621</v>
      </c>
      <c r="F1403" s="59" t="s">
        <v>182</v>
      </c>
      <c r="G1403" s="60" t="s">
        <v>182</v>
      </c>
      <c r="H1403" s="61" t="s">
        <v>182</v>
      </c>
    </row>
    <row r="1404" spans="1:8" x14ac:dyDescent="0.25">
      <c r="A1404" s="5">
        <v>196</v>
      </c>
      <c r="B1404" s="8" t="s">
        <v>78</v>
      </c>
      <c r="C1404" s="44">
        <v>63427</v>
      </c>
      <c r="D1404" s="40">
        <v>15653.1</v>
      </c>
      <c r="E1404" s="45">
        <f t="shared" si="81"/>
        <v>0.24678922225550634</v>
      </c>
      <c r="F1404" s="59" t="s">
        <v>182</v>
      </c>
      <c r="G1404" s="60" t="s">
        <v>182</v>
      </c>
      <c r="H1404" s="61" t="s">
        <v>182</v>
      </c>
    </row>
    <row r="1405" spans="1:8" x14ac:dyDescent="0.25">
      <c r="A1405" s="5">
        <v>197</v>
      </c>
      <c r="B1405" s="8" t="s">
        <v>79</v>
      </c>
      <c r="C1405" s="44">
        <v>10717961</v>
      </c>
      <c r="D1405" s="40">
        <v>8733728.9700000007</v>
      </c>
      <c r="E1405" s="45">
        <f t="shared" si="81"/>
        <v>0.81486851556933271</v>
      </c>
      <c r="F1405" s="44">
        <v>109810</v>
      </c>
      <c r="G1405" s="40">
        <v>71505.34</v>
      </c>
      <c r="H1405" s="45">
        <f t="shared" si="82"/>
        <v>0.65117329933521539</v>
      </c>
    </row>
    <row r="1406" spans="1:8" x14ac:dyDescent="0.25">
      <c r="A1406" s="5">
        <v>198</v>
      </c>
      <c r="B1406" s="9" t="s">
        <v>80</v>
      </c>
      <c r="C1406" s="44">
        <v>3325989</v>
      </c>
      <c r="D1406" s="40">
        <v>227066.23999999999</v>
      </c>
      <c r="E1406" s="45">
        <f t="shared" si="81"/>
        <v>6.8270291934218658E-2</v>
      </c>
      <c r="F1406" s="44">
        <v>369513</v>
      </c>
      <c r="G1406" s="40">
        <v>7315</v>
      </c>
      <c r="H1406" s="45">
        <f t="shared" si="82"/>
        <v>1.9796326516252474E-2</v>
      </c>
    </row>
    <row r="1407" spans="1:8" ht="15.75" thickBot="1" x14ac:dyDescent="0.3">
      <c r="A1407" s="79">
        <v>199</v>
      </c>
      <c r="B1407" s="80" t="s">
        <v>81</v>
      </c>
      <c r="C1407" s="81">
        <v>493183</v>
      </c>
      <c r="D1407" s="82">
        <v>189448.65</v>
      </c>
      <c r="E1407" s="83">
        <f>D1407/C1407</f>
        <v>0.38413459101388325</v>
      </c>
      <c r="F1407" s="81">
        <v>58098</v>
      </c>
      <c r="G1407" s="82">
        <v>55096.44</v>
      </c>
      <c r="H1407" s="83">
        <f>G1407/F1407</f>
        <v>0.94833625942373234</v>
      </c>
    </row>
    <row r="1408" spans="1:8" ht="15.75" thickBot="1" x14ac:dyDescent="0.3">
      <c r="A1408" s="137" t="s">
        <v>82</v>
      </c>
      <c r="B1408" s="138"/>
      <c r="C1408" s="22">
        <f>SUM(C1409:C1458)</f>
        <v>3334859</v>
      </c>
      <c r="D1408" s="23">
        <f>SUM(D1409:D1458)</f>
        <v>1703002.9399999995</v>
      </c>
      <c r="E1408" s="28">
        <f>D1408/C1408</f>
        <v>0.510667149645607</v>
      </c>
      <c r="F1408" s="22">
        <f>SUM(F1409:F1458)</f>
        <v>135817</v>
      </c>
      <c r="G1408" s="23">
        <f>SUM(G1409:G1458)</f>
        <v>110300.33</v>
      </c>
      <c r="H1408" s="28">
        <f>G1408/F1408</f>
        <v>0.81212462357436843</v>
      </c>
    </row>
    <row r="1409" spans="1:8" x14ac:dyDescent="0.25">
      <c r="A1409" s="78">
        <v>201</v>
      </c>
      <c r="B1409" s="7" t="s">
        <v>83</v>
      </c>
      <c r="C1409" s="41">
        <v>212913</v>
      </c>
      <c r="D1409" s="42">
        <v>102399.38</v>
      </c>
      <c r="E1409" s="43">
        <f>D1409/C1409</f>
        <v>0.48094470511429555</v>
      </c>
      <c r="F1409" s="62" t="s">
        <v>182</v>
      </c>
      <c r="G1409" s="63" t="s">
        <v>182</v>
      </c>
      <c r="H1409" s="64" t="s">
        <v>182</v>
      </c>
    </row>
    <row r="1410" spans="1:8" x14ac:dyDescent="0.25">
      <c r="A1410" s="5">
        <v>203</v>
      </c>
      <c r="B1410" s="8" t="s">
        <v>84</v>
      </c>
      <c r="C1410" s="44">
        <v>112054</v>
      </c>
      <c r="D1410" s="40">
        <v>60055.65</v>
      </c>
      <c r="E1410" s="45">
        <f>D1410/C1410</f>
        <v>0.53595275492173422</v>
      </c>
      <c r="F1410" s="59" t="s">
        <v>182</v>
      </c>
      <c r="G1410" s="60" t="s">
        <v>182</v>
      </c>
      <c r="H1410" s="61" t="s">
        <v>182</v>
      </c>
    </row>
    <row r="1411" spans="1:8" x14ac:dyDescent="0.25">
      <c r="A1411" s="5">
        <v>211</v>
      </c>
      <c r="B1411" s="8" t="s">
        <v>85</v>
      </c>
      <c r="C1411" s="44">
        <v>96014</v>
      </c>
      <c r="D1411" s="40">
        <v>81408.570000000007</v>
      </c>
      <c r="E1411" s="45">
        <f t="shared" ref="E1411:E1458" si="83">D1411/C1411</f>
        <v>0.84788228799966681</v>
      </c>
      <c r="F1411" s="59" t="s">
        <v>182</v>
      </c>
      <c r="G1411" s="60" t="s">
        <v>182</v>
      </c>
      <c r="H1411" s="61" t="s">
        <v>182</v>
      </c>
    </row>
    <row r="1412" spans="1:8" x14ac:dyDescent="0.25">
      <c r="A1412" s="5">
        <v>212</v>
      </c>
      <c r="B1412" s="8" t="s">
        <v>86</v>
      </c>
      <c r="C1412" s="44">
        <v>12069</v>
      </c>
      <c r="D1412" s="40">
        <v>4655.63</v>
      </c>
      <c r="E1412" s="45">
        <f t="shared" si="83"/>
        <v>0.38575109785400613</v>
      </c>
      <c r="F1412" s="59" t="s">
        <v>182</v>
      </c>
      <c r="G1412" s="60" t="s">
        <v>182</v>
      </c>
      <c r="H1412" s="61" t="s">
        <v>182</v>
      </c>
    </row>
    <row r="1413" spans="1:8" x14ac:dyDescent="0.25">
      <c r="A1413" s="5">
        <v>213</v>
      </c>
      <c r="B1413" s="8" t="s">
        <v>87</v>
      </c>
      <c r="C1413" s="44">
        <v>1450</v>
      </c>
      <c r="D1413" s="40">
        <v>42.8</v>
      </c>
      <c r="E1413" s="45">
        <f t="shared" si="83"/>
        <v>2.9517241379310343E-2</v>
      </c>
      <c r="F1413" s="59" t="s">
        <v>182</v>
      </c>
      <c r="G1413" s="60" t="s">
        <v>182</v>
      </c>
      <c r="H1413" s="61" t="s">
        <v>182</v>
      </c>
    </row>
    <row r="1414" spans="1:8" x14ac:dyDescent="0.25">
      <c r="A1414" s="5">
        <v>214</v>
      </c>
      <c r="B1414" s="8" t="s">
        <v>88</v>
      </c>
      <c r="C1414" s="44">
        <v>87519</v>
      </c>
      <c r="D1414" s="40">
        <v>24900.48</v>
      </c>
      <c r="E1414" s="45">
        <f t="shared" si="83"/>
        <v>0.28451513385664828</v>
      </c>
      <c r="F1414" s="59" t="s">
        <v>182</v>
      </c>
      <c r="G1414" s="60" t="s">
        <v>182</v>
      </c>
      <c r="H1414" s="61" t="s">
        <v>182</v>
      </c>
    </row>
    <row r="1415" spans="1:8" x14ac:dyDescent="0.25">
      <c r="A1415" s="5">
        <v>219</v>
      </c>
      <c r="B1415" s="8" t="s">
        <v>89</v>
      </c>
      <c r="C1415" s="44">
        <v>6109</v>
      </c>
      <c r="D1415" s="40">
        <v>2798.02</v>
      </c>
      <c r="E1415" s="45">
        <f t="shared" si="83"/>
        <v>0.45801604190538547</v>
      </c>
      <c r="F1415" s="59" t="s">
        <v>182</v>
      </c>
      <c r="G1415" s="60" t="s">
        <v>182</v>
      </c>
      <c r="H1415" s="61" t="s">
        <v>182</v>
      </c>
    </row>
    <row r="1416" spans="1:8" x14ac:dyDescent="0.25">
      <c r="A1416" s="5">
        <v>221</v>
      </c>
      <c r="B1416" s="8" t="s">
        <v>90</v>
      </c>
      <c r="C1416" s="44">
        <v>247868</v>
      </c>
      <c r="D1416" s="40">
        <v>112794.53</v>
      </c>
      <c r="E1416" s="45">
        <f t="shared" si="83"/>
        <v>0.45505886197492212</v>
      </c>
      <c r="F1416" s="59" t="s">
        <v>182</v>
      </c>
      <c r="G1416" s="60" t="s">
        <v>182</v>
      </c>
      <c r="H1416" s="61" t="s">
        <v>182</v>
      </c>
    </row>
    <row r="1417" spans="1:8" x14ac:dyDescent="0.25">
      <c r="A1417" s="5">
        <v>222</v>
      </c>
      <c r="B1417" s="8" t="s">
        <v>91</v>
      </c>
      <c r="C1417" s="44">
        <v>3500</v>
      </c>
      <c r="D1417" s="40">
        <v>478.96</v>
      </c>
      <c r="E1417" s="45">
        <f t="shared" si="83"/>
        <v>0.13684571428571429</v>
      </c>
      <c r="F1417" s="59" t="s">
        <v>182</v>
      </c>
      <c r="G1417" s="60" t="s">
        <v>182</v>
      </c>
      <c r="H1417" s="61" t="s">
        <v>182</v>
      </c>
    </row>
    <row r="1418" spans="1:8" x14ac:dyDescent="0.25">
      <c r="A1418" s="5">
        <v>223</v>
      </c>
      <c r="B1418" s="8" t="s">
        <v>92</v>
      </c>
      <c r="C1418" s="44">
        <v>111305</v>
      </c>
      <c r="D1418" s="40">
        <v>49715.49</v>
      </c>
      <c r="E1418" s="45">
        <f t="shared" si="83"/>
        <v>0.4466599883203809</v>
      </c>
      <c r="F1418" s="59" t="s">
        <v>182</v>
      </c>
      <c r="G1418" s="60" t="s">
        <v>182</v>
      </c>
      <c r="H1418" s="61" t="s">
        <v>182</v>
      </c>
    </row>
    <row r="1419" spans="1:8" x14ac:dyDescent="0.25">
      <c r="A1419" s="5">
        <v>224</v>
      </c>
      <c r="B1419" s="8" t="s">
        <v>93</v>
      </c>
      <c r="C1419" s="44">
        <v>15209</v>
      </c>
      <c r="D1419" s="40">
        <v>6359.95</v>
      </c>
      <c r="E1419" s="45">
        <f t="shared" si="83"/>
        <v>0.41817016240383981</v>
      </c>
      <c r="F1419" s="59" t="s">
        <v>182</v>
      </c>
      <c r="G1419" s="60" t="s">
        <v>182</v>
      </c>
      <c r="H1419" s="61" t="s">
        <v>182</v>
      </c>
    </row>
    <row r="1420" spans="1:8" x14ac:dyDescent="0.25">
      <c r="A1420" s="5">
        <v>229</v>
      </c>
      <c r="B1420" s="8" t="s">
        <v>195</v>
      </c>
      <c r="C1420" s="44">
        <v>1300</v>
      </c>
      <c r="D1420" s="40">
        <v>1118.1500000000001</v>
      </c>
      <c r="E1420" s="45">
        <f t="shared" si="83"/>
        <v>0.86011538461538473</v>
      </c>
      <c r="F1420" s="59"/>
      <c r="G1420" s="60"/>
      <c r="H1420" s="61"/>
    </row>
    <row r="1421" spans="1:8" x14ac:dyDescent="0.25">
      <c r="A1421" s="5">
        <v>231</v>
      </c>
      <c r="B1421" s="8" t="s">
        <v>94</v>
      </c>
      <c r="C1421" s="44">
        <v>302917</v>
      </c>
      <c r="D1421" s="40">
        <v>219570.55</v>
      </c>
      <c r="E1421" s="45">
        <f t="shared" si="83"/>
        <v>0.72485383784997204</v>
      </c>
      <c r="F1421" s="59" t="s">
        <v>182</v>
      </c>
      <c r="G1421" s="60" t="s">
        <v>182</v>
      </c>
      <c r="H1421" s="61" t="s">
        <v>182</v>
      </c>
    </row>
    <row r="1422" spans="1:8" x14ac:dyDescent="0.25">
      <c r="A1422" s="5">
        <v>232</v>
      </c>
      <c r="B1422" s="8" t="s">
        <v>95</v>
      </c>
      <c r="C1422" s="44">
        <v>242417</v>
      </c>
      <c r="D1422" s="40">
        <v>145532.32</v>
      </c>
      <c r="E1422" s="45">
        <f t="shared" si="83"/>
        <v>0.60033875512030921</v>
      </c>
      <c r="F1422" s="59" t="s">
        <v>182</v>
      </c>
      <c r="G1422" s="60" t="s">
        <v>182</v>
      </c>
      <c r="H1422" s="61" t="s">
        <v>182</v>
      </c>
    </row>
    <row r="1423" spans="1:8" x14ac:dyDescent="0.25">
      <c r="A1423" s="5">
        <v>239</v>
      </c>
      <c r="B1423" s="8" t="s">
        <v>96</v>
      </c>
      <c r="C1423" s="44">
        <v>91591</v>
      </c>
      <c r="D1423" s="40">
        <v>47218.33</v>
      </c>
      <c r="E1423" s="45">
        <f t="shared" si="83"/>
        <v>0.51553460492843184</v>
      </c>
      <c r="F1423" s="59" t="s">
        <v>182</v>
      </c>
      <c r="G1423" s="60" t="s">
        <v>182</v>
      </c>
      <c r="H1423" s="61" t="s">
        <v>182</v>
      </c>
    </row>
    <row r="1424" spans="1:8" x14ac:dyDescent="0.25">
      <c r="A1424" s="5">
        <v>242</v>
      </c>
      <c r="B1424" s="8" t="s">
        <v>98</v>
      </c>
      <c r="C1424" s="44">
        <v>192232</v>
      </c>
      <c r="D1424" s="40">
        <v>15969.46</v>
      </c>
      <c r="E1424" s="45">
        <f t="shared" si="83"/>
        <v>8.3073889883057972E-2</v>
      </c>
      <c r="F1424" s="59" t="s">
        <v>182</v>
      </c>
      <c r="G1424" s="60" t="s">
        <v>182</v>
      </c>
      <c r="H1424" s="61" t="s">
        <v>182</v>
      </c>
    </row>
    <row r="1425" spans="1:8" x14ac:dyDescent="0.25">
      <c r="A1425" s="5">
        <v>243</v>
      </c>
      <c r="B1425" s="8" t="s">
        <v>99</v>
      </c>
      <c r="C1425" s="44">
        <v>32377</v>
      </c>
      <c r="D1425" s="40">
        <v>16050.73</v>
      </c>
      <c r="E1425" s="45">
        <f t="shared" si="83"/>
        <v>0.4957448188528894</v>
      </c>
      <c r="F1425" s="59" t="s">
        <v>182</v>
      </c>
      <c r="G1425" s="60" t="s">
        <v>182</v>
      </c>
      <c r="H1425" s="61" t="s">
        <v>182</v>
      </c>
    </row>
    <row r="1426" spans="1:8" x14ac:dyDescent="0.25">
      <c r="A1426" s="5">
        <v>244</v>
      </c>
      <c r="B1426" s="8" t="s">
        <v>100</v>
      </c>
      <c r="C1426" s="44">
        <v>36250</v>
      </c>
      <c r="D1426" s="40">
        <v>7815.91</v>
      </c>
      <c r="E1426" s="45">
        <f t="shared" si="83"/>
        <v>0.21561131034482758</v>
      </c>
      <c r="F1426" s="59" t="s">
        <v>182</v>
      </c>
      <c r="G1426" s="60" t="s">
        <v>182</v>
      </c>
      <c r="H1426" s="61" t="s">
        <v>182</v>
      </c>
    </row>
    <row r="1427" spans="1:8" x14ac:dyDescent="0.25">
      <c r="A1427" s="5">
        <v>249</v>
      </c>
      <c r="B1427" s="8" t="s">
        <v>101</v>
      </c>
      <c r="C1427" s="44">
        <v>73456</v>
      </c>
      <c r="D1427" s="40">
        <v>25142.57</v>
      </c>
      <c r="E1427" s="45">
        <f t="shared" si="83"/>
        <v>0.34228068503593989</v>
      </c>
      <c r="F1427" s="59" t="s">
        <v>182</v>
      </c>
      <c r="G1427" s="60" t="s">
        <v>182</v>
      </c>
      <c r="H1427" s="61" t="s">
        <v>182</v>
      </c>
    </row>
    <row r="1428" spans="1:8" x14ac:dyDescent="0.25">
      <c r="A1428" s="5">
        <v>251</v>
      </c>
      <c r="B1428" s="8" t="s">
        <v>102</v>
      </c>
      <c r="C1428" s="44">
        <v>320</v>
      </c>
      <c r="D1428" s="40">
        <v>0</v>
      </c>
      <c r="E1428" s="45">
        <f t="shared" si="83"/>
        <v>0</v>
      </c>
      <c r="F1428" s="59" t="s">
        <v>182</v>
      </c>
      <c r="G1428" s="60" t="s">
        <v>182</v>
      </c>
      <c r="H1428" s="61" t="s">
        <v>182</v>
      </c>
    </row>
    <row r="1429" spans="1:8" x14ac:dyDescent="0.25">
      <c r="A1429" s="5">
        <v>252</v>
      </c>
      <c r="B1429" s="8" t="s">
        <v>103</v>
      </c>
      <c r="C1429" s="44">
        <v>6407</v>
      </c>
      <c r="D1429" s="40">
        <v>1485.24</v>
      </c>
      <c r="E1429" s="45">
        <f t="shared" si="83"/>
        <v>0.23181520212267831</v>
      </c>
      <c r="F1429" s="59" t="s">
        <v>182</v>
      </c>
      <c r="G1429" s="60" t="s">
        <v>182</v>
      </c>
      <c r="H1429" s="61" t="s">
        <v>182</v>
      </c>
    </row>
    <row r="1430" spans="1:8" x14ac:dyDescent="0.25">
      <c r="A1430" s="5">
        <v>253</v>
      </c>
      <c r="B1430" s="8" t="s">
        <v>104</v>
      </c>
      <c r="C1430" s="44">
        <v>6000</v>
      </c>
      <c r="D1430" s="40">
        <v>740.06</v>
      </c>
      <c r="E1430" s="45">
        <f t="shared" si="83"/>
        <v>0.12334333333333332</v>
      </c>
      <c r="F1430" s="59" t="s">
        <v>182</v>
      </c>
      <c r="G1430" s="60" t="s">
        <v>182</v>
      </c>
      <c r="H1430" s="61" t="s">
        <v>182</v>
      </c>
    </row>
    <row r="1431" spans="1:8" x14ac:dyDescent="0.25">
      <c r="A1431" s="5">
        <v>254</v>
      </c>
      <c r="B1431" s="8" t="s">
        <v>105</v>
      </c>
      <c r="C1431" s="44">
        <v>18794</v>
      </c>
      <c r="D1431" s="40">
        <v>3949.77</v>
      </c>
      <c r="E1431" s="45">
        <f t="shared" si="83"/>
        <v>0.21016122166648932</v>
      </c>
      <c r="F1431" s="59" t="s">
        <v>182</v>
      </c>
      <c r="G1431" s="60" t="s">
        <v>182</v>
      </c>
      <c r="H1431" s="61" t="s">
        <v>182</v>
      </c>
    </row>
    <row r="1432" spans="1:8" x14ac:dyDescent="0.25">
      <c r="A1432" s="5">
        <v>255</v>
      </c>
      <c r="B1432" s="8" t="s">
        <v>106</v>
      </c>
      <c r="C1432" s="44">
        <v>59788</v>
      </c>
      <c r="D1432" s="40">
        <v>32823.35</v>
      </c>
      <c r="E1432" s="45">
        <f t="shared" si="83"/>
        <v>0.54899561784973572</v>
      </c>
      <c r="F1432" s="59" t="s">
        <v>182</v>
      </c>
      <c r="G1432" s="60" t="s">
        <v>182</v>
      </c>
      <c r="H1432" s="61" t="s">
        <v>182</v>
      </c>
    </row>
    <row r="1433" spans="1:8" x14ac:dyDescent="0.25">
      <c r="A1433" s="5">
        <v>256</v>
      </c>
      <c r="B1433" s="8" t="s">
        <v>107</v>
      </c>
      <c r="C1433" s="44">
        <v>37576</v>
      </c>
      <c r="D1433" s="40">
        <v>21690.14</v>
      </c>
      <c r="E1433" s="45">
        <f t="shared" si="83"/>
        <v>0.5772338726846924</v>
      </c>
      <c r="F1433" s="59" t="s">
        <v>182</v>
      </c>
      <c r="G1433" s="60" t="s">
        <v>182</v>
      </c>
      <c r="H1433" s="61" t="s">
        <v>182</v>
      </c>
    </row>
    <row r="1434" spans="1:8" x14ac:dyDescent="0.25">
      <c r="A1434" s="5">
        <v>257</v>
      </c>
      <c r="B1434" s="8" t="s">
        <v>108</v>
      </c>
      <c r="C1434" s="44">
        <v>1000</v>
      </c>
      <c r="D1434" s="40">
        <v>448.92</v>
      </c>
      <c r="E1434" s="45">
        <f t="shared" si="83"/>
        <v>0.44892000000000004</v>
      </c>
      <c r="F1434" s="59" t="s">
        <v>182</v>
      </c>
      <c r="G1434" s="60" t="s">
        <v>182</v>
      </c>
      <c r="H1434" s="61" t="s">
        <v>182</v>
      </c>
    </row>
    <row r="1435" spans="1:8" x14ac:dyDescent="0.25">
      <c r="A1435" s="5">
        <v>259</v>
      </c>
      <c r="B1435" s="8" t="s">
        <v>109</v>
      </c>
      <c r="C1435" s="44">
        <v>45577</v>
      </c>
      <c r="D1435" s="40">
        <v>16519.98</v>
      </c>
      <c r="E1435" s="45">
        <f t="shared" si="83"/>
        <v>0.36246308445049036</v>
      </c>
      <c r="F1435" s="59" t="s">
        <v>182</v>
      </c>
      <c r="G1435" s="60" t="s">
        <v>182</v>
      </c>
      <c r="H1435" s="61" t="s">
        <v>182</v>
      </c>
    </row>
    <row r="1436" spans="1:8" x14ac:dyDescent="0.25">
      <c r="A1436" s="5">
        <v>261</v>
      </c>
      <c r="B1436" s="8" t="s">
        <v>110</v>
      </c>
      <c r="C1436" s="44">
        <v>6440</v>
      </c>
      <c r="D1436" s="40">
        <v>1489.06</v>
      </c>
      <c r="E1436" s="45">
        <f t="shared" si="83"/>
        <v>0.23122049689440993</v>
      </c>
      <c r="F1436" s="59" t="s">
        <v>182</v>
      </c>
      <c r="G1436" s="60" t="s">
        <v>182</v>
      </c>
      <c r="H1436" s="61" t="s">
        <v>182</v>
      </c>
    </row>
    <row r="1437" spans="1:8" x14ac:dyDescent="0.25">
      <c r="A1437" s="5">
        <v>262</v>
      </c>
      <c r="B1437" s="8" t="s">
        <v>111</v>
      </c>
      <c r="C1437" s="44">
        <v>26423</v>
      </c>
      <c r="D1437" s="40">
        <v>12845.91</v>
      </c>
      <c r="E1437" s="45">
        <f t="shared" si="83"/>
        <v>0.48616394807554025</v>
      </c>
      <c r="F1437" s="59" t="s">
        <v>182</v>
      </c>
      <c r="G1437" s="60" t="s">
        <v>182</v>
      </c>
      <c r="H1437" s="61" t="s">
        <v>182</v>
      </c>
    </row>
    <row r="1438" spans="1:8" x14ac:dyDescent="0.25">
      <c r="A1438" s="5">
        <v>263</v>
      </c>
      <c r="B1438" s="8" t="s">
        <v>112</v>
      </c>
      <c r="C1438" s="44">
        <v>23920</v>
      </c>
      <c r="D1438" s="40">
        <v>4581.34</v>
      </c>
      <c r="E1438" s="45">
        <f t="shared" si="83"/>
        <v>0.19152759197324415</v>
      </c>
      <c r="F1438" s="59" t="s">
        <v>182</v>
      </c>
      <c r="G1438" s="60" t="s">
        <v>182</v>
      </c>
      <c r="H1438" s="61" t="s">
        <v>182</v>
      </c>
    </row>
    <row r="1439" spans="1:8" x14ac:dyDescent="0.25">
      <c r="A1439" s="5">
        <v>265</v>
      </c>
      <c r="B1439" s="8" t="s">
        <v>113</v>
      </c>
      <c r="C1439" s="44">
        <v>87153</v>
      </c>
      <c r="D1439" s="40">
        <v>28223.07</v>
      </c>
      <c r="E1439" s="45">
        <f t="shared" si="83"/>
        <v>0.32383360297408004</v>
      </c>
      <c r="F1439" s="44">
        <v>135817</v>
      </c>
      <c r="G1439" s="40">
        <v>110300.33</v>
      </c>
      <c r="H1439" s="45">
        <f t="shared" ref="H1439" si="84">G1439/F1439</f>
        <v>0.81212462357436843</v>
      </c>
    </row>
    <row r="1440" spans="1:8" x14ac:dyDescent="0.25">
      <c r="A1440" s="5">
        <v>269</v>
      </c>
      <c r="B1440" s="8" t="s">
        <v>114</v>
      </c>
      <c r="C1440" s="44">
        <v>86473</v>
      </c>
      <c r="D1440" s="40">
        <v>14298.02</v>
      </c>
      <c r="E1440" s="45">
        <f t="shared" si="83"/>
        <v>0.16534663999167371</v>
      </c>
      <c r="F1440" s="59" t="s">
        <v>182</v>
      </c>
      <c r="G1440" s="60" t="s">
        <v>182</v>
      </c>
      <c r="H1440" s="61" t="s">
        <v>182</v>
      </c>
    </row>
    <row r="1441" spans="1:8" x14ac:dyDescent="0.25">
      <c r="A1441" s="5">
        <v>271</v>
      </c>
      <c r="B1441" s="8" t="s">
        <v>115</v>
      </c>
      <c r="C1441" s="44">
        <v>22566</v>
      </c>
      <c r="D1441" s="40">
        <v>2210.9</v>
      </c>
      <c r="E1441" s="45">
        <f t="shared" si="83"/>
        <v>9.7974829389346804E-2</v>
      </c>
      <c r="F1441" s="59" t="s">
        <v>182</v>
      </c>
      <c r="G1441" s="60" t="s">
        <v>182</v>
      </c>
      <c r="H1441" s="61" t="s">
        <v>182</v>
      </c>
    </row>
    <row r="1442" spans="1:8" x14ac:dyDescent="0.25">
      <c r="A1442" s="5">
        <v>272</v>
      </c>
      <c r="B1442" s="8" t="s">
        <v>116</v>
      </c>
      <c r="C1442" s="44">
        <v>3151</v>
      </c>
      <c r="D1442" s="40">
        <v>0</v>
      </c>
      <c r="E1442" s="45">
        <f t="shared" si="83"/>
        <v>0</v>
      </c>
      <c r="F1442" s="59" t="s">
        <v>182</v>
      </c>
      <c r="G1442" s="60" t="s">
        <v>182</v>
      </c>
      <c r="H1442" s="61" t="s">
        <v>182</v>
      </c>
    </row>
    <row r="1443" spans="1:8" x14ac:dyDescent="0.25">
      <c r="A1443" s="5">
        <v>273</v>
      </c>
      <c r="B1443" s="8" t="s">
        <v>117</v>
      </c>
      <c r="C1443" s="44">
        <v>113617</v>
      </c>
      <c r="D1443" s="40">
        <v>62978.44</v>
      </c>
      <c r="E1443" s="45">
        <f t="shared" si="83"/>
        <v>0.55430472552522947</v>
      </c>
      <c r="F1443" s="59" t="s">
        <v>182</v>
      </c>
      <c r="G1443" s="60" t="s">
        <v>182</v>
      </c>
      <c r="H1443" s="61" t="s">
        <v>182</v>
      </c>
    </row>
    <row r="1444" spans="1:8" x14ac:dyDescent="0.25">
      <c r="A1444" s="5">
        <v>274</v>
      </c>
      <c r="B1444" s="8" t="s">
        <v>118</v>
      </c>
      <c r="C1444" s="44">
        <v>31352</v>
      </c>
      <c r="D1444" s="40">
        <v>26889.69</v>
      </c>
      <c r="E1444" s="45">
        <f t="shared" si="83"/>
        <v>0.85767064302117879</v>
      </c>
      <c r="F1444" s="59" t="s">
        <v>182</v>
      </c>
      <c r="G1444" s="60" t="s">
        <v>182</v>
      </c>
      <c r="H1444" s="61" t="s">
        <v>182</v>
      </c>
    </row>
    <row r="1445" spans="1:8" x14ac:dyDescent="0.25">
      <c r="A1445" s="5">
        <v>275</v>
      </c>
      <c r="B1445" s="8" t="s">
        <v>119</v>
      </c>
      <c r="C1445" s="44">
        <v>371573</v>
      </c>
      <c r="D1445" s="40">
        <v>234853.25</v>
      </c>
      <c r="E1445" s="45">
        <f t="shared" si="83"/>
        <v>0.63205144076668651</v>
      </c>
      <c r="F1445" s="59" t="s">
        <v>182</v>
      </c>
      <c r="G1445" s="60" t="s">
        <v>182</v>
      </c>
      <c r="H1445" s="61" t="s">
        <v>182</v>
      </c>
    </row>
    <row r="1446" spans="1:8" x14ac:dyDescent="0.25">
      <c r="A1446" s="5">
        <v>277</v>
      </c>
      <c r="B1446" s="8" t="s">
        <v>120</v>
      </c>
      <c r="C1446" s="44">
        <v>19274</v>
      </c>
      <c r="D1446" s="40">
        <v>6048.43</v>
      </c>
      <c r="E1446" s="45">
        <f t="shared" si="83"/>
        <v>0.31381290858150879</v>
      </c>
      <c r="F1446" s="59" t="s">
        <v>182</v>
      </c>
      <c r="G1446" s="60" t="s">
        <v>182</v>
      </c>
      <c r="H1446" s="61" t="s">
        <v>182</v>
      </c>
    </row>
    <row r="1447" spans="1:8" x14ac:dyDescent="0.25">
      <c r="A1447" s="5">
        <v>278</v>
      </c>
      <c r="B1447" s="8" t="s">
        <v>121</v>
      </c>
      <c r="C1447" s="44">
        <v>800</v>
      </c>
      <c r="D1447" s="40">
        <v>0</v>
      </c>
      <c r="E1447" s="45">
        <f t="shared" si="83"/>
        <v>0</v>
      </c>
      <c r="F1447" s="59" t="s">
        <v>182</v>
      </c>
      <c r="G1447" s="60" t="s">
        <v>182</v>
      </c>
      <c r="H1447" s="61" t="s">
        <v>182</v>
      </c>
    </row>
    <row r="1448" spans="1:8" x14ac:dyDescent="0.25">
      <c r="A1448" s="5">
        <v>279</v>
      </c>
      <c r="B1448" s="9" t="s">
        <v>122</v>
      </c>
      <c r="C1448" s="44">
        <v>22584</v>
      </c>
      <c r="D1448" s="40">
        <v>2219.13</v>
      </c>
      <c r="E1448" s="45">
        <f t="shared" si="83"/>
        <v>9.8261158342189167E-2</v>
      </c>
      <c r="F1448" s="59" t="s">
        <v>182</v>
      </c>
      <c r="G1448" s="60" t="s">
        <v>182</v>
      </c>
      <c r="H1448" s="61" t="s">
        <v>182</v>
      </c>
    </row>
    <row r="1449" spans="1:8" x14ac:dyDescent="0.25">
      <c r="A1449" s="6">
        <v>280</v>
      </c>
      <c r="B1449" s="9" t="s">
        <v>123</v>
      </c>
      <c r="C1449" s="44">
        <v>247327</v>
      </c>
      <c r="D1449" s="40">
        <v>143424.24</v>
      </c>
      <c r="E1449" s="45">
        <f t="shared" si="83"/>
        <v>0.57989722108787145</v>
      </c>
      <c r="F1449" s="59" t="s">
        <v>182</v>
      </c>
      <c r="G1449" s="60" t="s">
        <v>182</v>
      </c>
      <c r="H1449" s="61" t="s">
        <v>182</v>
      </c>
    </row>
    <row r="1450" spans="1:8" x14ac:dyDescent="0.25">
      <c r="A1450" s="10">
        <v>291</v>
      </c>
      <c r="B1450" s="9" t="s">
        <v>124</v>
      </c>
      <c r="C1450" s="44">
        <v>81369</v>
      </c>
      <c r="D1450" s="40">
        <v>48895.79</v>
      </c>
      <c r="E1450" s="45">
        <f t="shared" si="83"/>
        <v>0.60091423023510182</v>
      </c>
      <c r="F1450" s="59" t="s">
        <v>182</v>
      </c>
      <c r="G1450" s="60" t="s">
        <v>182</v>
      </c>
      <c r="H1450" s="61" t="s">
        <v>182</v>
      </c>
    </row>
    <row r="1451" spans="1:8" x14ac:dyDescent="0.25">
      <c r="A1451" s="10">
        <v>292</v>
      </c>
      <c r="B1451" s="9" t="s">
        <v>125</v>
      </c>
      <c r="C1451" s="44">
        <v>10</v>
      </c>
      <c r="D1451" s="40">
        <v>8</v>
      </c>
      <c r="E1451" s="45">
        <f t="shared" si="83"/>
        <v>0.8</v>
      </c>
      <c r="F1451" s="59" t="s">
        <v>182</v>
      </c>
      <c r="G1451" s="60" t="s">
        <v>182</v>
      </c>
      <c r="H1451" s="61" t="s">
        <v>182</v>
      </c>
    </row>
    <row r="1452" spans="1:8" x14ac:dyDescent="0.25">
      <c r="A1452" s="10">
        <v>293</v>
      </c>
      <c r="B1452" s="9" t="s">
        <v>126</v>
      </c>
      <c r="C1452" s="44">
        <v>82571</v>
      </c>
      <c r="D1452" s="40">
        <v>82467.63</v>
      </c>
      <c r="E1452" s="45">
        <f t="shared" si="83"/>
        <v>0.99874810768914035</v>
      </c>
      <c r="F1452" s="59" t="s">
        <v>182</v>
      </c>
      <c r="G1452" s="60" t="s">
        <v>182</v>
      </c>
      <c r="H1452" s="61" t="s">
        <v>182</v>
      </c>
    </row>
    <row r="1453" spans="1:8" x14ac:dyDescent="0.25">
      <c r="A1453" s="10">
        <v>294</v>
      </c>
      <c r="B1453" s="9" t="s">
        <v>127</v>
      </c>
      <c r="C1453" s="44">
        <v>3437</v>
      </c>
      <c r="D1453" s="40">
        <v>1079.47</v>
      </c>
      <c r="E1453" s="45">
        <f t="shared" si="83"/>
        <v>0.31407331975560082</v>
      </c>
      <c r="F1453" s="59" t="s">
        <v>182</v>
      </c>
      <c r="G1453" s="60" t="s">
        <v>182</v>
      </c>
      <c r="H1453" s="61" t="s">
        <v>182</v>
      </c>
    </row>
    <row r="1454" spans="1:8" x14ac:dyDescent="0.25">
      <c r="A1454" s="10">
        <v>295</v>
      </c>
      <c r="B1454" s="9" t="s">
        <v>128</v>
      </c>
      <c r="C1454" s="44">
        <v>513</v>
      </c>
      <c r="D1454" s="40">
        <v>392.13</v>
      </c>
      <c r="E1454" s="45">
        <f t="shared" si="83"/>
        <v>0.76438596491228072</v>
      </c>
      <c r="F1454" s="59" t="s">
        <v>182</v>
      </c>
      <c r="G1454" s="60" t="s">
        <v>182</v>
      </c>
      <c r="H1454" s="61" t="s">
        <v>182</v>
      </c>
    </row>
    <row r="1455" spans="1:8" ht="15" customHeight="1" x14ac:dyDescent="0.25">
      <c r="A1455" s="10">
        <v>296</v>
      </c>
      <c r="B1455" s="9" t="s">
        <v>129</v>
      </c>
      <c r="C1455" s="44">
        <v>499</v>
      </c>
      <c r="D1455" s="40">
        <v>167.67</v>
      </c>
      <c r="E1455" s="45">
        <f t="shared" si="83"/>
        <v>0.33601202404809616</v>
      </c>
      <c r="F1455" s="59" t="s">
        <v>182</v>
      </c>
      <c r="G1455" s="60" t="s">
        <v>182</v>
      </c>
      <c r="H1455" s="61" t="s">
        <v>182</v>
      </c>
    </row>
    <row r="1456" spans="1:8" x14ac:dyDescent="0.25">
      <c r="A1456" s="10">
        <v>297</v>
      </c>
      <c r="B1456" s="9" t="s">
        <v>130</v>
      </c>
      <c r="C1456" s="44">
        <v>18077</v>
      </c>
      <c r="D1456" s="40">
        <v>288.17</v>
      </c>
      <c r="E1456" s="45">
        <f t="shared" si="83"/>
        <v>1.5941251313824196E-2</v>
      </c>
      <c r="F1456" s="59" t="s">
        <v>182</v>
      </c>
      <c r="G1456" s="60" t="s">
        <v>182</v>
      </c>
      <c r="H1456" s="61" t="s">
        <v>182</v>
      </c>
    </row>
    <row r="1457" spans="1:8" x14ac:dyDescent="0.25">
      <c r="A1457" s="10">
        <v>298</v>
      </c>
      <c r="B1457" s="9" t="s">
        <v>131</v>
      </c>
      <c r="C1457" s="44">
        <v>475</v>
      </c>
      <c r="D1457" s="40">
        <v>215.22</v>
      </c>
      <c r="E1457" s="45">
        <f t="shared" si="83"/>
        <v>0.45309473684210527</v>
      </c>
      <c r="F1457" s="59" t="s">
        <v>182</v>
      </c>
      <c r="G1457" s="60" t="s">
        <v>182</v>
      </c>
      <c r="H1457" s="61" t="s">
        <v>182</v>
      </c>
    </row>
    <row r="1458" spans="1:8" ht="15.75" thickBot="1" x14ac:dyDescent="0.3">
      <c r="A1458" s="89">
        <v>299</v>
      </c>
      <c r="B1458" s="88" t="s">
        <v>123</v>
      </c>
      <c r="C1458" s="81">
        <v>31243</v>
      </c>
      <c r="D1458" s="82">
        <v>27742.44</v>
      </c>
      <c r="E1458" s="83">
        <f t="shared" si="83"/>
        <v>0.88795698236404952</v>
      </c>
      <c r="F1458" s="84" t="s">
        <v>182</v>
      </c>
      <c r="G1458" s="85" t="s">
        <v>182</v>
      </c>
      <c r="H1458" s="86" t="s">
        <v>182</v>
      </c>
    </row>
    <row r="1459" spans="1:8" ht="15.75" thickBot="1" x14ac:dyDescent="0.3">
      <c r="A1459" s="137" t="s">
        <v>132</v>
      </c>
      <c r="B1459" s="138"/>
      <c r="C1459" s="22">
        <f>SUM(C1460:C1476)</f>
        <v>138135</v>
      </c>
      <c r="D1459" s="23">
        <f>SUM(D1460:D1476)</f>
        <v>58233.74</v>
      </c>
      <c r="E1459" s="28">
        <f>D1459/C1459</f>
        <v>0.42157121656350671</v>
      </c>
      <c r="F1459" s="22">
        <f>SUM(F1460:F1476)</f>
        <v>15019564</v>
      </c>
      <c r="G1459" s="23">
        <f>SUM(G1460:G1476)</f>
        <v>7652277.8000000007</v>
      </c>
      <c r="H1459" s="28">
        <f>G1459/F1459</f>
        <v>0.50948734597089507</v>
      </c>
    </row>
    <row r="1460" spans="1:8" x14ac:dyDescent="0.25">
      <c r="A1460" s="13">
        <v>301</v>
      </c>
      <c r="B1460" s="35" t="s">
        <v>133</v>
      </c>
      <c r="C1460" s="68" t="s">
        <v>182</v>
      </c>
      <c r="D1460" s="69" t="s">
        <v>182</v>
      </c>
      <c r="E1460" s="70" t="s">
        <v>182</v>
      </c>
      <c r="F1460" s="49">
        <v>106568</v>
      </c>
      <c r="G1460" s="50">
        <v>33401.51</v>
      </c>
      <c r="H1460" s="51">
        <f>G1460/F1460</f>
        <v>0.31342907814728627</v>
      </c>
    </row>
    <row r="1461" spans="1:8" x14ac:dyDescent="0.25">
      <c r="A1461" s="10">
        <v>302</v>
      </c>
      <c r="B1461" s="29" t="s">
        <v>134</v>
      </c>
      <c r="C1461" s="59" t="s">
        <v>182</v>
      </c>
      <c r="D1461" s="60" t="s">
        <v>182</v>
      </c>
      <c r="E1461" s="61" t="s">
        <v>182</v>
      </c>
      <c r="F1461" s="44">
        <v>68300</v>
      </c>
      <c r="G1461" s="40">
        <v>2140</v>
      </c>
      <c r="H1461" s="45">
        <f>G1461/F1461</f>
        <v>3.1332357247437777E-2</v>
      </c>
    </row>
    <row r="1462" spans="1:8" x14ac:dyDescent="0.25">
      <c r="A1462" s="10">
        <v>303</v>
      </c>
      <c r="B1462" s="29" t="s">
        <v>135</v>
      </c>
      <c r="C1462" s="59" t="s">
        <v>182</v>
      </c>
      <c r="D1462" s="60" t="s">
        <v>182</v>
      </c>
      <c r="E1462" s="61" t="s">
        <v>182</v>
      </c>
      <c r="F1462" s="44">
        <v>16000</v>
      </c>
      <c r="G1462" s="40">
        <v>0</v>
      </c>
      <c r="H1462" s="45">
        <f t="shared" ref="H1462:H1476" si="85">G1462/F1462</f>
        <v>0</v>
      </c>
    </row>
    <row r="1463" spans="1:8" x14ac:dyDescent="0.25">
      <c r="A1463" s="10">
        <v>304</v>
      </c>
      <c r="B1463" s="29" t="s">
        <v>136</v>
      </c>
      <c r="C1463" s="59" t="s">
        <v>182</v>
      </c>
      <c r="D1463" s="60" t="s">
        <v>182</v>
      </c>
      <c r="E1463" s="61" t="s">
        <v>182</v>
      </c>
      <c r="F1463" s="44">
        <v>48680</v>
      </c>
      <c r="G1463" s="40">
        <v>22903.62</v>
      </c>
      <c r="H1463" s="45">
        <f t="shared" si="85"/>
        <v>0.4704934264585045</v>
      </c>
    </row>
    <row r="1464" spans="1:8" x14ac:dyDescent="0.25">
      <c r="A1464" s="10">
        <v>305</v>
      </c>
      <c r="B1464" s="29" t="s">
        <v>137</v>
      </c>
      <c r="C1464" s="59" t="s">
        <v>182</v>
      </c>
      <c r="D1464" s="60" t="s">
        <v>182</v>
      </c>
      <c r="E1464" s="61" t="s">
        <v>182</v>
      </c>
      <c r="F1464" s="44">
        <v>58000</v>
      </c>
      <c r="G1464" s="40">
        <v>9247.49</v>
      </c>
      <c r="H1464" s="45">
        <f t="shared" si="85"/>
        <v>0.15943948275862069</v>
      </c>
    </row>
    <row r="1465" spans="1:8" x14ac:dyDescent="0.25">
      <c r="A1465" s="10">
        <v>309</v>
      </c>
      <c r="B1465" s="29" t="s">
        <v>138</v>
      </c>
      <c r="C1465" s="59" t="s">
        <v>182</v>
      </c>
      <c r="D1465" s="60" t="s">
        <v>182</v>
      </c>
      <c r="E1465" s="61" t="s">
        <v>182</v>
      </c>
      <c r="F1465" s="44">
        <v>95000</v>
      </c>
      <c r="G1465" s="40">
        <v>0</v>
      </c>
      <c r="H1465" s="45">
        <f t="shared" si="85"/>
        <v>0</v>
      </c>
    </row>
    <row r="1466" spans="1:8" x14ac:dyDescent="0.25">
      <c r="A1466" s="10">
        <v>314</v>
      </c>
      <c r="B1466" s="29" t="s">
        <v>139</v>
      </c>
      <c r="C1466" s="59" t="s">
        <v>182</v>
      </c>
      <c r="D1466" s="60" t="s">
        <v>182</v>
      </c>
      <c r="E1466" s="61" t="s">
        <v>182</v>
      </c>
      <c r="F1466" s="44">
        <v>2441220</v>
      </c>
      <c r="G1466" s="40">
        <v>638784.15</v>
      </c>
      <c r="H1466" s="45">
        <f t="shared" si="85"/>
        <v>0.26166594981197927</v>
      </c>
    </row>
    <row r="1467" spans="1:8" x14ac:dyDescent="0.25">
      <c r="A1467" s="6">
        <v>320</v>
      </c>
      <c r="B1467" s="29" t="s">
        <v>140</v>
      </c>
      <c r="C1467" s="44">
        <v>1960</v>
      </c>
      <c r="D1467" s="40">
        <v>1764.54</v>
      </c>
      <c r="E1467" s="45">
        <f t="shared" ref="E1467:E1475" si="86">D1467/C1467</f>
        <v>0.90027551020408159</v>
      </c>
      <c r="F1467" s="44">
        <v>13530</v>
      </c>
      <c r="G1467" s="40">
        <v>8763.69</v>
      </c>
      <c r="H1467" s="45">
        <f t="shared" si="85"/>
        <v>0.64772283813747233</v>
      </c>
    </row>
    <row r="1468" spans="1:8" x14ac:dyDescent="0.25">
      <c r="A1468" s="10">
        <v>332</v>
      </c>
      <c r="B1468" s="29" t="s">
        <v>141</v>
      </c>
      <c r="C1468" s="59" t="s">
        <v>182</v>
      </c>
      <c r="D1468" s="60" t="s">
        <v>182</v>
      </c>
      <c r="E1468" s="61" t="s">
        <v>182</v>
      </c>
      <c r="F1468" s="44">
        <v>50000</v>
      </c>
      <c r="G1468" s="40">
        <v>2423.5500000000002</v>
      </c>
      <c r="H1468" s="45">
        <f t="shared" si="85"/>
        <v>4.8471E-2</v>
      </c>
    </row>
    <row r="1469" spans="1:8" x14ac:dyDescent="0.25">
      <c r="A1469" s="6">
        <v>340</v>
      </c>
      <c r="B1469" s="29" t="s">
        <v>142</v>
      </c>
      <c r="C1469" s="44">
        <v>240</v>
      </c>
      <c r="D1469" s="40">
        <v>0</v>
      </c>
      <c r="E1469" s="45">
        <f t="shared" si="86"/>
        <v>0</v>
      </c>
      <c r="F1469" s="44">
        <v>115350</v>
      </c>
      <c r="G1469" s="40">
        <v>8835.18</v>
      </c>
      <c r="H1469" s="45">
        <f t="shared" si="85"/>
        <v>7.6594538361508452E-2</v>
      </c>
    </row>
    <row r="1470" spans="1:8" x14ac:dyDescent="0.25">
      <c r="A1470" s="6">
        <v>350</v>
      </c>
      <c r="B1470" s="29" t="s">
        <v>143</v>
      </c>
      <c r="C1470" s="44">
        <v>57660</v>
      </c>
      <c r="D1470" s="40">
        <v>11596.66</v>
      </c>
      <c r="E1470" s="45">
        <f t="shared" si="86"/>
        <v>0.20112140131807146</v>
      </c>
      <c r="F1470" s="44">
        <v>1129360</v>
      </c>
      <c r="G1470" s="40">
        <v>230174.18</v>
      </c>
      <c r="H1470" s="45">
        <f t="shared" si="85"/>
        <v>0.20380939647233831</v>
      </c>
    </row>
    <row r="1471" spans="1:8" x14ac:dyDescent="0.25">
      <c r="A1471" s="6">
        <v>370</v>
      </c>
      <c r="B1471" s="29" t="s">
        <v>144</v>
      </c>
      <c r="C1471" s="44">
        <v>20386</v>
      </c>
      <c r="D1471" s="40">
        <v>13901.21</v>
      </c>
      <c r="E1471" s="45">
        <f t="shared" si="86"/>
        <v>0.68189983321887571</v>
      </c>
      <c r="F1471" s="44">
        <v>1193745</v>
      </c>
      <c r="G1471" s="40">
        <v>183447.52</v>
      </c>
      <c r="H1471" s="45">
        <f t="shared" si="85"/>
        <v>0.15367395884380666</v>
      </c>
    </row>
    <row r="1472" spans="1:8" x14ac:dyDescent="0.25">
      <c r="A1472" s="6">
        <v>380</v>
      </c>
      <c r="B1472" s="29" t="s">
        <v>145</v>
      </c>
      <c r="C1472" s="44">
        <v>45197</v>
      </c>
      <c r="D1472" s="40">
        <v>18481.919999999998</v>
      </c>
      <c r="E1472" s="45">
        <f t="shared" si="86"/>
        <v>0.40891917605150779</v>
      </c>
      <c r="F1472" s="44">
        <v>9650439</v>
      </c>
      <c r="G1472" s="40">
        <v>6506137.9400000004</v>
      </c>
      <c r="H1472" s="45">
        <f t="shared" si="85"/>
        <v>0.67418051551851688</v>
      </c>
    </row>
    <row r="1473" spans="1:8" x14ac:dyDescent="0.25">
      <c r="A1473" s="10">
        <v>395</v>
      </c>
      <c r="B1473" s="29" t="s">
        <v>142</v>
      </c>
      <c r="C1473" s="59" t="s">
        <v>182</v>
      </c>
      <c r="D1473" s="60" t="s">
        <v>182</v>
      </c>
      <c r="E1473" s="61" t="s">
        <v>182</v>
      </c>
      <c r="F1473" s="44">
        <v>125</v>
      </c>
      <c r="G1473" s="40">
        <v>0</v>
      </c>
      <c r="H1473" s="45">
        <f t="shared" si="85"/>
        <v>0</v>
      </c>
    </row>
    <row r="1474" spans="1:8" x14ac:dyDescent="0.25">
      <c r="A1474" s="10">
        <v>396</v>
      </c>
      <c r="B1474" s="29" t="s">
        <v>143</v>
      </c>
      <c r="C1474" s="44">
        <v>12102</v>
      </c>
      <c r="D1474" s="40">
        <v>12100.13</v>
      </c>
      <c r="E1474" s="45">
        <f t="shared" si="86"/>
        <v>0.9998454800859361</v>
      </c>
      <c r="F1474" s="44">
        <v>24314</v>
      </c>
      <c r="G1474" s="40">
        <v>1918.19</v>
      </c>
      <c r="H1474" s="45">
        <f t="shared" si="85"/>
        <v>7.8892407666365058E-2</v>
      </c>
    </row>
    <row r="1475" spans="1:8" x14ac:dyDescent="0.25">
      <c r="A1475" s="10">
        <v>398</v>
      </c>
      <c r="B1475" s="29" t="s">
        <v>144</v>
      </c>
      <c r="C1475" s="59">
        <v>590</v>
      </c>
      <c r="D1475" s="60">
        <v>389.28</v>
      </c>
      <c r="E1475" s="45">
        <f t="shared" si="86"/>
        <v>0.65979661016949143</v>
      </c>
      <c r="F1475" s="44">
        <v>5405</v>
      </c>
      <c r="G1475" s="40">
        <v>572.99</v>
      </c>
      <c r="H1475" s="45">
        <f t="shared" si="85"/>
        <v>0.10601110083256245</v>
      </c>
    </row>
    <row r="1476" spans="1:8" ht="15.75" thickBot="1" x14ac:dyDescent="0.3">
      <c r="A1476" s="11">
        <v>399</v>
      </c>
      <c r="B1476" s="36" t="s">
        <v>146</v>
      </c>
      <c r="C1476" s="65" t="s">
        <v>182</v>
      </c>
      <c r="D1476" s="66" t="s">
        <v>182</v>
      </c>
      <c r="E1476" s="61" t="s">
        <v>182</v>
      </c>
      <c r="F1476" s="46">
        <v>3528</v>
      </c>
      <c r="G1476" s="47">
        <v>3527.79</v>
      </c>
      <c r="H1476" s="45">
        <f t="shared" si="85"/>
        <v>0.99994047619047621</v>
      </c>
    </row>
    <row r="1477" spans="1:8" ht="15.75" thickBot="1" x14ac:dyDescent="0.3">
      <c r="A1477" s="139" t="s">
        <v>147</v>
      </c>
      <c r="B1477" s="140"/>
      <c r="C1477" s="72">
        <v>0</v>
      </c>
      <c r="D1477" s="73">
        <v>0</v>
      </c>
      <c r="E1477" s="71" t="s">
        <v>182</v>
      </c>
      <c r="F1477" s="22">
        <f>SUM(F1478:F1480)</f>
        <v>436477</v>
      </c>
      <c r="G1477" s="23">
        <f>SUM(G1478:G1480)</f>
        <v>0</v>
      </c>
      <c r="H1477" s="28">
        <f>G1477/F1477</f>
        <v>0</v>
      </c>
    </row>
    <row r="1478" spans="1:8" x14ac:dyDescent="0.25">
      <c r="A1478" s="13">
        <v>511</v>
      </c>
      <c r="B1478" s="37" t="s">
        <v>148</v>
      </c>
      <c r="C1478" s="68" t="s">
        <v>182</v>
      </c>
      <c r="D1478" s="69" t="s">
        <v>182</v>
      </c>
      <c r="E1478" s="70" t="s">
        <v>182</v>
      </c>
      <c r="F1478" s="49">
        <v>11116</v>
      </c>
      <c r="G1478" s="50">
        <v>0</v>
      </c>
      <c r="H1478" s="51">
        <f>G1478/F1478</f>
        <v>0</v>
      </c>
    </row>
    <row r="1479" spans="1:8" x14ac:dyDescent="0.25">
      <c r="A1479" s="91">
        <v>544</v>
      </c>
      <c r="B1479" s="92" t="s">
        <v>149</v>
      </c>
      <c r="C1479" s="93" t="s">
        <v>182</v>
      </c>
      <c r="D1479" s="94" t="s">
        <v>182</v>
      </c>
      <c r="E1479" s="95" t="s">
        <v>182</v>
      </c>
      <c r="F1479" s="96">
        <v>299573</v>
      </c>
      <c r="G1479" s="97">
        <v>0</v>
      </c>
      <c r="H1479" s="98">
        <f>G1479/F1479</f>
        <v>0</v>
      </c>
    </row>
    <row r="1480" spans="1:8" ht="15.75" thickBot="1" x14ac:dyDescent="0.3">
      <c r="A1480" s="11">
        <v>592</v>
      </c>
      <c r="B1480" s="38" t="s">
        <v>198</v>
      </c>
      <c r="C1480" s="65" t="s">
        <v>182</v>
      </c>
      <c r="D1480" s="66" t="s">
        <v>182</v>
      </c>
      <c r="E1480" s="67" t="s">
        <v>182</v>
      </c>
      <c r="F1480" s="46">
        <v>125788</v>
      </c>
      <c r="G1480" s="47">
        <v>0</v>
      </c>
      <c r="H1480" s="48">
        <f>G1480/F1480</f>
        <v>0</v>
      </c>
    </row>
    <row r="1481" spans="1:8" ht="15.75" thickBot="1" x14ac:dyDescent="0.3">
      <c r="A1481" s="137" t="s">
        <v>150</v>
      </c>
      <c r="B1481" s="138"/>
      <c r="C1481" s="22">
        <f>SUM(C1482:C1498)</f>
        <v>394899410</v>
      </c>
      <c r="D1481" s="23">
        <f>SUM(D1482:D1498)</f>
        <v>357708857.51000005</v>
      </c>
      <c r="E1481" s="28">
        <f>D1481/C1481</f>
        <v>0.90582271953761606</v>
      </c>
      <c r="F1481" s="22">
        <f>SUM(F1482:F1498)</f>
        <v>347610</v>
      </c>
      <c r="G1481" s="23">
        <f>SUM(G1482:G1498)</f>
        <v>5743.12</v>
      </c>
      <c r="H1481" s="28">
        <f>G1481/F1481</f>
        <v>1.65217341273266E-2</v>
      </c>
    </row>
    <row r="1482" spans="1:8" x14ac:dyDescent="0.25">
      <c r="A1482" s="4">
        <v>611</v>
      </c>
      <c r="B1482" s="35" t="s">
        <v>151</v>
      </c>
      <c r="C1482" s="49">
        <v>56168</v>
      </c>
      <c r="D1482" s="50">
        <v>42900</v>
      </c>
      <c r="E1482" s="51">
        <f>D1482/C1482</f>
        <v>0.76378008830650901</v>
      </c>
      <c r="F1482" s="68" t="s">
        <v>182</v>
      </c>
      <c r="G1482" s="69" t="s">
        <v>182</v>
      </c>
      <c r="H1482" s="70" t="s">
        <v>182</v>
      </c>
    </row>
    <row r="1483" spans="1:8" x14ac:dyDescent="0.25">
      <c r="A1483" s="5">
        <v>612</v>
      </c>
      <c r="B1483" s="29" t="s">
        <v>152</v>
      </c>
      <c r="C1483" s="44">
        <v>180500</v>
      </c>
      <c r="D1483" s="40">
        <v>0</v>
      </c>
      <c r="E1483" s="45">
        <f>D1483/C1483</f>
        <v>0</v>
      </c>
      <c r="F1483" s="59" t="s">
        <v>182</v>
      </c>
      <c r="G1483" s="60" t="s">
        <v>182</v>
      </c>
      <c r="H1483" s="61" t="s">
        <v>182</v>
      </c>
    </row>
    <row r="1484" spans="1:8" x14ac:dyDescent="0.25">
      <c r="A1484" s="5">
        <v>613</v>
      </c>
      <c r="B1484" s="29" t="s">
        <v>192</v>
      </c>
      <c r="C1484" s="44">
        <v>1000</v>
      </c>
      <c r="D1484" s="40">
        <v>600</v>
      </c>
      <c r="E1484" s="45">
        <f>D1484/C1484</f>
        <v>0.6</v>
      </c>
      <c r="F1484" s="59" t="s">
        <v>182</v>
      </c>
      <c r="G1484" s="60" t="s">
        <v>182</v>
      </c>
      <c r="H1484" s="61" t="s">
        <v>182</v>
      </c>
    </row>
    <row r="1485" spans="1:8" x14ac:dyDescent="0.25">
      <c r="A1485" s="5">
        <v>614</v>
      </c>
      <c r="B1485" s="29" t="s">
        <v>153</v>
      </c>
      <c r="C1485" s="44">
        <v>101000</v>
      </c>
      <c r="D1485" s="40">
        <v>100000</v>
      </c>
      <c r="E1485" s="45">
        <f t="shared" ref="E1485:E1498" si="87">D1485/C1485</f>
        <v>0.99009900990099009</v>
      </c>
      <c r="F1485" s="59" t="s">
        <v>182</v>
      </c>
      <c r="G1485" s="60" t="s">
        <v>182</v>
      </c>
      <c r="H1485" s="61" t="s">
        <v>182</v>
      </c>
    </row>
    <row r="1486" spans="1:8" x14ac:dyDescent="0.25">
      <c r="A1486" s="5">
        <v>619</v>
      </c>
      <c r="B1486" s="29" t="s">
        <v>154</v>
      </c>
      <c r="C1486" s="44">
        <v>135005551</v>
      </c>
      <c r="D1486" s="40">
        <v>135005551</v>
      </c>
      <c r="E1486" s="45">
        <f t="shared" si="87"/>
        <v>1</v>
      </c>
      <c r="F1486" s="59" t="s">
        <v>182</v>
      </c>
      <c r="G1486" s="60" t="s">
        <v>182</v>
      </c>
      <c r="H1486" s="61" t="s">
        <v>182</v>
      </c>
    </row>
    <row r="1487" spans="1:8" x14ac:dyDescent="0.25">
      <c r="A1487" s="5">
        <v>622</v>
      </c>
      <c r="B1487" s="29" t="s">
        <v>155</v>
      </c>
      <c r="C1487" s="44">
        <v>6000</v>
      </c>
      <c r="D1487" s="40">
        <v>0</v>
      </c>
      <c r="E1487" s="45">
        <f t="shared" si="87"/>
        <v>0</v>
      </c>
      <c r="F1487" s="59" t="s">
        <v>182</v>
      </c>
      <c r="G1487" s="60" t="s">
        <v>182</v>
      </c>
      <c r="H1487" s="61" t="s">
        <v>182</v>
      </c>
    </row>
    <row r="1488" spans="1:8" x14ac:dyDescent="0.25">
      <c r="A1488" s="5">
        <v>623</v>
      </c>
      <c r="B1488" s="29" t="s">
        <v>156</v>
      </c>
      <c r="C1488" s="44">
        <v>18000</v>
      </c>
      <c r="D1488" s="40">
        <v>0</v>
      </c>
      <c r="E1488" s="45">
        <f t="shared" si="87"/>
        <v>0</v>
      </c>
      <c r="F1488" s="59" t="s">
        <v>182</v>
      </c>
      <c r="G1488" s="60" t="s">
        <v>182</v>
      </c>
      <c r="H1488" s="61" t="s">
        <v>182</v>
      </c>
    </row>
    <row r="1489" spans="1:8" x14ac:dyDescent="0.25">
      <c r="A1489" s="5">
        <v>624</v>
      </c>
      <c r="B1489" s="29" t="s">
        <v>157</v>
      </c>
      <c r="C1489" s="44">
        <v>73023</v>
      </c>
      <c r="D1489" s="40">
        <v>19518.5</v>
      </c>
      <c r="E1489" s="45">
        <f t="shared" si="87"/>
        <v>0.26729249688454321</v>
      </c>
      <c r="F1489" s="44">
        <v>347610</v>
      </c>
      <c r="G1489" s="40">
        <v>5743.12</v>
      </c>
      <c r="H1489" s="45">
        <f t="shared" ref="H1489" si="88">G1489/F1489</f>
        <v>1.65217341273266E-2</v>
      </c>
    </row>
    <row r="1490" spans="1:8" x14ac:dyDescent="0.25">
      <c r="A1490" s="5">
        <v>631</v>
      </c>
      <c r="B1490" s="29" t="s">
        <v>158</v>
      </c>
      <c r="C1490" s="44">
        <v>1005178</v>
      </c>
      <c r="D1490" s="40">
        <v>424551.19</v>
      </c>
      <c r="E1490" s="45">
        <f t="shared" si="87"/>
        <v>0.42236418823332783</v>
      </c>
      <c r="F1490" s="59" t="s">
        <v>182</v>
      </c>
      <c r="G1490" s="60" t="s">
        <v>182</v>
      </c>
      <c r="H1490" s="61" t="s">
        <v>182</v>
      </c>
    </row>
    <row r="1491" spans="1:8" x14ac:dyDescent="0.25">
      <c r="A1491" s="5">
        <v>635</v>
      </c>
      <c r="B1491" s="29" t="s">
        <v>159</v>
      </c>
      <c r="C1491" s="44">
        <v>216990090</v>
      </c>
      <c r="D1491" s="40">
        <v>195152827.05000001</v>
      </c>
      <c r="E1491" s="45">
        <f t="shared" si="87"/>
        <v>0.89936285592581677</v>
      </c>
      <c r="F1491" s="59" t="s">
        <v>182</v>
      </c>
      <c r="G1491" s="60" t="s">
        <v>182</v>
      </c>
      <c r="H1491" s="61" t="s">
        <v>182</v>
      </c>
    </row>
    <row r="1492" spans="1:8" x14ac:dyDescent="0.25">
      <c r="A1492" s="5">
        <v>637</v>
      </c>
      <c r="B1492" s="29" t="s">
        <v>160</v>
      </c>
      <c r="C1492" s="44">
        <v>17070978</v>
      </c>
      <c r="D1492" s="40">
        <v>16161913.300000001</v>
      </c>
      <c r="E1492" s="45">
        <f t="shared" si="87"/>
        <v>0.94674794261933914</v>
      </c>
      <c r="F1492" s="59" t="s">
        <v>182</v>
      </c>
      <c r="G1492" s="60" t="s">
        <v>182</v>
      </c>
      <c r="H1492" s="61" t="s">
        <v>182</v>
      </c>
    </row>
    <row r="1493" spans="1:8" x14ac:dyDescent="0.25">
      <c r="A1493" s="5">
        <v>639</v>
      </c>
      <c r="B1493" s="29" t="s">
        <v>161</v>
      </c>
      <c r="C1493" s="44">
        <v>142500</v>
      </c>
      <c r="D1493" s="40">
        <v>17500</v>
      </c>
      <c r="E1493" s="45">
        <f t="shared" si="87"/>
        <v>0.12280701754385964</v>
      </c>
      <c r="F1493" s="59" t="s">
        <v>182</v>
      </c>
      <c r="G1493" s="60" t="s">
        <v>182</v>
      </c>
      <c r="H1493" s="61" t="s">
        <v>182</v>
      </c>
    </row>
    <row r="1494" spans="1:8" x14ac:dyDescent="0.25">
      <c r="A1494" s="5">
        <v>648</v>
      </c>
      <c r="B1494" s="8" t="s">
        <v>162</v>
      </c>
      <c r="C1494" s="44">
        <v>22110080</v>
      </c>
      <c r="D1494" s="40">
        <v>9637065.5399999991</v>
      </c>
      <c r="E1494" s="45">
        <f t="shared" si="87"/>
        <v>0.43586751110805566</v>
      </c>
      <c r="F1494" s="59" t="s">
        <v>182</v>
      </c>
      <c r="G1494" s="60" t="s">
        <v>182</v>
      </c>
      <c r="H1494" s="61" t="s">
        <v>182</v>
      </c>
    </row>
    <row r="1495" spans="1:8" x14ac:dyDescent="0.25">
      <c r="A1495" s="5">
        <v>662</v>
      </c>
      <c r="B1495" s="8" t="s">
        <v>164</v>
      </c>
      <c r="C1495" s="44">
        <v>669348</v>
      </c>
      <c r="D1495" s="40">
        <v>456260</v>
      </c>
      <c r="E1495" s="45">
        <f t="shared" si="87"/>
        <v>0.68164841009459953</v>
      </c>
      <c r="F1495" s="59" t="s">
        <v>182</v>
      </c>
      <c r="G1495" s="60" t="s">
        <v>182</v>
      </c>
      <c r="H1495" s="61" t="s">
        <v>182</v>
      </c>
    </row>
    <row r="1496" spans="1:8" x14ac:dyDescent="0.25">
      <c r="A1496" s="5">
        <v>663</v>
      </c>
      <c r="B1496" s="8" t="s">
        <v>165</v>
      </c>
      <c r="C1496" s="44">
        <v>229979</v>
      </c>
      <c r="D1496" s="40">
        <v>152909.93</v>
      </c>
      <c r="E1496" s="45">
        <f t="shared" si="87"/>
        <v>0.66488648963601027</v>
      </c>
      <c r="F1496" s="59" t="s">
        <v>182</v>
      </c>
      <c r="G1496" s="60" t="s">
        <v>182</v>
      </c>
      <c r="H1496" s="61" t="s">
        <v>182</v>
      </c>
    </row>
    <row r="1497" spans="1:8" x14ac:dyDescent="0.25">
      <c r="A1497" s="5">
        <v>664</v>
      </c>
      <c r="B1497" s="8" t="s">
        <v>166</v>
      </c>
      <c r="C1497" s="44">
        <v>1185000</v>
      </c>
      <c r="D1497" s="40">
        <v>482246</v>
      </c>
      <c r="E1497" s="45">
        <f t="shared" si="87"/>
        <v>0.40695864978902951</v>
      </c>
      <c r="F1497" s="59" t="s">
        <v>182</v>
      </c>
      <c r="G1497" s="60" t="s">
        <v>182</v>
      </c>
      <c r="H1497" s="61" t="s">
        <v>182</v>
      </c>
    </row>
    <row r="1498" spans="1:8" ht="15.75" thickBot="1" x14ac:dyDescent="0.3">
      <c r="A1498" s="12">
        <v>693</v>
      </c>
      <c r="B1498" s="33" t="s">
        <v>167</v>
      </c>
      <c r="C1498" s="46">
        <v>55015</v>
      </c>
      <c r="D1498" s="47">
        <v>55015</v>
      </c>
      <c r="E1498" s="45">
        <f t="shared" si="87"/>
        <v>1</v>
      </c>
      <c r="F1498" s="65" t="s">
        <v>182</v>
      </c>
      <c r="G1498" s="66" t="s">
        <v>182</v>
      </c>
      <c r="H1498" s="61" t="s">
        <v>182</v>
      </c>
    </row>
    <row r="1499" spans="1:8" ht="15.75" thickBot="1" x14ac:dyDescent="0.3">
      <c r="A1499" s="141" t="s">
        <v>168</v>
      </c>
      <c r="B1499" s="142"/>
      <c r="C1499" s="119">
        <v>0</v>
      </c>
      <c r="D1499" s="120">
        <v>0</v>
      </c>
      <c r="E1499" s="121" t="s">
        <v>182</v>
      </c>
      <c r="F1499" s="101">
        <f>SUM(F1500:F1501)</f>
        <v>62063136</v>
      </c>
      <c r="G1499" s="102">
        <f>SUM(G1500:G1501)</f>
        <v>44162445.850000001</v>
      </c>
      <c r="H1499" s="103">
        <f>G1499/F1499</f>
        <v>0.71157290295482334</v>
      </c>
    </row>
    <row r="1500" spans="1:8" x14ac:dyDescent="0.25">
      <c r="A1500" s="114">
        <v>716</v>
      </c>
      <c r="B1500" s="115" t="s">
        <v>203</v>
      </c>
      <c r="C1500" s="122" t="s">
        <v>182</v>
      </c>
      <c r="D1500" s="123" t="s">
        <v>182</v>
      </c>
      <c r="E1500" s="124" t="s">
        <v>182</v>
      </c>
      <c r="F1500" s="117">
        <v>2603000</v>
      </c>
      <c r="G1500" s="111">
        <v>2603000</v>
      </c>
      <c r="H1500" s="112">
        <f>G1500/F1500</f>
        <v>1</v>
      </c>
    </row>
    <row r="1501" spans="1:8" ht="15.75" thickBot="1" x14ac:dyDescent="0.3">
      <c r="A1501" s="104">
        <v>721</v>
      </c>
      <c r="B1501" s="116" t="s">
        <v>169</v>
      </c>
      <c r="C1501" s="84" t="s">
        <v>182</v>
      </c>
      <c r="D1501" s="85" t="s">
        <v>182</v>
      </c>
      <c r="E1501" s="86" t="s">
        <v>182</v>
      </c>
      <c r="F1501" s="118">
        <v>59460136</v>
      </c>
      <c r="G1501" s="82">
        <v>41559445.850000001</v>
      </c>
      <c r="H1501" s="83">
        <f>G1501/F1501</f>
        <v>0.69894636382937303</v>
      </c>
    </row>
    <row r="1503" spans="1:8" x14ac:dyDescent="0.25">
      <c r="A1503" s="143" t="s">
        <v>170</v>
      </c>
      <c r="B1503" s="143"/>
      <c r="C1503" s="143"/>
      <c r="D1503" s="143"/>
      <c r="E1503" s="143"/>
      <c r="F1503" s="143"/>
      <c r="G1503" s="143"/>
      <c r="H1503" s="143"/>
    </row>
    <row r="1504" spans="1:8" x14ac:dyDescent="0.25">
      <c r="A1504" s="143" t="s">
        <v>171</v>
      </c>
      <c r="B1504" s="143"/>
      <c r="C1504" s="143"/>
      <c r="D1504" s="143"/>
      <c r="E1504" s="143"/>
      <c r="F1504" s="143"/>
      <c r="G1504" s="143"/>
      <c r="H1504" s="143"/>
    </row>
    <row r="1505" spans="1:8" x14ac:dyDescent="0.25">
      <c r="A1505" s="143" t="s">
        <v>172</v>
      </c>
      <c r="B1505" s="143"/>
      <c r="C1505" s="143"/>
      <c r="D1505" s="143"/>
      <c r="E1505" s="143"/>
      <c r="F1505" s="143"/>
      <c r="G1505" s="143"/>
      <c r="H1505" s="143"/>
    </row>
    <row r="1506" spans="1:8" x14ac:dyDescent="0.25">
      <c r="A1506" s="143" t="s">
        <v>181</v>
      </c>
      <c r="B1506" s="143"/>
      <c r="C1506" s="143"/>
      <c r="D1506" s="143"/>
      <c r="E1506" s="143"/>
      <c r="F1506" s="143"/>
      <c r="G1506" s="143"/>
      <c r="H1506" s="143"/>
    </row>
    <row r="1507" spans="1:8" x14ac:dyDescent="0.25">
      <c r="A1507" s="143" t="s">
        <v>207</v>
      </c>
      <c r="B1507" s="143"/>
      <c r="C1507" s="143"/>
      <c r="D1507" s="143"/>
      <c r="E1507" s="143"/>
      <c r="F1507" s="143"/>
      <c r="G1507" s="143"/>
      <c r="H1507" s="143"/>
    </row>
    <row r="1508" spans="1:8" x14ac:dyDescent="0.25">
      <c r="A1508" s="144" t="s">
        <v>174</v>
      </c>
      <c r="B1508" s="144"/>
      <c r="C1508" s="144"/>
      <c r="D1508" s="144"/>
      <c r="E1508" s="144"/>
      <c r="F1508" s="144"/>
      <c r="G1508" s="144"/>
      <c r="H1508" s="144"/>
    </row>
    <row r="1509" spans="1:8" ht="15.75" thickBot="1" x14ac:dyDescent="0.3">
      <c r="A1509" s="144"/>
      <c r="B1509" s="144"/>
      <c r="C1509" s="144"/>
      <c r="D1509" s="144"/>
      <c r="E1509" s="144"/>
      <c r="F1509" s="144"/>
      <c r="G1509" s="144"/>
      <c r="H1509" s="144"/>
    </row>
    <row r="1510" spans="1:8" x14ac:dyDescent="0.25">
      <c r="A1510" s="145" t="s">
        <v>177</v>
      </c>
      <c r="B1510" s="146"/>
      <c r="C1510" s="149" t="s">
        <v>175</v>
      </c>
      <c r="D1510" s="150"/>
      <c r="E1510" s="151"/>
      <c r="F1510" s="149" t="s">
        <v>176</v>
      </c>
      <c r="G1510" s="150"/>
      <c r="H1510" s="151"/>
    </row>
    <row r="1511" spans="1:8" ht="15.75" thickBot="1" x14ac:dyDescent="0.3">
      <c r="A1511" s="147"/>
      <c r="B1511" s="148"/>
      <c r="C1511" s="55" t="s">
        <v>178</v>
      </c>
      <c r="D1511" s="19" t="s">
        <v>179</v>
      </c>
      <c r="E1511" s="26" t="s">
        <v>180</v>
      </c>
      <c r="F1511" s="55" t="s">
        <v>178</v>
      </c>
      <c r="G1511" s="19" t="s">
        <v>179</v>
      </c>
      <c r="H1511" s="26" t="s">
        <v>180</v>
      </c>
    </row>
    <row r="1512" spans="1:8" ht="15.75" thickBot="1" x14ac:dyDescent="0.3">
      <c r="A1512" s="133" t="s">
        <v>0</v>
      </c>
      <c r="B1512" s="134"/>
      <c r="C1512" s="20">
        <f>C1513+C1530+C1579+C1630+C1648+C1652+C1670</f>
        <v>655220450</v>
      </c>
      <c r="D1512" s="21">
        <f>D1513+D1530+D1579+D1630+D1648+D1652+D1670</f>
        <v>490028601.98000002</v>
      </c>
      <c r="E1512" s="27">
        <f>D1512/C1512</f>
        <v>0.74788355885412305</v>
      </c>
      <c r="F1512" s="20">
        <f>F1513+F1530+F1579+F1630+F1648+F1652+F1670</f>
        <v>88934404</v>
      </c>
      <c r="G1512" s="21">
        <f>G1513+G1530+G1579+G1630+G1648+G1652+G1670</f>
        <v>56186806.469999999</v>
      </c>
      <c r="H1512" s="27">
        <f>G1512/F1512</f>
        <v>0.63177807398360708</v>
      </c>
    </row>
    <row r="1513" spans="1:8" ht="15.75" thickBot="1" x14ac:dyDescent="0.3">
      <c r="A1513" s="135" t="s">
        <v>1</v>
      </c>
      <c r="B1513" s="136"/>
      <c r="C1513" s="56">
        <f>SUM(C1514:C1529)</f>
        <v>70331646</v>
      </c>
      <c r="D1513" s="57">
        <f>SUM(D1514:D1529)</f>
        <v>50547505.5</v>
      </c>
      <c r="E1513" s="58">
        <f>D1513/C1513</f>
        <v>0.71870215436163687</v>
      </c>
      <c r="F1513" s="56">
        <f>SUM(F1514:F1529)</f>
        <v>275002</v>
      </c>
      <c r="G1513" s="57">
        <f>SUM(G1514:G1529)</f>
        <v>98344.319999999992</v>
      </c>
      <c r="H1513" s="58">
        <f>G1513/F1513</f>
        <v>0.3576131082683035</v>
      </c>
    </row>
    <row r="1514" spans="1:8" x14ac:dyDescent="0.25">
      <c r="A1514" s="1" t="s">
        <v>2</v>
      </c>
      <c r="B1514" s="7" t="s">
        <v>3</v>
      </c>
      <c r="C1514" s="41">
        <v>53278605</v>
      </c>
      <c r="D1514" s="42">
        <v>41036094.200000003</v>
      </c>
      <c r="E1514" s="43">
        <f>D1514/C1514</f>
        <v>0.77021712937116138</v>
      </c>
      <c r="F1514" s="62" t="s">
        <v>182</v>
      </c>
      <c r="G1514" s="63" t="s">
        <v>182</v>
      </c>
      <c r="H1514" s="64" t="s">
        <v>182</v>
      </c>
    </row>
    <row r="1515" spans="1:8" x14ac:dyDescent="0.25">
      <c r="A1515" s="2" t="s">
        <v>4</v>
      </c>
      <c r="B1515" s="8" t="s">
        <v>5</v>
      </c>
      <c r="C1515" s="44">
        <v>239810</v>
      </c>
      <c r="D1515" s="40">
        <v>119650.01</v>
      </c>
      <c r="E1515" s="45">
        <f>D1515/C1515</f>
        <v>0.49893669988741085</v>
      </c>
      <c r="F1515" s="59" t="s">
        <v>182</v>
      </c>
      <c r="G1515" s="60" t="s">
        <v>182</v>
      </c>
      <c r="H1515" s="61" t="s">
        <v>182</v>
      </c>
    </row>
    <row r="1516" spans="1:8" x14ac:dyDescent="0.25">
      <c r="A1516" s="2" t="s">
        <v>6</v>
      </c>
      <c r="B1516" s="29" t="s">
        <v>7</v>
      </c>
      <c r="C1516" s="59" t="s">
        <v>182</v>
      </c>
      <c r="D1516" s="60" t="s">
        <v>182</v>
      </c>
      <c r="E1516" s="61" t="s">
        <v>182</v>
      </c>
      <c r="F1516" s="44">
        <v>204000</v>
      </c>
      <c r="G1516" s="40">
        <v>84433.34</v>
      </c>
      <c r="H1516" s="45">
        <f t="shared" ref="H1516:H1523" si="89">G1516/F1516</f>
        <v>0.41388892156862744</v>
      </c>
    </row>
    <row r="1517" spans="1:8" x14ac:dyDescent="0.25">
      <c r="A1517" s="2" t="s">
        <v>8</v>
      </c>
      <c r="B1517" s="29" t="s">
        <v>9</v>
      </c>
      <c r="C1517" s="44">
        <v>6012</v>
      </c>
      <c r="D1517" s="40">
        <v>5004</v>
      </c>
      <c r="E1517" s="45">
        <f t="shared" ref="E1517:E1528" si="90">D1517/C1517</f>
        <v>0.83233532934131738</v>
      </c>
      <c r="F1517" s="59" t="s">
        <v>182</v>
      </c>
      <c r="G1517" s="60" t="s">
        <v>182</v>
      </c>
      <c r="H1517" s="61" t="s">
        <v>182</v>
      </c>
    </row>
    <row r="1518" spans="1:8" x14ac:dyDescent="0.25">
      <c r="A1518" s="3" t="s">
        <v>10</v>
      </c>
      <c r="B1518" s="29" t="s">
        <v>11</v>
      </c>
      <c r="C1518" s="44">
        <v>1019400</v>
      </c>
      <c r="D1518" s="40">
        <v>769000</v>
      </c>
      <c r="E1518" s="45">
        <f t="shared" si="90"/>
        <v>0.75436531292917397</v>
      </c>
      <c r="F1518" s="59" t="s">
        <v>182</v>
      </c>
      <c r="G1518" s="60" t="s">
        <v>182</v>
      </c>
      <c r="H1518" s="61" t="s">
        <v>182</v>
      </c>
    </row>
    <row r="1519" spans="1:8" x14ac:dyDescent="0.25">
      <c r="A1519" s="3" t="s">
        <v>12</v>
      </c>
      <c r="B1519" s="29" t="s">
        <v>13</v>
      </c>
      <c r="C1519" s="44">
        <v>1698650</v>
      </c>
      <c r="D1519" s="40">
        <v>1092665.83</v>
      </c>
      <c r="E1519" s="45">
        <f t="shared" si="90"/>
        <v>0.64325542636799815</v>
      </c>
      <c r="F1519" s="44">
        <v>2750</v>
      </c>
      <c r="G1519" s="40">
        <v>727.22</v>
      </c>
      <c r="H1519" s="45">
        <f t="shared" si="89"/>
        <v>0.26444363636363638</v>
      </c>
    </row>
    <row r="1520" spans="1:8" x14ac:dyDescent="0.25">
      <c r="A1520" s="2" t="s">
        <v>14</v>
      </c>
      <c r="B1520" s="8" t="s">
        <v>15</v>
      </c>
      <c r="C1520" s="44">
        <v>7049282</v>
      </c>
      <c r="D1520" s="40">
        <v>5297239.05</v>
      </c>
      <c r="E1520" s="45">
        <f t="shared" si="90"/>
        <v>0.75145795699476914</v>
      </c>
      <c r="F1520" s="44">
        <v>54392</v>
      </c>
      <c r="G1520" s="40">
        <v>10421.26</v>
      </c>
      <c r="H1520" s="45">
        <f t="shared" si="89"/>
        <v>0.19159545521400206</v>
      </c>
    </row>
    <row r="1521" spans="1:8" x14ac:dyDescent="0.25">
      <c r="A1521" s="2" t="s">
        <v>16</v>
      </c>
      <c r="B1521" s="8" t="s">
        <v>17</v>
      </c>
      <c r="C1521" s="44">
        <v>835965</v>
      </c>
      <c r="D1521" s="40">
        <v>622723.61</v>
      </c>
      <c r="E1521" s="45">
        <f t="shared" si="90"/>
        <v>0.74491588762687433</v>
      </c>
      <c r="F1521" s="44">
        <v>6624</v>
      </c>
      <c r="G1521" s="40">
        <v>1266.5</v>
      </c>
      <c r="H1521" s="45">
        <f t="shared" si="89"/>
        <v>0.19119867149758454</v>
      </c>
    </row>
    <row r="1522" spans="1:8" x14ac:dyDescent="0.25">
      <c r="A1522" s="2" t="s">
        <v>18</v>
      </c>
      <c r="B1522" s="8" t="s">
        <v>19</v>
      </c>
      <c r="C1522" s="44">
        <v>852426</v>
      </c>
      <c r="D1522" s="40">
        <v>634258.61</v>
      </c>
      <c r="E1522" s="45">
        <f t="shared" si="90"/>
        <v>0.7440629567845185</v>
      </c>
      <c r="F1522" s="44">
        <v>6624</v>
      </c>
      <c r="G1522" s="40">
        <v>1266.5</v>
      </c>
      <c r="H1522" s="45">
        <f t="shared" si="89"/>
        <v>0.19119867149758454</v>
      </c>
    </row>
    <row r="1523" spans="1:8" x14ac:dyDescent="0.25">
      <c r="A1523" s="2" t="s">
        <v>20</v>
      </c>
      <c r="B1523" s="8" t="s">
        <v>21</v>
      </c>
      <c r="C1523" s="44">
        <v>169963</v>
      </c>
      <c r="D1523" s="40">
        <v>107882.24000000001</v>
      </c>
      <c r="E1523" s="45">
        <f t="shared" si="90"/>
        <v>0.63473956096326856</v>
      </c>
      <c r="F1523" s="44">
        <v>612</v>
      </c>
      <c r="G1523" s="40">
        <v>229.5</v>
      </c>
      <c r="H1523" s="45">
        <f t="shared" si="89"/>
        <v>0.375</v>
      </c>
    </row>
    <row r="1524" spans="1:8" x14ac:dyDescent="0.25">
      <c r="A1524" s="2" t="s">
        <v>22</v>
      </c>
      <c r="B1524" s="8" t="s">
        <v>23</v>
      </c>
      <c r="C1524" s="44">
        <v>4023379</v>
      </c>
      <c r="D1524" s="40">
        <v>0</v>
      </c>
      <c r="E1524" s="45">
        <f t="shared" si="90"/>
        <v>0</v>
      </c>
      <c r="F1524" s="59" t="s">
        <v>182</v>
      </c>
      <c r="G1524" s="60" t="s">
        <v>182</v>
      </c>
      <c r="H1524" s="61" t="s">
        <v>182</v>
      </c>
    </row>
    <row r="1525" spans="1:8" x14ac:dyDescent="0.25">
      <c r="A1525" s="2" t="s">
        <v>24</v>
      </c>
      <c r="B1525" s="30" t="s">
        <v>25</v>
      </c>
      <c r="C1525" s="44">
        <v>831654</v>
      </c>
      <c r="D1525" s="40">
        <v>713010.49</v>
      </c>
      <c r="E1525" s="45">
        <f t="shared" si="90"/>
        <v>0.85734030017290841</v>
      </c>
      <c r="F1525" s="59" t="s">
        <v>182</v>
      </c>
      <c r="G1525" s="60" t="s">
        <v>182</v>
      </c>
      <c r="H1525" s="61" t="s">
        <v>182</v>
      </c>
    </row>
    <row r="1526" spans="1:8" x14ac:dyDescent="0.25">
      <c r="A1526" s="2" t="s">
        <v>26</v>
      </c>
      <c r="B1526" s="30" t="s">
        <v>11</v>
      </c>
      <c r="C1526" s="44">
        <v>38500</v>
      </c>
      <c r="D1526" s="40">
        <v>9800</v>
      </c>
      <c r="E1526" s="45">
        <f t="shared" si="90"/>
        <v>0.25454545454545452</v>
      </c>
      <c r="F1526" s="59" t="s">
        <v>182</v>
      </c>
      <c r="G1526" s="60" t="s">
        <v>182</v>
      </c>
      <c r="H1526" s="61" t="s">
        <v>182</v>
      </c>
    </row>
    <row r="1527" spans="1:8" x14ac:dyDescent="0.25">
      <c r="A1527" s="2" t="s">
        <v>27</v>
      </c>
      <c r="B1527" s="30" t="s">
        <v>13</v>
      </c>
      <c r="C1527" s="44">
        <v>61000</v>
      </c>
      <c r="D1527" s="40">
        <v>23009.919999999998</v>
      </c>
      <c r="E1527" s="45">
        <f t="shared" si="90"/>
        <v>0.37721180327868847</v>
      </c>
      <c r="F1527" s="59" t="s">
        <v>182</v>
      </c>
      <c r="G1527" s="60" t="s">
        <v>182</v>
      </c>
      <c r="H1527" s="61" t="s">
        <v>182</v>
      </c>
    </row>
    <row r="1528" spans="1:8" ht="15" customHeight="1" x14ac:dyDescent="0.25">
      <c r="A1528" s="2" t="s">
        <v>28</v>
      </c>
      <c r="B1528" s="30" t="s">
        <v>29</v>
      </c>
      <c r="C1528" s="44">
        <v>50000</v>
      </c>
      <c r="D1528" s="40">
        <v>11823.55</v>
      </c>
      <c r="E1528" s="45">
        <f t="shared" si="90"/>
        <v>0.23647099999999999</v>
      </c>
      <c r="F1528" s="59" t="s">
        <v>182</v>
      </c>
      <c r="G1528" s="60" t="s">
        <v>182</v>
      </c>
      <c r="H1528" s="61" t="s">
        <v>182</v>
      </c>
    </row>
    <row r="1529" spans="1:8" ht="15.75" thickBot="1" x14ac:dyDescent="0.3">
      <c r="A1529" s="17" t="s">
        <v>30</v>
      </c>
      <c r="B1529" s="31" t="s">
        <v>31</v>
      </c>
      <c r="C1529" s="46">
        <v>177000</v>
      </c>
      <c r="D1529" s="47">
        <v>105343.99</v>
      </c>
      <c r="E1529" s="48">
        <f>D1529/C1529</f>
        <v>0.59516378531073444</v>
      </c>
      <c r="F1529" s="65" t="s">
        <v>182</v>
      </c>
      <c r="G1529" s="66" t="s">
        <v>182</v>
      </c>
      <c r="H1529" s="67" t="s">
        <v>182</v>
      </c>
    </row>
    <row r="1530" spans="1:8" ht="15.75" thickBot="1" x14ac:dyDescent="0.3">
      <c r="A1530" s="137" t="s">
        <v>32</v>
      </c>
      <c r="B1530" s="138"/>
      <c r="C1530" s="22">
        <f>SUM(C1531:C1578)</f>
        <v>43493806</v>
      </c>
      <c r="D1530" s="23">
        <f>SUM(D1531:D1578)</f>
        <v>24260811.759999994</v>
      </c>
      <c r="E1530" s="28">
        <f>D1530/C1530</f>
        <v>0.55779923605673865</v>
      </c>
      <c r="F1530" s="22">
        <f>SUM(F1531:F1578)</f>
        <v>11996314</v>
      </c>
      <c r="G1530" s="23">
        <f>SUM(G1531:G1578)</f>
        <v>3333560.69</v>
      </c>
      <c r="H1530" s="28">
        <f>G1530/F1530</f>
        <v>0.27788208027899236</v>
      </c>
    </row>
    <row r="1531" spans="1:8" x14ac:dyDescent="0.25">
      <c r="A1531" s="78">
        <v>101</v>
      </c>
      <c r="B1531" s="7" t="s">
        <v>33</v>
      </c>
      <c r="C1531" s="41">
        <v>5143190</v>
      </c>
      <c r="D1531" s="42">
        <v>1618810.72</v>
      </c>
      <c r="E1531" s="43">
        <f>D1531/C1531</f>
        <v>0.31474837989652338</v>
      </c>
      <c r="F1531" s="62">
        <v>10384</v>
      </c>
      <c r="G1531" s="63">
        <v>10383.120000000001</v>
      </c>
      <c r="H1531" s="64">
        <f>G1531/F1531</f>
        <v>0.99991525423728822</v>
      </c>
    </row>
    <row r="1532" spans="1:8" x14ac:dyDescent="0.25">
      <c r="A1532" s="5">
        <v>102</v>
      </c>
      <c r="B1532" s="8" t="s">
        <v>34</v>
      </c>
      <c r="C1532" s="59" t="s">
        <v>182</v>
      </c>
      <c r="D1532" s="60" t="s">
        <v>182</v>
      </c>
      <c r="E1532" s="61" t="s">
        <v>182</v>
      </c>
      <c r="F1532" s="44">
        <v>3000</v>
      </c>
      <c r="G1532" s="40">
        <v>631.29999999999995</v>
      </c>
      <c r="H1532" s="45">
        <f>G1532/F1532</f>
        <v>0.21043333333333331</v>
      </c>
    </row>
    <row r="1533" spans="1:8" x14ac:dyDescent="0.25">
      <c r="A1533" s="5">
        <v>103</v>
      </c>
      <c r="B1533" s="8" t="s">
        <v>35</v>
      </c>
      <c r="C1533" s="44">
        <v>364836</v>
      </c>
      <c r="D1533" s="40">
        <v>81855</v>
      </c>
      <c r="E1533" s="45">
        <f t="shared" ref="E1533:E1577" si="91">D1533/C1533</f>
        <v>0.22436108278788278</v>
      </c>
      <c r="F1533" s="59" t="s">
        <v>182</v>
      </c>
      <c r="G1533" s="60" t="s">
        <v>182</v>
      </c>
      <c r="H1533" s="61" t="s">
        <v>182</v>
      </c>
    </row>
    <row r="1534" spans="1:8" x14ac:dyDescent="0.25">
      <c r="A1534" s="5">
        <v>104</v>
      </c>
      <c r="B1534" s="8" t="s">
        <v>36</v>
      </c>
      <c r="C1534" s="44">
        <v>16175</v>
      </c>
      <c r="D1534" s="40">
        <v>9529.42</v>
      </c>
      <c r="E1534" s="45">
        <f t="shared" si="91"/>
        <v>0.58914497681607414</v>
      </c>
      <c r="F1534" s="59" t="s">
        <v>182</v>
      </c>
      <c r="G1534" s="60" t="s">
        <v>182</v>
      </c>
      <c r="H1534" s="61" t="s">
        <v>182</v>
      </c>
    </row>
    <row r="1535" spans="1:8" x14ac:dyDescent="0.25">
      <c r="A1535" s="5">
        <v>105</v>
      </c>
      <c r="B1535" s="8" t="s">
        <v>37</v>
      </c>
      <c r="C1535" s="44">
        <v>48966</v>
      </c>
      <c r="D1535" s="40">
        <v>3192.62</v>
      </c>
      <c r="E1535" s="45">
        <f t="shared" si="91"/>
        <v>6.5200751541886204E-2</v>
      </c>
      <c r="F1535" s="59" t="s">
        <v>182</v>
      </c>
      <c r="G1535" s="60" t="s">
        <v>182</v>
      </c>
      <c r="H1535" s="61" t="s">
        <v>182</v>
      </c>
    </row>
    <row r="1536" spans="1:8" x14ac:dyDescent="0.25">
      <c r="A1536" s="5">
        <v>106</v>
      </c>
      <c r="B1536" s="8" t="s">
        <v>38</v>
      </c>
      <c r="C1536" s="44">
        <v>140000</v>
      </c>
      <c r="D1536" s="40">
        <v>0</v>
      </c>
      <c r="E1536" s="45">
        <f t="shared" si="91"/>
        <v>0</v>
      </c>
      <c r="F1536" s="59" t="s">
        <v>182</v>
      </c>
      <c r="G1536" s="60" t="s">
        <v>182</v>
      </c>
      <c r="H1536" s="61" t="s">
        <v>182</v>
      </c>
    </row>
    <row r="1537" spans="1:8" x14ac:dyDescent="0.25">
      <c r="A1537" s="5">
        <v>109</v>
      </c>
      <c r="B1537" s="8" t="s">
        <v>39</v>
      </c>
      <c r="C1537" s="44">
        <v>273277</v>
      </c>
      <c r="D1537" s="40">
        <v>211972.14</v>
      </c>
      <c r="E1537" s="45">
        <f t="shared" si="91"/>
        <v>0.77566769248784206</v>
      </c>
      <c r="F1537" s="59">
        <v>8399</v>
      </c>
      <c r="G1537" s="60">
        <v>8398.08</v>
      </c>
      <c r="H1537" s="61">
        <f>G1537/F1537</f>
        <v>0.999890463150375</v>
      </c>
    </row>
    <row r="1538" spans="1:8" x14ac:dyDescent="0.25">
      <c r="A1538" s="5">
        <v>111</v>
      </c>
      <c r="B1538" s="8" t="s">
        <v>40</v>
      </c>
      <c r="C1538" s="44">
        <v>248634</v>
      </c>
      <c r="D1538" s="40">
        <v>177594.06</v>
      </c>
      <c r="E1538" s="45">
        <f t="shared" si="91"/>
        <v>0.7142790607881464</v>
      </c>
      <c r="F1538" s="59" t="s">
        <v>182</v>
      </c>
      <c r="G1538" s="60" t="s">
        <v>182</v>
      </c>
      <c r="H1538" s="61" t="s">
        <v>182</v>
      </c>
    </row>
    <row r="1539" spans="1:8" x14ac:dyDescent="0.25">
      <c r="A1539" s="5">
        <v>112</v>
      </c>
      <c r="B1539" s="8" t="s">
        <v>41</v>
      </c>
      <c r="C1539" s="44">
        <v>109805</v>
      </c>
      <c r="D1539" s="40">
        <v>81159.789999999994</v>
      </c>
      <c r="E1539" s="45">
        <f t="shared" si="91"/>
        <v>0.73912654250717169</v>
      </c>
      <c r="F1539" s="59" t="s">
        <v>182</v>
      </c>
      <c r="G1539" s="60" t="s">
        <v>182</v>
      </c>
      <c r="H1539" s="61" t="s">
        <v>182</v>
      </c>
    </row>
    <row r="1540" spans="1:8" x14ac:dyDescent="0.25">
      <c r="A1540" s="5">
        <v>113</v>
      </c>
      <c r="B1540" s="8" t="s">
        <v>42</v>
      </c>
      <c r="C1540" s="44">
        <v>1923</v>
      </c>
      <c r="D1540" s="40">
        <v>1077.69</v>
      </c>
      <c r="E1540" s="45">
        <f t="shared" si="91"/>
        <v>0.56042121684867396</v>
      </c>
      <c r="F1540" s="59" t="s">
        <v>182</v>
      </c>
      <c r="G1540" s="60" t="s">
        <v>182</v>
      </c>
      <c r="H1540" s="61" t="s">
        <v>182</v>
      </c>
    </row>
    <row r="1541" spans="1:8" x14ac:dyDescent="0.25">
      <c r="A1541" s="5">
        <v>114</v>
      </c>
      <c r="B1541" s="8" t="s">
        <v>43</v>
      </c>
      <c r="C1541" s="44">
        <v>1277345</v>
      </c>
      <c r="D1541" s="40">
        <v>942543.99</v>
      </c>
      <c r="E1541" s="45">
        <f t="shared" si="91"/>
        <v>0.73789304377439136</v>
      </c>
      <c r="F1541" s="59" t="s">
        <v>182</v>
      </c>
      <c r="G1541" s="60" t="s">
        <v>182</v>
      </c>
      <c r="H1541" s="61" t="s">
        <v>182</v>
      </c>
    </row>
    <row r="1542" spans="1:8" x14ac:dyDescent="0.25">
      <c r="A1542" s="5">
        <v>115</v>
      </c>
      <c r="B1542" s="8" t="s">
        <v>44</v>
      </c>
      <c r="C1542" s="44">
        <v>225000</v>
      </c>
      <c r="D1542" s="40">
        <v>64728.5</v>
      </c>
      <c r="E1542" s="45">
        <f t="shared" si="91"/>
        <v>0.28768222222222223</v>
      </c>
      <c r="F1542" s="44">
        <v>2568</v>
      </c>
      <c r="G1542" s="40">
        <v>0</v>
      </c>
      <c r="H1542" s="45">
        <f t="shared" ref="H1542:H1577" si="92">G1542/F1542</f>
        <v>0</v>
      </c>
    </row>
    <row r="1543" spans="1:8" x14ac:dyDescent="0.25">
      <c r="A1543" s="5">
        <v>116</v>
      </c>
      <c r="B1543" s="8" t="s">
        <v>45</v>
      </c>
      <c r="C1543" s="44">
        <v>575100</v>
      </c>
      <c r="D1543" s="40">
        <v>483698.03</v>
      </c>
      <c r="E1543" s="45">
        <f t="shared" si="91"/>
        <v>0.84106769257520431</v>
      </c>
      <c r="F1543" s="44">
        <v>260171</v>
      </c>
      <c r="G1543" s="40">
        <v>14677.2</v>
      </c>
      <c r="H1543" s="45">
        <f t="shared" si="92"/>
        <v>5.6413666396331649E-2</v>
      </c>
    </row>
    <row r="1544" spans="1:8" x14ac:dyDescent="0.25">
      <c r="A1544" s="5">
        <v>117</v>
      </c>
      <c r="B1544" s="8" t="s">
        <v>46</v>
      </c>
      <c r="C1544" s="44">
        <v>60000</v>
      </c>
      <c r="D1544" s="40">
        <v>45838.8</v>
      </c>
      <c r="E1544" s="45">
        <f t="shared" si="91"/>
        <v>0.7639800000000001</v>
      </c>
      <c r="F1544" s="59" t="s">
        <v>182</v>
      </c>
      <c r="G1544" s="60" t="s">
        <v>182</v>
      </c>
      <c r="H1544" s="61" t="s">
        <v>182</v>
      </c>
    </row>
    <row r="1545" spans="1:8" x14ac:dyDescent="0.25">
      <c r="A1545" s="6">
        <v>120</v>
      </c>
      <c r="B1545" s="29" t="s">
        <v>48</v>
      </c>
      <c r="C1545" s="44">
        <v>101957</v>
      </c>
      <c r="D1545" s="40">
        <v>7973.1</v>
      </c>
      <c r="E1545" s="45">
        <f t="shared" si="91"/>
        <v>7.8200613984326733E-2</v>
      </c>
      <c r="F1545" s="59" t="s">
        <v>182</v>
      </c>
      <c r="G1545" s="60" t="s">
        <v>182</v>
      </c>
      <c r="H1545" s="61" t="s">
        <v>182</v>
      </c>
    </row>
    <row r="1546" spans="1:8" x14ac:dyDescent="0.25">
      <c r="A1546" s="5">
        <v>131</v>
      </c>
      <c r="B1546" s="8" t="s">
        <v>49</v>
      </c>
      <c r="C1546" s="44">
        <v>543573</v>
      </c>
      <c r="D1546" s="40">
        <v>46491.93</v>
      </c>
      <c r="E1546" s="45">
        <f t="shared" si="91"/>
        <v>8.5530241568289811E-2</v>
      </c>
      <c r="F1546" s="59" t="s">
        <v>182</v>
      </c>
      <c r="G1546" s="60" t="s">
        <v>182</v>
      </c>
      <c r="H1546" s="61" t="s">
        <v>182</v>
      </c>
    </row>
    <row r="1547" spans="1:8" x14ac:dyDescent="0.25">
      <c r="A1547" s="5">
        <v>132</v>
      </c>
      <c r="B1547" s="8" t="s">
        <v>50</v>
      </c>
      <c r="C1547" s="44">
        <v>1128000</v>
      </c>
      <c r="D1547" s="40">
        <v>163900.29999999999</v>
      </c>
      <c r="E1547" s="45">
        <f t="shared" si="91"/>
        <v>0.14530168439716312</v>
      </c>
      <c r="F1547" s="59" t="s">
        <v>182</v>
      </c>
      <c r="G1547" s="60" t="s">
        <v>182</v>
      </c>
      <c r="H1547" s="61" t="s">
        <v>182</v>
      </c>
    </row>
    <row r="1548" spans="1:8" x14ac:dyDescent="0.25">
      <c r="A1548" s="5">
        <v>141</v>
      </c>
      <c r="B1548" s="8" t="s">
        <v>51</v>
      </c>
      <c r="C1548" s="44">
        <v>358381</v>
      </c>
      <c r="D1548" s="40">
        <v>238447.29</v>
      </c>
      <c r="E1548" s="45">
        <f t="shared" si="91"/>
        <v>0.66534579121102966</v>
      </c>
      <c r="F1548" s="59" t="s">
        <v>182</v>
      </c>
      <c r="G1548" s="60" t="s">
        <v>182</v>
      </c>
      <c r="H1548" s="61" t="s">
        <v>182</v>
      </c>
    </row>
    <row r="1549" spans="1:8" x14ac:dyDescent="0.25">
      <c r="A1549" s="5">
        <v>142</v>
      </c>
      <c r="B1549" s="8" t="s">
        <v>52</v>
      </c>
      <c r="C1549" s="44">
        <v>312981</v>
      </c>
      <c r="D1549" s="40">
        <v>138750</v>
      </c>
      <c r="E1549" s="45">
        <f t="shared" si="91"/>
        <v>0.44331764548007707</v>
      </c>
      <c r="F1549" s="59" t="s">
        <v>182</v>
      </c>
      <c r="G1549" s="60" t="s">
        <v>182</v>
      </c>
      <c r="H1549" s="61" t="s">
        <v>182</v>
      </c>
    </row>
    <row r="1550" spans="1:8" x14ac:dyDescent="0.25">
      <c r="A1550" s="5">
        <v>143</v>
      </c>
      <c r="B1550" s="8" t="s">
        <v>53</v>
      </c>
      <c r="C1550" s="44">
        <v>9903</v>
      </c>
      <c r="D1550" s="40">
        <v>0</v>
      </c>
      <c r="E1550" s="45">
        <f t="shared" si="91"/>
        <v>0</v>
      </c>
      <c r="F1550" s="59" t="s">
        <v>182</v>
      </c>
      <c r="G1550" s="60" t="s">
        <v>182</v>
      </c>
      <c r="H1550" s="61" t="s">
        <v>182</v>
      </c>
    </row>
    <row r="1551" spans="1:8" x14ac:dyDescent="0.25">
      <c r="A1551" s="5">
        <v>151</v>
      </c>
      <c r="B1551" s="8" t="s">
        <v>54</v>
      </c>
      <c r="C1551" s="44">
        <v>155692</v>
      </c>
      <c r="D1551" s="40">
        <v>56298.93</v>
      </c>
      <c r="E1551" s="45">
        <f t="shared" si="91"/>
        <v>0.36160451404054156</v>
      </c>
      <c r="F1551" s="59" t="s">
        <v>182</v>
      </c>
      <c r="G1551" s="60" t="s">
        <v>182</v>
      </c>
      <c r="H1551" s="61" t="s">
        <v>182</v>
      </c>
    </row>
    <row r="1552" spans="1:8" x14ac:dyDescent="0.25">
      <c r="A1552" s="5">
        <v>152</v>
      </c>
      <c r="B1552" s="8" t="s">
        <v>55</v>
      </c>
      <c r="C1552" s="44">
        <v>255893</v>
      </c>
      <c r="D1552" s="40">
        <v>132550.76999999999</v>
      </c>
      <c r="E1552" s="45">
        <f t="shared" si="91"/>
        <v>0.51799295017839486</v>
      </c>
      <c r="F1552" s="59" t="s">
        <v>182</v>
      </c>
      <c r="G1552" s="60" t="s">
        <v>182</v>
      </c>
      <c r="H1552" s="61" t="s">
        <v>182</v>
      </c>
    </row>
    <row r="1553" spans="1:8" x14ac:dyDescent="0.25">
      <c r="A1553" s="5">
        <v>153</v>
      </c>
      <c r="B1553" s="8" t="s">
        <v>56</v>
      </c>
      <c r="C1553" s="44">
        <v>3636</v>
      </c>
      <c r="D1553" s="40">
        <v>1443.11</v>
      </c>
      <c r="E1553" s="45">
        <f t="shared" si="91"/>
        <v>0.39689493949394938</v>
      </c>
      <c r="F1553" s="59" t="s">
        <v>182</v>
      </c>
      <c r="G1553" s="60" t="s">
        <v>182</v>
      </c>
      <c r="H1553" s="61" t="s">
        <v>182</v>
      </c>
    </row>
    <row r="1554" spans="1:8" x14ac:dyDescent="0.25">
      <c r="A1554" s="5">
        <v>154</v>
      </c>
      <c r="B1554" s="8" t="s">
        <v>57</v>
      </c>
      <c r="C1554" s="44">
        <v>113664</v>
      </c>
      <c r="D1554" s="40">
        <v>21029.200000000001</v>
      </c>
      <c r="E1554" s="45">
        <f t="shared" si="91"/>
        <v>0.1850119650900901</v>
      </c>
      <c r="F1554" s="59" t="s">
        <v>182</v>
      </c>
      <c r="G1554" s="60" t="s">
        <v>182</v>
      </c>
      <c r="H1554" s="61" t="s">
        <v>182</v>
      </c>
    </row>
    <row r="1555" spans="1:8" x14ac:dyDescent="0.25">
      <c r="A1555" s="5">
        <v>161</v>
      </c>
      <c r="B1555" s="8" t="s">
        <v>58</v>
      </c>
      <c r="C1555" s="44">
        <v>90450</v>
      </c>
      <c r="D1555" s="40">
        <v>0</v>
      </c>
      <c r="E1555" s="45">
        <f t="shared" si="91"/>
        <v>0</v>
      </c>
      <c r="F1555" s="59" t="s">
        <v>182</v>
      </c>
      <c r="G1555" s="60" t="s">
        <v>182</v>
      </c>
      <c r="H1555" s="61" t="s">
        <v>182</v>
      </c>
    </row>
    <row r="1556" spans="1:8" x14ac:dyDescent="0.25">
      <c r="A1556" s="5">
        <v>162</v>
      </c>
      <c r="B1556" s="8" t="s">
        <v>59</v>
      </c>
      <c r="C1556" s="44">
        <v>34359</v>
      </c>
      <c r="D1556" s="40">
        <v>1783.03</v>
      </c>
      <c r="E1556" s="45">
        <f t="shared" si="91"/>
        <v>5.1894117989464188E-2</v>
      </c>
      <c r="F1556" s="59" t="s">
        <v>182</v>
      </c>
      <c r="G1556" s="60" t="s">
        <v>182</v>
      </c>
      <c r="H1556" s="61" t="s">
        <v>182</v>
      </c>
    </row>
    <row r="1557" spans="1:8" x14ac:dyDescent="0.25">
      <c r="A1557" s="5">
        <v>163</v>
      </c>
      <c r="B1557" s="8" t="s">
        <v>60</v>
      </c>
      <c r="C1557" s="44">
        <v>674124</v>
      </c>
      <c r="D1557" s="40">
        <v>466518.88</v>
      </c>
      <c r="E1557" s="45">
        <f t="shared" si="91"/>
        <v>0.69203719197061664</v>
      </c>
      <c r="F1557" s="59" t="s">
        <v>182</v>
      </c>
      <c r="G1557" s="60" t="s">
        <v>182</v>
      </c>
      <c r="H1557" s="61" t="s">
        <v>182</v>
      </c>
    </row>
    <row r="1558" spans="1:8" x14ac:dyDescent="0.25">
      <c r="A1558" s="5">
        <v>164</v>
      </c>
      <c r="B1558" s="8" t="s">
        <v>61</v>
      </c>
      <c r="C1558" s="44">
        <v>602800</v>
      </c>
      <c r="D1558" s="40">
        <v>500000</v>
      </c>
      <c r="E1558" s="45">
        <f t="shared" si="91"/>
        <v>0.82946250829462509</v>
      </c>
      <c r="F1558" s="59" t="s">
        <v>182</v>
      </c>
      <c r="G1558" s="60" t="s">
        <v>182</v>
      </c>
      <c r="H1558" s="61" t="s">
        <v>182</v>
      </c>
    </row>
    <row r="1559" spans="1:8" x14ac:dyDescent="0.25">
      <c r="A1559" s="5">
        <v>165</v>
      </c>
      <c r="B1559" s="8" t="s">
        <v>62</v>
      </c>
      <c r="C1559" s="44">
        <v>3078522</v>
      </c>
      <c r="D1559" s="40">
        <v>1776355.41</v>
      </c>
      <c r="E1559" s="45">
        <f t="shared" si="91"/>
        <v>0.57701566206120991</v>
      </c>
      <c r="F1559" s="44">
        <v>1623795</v>
      </c>
      <c r="G1559" s="40">
        <v>1027655.02</v>
      </c>
      <c r="H1559" s="45">
        <f t="shared" si="92"/>
        <v>0.63287238844804916</v>
      </c>
    </row>
    <row r="1560" spans="1:8" x14ac:dyDescent="0.25">
      <c r="A1560" s="5">
        <v>166</v>
      </c>
      <c r="B1560" s="8" t="s">
        <v>63</v>
      </c>
      <c r="C1560" s="44">
        <v>6500</v>
      </c>
      <c r="D1560" s="40">
        <v>0</v>
      </c>
      <c r="E1560" s="45">
        <f t="shared" si="91"/>
        <v>0</v>
      </c>
      <c r="F1560" s="59" t="s">
        <v>182</v>
      </c>
      <c r="G1560" s="60" t="s">
        <v>182</v>
      </c>
      <c r="H1560" s="61" t="s">
        <v>182</v>
      </c>
    </row>
    <row r="1561" spans="1:8" x14ac:dyDescent="0.25">
      <c r="A1561" s="5">
        <v>169</v>
      </c>
      <c r="B1561" s="8" t="s">
        <v>64</v>
      </c>
      <c r="C1561" s="44">
        <v>906714</v>
      </c>
      <c r="D1561" s="40">
        <v>612672.32999999996</v>
      </c>
      <c r="E1561" s="45">
        <f t="shared" si="91"/>
        <v>0.67570626459942162</v>
      </c>
      <c r="F1561" s="44">
        <v>1982920</v>
      </c>
      <c r="G1561" s="40">
        <v>1102714.93</v>
      </c>
      <c r="H1561" s="45">
        <f t="shared" si="92"/>
        <v>0.55610661549633866</v>
      </c>
    </row>
    <row r="1562" spans="1:8" x14ac:dyDescent="0.25">
      <c r="A1562" s="5">
        <v>171</v>
      </c>
      <c r="B1562" s="8" t="s">
        <v>65</v>
      </c>
      <c r="C1562" s="44">
        <v>7122137</v>
      </c>
      <c r="D1562" s="40">
        <v>3970346</v>
      </c>
      <c r="E1562" s="45">
        <f t="shared" si="91"/>
        <v>0.55746554720865382</v>
      </c>
      <c r="F1562" s="44">
        <v>5014765</v>
      </c>
      <c r="G1562" s="40">
        <v>154044.1</v>
      </c>
      <c r="H1562" s="45">
        <f t="shared" si="92"/>
        <v>3.0718109422874253E-2</v>
      </c>
    </row>
    <row r="1563" spans="1:8" x14ac:dyDescent="0.25">
      <c r="A1563" s="5">
        <v>172</v>
      </c>
      <c r="B1563" s="8" t="s">
        <v>66</v>
      </c>
      <c r="C1563" s="44">
        <v>366947</v>
      </c>
      <c r="D1563" s="40">
        <v>354146.66</v>
      </c>
      <c r="E1563" s="45">
        <f t="shared" si="91"/>
        <v>0.96511665172354588</v>
      </c>
      <c r="F1563" s="44">
        <v>237600</v>
      </c>
      <c r="G1563" s="40">
        <v>0</v>
      </c>
      <c r="H1563" s="45">
        <f t="shared" si="92"/>
        <v>0</v>
      </c>
    </row>
    <row r="1564" spans="1:8" x14ac:dyDescent="0.25">
      <c r="A1564" s="5">
        <v>181</v>
      </c>
      <c r="B1564" s="8" t="s">
        <v>67</v>
      </c>
      <c r="C1564" s="44">
        <v>730566</v>
      </c>
      <c r="D1564" s="40">
        <v>233982.28</v>
      </c>
      <c r="E1564" s="45">
        <f t="shared" si="91"/>
        <v>0.32027534815471842</v>
      </c>
      <c r="F1564" s="59">
        <v>100000</v>
      </c>
      <c r="G1564" s="60">
        <v>0</v>
      </c>
      <c r="H1564" s="45">
        <f t="shared" si="92"/>
        <v>0</v>
      </c>
    </row>
    <row r="1565" spans="1:8" x14ac:dyDescent="0.25">
      <c r="A1565" s="5">
        <v>182</v>
      </c>
      <c r="B1565" s="8" t="s">
        <v>68</v>
      </c>
      <c r="C1565" s="44">
        <v>170386</v>
      </c>
      <c r="D1565" s="40">
        <v>58817.38</v>
      </c>
      <c r="E1565" s="45">
        <f t="shared" si="91"/>
        <v>0.34520077940675875</v>
      </c>
      <c r="F1565" s="59" t="s">
        <v>182</v>
      </c>
      <c r="G1565" s="60" t="s">
        <v>182</v>
      </c>
      <c r="H1565" s="61" t="s">
        <v>182</v>
      </c>
    </row>
    <row r="1566" spans="1:8" ht="15.75" thickBot="1" x14ac:dyDescent="0.3">
      <c r="A1566" s="79">
        <v>183</v>
      </c>
      <c r="B1566" s="80" t="s">
        <v>69</v>
      </c>
      <c r="C1566" s="81">
        <v>15122</v>
      </c>
      <c r="D1566" s="82">
        <v>58.85</v>
      </c>
      <c r="E1566" s="83">
        <f t="shared" si="91"/>
        <v>3.8916809945774371E-3</v>
      </c>
      <c r="F1566" s="84" t="s">
        <v>182</v>
      </c>
      <c r="G1566" s="85" t="s">
        <v>182</v>
      </c>
      <c r="H1566" s="86" t="s">
        <v>182</v>
      </c>
    </row>
    <row r="1567" spans="1:8" x14ac:dyDescent="0.25">
      <c r="A1567" s="78">
        <v>184</v>
      </c>
      <c r="B1567" s="7" t="s">
        <v>70</v>
      </c>
      <c r="C1567" s="41">
        <v>4321</v>
      </c>
      <c r="D1567" s="42">
        <v>0</v>
      </c>
      <c r="E1567" s="43">
        <f t="shared" si="91"/>
        <v>0</v>
      </c>
      <c r="F1567" s="62" t="s">
        <v>182</v>
      </c>
      <c r="G1567" s="63" t="s">
        <v>182</v>
      </c>
      <c r="H1567" s="64" t="s">
        <v>182</v>
      </c>
    </row>
    <row r="1568" spans="1:8" x14ac:dyDescent="0.25">
      <c r="A1568" s="5">
        <v>185</v>
      </c>
      <c r="B1568" s="8" t="s">
        <v>71</v>
      </c>
      <c r="C1568" s="44">
        <v>2146921</v>
      </c>
      <c r="D1568" s="40">
        <v>825980.56</v>
      </c>
      <c r="E1568" s="45">
        <f t="shared" si="91"/>
        <v>0.38472797089413169</v>
      </c>
      <c r="F1568" s="44">
        <v>2223591</v>
      </c>
      <c r="G1568" s="40">
        <v>881140.16</v>
      </c>
      <c r="H1568" s="45">
        <f t="shared" si="92"/>
        <v>0.39626899011553834</v>
      </c>
    </row>
    <row r="1569" spans="1:8" x14ac:dyDescent="0.25">
      <c r="A1569" s="5">
        <v>189</v>
      </c>
      <c r="B1569" s="8" t="s">
        <v>72</v>
      </c>
      <c r="C1569" s="44">
        <v>690583</v>
      </c>
      <c r="D1569" s="40">
        <v>582682.25</v>
      </c>
      <c r="E1569" s="45">
        <f t="shared" si="91"/>
        <v>0.84375411789748667</v>
      </c>
      <c r="F1569" s="59" t="s">
        <v>182</v>
      </c>
      <c r="G1569" s="60" t="s">
        <v>182</v>
      </c>
      <c r="H1569" s="61" t="s">
        <v>182</v>
      </c>
    </row>
    <row r="1570" spans="1:8" x14ac:dyDescent="0.25">
      <c r="A1570" s="5">
        <v>191</v>
      </c>
      <c r="B1570" s="8" t="s">
        <v>73</v>
      </c>
      <c r="C1570" s="44">
        <v>629864</v>
      </c>
      <c r="D1570" s="40">
        <v>1203.75</v>
      </c>
      <c r="E1570" s="45">
        <f t="shared" si="91"/>
        <v>1.9111268464303405E-3</v>
      </c>
      <c r="F1570" s="59" t="s">
        <v>182</v>
      </c>
      <c r="G1570" s="60" t="s">
        <v>182</v>
      </c>
      <c r="H1570" s="61" t="s">
        <v>182</v>
      </c>
    </row>
    <row r="1571" spans="1:8" x14ac:dyDescent="0.25">
      <c r="A1571" s="5">
        <v>192</v>
      </c>
      <c r="B1571" s="8" t="s">
        <v>74</v>
      </c>
      <c r="C1571" s="44">
        <v>37211</v>
      </c>
      <c r="D1571" s="40">
        <v>37158.160000000003</v>
      </c>
      <c r="E1571" s="45">
        <f t="shared" si="91"/>
        <v>0.99857998978796603</v>
      </c>
      <c r="F1571" s="59" t="s">
        <v>182</v>
      </c>
      <c r="G1571" s="60" t="s">
        <v>182</v>
      </c>
      <c r="H1571" s="61" t="s">
        <v>182</v>
      </c>
    </row>
    <row r="1572" spans="1:8" x14ac:dyDescent="0.25">
      <c r="A1572" s="5">
        <v>193</v>
      </c>
      <c r="B1572" s="8" t="s">
        <v>75</v>
      </c>
      <c r="C1572" s="44">
        <v>44351</v>
      </c>
      <c r="D1572" s="40">
        <v>44175.53</v>
      </c>
      <c r="E1572" s="45">
        <f t="shared" si="91"/>
        <v>0.99604360668305114</v>
      </c>
      <c r="F1572" s="59" t="s">
        <v>182</v>
      </c>
      <c r="G1572" s="60" t="s">
        <v>182</v>
      </c>
      <c r="H1572" s="61" t="s">
        <v>182</v>
      </c>
    </row>
    <row r="1573" spans="1:8" x14ac:dyDescent="0.25">
      <c r="A1573" s="5">
        <v>194</v>
      </c>
      <c r="B1573" s="8" t="s">
        <v>76</v>
      </c>
      <c r="C1573" s="44">
        <v>49527</v>
      </c>
      <c r="D1573" s="40">
        <v>49526.080000000002</v>
      </c>
      <c r="E1573" s="45">
        <f t="shared" si="91"/>
        <v>0.99998142427362857</v>
      </c>
      <c r="F1573" s="59" t="s">
        <v>182</v>
      </c>
      <c r="G1573" s="60" t="s">
        <v>182</v>
      </c>
      <c r="H1573" s="61" t="s">
        <v>182</v>
      </c>
    </row>
    <row r="1574" spans="1:8" x14ac:dyDescent="0.25">
      <c r="A1574" s="5">
        <v>195</v>
      </c>
      <c r="B1574" s="8" t="s">
        <v>77</v>
      </c>
      <c r="C1574" s="44">
        <v>15700</v>
      </c>
      <c r="D1574" s="40">
        <v>9906</v>
      </c>
      <c r="E1574" s="45">
        <f t="shared" si="91"/>
        <v>0.6309554140127388</v>
      </c>
      <c r="F1574" s="59" t="s">
        <v>182</v>
      </c>
      <c r="G1574" s="60" t="s">
        <v>182</v>
      </c>
      <c r="H1574" s="61" t="s">
        <v>182</v>
      </c>
    </row>
    <row r="1575" spans="1:8" x14ac:dyDescent="0.25">
      <c r="A1575" s="5">
        <v>196</v>
      </c>
      <c r="B1575" s="8" t="s">
        <v>78</v>
      </c>
      <c r="C1575" s="44">
        <v>60927</v>
      </c>
      <c r="D1575" s="40">
        <v>15653.1</v>
      </c>
      <c r="E1575" s="45">
        <f t="shared" si="91"/>
        <v>0.25691565315869813</v>
      </c>
      <c r="F1575" s="59" t="s">
        <v>182</v>
      </c>
      <c r="G1575" s="60" t="s">
        <v>182</v>
      </c>
      <c r="H1575" s="61" t="s">
        <v>182</v>
      </c>
    </row>
    <row r="1576" spans="1:8" x14ac:dyDescent="0.25">
      <c r="A1576" s="5">
        <v>197</v>
      </c>
      <c r="B1576" s="8" t="s">
        <v>79</v>
      </c>
      <c r="C1576" s="44">
        <v>10736201</v>
      </c>
      <c r="D1576" s="40">
        <v>9774445.2300000004</v>
      </c>
      <c r="E1576" s="45">
        <f t="shared" si="91"/>
        <v>0.9104193587657311</v>
      </c>
      <c r="F1576" s="44">
        <v>101510</v>
      </c>
      <c r="G1576" s="40">
        <v>71505.34</v>
      </c>
      <c r="H1576" s="45">
        <f t="shared" si="92"/>
        <v>0.70441670771352571</v>
      </c>
    </row>
    <row r="1577" spans="1:8" x14ac:dyDescent="0.25">
      <c r="A1577" s="5">
        <v>198</v>
      </c>
      <c r="B1577" s="9" t="s">
        <v>80</v>
      </c>
      <c r="C1577" s="44">
        <v>3327159</v>
      </c>
      <c r="D1577" s="40">
        <v>227066.23999999999</v>
      </c>
      <c r="E1577" s="45">
        <f t="shared" si="91"/>
        <v>6.8246284592951525E-2</v>
      </c>
      <c r="F1577" s="44">
        <v>369513</v>
      </c>
      <c r="G1577" s="40">
        <v>7315</v>
      </c>
      <c r="H1577" s="45">
        <f t="shared" si="92"/>
        <v>1.9796326516252474E-2</v>
      </c>
    </row>
    <row r="1578" spans="1:8" ht="15.75" thickBot="1" x14ac:dyDescent="0.3">
      <c r="A1578" s="79">
        <v>199</v>
      </c>
      <c r="B1578" s="80" t="s">
        <v>81</v>
      </c>
      <c r="C1578" s="81">
        <v>484483</v>
      </c>
      <c r="D1578" s="82">
        <v>189448.65</v>
      </c>
      <c r="E1578" s="83">
        <f>D1578/C1578</f>
        <v>0.39103260589122835</v>
      </c>
      <c r="F1578" s="81">
        <v>58098</v>
      </c>
      <c r="G1578" s="82">
        <v>55096.44</v>
      </c>
      <c r="H1578" s="83">
        <f>G1578/F1578</f>
        <v>0.94833625942373234</v>
      </c>
    </row>
    <row r="1579" spans="1:8" ht="15.75" thickBot="1" x14ac:dyDescent="0.3">
      <c r="A1579" s="137" t="s">
        <v>82</v>
      </c>
      <c r="B1579" s="138"/>
      <c r="C1579" s="22">
        <f>SUM(C1580:C1629)</f>
        <v>3145680</v>
      </c>
      <c r="D1579" s="23">
        <f>SUM(D1580:D1629)</f>
        <v>1951462.8599999996</v>
      </c>
      <c r="E1579" s="28">
        <f>D1579/C1579</f>
        <v>0.62036280231937124</v>
      </c>
      <c r="F1579" s="22">
        <f>SUM(F1580:F1629)</f>
        <v>135817</v>
      </c>
      <c r="G1579" s="23">
        <f>SUM(G1580:G1629)</f>
        <v>110300.33</v>
      </c>
      <c r="H1579" s="28">
        <f>G1579/F1579</f>
        <v>0.81212462357436843</v>
      </c>
    </row>
    <row r="1580" spans="1:8" x14ac:dyDescent="0.25">
      <c r="A1580" s="78">
        <v>201</v>
      </c>
      <c r="B1580" s="7" t="s">
        <v>83</v>
      </c>
      <c r="C1580" s="41">
        <v>216393</v>
      </c>
      <c r="D1580" s="42">
        <v>123035.3</v>
      </c>
      <c r="E1580" s="43">
        <f>D1580/C1580</f>
        <v>0.56857338268797974</v>
      </c>
      <c r="F1580" s="62" t="s">
        <v>182</v>
      </c>
      <c r="G1580" s="63" t="s">
        <v>182</v>
      </c>
      <c r="H1580" s="64" t="s">
        <v>182</v>
      </c>
    </row>
    <row r="1581" spans="1:8" x14ac:dyDescent="0.25">
      <c r="A1581" s="5">
        <v>203</v>
      </c>
      <c r="B1581" s="8" t="s">
        <v>84</v>
      </c>
      <c r="C1581" s="44">
        <v>107619</v>
      </c>
      <c r="D1581" s="40">
        <v>65988.570000000007</v>
      </c>
      <c r="E1581" s="45">
        <f>D1581/C1581</f>
        <v>0.61316839963203529</v>
      </c>
      <c r="F1581" s="59" t="s">
        <v>182</v>
      </c>
      <c r="G1581" s="60" t="s">
        <v>182</v>
      </c>
      <c r="H1581" s="61" t="s">
        <v>182</v>
      </c>
    </row>
    <row r="1582" spans="1:8" x14ac:dyDescent="0.25">
      <c r="A1582" s="5">
        <v>211</v>
      </c>
      <c r="B1582" s="8" t="s">
        <v>85</v>
      </c>
      <c r="C1582" s="44">
        <v>96294</v>
      </c>
      <c r="D1582" s="40">
        <v>81408.570000000007</v>
      </c>
      <c r="E1582" s="45">
        <f t="shared" ref="E1582:E1629" si="93">D1582/C1582</f>
        <v>0.84541684840176967</v>
      </c>
      <c r="F1582" s="59" t="s">
        <v>182</v>
      </c>
      <c r="G1582" s="60" t="s">
        <v>182</v>
      </c>
      <c r="H1582" s="61" t="s">
        <v>182</v>
      </c>
    </row>
    <row r="1583" spans="1:8" x14ac:dyDescent="0.25">
      <c r="A1583" s="5">
        <v>212</v>
      </c>
      <c r="B1583" s="8" t="s">
        <v>86</v>
      </c>
      <c r="C1583" s="44">
        <v>12264</v>
      </c>
      <c r="D1583" s="40">
        <v>4832.82</v>
      </c>
      <c r="E1583" s="45">
        <f t="shared" si="93"/>
        <v>0.39406555772994128</v>
      </c>
      <c r="F1583" s="59" t="s">
        <v>182</v>
      </c>
      <c r="G1583" s="60" t="s">
        <v>182</v>
      </c>
      <c r="H1583" s="61" t="s">
        <v>182</v>
      </c>
    </row>
    <row r="1584" spans="1:8" x14ac:dyDescent="0.25">
      <c r="A1584" s="5">
        <v>213</v>
      </c>
      <c r="B1584" s="8" t="s">
        <v>87</v>
      </c>
      <c r="C1584" s="44">
        <v>1450</v>
      </c>
      <c r="D1584" s="40">
        <v>42.8</v>
      </c>
      <c r="E1584" s="45">
        <f t="shared" si="93"/>
        <v>2.9517241379310343E-2</v>
      </c>
      <c r="F1584" s="59" t="s">
        <v>182</v>
      </c>
      <c r="G1584" s="60" t="s">
        <v>182</v>
      </c>
      <c r="H1584" s="61" t="s">
        <v>182</v>
      </c>
    </row>
    <row r="1585" spans="1:8" x14ac:dyDescent="0.25">
      <c r="A1585" s="5">
        <v>214</v>
      </c>
      <c r="B1585" s="8" t="s">
        <v>88</v>
      </c>
      <c r="C1585" s="44">
        <v>83550</v>
      </c>
      <c r="D1585" s="40">
        <v>29395.34</v>
      </c>
      <c r="E1585" s="45">
        <f t="shared" si="93"/>
        <v>0.35182932375822862</v>
      </c>
      <c r="F1585" s="59" t="s">
        <v>182</v>
      </c>
      <c r="G1585" s="60" t="s">
        <v>182</v>
      </c>
      <c r="H1585" s="61" t="s">
        <v>182</v>
      </c>
    </row>
    <row r="1586" spans="1:8" x14ac:dyDescent="0.25">
      <c r="A1586" s="5">
        <v>219</v>
      </c>
      <c r="B1586" s="8" t="s">
        <v>89</v>
      </c>
      <c r="C1586" s="44">
        <v>8109</v>
      </c>
      <c r="D1586" s="40">
        <v>4403.0200000000004</v>
      </c>
      <c r="E1586" s="45">
        <f t="shared" si="93"/>
        <v>0.54297940559871749</v>
      </c>
      <c r="F1586" s="59" t="s">
        <v>182</v>
      </c>
      <c r="G1586" s="60" t="s">
        <v>182</v>
      </c>
      <c r="H1586" s="61" t="s">
        <v>182</v>
      </c>
    </row>
    <row r="1587" spans="1:8" x14ac:dyDescent="0.25">
      <c r="A1587" s="5">
        <v>221</v>
      </c>
      <c r="B1587" s="8" t="s">
        <v>90</v>
      </c>
      <c r="C1587" s="44">
        <v>252868</v>
      </c>
      <c r="D1587" s="40">
        <v>167256.29999999999</v>
      </c>
      <c r="E1587" s="45">
        <f t="shared" si="93"/>
        <v>0.66143719252732647</v>
      </c>
      <c r="F1587" s="59" t="s">
        <v>182</v>
      </c>
      <c r="G1587" s="60" t="s">
        <v>182</v>
      </c>
      <c r="H1587" s="61" t="s">
        <v>182</v>
      </c>
    </row>
    <row r="1588" spans="1:8" x14ac:dyDescent="0.25">
      <c r="A1588" s="5">
        <v>222</v>
      </c>
      <c r="B1588" s="8" t="s">
        <v>91</v>
      </c>
      <c r="C1588" s="44">
        <v>3500</v>
      </c>
      <c r="D1588" s="40">
        <v>478.96</v>
      </c>
      <c r="E1588" s="45">
        <f t="shared" si="93"/>
        <v>0.13684571428571429</v>
      </c>
      <c r="F1588" s="59" t="s">
        <v>182</v>
      </c>
      <c r="G1588" s="60" t="s">
        <v>182</v>
      </c>
      <c r="H1588" s="61" t="s">
        <v>182</v>
      </c>
    </row>
    <row r="1589" spans="1:8" x14ac:dyDescent="0.25">
      <c r="A1589" s="5">
        <v>223</v>
      </c>
      <c r="B1589" s="8" t="s">
        <v>92</v>
      </c>
      <c r="C1589" s="44">
        <v>119305</v>
      </c>
      <c r="D1589" s="40">
        <v>79719.399999999994</v>
      </c>
      <c r="E1589" s="45">
        <f t="shared" si="93"/>
        <v>0.66819831524244577</v>
      </c>
      <c r="F1589" s="59" t="s">
        <v>182</v>
      </c>
      <c r="G1589" s="60" t="s">
        <v>182</v>
      </c>
      <c r="H1589" s="61" t="s">
        <v>182</v>
      </c>
    </row>
    <row r="1590" spans="1:8" x14ac:dyDescent="0.25">
      <c r="A1590" s="5">
        <v>224</v>
      </c>
      <c r="B1590" s="8" t="s">
        <v>93</v>
      </c>
      <c r="C1590" s="44">
        <v>19209</v>
      </c>
      <c r="D1590" s="40">
        <v>10240.950000000001</v>
      </c>
      <c r="E1590" s="45">
        <f t="shared" si="93"/>
        <v>0.53313290645010158</v>
      </c>
      <c r="F1590" s="59" t="s">
        <v>182</v>
      </c>
      <c r="G1590" s="60" t="s">
        <v>182</v>
      </c>
      <c r="H1590" s="61" t="s">
        <v>182</v>
      </c>
    </row>
    <row r="1591" spans="1:8" x14ac:dyDescent="0.25">
      <c r="A1591" s="5">
        <v>229</v>
      </c>
      <c r="B1591" s="8" t="s">
        <v>195</v>
      </c>
      <c r="C1591" s="44">
        <v>1300</v>
      </c>
      <c r="D1591" s="40">
        <v>1118.1500000000001</v>
      </c>
      <c r="E1591" s="45">
        <f t="shared" si="93"/>
        <v>0.86011538461538473</v>
      </c>
      <c r="F1591" s="59" t="s">
        <v>182</v>
      </c>
      <c r="G1591" s="60" t="s">
        <v>182</v>
      </c>
      <c r="H1591" s="61" t="s">
        <v>182</v>
      </c>
    </row>
    <row r="1592" spans="1:8" x14ac:dyDescent="0.25">
      <c r="A1592" s="5">
        <v>231</v>
      </c>
      <c r="B1592" s="8" t="s">
        <v>94</v>
      </c>
      <c r="C1592" s="44">
        <v>263598</v>
      </c>
      <c r="D1592" s="40">
        <v>221844.04</v>
      </c>
      <c r="E1592" s="45">
        <f t="shared" si="93"/>
        <v>0.84159986039347801</v>
      </c>
      <c r="F1592" s="59" t="s">
        <v>182</v>
      </c>
      <c r="G1592" s="60" t="s">
        <v>182</v>
      </c>
      <c r="H1592" s="61" t="s">
        <v>182</v>
      </c>
    </row>
    <row r="1593" spans="1:8" x14ac:dyDescent="0.25">
      <c r="A1593" s="5">
        <v>232</v>
      </c>
      <c r="B1593" s="8" t="s">
        <v>95</v>
      </c>
      <c r="C1593" s="44">
        <v>228529</v>
      </c>
      <c r="D1593" s="40">
        <v>158599.16</v>
      </c>
      <c r="E1593" s="45">
        <f t="shared" si="93"/>
        <v>0.69400014877761684</v>
      </c>
      <c r="F1593" s="59" t="s">
        <v>182</v>
      </c>
      <c r="G1593" s="60" t="s">
        <v>182</v>
      </c>
      <c r="H1593" s="61" t="s">
        <v>182</v>
      </c>
    </row>
    <row r="1594" spans="1:8" x14ac:dyDescent="0.25">
      <c r="A1594" s="5">
        <v>239</v>
      </c>
      <c r="B1594" s="8" t="s">
        <v>96</v>
      </c>
      <c r="C1594" s="44">
        <v>79726</v>
      </c>
      <c r="D1594" s="40">
        <v>47513.65</v>
      </c>
      <c r="E1594" s="45">
        <f t="shared" si="93"/>
        <v>0.59596179414494643</v>
      </c>
      <c r="F1594" s="59" t="s">
        <v>182</v>
      </c>
      <c r="G1594" s="60" t="s">
        <v>182</v>
      </c>
      <c r="H1594" s="61" t="s">
        <v>182</v>
      </c>
    </row>
    <row r="1595" spans="1:8" x14ac:dyDescent="0.25">
      <c r="A1595" s="5">
        <v>242</v>
      </c>
      <c r="B1595" s="8" t="s">
        <v>98</v>
      </c>
      <c r="C1595" s="44">
        <v>89043</v>
      </c>
      <c r="D1595" s="40">
        <v>15984.28</v>
      </c>
      <c r="E1595" s="45">
        <f t="shared" si="93"/>
        <v>0.17951192120660805</v>
      </c>
      <c r="F1595" s="59" t="s">
        <v>182</v>
      </c>
      <c r="G1595" s="60" t="s">
        <v>182</v>
      </c>
      <c r="H1595" s="61" t="s">
        <v>182</v>
      </c>
    </row>
    <row r="1596" spans="1:8" x14ac:dyDescent="0.25">
      <c r="A1596" s="5">
        <v>243</v>
      </c>
      <c r="B1596" s="8" t="s">
        <v>99</v>
      </c>
      <c r="C1596" s="44">
        <v>32377</v>
      </c>
      <c r="D1596" s="40">
        <v>16611.740000000002</v>
      </c>
      <c r="E1596" s="45">
        <f t="shared" si="93"/>
        <v>0.51307224264138129</v>
      </c>
      <c r="F1596" s="59" t="s">
        <v>182</v>
      </c>
      <c r="G1596" s="60" t="s">
        <v>182</v>
      </c>
      <c r="H1596" s="61" t="s">
        <v>182</v>
      </c>
    </row>
    <row r="1597" spans="1:8" x14ac:dyDescent="0.25">
      <c r="A1597" s="5">
        <v>244</v>
      </c>
      <c r="B1597" s="8" t="s">
        <v>100</v>
      </c>
      <c r="C1597" s="44">
        <v>36250</v>
      </c>
      <c r="D1597" s="40">
        <v>7815.91</v>
      </c>
      <c r="E1597" s="45">
        <f t="shared" si="93"/>
        <v>0.21561131034482758</v>
      </c>
      <c r="F1597" s="59" t="s">
        <v>182</v>
      </c>
      <c r="G1597" s="60" t="s">
        <v>182</v>
      </c>
      <c r="H1597" s="61" t="s">
        <v>182</v>
      </c>
    </row>
    <row r="1598" spans="1:8" x14ac:dyDescent="0.25">
      <c r="A1598" s="5">
        <v>249</v>
      </c>
      <c r="B1598" s="8" t="s">
        <v>101</v>
      </c>
      <c r="C1598" s="44">
        <v>70917</v>
      </c>
      <c r="D1598" s="40">
        <v>36483.54</v>
      </c>
      <c r="E1598" s="45">
        <f t="shared" si="93"/>
        <v>0.51445408012183258</v>
      </c>
      <c r="F1598" s="59" t="s">
        <v>182</v>
      </c>
      <c r="G1598" s="60" t="s">
        <v>182</v>
      </c>
      <c r="H1598" s="61" t="s">
        <v>182</v>
      </c>
    </row>
    <row r="1599" spans="1:8" x14ac:dyDescent="0.25">
      <c r="A1599" s="5">
        <v>251</v>
      </c>
      <c r="B1599" s="8" t="s">
        <v>102</v>
      </c>
      <c r="C1599" s="44">
        <v>320</v>
      </c>
      <c r="D1599" s="40">
        <v>0</v>
      </c>
      <c r="E1599" s="45">
        <f t="shared" si="93"/>
        <v>0</v>
      </c>
      <c r="F1599" s="59" t="s">
        <v>182</v>
      </c>
      <c r="G1599" s="60" t="s">
        <v>182</v>
      </c>
      <c r="H1599" s="61" t="s">
        <v>182</v>
      </c>
    </row>
    <row r="1600" spans="1:8" x14ac:dyDescent="0.25">
      <c r="A1600" s="5">
        <v>252</v>
      </c>
      <c r="B1600" s="8" t="s">
        <v>103</v>
      </c>
      <c r="C1600" s="44">
        <v>6407</v>
      </c>
      <c r="D1600" s="40">
        <v>1485.24</v>
      </c>
      <c r="E1600" s="45">
        <f t="shared" si="93"/>
        <v>0.23181520212267831</v>
      </c>
      <c r="F1600" s="59" t="s">
        <v>182</v>
      </c>
      <c r="G1600" s="60" t="s">
        <v>182</v>
      </c>
      <c r="H1600" s="61" t="s">
        <v>182</v>
      </c>
    </row>
    <row r="1601" spans="1:8" x14ac:dyDescent="0.25">
      <c r="A1601" s="5">
        <v>253</v>
      </c>
      <c r="B1601" s="8" t="s">
        <v>104</v>
      </c>
      <c r="C1601" s="44">
        <v>6000</v>
      </c>
      <c r="D1601" s="40">
        <v>953.79</v>
      </c>
      <c r="E1601" s="45">
        <f t="shared" si="93"/>
        <v>0.158965</v>
      </c>
      <c r="F1601" s="59" t="s">
        <v>182</v>
      </c>
      <c r="G1601" s="60" t="s">
        <v>182</v>
      </c>
      <c r="H1601" s="61" t="s">
        <v>182</v>
      </c>
    </row>
    <row r="1602" spans="1:8" x14ac:dyDescent="0.25">
      <c r="A1602" s="5">
        <v>254</v>
      </c>
      <c r="B1602" s="8" t="s">
        <v>105</v>
      </c>
      <c r="C1602" s="44">
        <v>18794</v>
      </c>
      <c r="D1602" s="40">
        <v>4390.34</v>
      </c>
      <c r="E1602" s="45">
        <f t="shared" si="93"/>
        <v>0.23360327764180058</v>
      </c>
      <c r="F1602" s="59" t="s">
        <v>182</v>
      </c>
      <c r="G1602" s="60" t="s">
        <v>182</v>
      </c>
      <c r="H1602" s="61" t="s">
        <v>182</v>
      </c>
    </row>
    <row r="1603" spans="1:8" x14ac:dyDescent="0.25">
      <c r="A1603" s="5">
        <v>255</v>
      </c>
      <c r="B1603" s="8" t="s">
        <v>106</v>
      </c>
      <c r="C1603" s="44">
        <v>60288</v>
      </c>
      <c r="D1603" s="40">
        <v>41021.449999999997</v>
      </c>
      <c r="E1603" s="45">
        <f t="shared" si="93"/>
        <v>0.68042479432059444</v>
      </c>
      <c r="F1603" s="59" t="s">
        <v>182</v>
      </c>
      <c r="G1603" s="60" t="s">
        <v>182</v>
      </c>
      <c r="H1603" s="61" t="s">
        <v>182</v>
      </c>
    </row>
    <row r="1604" spans="1:8" x14ac:dyDescent="0.25">
      <c r="A1604" s="5">
        <v>256</v>
      </c>
      <c r="B1604" s="8" t="s">
        <v>107</v>
      </c>
      <c r="C1604" s="44">
        <v>38551</v>
      </c>
      <c r="D1604" s="40">
        <v>25523.06</v>
      </c>
      <c r="E1604" s="45">
        <f t="shared" si="93"/>
        <v>0.66205960934865504</v>
      </c>
      <c r="F1604" s="59" t="s">
        <v>182</v>
      </c>
      <c r="G1604" s="60" t="s">
        <v>182</v>
      </c>
      <c r="H1604" s="61" t="s">
        <v>182</v>
      </c>
    </row>
    <row r="1605" spans="1:8" x14ac:dyDescent="0.25">
      <c r="A1605" s="5">
        <v>257</v>
      </c>
      <c r="B1605" s="8" t="s">
        <v>108</v>
      </c>
      <c r="C1605" s="44">
        <v>1000</v>
      </c>
      <c r="D1605" s="40">
        <v>503.49</v>
      </c>
      <c r="E1605" s="45">
        <f t="shared" si="93"/>
        <v>0.50348999999999999</v>
      </c>
      <c r="F1605" s="59" t="s">
        <v>182</v>
      </c>
      <c r="G1605" s="60" t="s">
        <v>182</v>
      </c>
      <c r="H1605" s="61" t="s">
        <v>182</v>
      </c>
    </row>
    <row r="1606" spans="1:8" x14ac:dyDescent="0.25">
      <c r="A1606" s="5">
        <v>259</v>
      </c>
      <c r="B1606" s="8" t="s">
        <v>109</v>
      </c>
      <c r="C1606" s="44">
        <v>45677</v>
      </c>
      <c r="D1606" s="40">
        <v>19976.13</v>
      </c>
      <c r="E1606" s="45">
        <f t="shared" si="93"/>
        <v>0.437334544738052</v>
      </c>
      <c r="F1606" s="59" t="s">
        <v>182</v>
      </c>
      <c r="G1606" s="60" t="s">
        <v>182</v>
      </c>
      <c r="H1606" s="61" t="s">
        <v>182</v>
      </c>
    </row>
    <row r="1607" spans="1:8" x14ac:dyDescent="0.25">
      <c r="A1607" s="5">
        <v>261</v>
      </c>
      <c r="B1607" s="8" t="s">
        <v>110</v>
      </c>
      <c r="C1607" s="44">
        <v>6440</v>
      </c>
      <c r="D1607" s="40">
        <v>1489.06</v>
      </c>
      <c r="E1607" s="45">
        <f t="shared" si="93"/>
        <v>0.23122049689440993</v>
      </c>
      <c r="F1607" s="59" t="s">
        <v>182</v>
      </c>
      <c r="G1607" s="60" t="s">
        <v>182</v>
      </c>
      <c r="H1607" s="61" t="s">
        <v>182</v>
      </c>
    </row>
    <row r="1608" spans="1:8" x14ac:dyDescent="0.25">
      <c r="A1608" s="5">
        <v>262</v>
      </c>
      <c r="B1608" s="8" t="s">
        <v>111</v>
      </c>
      <c r="C1608" s="44">
        <v>26423</v>
      </c>
      <c r="D1608" s="40">
        <v>13524.27</v>
      </c>
      <c r="E1608" s="45">
        <f t="shared" si="93"/>
        <v>0.51183703591567953</v>
      </c>
      <c r="F1608" s="59" t="s">
        <v>182</v>
      </c>
      <c r="G1608" s="60" t="s">
        <v>182</v>
      </c>
      <c r="H1608" s="61" t="s">
        <v>182</v>
      </c>
    </row>
    <row r="1609" spans="1:8" x14ac:dyDescent="0.25">
      <c r="A1609" s="5">
        <v>263</v>
      </c>
      <c r="B1609" s="8" t="s">
        <v>112</v>
      </c>
      <c r="C1609" s="44">
        <v>25526</v>
      </c>
      <c r="D1609" s="40">
        <v>10777.91</v>
      </c>
      <c r="E1609" s="45">
        <f t="shared" si="93"/>
        <v>0.4222326255582543</v>
      </c>
      <c r="F1609" s="59" t="s">
        <v>182</v>
      </c>
      <c r="G1609" s="60" t="s">
        <v>182</v>
      </c>
      <c r="H1609" s="61" t="s">
        <v>182</v>
      </c>
    </row>
    <row r="1610" spans="1:8" x14ac:dyDescent="0.25">
      <c r="A1610" s="5">
        <v>265</v>
      </c>
      <c r="B1610" s="8" t="s">
        <v>113</v>
      </c>
      <c r="C1610" s="44">
        <v>97853</v>
      </c>
      <c r="D1610" s="40">
        <v>28263.18</v>
      </c>
      <c r="E1610" s="45">
        <f t="shared" si="93"/>
        <v>0.28883304548659727</v>
      </c>
      <c r="F1610" s="44">
        <v>135817</v>
      </c>
      <c r="G1610" s="40">
        <v>110300.33</v>
      </c>
      <c r="H1610" s="45">
        <f t="shared" ref="H1610" si="94">G1610/F1610</f>
        <v>0.81212462357436843</v>
      </c>
    </row>
    <row r="1611" spans="1:8" x14ac:dyDescent="0.25">
      <c r="A1611" s="5">
        <v>269</v>
      </c>
      <c r="B1611" s="8" t="s">
        <v>114</v>
      </c>
      <c r="C1611" s="44">
        <v>79039</v>
      </c>
      <c r="D1611" s="40">
        <v>19961.900000000001</v>
      </c>
      <c r="E1611" s="45">
        <f t="shared" si="93"/>
        <v>0.25255759814774986</v>
      </c>
      <c r="F1611" s="59" t="s">
        <v>182</v>
      </c>
      <c r="G1611" s="60" t="s">
        <v>182</v>
      </c>
      <c r="H1611" s="61" t="s">
        <v>182</v>
      </c>
    </row>
    <row r="1612" spans="1:8" x14ac:dyDescent="0.25">
      <c r="A1612" s="5">
        <v>271</v>
      </c>
      <c r="B1612" s="8" t="s">
        <v>115</v>
      </c>
      <c r="C1612" s="44">
        <v>18166</v>
      </c>
      <c r="D1612" s="40">
        <v>3817.57</v>
      </c>
      <c r="E1612" s="45">
        <f t="shared" si="93"/>
        <v>0.2101491797864142</v>
      </c>
      <c r="F1612" s="59" t="s">
        <v>182</v>
      </c>
      <c r="G1612" s="60" t="s">
        <v>182</v>
      </c>
      <c r="H1612" s="61" t="s">
        <v>182</v>
      </c>
    </row>
    <row r="1613" spans="1:8" x14ac:dyDescent="0.25">
      <c r="A1613" s="5">
        <v>272</v>
      </c>
      <c r="B1613" s="8" t="s">
        <v>116</v>
      </c>
      <c r="C1613" s="44">
        <v>2671</v>
      </c>
      <c r="D1613" s="40">
        <v>0</v>
      </c>
      <c r="E1613" s="45">
        <f t="shared" si="93"/>
        <v>0</v>
      </c>
      <c r="F1613" s="59" t="s">
        <v>182</v>
      </c>
      <c r="G1613" s="60" t="s">
        <v>182</v>
      </c>
      <c r="H1613" s="61" t="s">
        <v>182</v>
      </c>
    </row>
    <row r="1614" spans="1:8" x14ac:dyDescent="0.25">
      <c r="A1614" s="5">
        <v>273</v>
      </c>
      <c r="B1614" s="8" t="s">
        <v>117</v>
      </c>
      <c r="C1614" s="44">
        <v>110800</v>
      </c>
      <c r="D1614" s="40">
        <v>84253.14</v>
      </c>
      <c r="E1614" s="45">
        <f t="shared" si="93"/>
        <v>0.76040740072202162</v>
      </c>
      <c r="F1614" s="59" t="s">
        <v>182</v>
      </c>
      <c r="G1614" s="60" t="s">
        <v>182</v>
      </c>
      <c r="H1614" s="61" t="s">
        <v>182</v>
      </c>
    </row>
    <row r="1615" spans="1:8" x14ac:dyDescent="0.25">
      <c r="A1615" s="5">
        <v>274</v>
      </c>
      <c r="B1615" s="8" t="s">
        <v>118</v>
      </c>
      <c r="C1615" s="44">
        <v>33352</v>
      </c>
      <c r="D1615" s="40">
        <v>27553.16</v>
      </c>
      <c r="E1615" s="45">
        <f t="shared" si="93"/>
        <v>0.8261321659870472</v>
      </c>
      <c r="F1615" s="59" t="s">
        <v>182</v>
      </c>
      <c r="G1615" s="60" t="s">
        <v>182</v>
      </c>
      <c r="H1615" s="61" t="s">
        <v>182</v>
      </c>
    </row>
    <row r="1616" spans="1:8" x14ac:dyDescent="0.25">
      <c r="A1616" s="5">
        <v>275</v>
      </c>
      <c r="B1616" s="8" t="s">
        <v>119</v>
      </c>
      <c r="C1616" s="44">
        <v>354850</v>
      </c>
      <c r="D1616" s="40">
        <v>266004.02</v>
      </c>
      <c r="E1616" s="45">
        <f t="shared" si="93"/>
        <v>0.74962384105960267</v>
      </c>
      <c r="F1616" s="59" t="s">
        <v>182</v>
      </c>
      <c r="G1616" s="60" t="s">
        <v>182</v>
      </c>
      <c r="H1616" s="61" t="s">
        <v>182</v>
      </c>
    </row>
    <row r="1617" spans="1:8" x14ac:dyDescent="0.25">
      <c r="A1617" s="5">
        <v>277</v>
      </c>
      <c r="B1617" s="8" t="s">
        <v>120</v>
      </c>
      <c r="C1617" s="44">
        <v>13274</v>
      </c>
      <c r="D1617" s="40">
        <v>6048.43</v>
      </c>
      <c r="E1617" s="45">
        <f t="shared" si="93"/>
        <v>0.45565993671839689</v>
      </c>
      <c r="F1617" s="59" t="s">
        <v>182</v>
      </c>
      <c r="G1617" s="60" t="s">
        <v>182</v>
      </c>
      <c r="H1617" s="61" t="s">
        <v>182</v>
      </c>
    </row>
    <row r="1618" spans="1:8" x14ac:dyDescent="0.25">
      <c r="A1618" s="5">
        <v>278</v>
      </c>
      <c r="B1618" s="8" t="s">
        <v>121</v>
      </c>
      <c r="C1618" s="44">
        <v>800</v>
      </c>
      <c r="D1618" s="40">
        <v>0</v>
      </c>
      <c r="E1618" s="45">
        <f t="shared" si="93"/>
        <v>0</v>
      </c>
      <c r="F1618" s="59" t="s">
        <v>182</v>
      </c>
      <c r="G1618" s="60" t="s">
        <v>182</v>
      </c>
      <c r="H1618" s="61" t="s">
        <v>182</v>
      </c>
    </row>
    <row r="1619" spans="1:8" x14ac:dyDescent="0.25">
      <c r="A1619" s="5">
        <v>279</v>
      </c>
      <c r="B1619" s="9" t="s">
        <v>122</v>
      </c>
      <c r="C1619" s="44">
        <v>21384</v>
      </c>
      <c r="D1619" s="40">
        <v>2732.73</v>
      </c>
      <c r="E1619" s="45">
        <f t="shared" si="93"/>
        <v>0.12779320987654322</v>
      </c>
      <c r="F1619" s="59" t="s">
        <v>182</v>
      </c>
      <c r="G1619" s="60" t="s">
        <v>182</v>
      </c>
      <c r="H1619" s="61" t="s">
        <v>182</v>
      </c>
    </row>
    <row r="1620" spans="1:8" x14ac:dyDescent="0.25">
      <c r="A1620" s="6">
        <v>280</v>
      </c>
      <c r="B1620" s="9" t="s">
        <v>123</v>
      </c>
      <c r="C1620" s="44">
        <v>259970</v>
      </c>
      <c r="D1620" s="40">
        <v>159082.17000000001</v>
      </c>
      <c r="E1620" s="45">
        <f t="shared" si="93"/>
        <v>0.61192510674308576</v>
      </c>
      <c r="F1620" s="59" t="s">
        <v>182</v>
      </c>
      <c r="G1620" s="60" t="s">
        <v>182</v>
      </c>
      <c r="H1620" s="61" t="s">
        <v>182</v>
      </c>
    </row>
    <row r="1621" spans="1:8" x14ac:dyDescent="0.25">
      <c r="A1621" s="10">
        <v>291</v>
      </c>
      <c r="B1621" s="9" t="s">
        <v>124</v>
      </c>
      <c r="C1621" s="44">
        <v>80869</v>
      </c>
      <c r="D1621" s="40">
        <v>48895.79</v>
      </c>
      <c r="E1621" s="45">
        <f t="shared" si="93"/>
        <v>0.60462958612076323</v>
      </c>
      <c r="F1621" s="59" t="s">
        <v>182</v>
      </c>
      <c r="G1621" s="60" t="s">
        <v>182</v>
      </c>
      <c r="H1621" s="61" t="s">
        <v>182</v>
      </c>
    </row>
    <row r="1622" spans="1:8" x14ac:dyDescent="0.25">
      <c r="A1622" s="10">
        <v>292</v>
      </c>
      <c r="B1622" s="9" t="s">
        <v>125</v>
      </c>
      <c r="C1622" s="44">
        <v>10</v>
      </c>
      <c r="D1622" s="40">
        <v>8</v>
      </c>
      <c r="E1622" s="45">
        <f t="shared" si="93"/>
        <v>0.8</v>
      </c>
      <c r="F1622" s="59" t="s">
        <v>182</v>
      </c>
      <c r="G1622" s="60" t="s">
        <v>182</v>
      </c>
      <c r="H1622" s="61" t="s">
        <v>182</v>
      </c>
    </row>
    <row r="1623" spans="1:8" x14ac:dyDescent="0.25">
      <c r="A1623" s="10">
        <v>293</v>
      </c>
      <c r="B1623" s="9" t="s">
        <v>126</v>
      </c>
      <c r="C1623" s="44">
        <v>82571</v>
      </c>
      <c r="D1623" s="40">
        <v>82467.63</v>
      </c>
      <c r="E1623" s="45">
        <f t="shared" si="93"/>
        <v>0.99874810768914035</v>
      </c>
      <c r="F1623" s="59" t="s">
        <v>182</v>
      </c>
      <c r="G1623" s="60" t="s">
        <v>182</v>
      </c>
      <c r="H1623" s="61" t="s">
        <v>182</v>
      </c>
    </row>
    <row r="1624" spans="1:8" x14ac:dyDescent="0.25">
      <c r="A1624" s="10">
        <v>294</v>
      </c>
      <c r="B1624" s="9" t="s">
        <v>127</v>
      </c>
      <c r="C1624" s="44">
        <v>1437</v>
      </c>
      <c r="D1624" s="40">
        <v>1079.47</v>
      </c>
      <c r="E1624" s="45">
        <f t="shared" si="93"/>
        <v>0.7511969380654141</v>
      </c>
      <c r="F1624" s="59" t="s">
        <v>182</v>
      </c>
      <c r="G1624" s="60" t="s">
        <v>182</v>
      </c>
      <c r="H1624" s="61" t="s">
        <v>182</v>
      </c>
    </row>
    <row r="1625" spans="1:8" x14ac:dyDescent="0.25">
      <c r="A1625" s="10">
        <v>295</v>
      </c>
      <c r="B1625" s="9" t="s">
        <v>128</v>
      </c>
      <c r="C1625" s="44">
        <v>513</v>
      </c>
      <c r="D1625" s="40">
        <v>392.13</v>
      </c>
      <c r="E1625" s="45">
        <f t="shared" si="93"/>
        <v>0.76438596491228072</v>
      </c>
      <c r="F1625" s="59" t="s">
        <v>182</v>
      </c>
      <c r="G1625" s="60" t="s">
        <v>182</v>
      </c>
      <c r="H1625" s="61" t="s">
        <v>182</v>
      </c>
    </row>
    <row r="1626" spans="1:8" ht="15" customHeight="1" x14ac:dyDescent="0.25">
      <c r="A1626" s="10">
        <v>296</v>
      </c>
      <c r="B1626" s="9" t="s">
        <v>129</v>
      </c>
      <c r="C1626" s="44">
        <v>499</v>
      </c>
      <c r="D1626" s="40">
        <v>167.67</v>
      </c>
      <c r="E1626" s="45">
        <f t="shared" si="93"/>
        <v>0.33601202404809616</v>
      </c>
      <c r="F1626" s="59" t="s">
        <v>182</v>
      </c>
      <c r="G1626" s="60" t="s">
        <v>182</v>
      </c>
      <c r="H1626" s="61" t="s">
        <v>182</v>
      </c>
    </row>
    <row r="1627" spans="1:8" x14ac:dyDescent="0.25">
      <c r="A1627" s="10">
        <v>297</v>
      </c>
      <c r="B1627" s="9" t="s">
        <v>130</v>
      </c>
      <c r="C1627" s="44">
        <v>577</v>
      </c>
      <c r="D1627" s="40">
        <v>288.17</v>
      </c>
      <c r="E1627" s="45">
        <f t="shared" si="93"/>
        <v>0.49942807625649915</v>
      </c>
      <c r="F1627" s="59" t="s">
        <v>182</v>
      </c>
      <c r="G1627" s="60" t="s">
        <v>182</v>
      </c>
      <c r="H1627" s="61" t="s">
        <v>182</v>
      </c>
    </row>
    <row r="1628" spans="1:8" x14ac:dyDescent="0.25">
      <c r="A1628" s="10">
        <v>298</v>
      </c>
      <c r="B1628" s="9" t="s">
        <v>131</v>
      </c>
      <c r="C1628" s="44">
        <v>475</v>
      </c>
      <c r="D1628" s="40">
        <v>288.02</v>
      </c>
      <c r="E1628" s="45">
        <f t="shared" si="93"/>
        <v>0.6063578947368421</v>
      </c>
      <c r="F1628" s="59" t="s">
        <v>182</v>
      </c>
      <c r="G1628" s="60" t="s">
        <v>182</v>
      </c>
      <c r="H1628" s="61" t="s">
        <v>182</v>
      </c>
    </row>
    <row r="1629" spans="1:8" ht="15.75" thickBot="1" x14ac:dyDescent="0.3">
      <c r="A1629" s="89">
        <v>299</v>
      </c>
      <c r="B1629" s="88" t="s">
        <v>123</v>
      </c>
      <c r="C1629" s="81">
        <v>28843</v>
      </c>
      <c r="D1629" s="82">
        <v>27742.44</v>
      </c>
      <c r="E1629" s="83">
        <f t="shared" si="93"/>
        <v>0.96184308151024511</v>
      </c>
      <c r="F1629" s="84" t="s">
        <v>182</v>
      </c>
      <c r="G1629" s="85" t="s">
        <v>182</v>
      </c>
      <c r="H1629" s="86" t="s">
        <v>182</v>
      </c>
    </row>
    <row r="1630" spans="1:8" ht="15.75" thickBot="1" x14ac:dyDescent="0.3">
      <c r="A1630" s="137" t="s">
        <v>132</v>
      </c>
      <c r="B1630" s="138"/>
      <c r="C1630" s="22">
        <f>SUM(C1631:C1647)</f>
        <v>145334</v>
      </c>
      <c r="D1630" s="23">
        <f>SUM(D1631:D1647)</f>
        <v>86711.790000000008</v>
      </c>
      <c r="E1630" s="28">
        <f>D1630/C1630</f>
        <v>0.59663802000908261</v>
      </c>
      <c r="F1630" s="22">
        <f>SUM(F1631:F1647)</f>
        <v>12942278</v>
      </c>
      <c r="G1630" s="23">
        <f>SUM(G1631:G1647)</f>
        <v>7931412.1600000011</v>
      </c>
      <c r="H1630" s="28">
        <f>G1630/F1630</f>
        <v>0.61282968577865515</v>
      </c>
    </row>
    <row r="1631" spans="1:8" x14ac:dyDescent="0.25">
      <c r="A1631" s="13">
        <v>301</v>
      </c>
      <c r="B1631" s="35" t="s">
        <v>133</v>
      </c>
      <c r="C1631" s="68" t="s">
        <v>182</v>
      </c>
      <c r="D1631" s="69" t="s">
        <v>182</v>
      </c>
      <c r="E1631" s="70" t="s">
        <v>182</v>
      </c>
      <c r="F1631" s="49">
        <v>73456</v>
      </c>
      <c r="G1631" s="50">
        <v>33931.160000000003</v>
      </c>
      <c r="H1631" s="51">
        <f>G1631/F1631</f>
        <v>0.46192496188194299</v>
      </c>
    </row>
    <row r="1632" spans="1:8" x14ac:dyDescent="0.25">
      <c r="A1632" s="10">
        <v>302</v>
      </c>
      <c r="B1632" s="29" t="s">
        <v>134</v>
      </c>
      <c r="C1632" s="59" t="s">
        <v>182</v>
      </c>
      <c r="D1632" s="60" t="s">
        <v>182</v>
      </c>
      <c r="E1632" s="61" t="s">
        <v>182</v>
      </c>
      <c r="F1632" s="44">
        <v>68300</v>
      </c>
      <c r="G1632" s="40">
        <v>2140</v>
      </c>
      <c r="H1632" s="45">
        <f>G1632/F1632</f>
        <v>3.1332357247437777E-2</v>
      </c>
    </row>
    <row r="1633" spans="1:8" x14ac:dyDescent="0.25">
      <c r="A1633" s="10">
        <v>303</v>
      </c>
      <c r="B1633" s="29" t="s">
        <v>135</v>
      </c>
      <c r="C1633" s="59" t="s">
        <v>182</v>
      </c>
      <c r="D1633" s="60" t="s">
        <v>182</v>
      </c>
      <c r="E1633" s="61" t="s">
        <v>182</v>
      </c>
      <c r="F1633" s="44">
        <v>6467</v>
      </c>
      <c r="G1633" s="40">
        <v>0</v>
      </c>
      <c r="H1633" s="45">
        <f t="shared" ref="H1633:H1647" si="95">G1633/F1633</f>
        <v>0</v>
      </c>
    </row>
    <row r="1634" spans="1:8" x14ac:dyDescent="0.25">
      <c r="A1634" s="10">
        <v>304</v>
      </c>
      <c r="B1634" s="29" t="s">
        <v>136</v>
      </c>
      <c r="C1634" s="59" t="s">
        <v>182</v>
      </c>
      <c r="D1634" s="60" t="s">
        <v>182</v>
      </c>
      <c r="E1634" s="61" t="s">
        <v>182</v>
      </c>
      <c r="F1634" s="44">
        <v>113255</v>
      </c>
      <c r="G1634" s="40">
        <v>22903.62</v>
      </c>
      <c r="H1634" s="45">
        <f t="shared" si="95"/>
        <v>0.20223054169793828</v>
      </c>
    </row>
    <row r="1635" spans="1:8" x14ac:dyDescent="0.25">
      <c r="A1635" s="10">
        <v>305</v>
      </c>
      <c r="B1635" s="29" t="s">
        <v>137</v>
      </c>
      <c r="C1635" s="59" t="s">
        <v>182</v>
      </c>
      <c r="D1635" s="60" t="s">
        <v>182</v>
      </c>
      <c r="E1635" s="61" t="s">
        <v>182</v>
      </c>
      <c r="F1635" s="44">
        <v>58000</v>
      </c>
      <c r="G1635" s="40">
        <v>9247.49</v>
      </c>
      <c r="H1635" s="45">
        <f t="shared" si="95"/>
        <v>0.15943948275862069</v>
      </c>
    </row>
    <row r="1636" spans="1:8" x14ac:dyDescent="0.25">
      <c r="A1636" s="10">
        <v>309</v>
      </c>
      <c r="B1636" s="29" t="s">
        <v>138</v>
      </c>
      <c r="C1636" s="59" t="s">
        <v>182</v>
      </c>
      <c r="D1636" s="60" t="s">
        <v>182</v>
      </c>
      <c r="E1636" s="61" t="s">
        <v>182</v>
      </c>
      <c r="F1636" s="44">
        <v>95000</v>
      </c>
      <c r="G1636" s="40">
        <v>0</v>
      </c>
      <c r="H1636" s="45">
        <f t="shared" si="95"/>
        <v>0</v>
      </c>
    </row>
    <row r="1637" spans="1:8" x14ac:dyDescent="0.25">
      <c r="A1637" s="10">
        <v>314</v>
      </c>
      <c r="B1637" s="29" t="s">
        <v>139</v>
      </c>
      <c r="C1637" s="59" t="s">
        <v>182</v>
      </c>
      <c r="D1637" s="60" t="s">
        <v>182</v>
      </c>
      <c r="E1637" s="61" t="s">
        <v>182</v>
      </c>
      <c r="F1637" s="44">
        <v>1598957</v>
      </c>
      <c r="G1637" s="40">
        <v>744200.55</v>
      </c>
      <c r="H1637" s="45">
        <f t="shared" si="95"/>
        <v>0.46542874511322069</v>
      </c>
    </row>
    <row r="1638" spans="1:8" x14ac:dyDescent="0.25">
      <c r="A1638" s="6">
        <v>320</v>
      </c>
      <c r="B1638" s="29" t="s">
        <v>140</v>
      </c>
      <c r="C1638" s="44">
        <v>1960</v>
      </c>
      <c r="D1638" s="40">
        <v>1764.54</v>
      </c>
      <c r="E1638" s="45">
        <f t="shared" ref="E1638:E1646" si="96">D1638/C1638</f>
        <v>0.90027551020408159</v>
      </c>
      <c r="F1638" s="44">
        <v>10604</v>
      </c>
      <c r="G1638" s="40">
        <v>8763.69</v>
      </c>
      <c r="H1638" s="45">
        <f t="shared" si="95"/>
        <v>0.82645133911731428</v>
      </c>
    </row>
    <row r="1639" spans="1:8" x14ac:dyDescent="0.25">
      <c r="A1639" s="10">
        <v>332</v>
      </c>
      <c r="B1639" s="29" t="s">
        <v>141</v>
      </c>
      <c r="C1639" s="59" t="s">
        <v>182</v>
      </c>
      <c r="D1639" s="60" t="s">
        <v>182</v>
      </c>
      <c r="E1639" s="61" t="s">
        <v>182</v>
      </c>
      <c r="F1639" s="44">
        <v>36542</v>
      </c>
      <c r="G1639" s="40">
        <v>2423.5500000000002</v>
      </c>
      <c r="H1639" s="45">
        <f t="shared" si="95"/>
        <v>6.6322314049586786E-2</v>
      </c>
    </row>
    <row r="1640" spans="1:8" x14ac:dyDescent="0.25">
      <c r="A1640" s="6">
        <v>340</v>
      </c>
      <c r="B1640" s="29" t="s">
        <v>142</v>
      </c>
      <c r="C1640" s="44">
        <v>240</v>
      </c>
      <c r="D1640" s="40">
        <v>0</v>
      </c>
      <c r="E1640" s="45">
        <f t="shared" si="96"/>
        <v>0</v>
      </c>
      <c r="F1640" s="44">
        <v>51915</v>
      </c>
      <c r="G1640" s="40">
        <v>8835.18</v>
      </c>
      <c r="H1640" s="45">
        <f t="shared" si="95"/>
        <v>0.17018549552152556</v>
      </c>
    </row>
    <row r="1641" spans="1:8" x14ac:dyDescent="0.25">
      <c r="A1641" s="6">
        <v>350</v>
      </c>
      <c r="B1641" s="29" t="s">
        <v>143</v>
      </c>
      <c r="C1641" s="44">
        <v>58262</v>
      </c>
      <c r="D1641" s="40">
        <v>40074.71</v>
      </c>
      <c r="E1641" s="45">
        <f t="shared" si="96"/>
        <v>0.68783615392537156</v>
      </c>
      <c r="F1641" s="44">
        <v>655260</v>
      </c>
      <c r="G1641" s="40">
        <v>273319.18</v>
      </c>
      <c r="H1641" s="45">
        <f t="shared" si="95"/>
        <v>0.41711561822787901</v>
      </c>
    </row>
    <row r="1642" spans="1:8" x14ac:dyDescent="0.25">
      <c r="A1642" s="6">
        <v>370</v>
      </c>
      <c r="B1642" s="29" t="s">
        <v>144</v>
      </c>
      <c r="C1642" s="44">
        <v>23866</v>
      </c>
      <c r="D1642" s="40">
        <v>13901.21</v>
      </c>
      <c r="E1642" s="45">
        <f t="shared" si="96"/>
        <v>0.58246920305036454</v>
      </c>
      <c r="F1642" s="44">
        <v>931034</v>
      </c>
      <c r="G1642" s="40">
        <v>194883.15</v>
      </c>
      <c r="H1642" s="45">
        <f t="shared" si="95"/>
        <v>0.20931904742469126</v>
      </c>
    </row>
    <row r="1643" spans="1:8" x14ac:dyDescent="0.25">
      <c r="A1643" s="6">
        <v>380</v>
      </c>
      <c r="B1643" s="29" t="s">
        <v>145</v>
      </c>
      <c r="C1643" s="44">
        <v>48314</v>
      </c>
      <c r="D1643" s="40">
        <v>18481.919999999998</v>
      </c>
      <c r="E1643" s="45">
        <f t="shared" si="96"/>
        <v>0.38253756675083822</v>
      </c>
      <c r="F1643" s="44">
        <v>9213015</v>
      </c>
      <c r="G1643" s="40">
        <v>6624745.6200000001</v>
      </c>
      <c r="H1643" s="45">
        <f t="shared" si="95"/>
        <v>0.71906380484564503</v>
      </c>
    </row>
    <row r="1644" spans="1:8" x14ac:dyDescent="0.25">
      <c r="A1644" s="10">
        <v>395</v>
      </c>
      <c r="B1644" s="29" t="s">
        <v>142</v>
      </c>
      <c r="C1644" s="59" t="s">
        <v>182</v>
      </c>
      <c r="D1644" s="60" t="s">
        <v>182</v>
      </c>
      <c r="E1644" s="61" t="s">
        <v>182</v>
      </c>
      <c r="F1644" s="44">
        <v>125</v>
      </c>
      <c r="G1644" s="40">
        <v>0</v>
      </c>
      <c r="H1644" s="45">
        <f t="shared" si="95"/>
        <v>0</v>
      </c>
    </row>
    <row r="1645" spans="1:8" x14ac:dyDescent="0.25">
      <c r="A1645" s="10">
        <v>396</v>
      </c>
      <c r="B1645" s="29" t="s">
        <v>143</v>
      </c>
      <c r="C1645" s="44">
        <v>12102</v>
      </c>
      <c r="D1645" s="40">
        <v>12100.13</v>
      </c>
      <c r="E1645" s="45">
        <f t="shared" si="96"/>
        <v>0.9998454800859361</v>
      </c>
      <c r="F1645" s="44">
        <v>24314</v>
      </c>
      <c r="G1645" s="40">
        <v>1918.19</v>
      </c>
      <c r="H1645" s="45">
        <f t="shared" si="95"/>
        <v>7.8892407666365058E-2</v>
      </c>
    </row>
    <row r="1646" spans="1:8" x14ac:dyDescent="0.25">
      <c r="A1646" s="10">
        <v>398</v>
      </c>
      <c r="B1646" s="29" t="s">
        <v>144</v>
      </c>
      <c r="C1646" s="59">
        <v>590</v>
      </c>
      <c r="D1646" s="60">
        <v>389.28</v>
      </c>
      <c r="E1646" s="45">
        <f t="shared" si="96"/>
        <v>0.65979661016949143</v>
      </c>
      <c r="F1646" s="44">
        <v>2506</v>
      </c>
      <c r="G1646" s="40">
        <v>572.99</v>
      </c>
      <c r="H1646" s="45">
        <f t="shared" si="95"/>
        <v>0.22864724660814045</v>
      </c>
    </row>
    <row r="1647" spans="1:8" ht="15.75" thickBot="1" x14ac:dyDescent="0.3">
      <c r="A1647" s="11">
        <v>399</v>
      </c>
      <c r="B1647" s="36" t="s">
        <v>146</v>
      </c>
      <c r="C1647" s="65" t="s">
        <v>182</v>
      </c>
      <c r="D1647" s="66" t="s">
        <v>182</v>
      </c>
      <c r="E1647" s="61" t="s">
        <v>182</v>
      </c>
      <c r="F1647" s="46">
        <v>3528</v>
      </c>
      <c r="G1647" s="47">
        <v>3527.79</v>
      </c>
      <c r="H1647" s="45">
        <f t="shared" si="95"/>
        <v>0.99994047619047621</v>
      </c>
    </row>
    <row r="1648" spans="1:8" ht="15.75" thickBot="1" x14ac:dyDescent="0.3">
      <c r="A1648" s="139" t="s">
        <v>147</v>
      </c>
      <c r="B1648" s="140"/>
      <c r="C1648" s="72">
        <v>0</v>
      </c>
      <c r="D1648" s="73">
        <v>0</v>
      </c>
      <c r="E1648" s="71" t="s">
        <v>182</v>
      </c>
      <c r="F1648" s="22">
        <f>SUM(F1649:F1651)</f>
        <v>429247</v>
      </c>
      <c r="G1648" s="23">
        <f>SUM(G1649:G1651)</f>
        <v>0</v>
      </c>
      <c r="H1648" s="28">
        <f>G1648/F1648</f>
        <v>0</v>
      </c>
    </row>
    <row r="1649" spans="1:8" x14ac:dyDescent="0.25">
      <c r="A1649" s="13">
        <v>511</v>
      </c>
      <c r="B1649" s="37" t="s">
        <v>148</v>
      </c>
      <c r="C1649" s="68" t="s">
        <v>182</v>
      </c>
      <c r="D1649" s="69" t="s">
        <v>182</v>
      </c>
      <c r="E1649" s="70" t="s">
        <v>182</v>
      </c>
      <c r="F1649" s="49">
        <v>11116</v>
      </c>
      <c r="G1649" s="50">
        <v>0</v>
      </c>
      <c r="H1649" s="51">
        <f>G1649/F1649</f>
        <v>0</v>
      </c>
    </row>
    <row r="1650" spans="1:8" x14ac:dyDescent="0.25">
      <c r="A1650" s="91">
        <v>544</v>
      </c>
      <c r="B1650" s="92" t="s">
        <v>149</v>
      </c>
      <c r="C1650" s="93" t="s">
        <v>182</v>
      </c>
      <c r="D1650" s="94" t="s">
        <v>182</v>
      </c>
      <c r="E1650" s="95" t="s">
        <v>182</v>
      </c>
      <c r="F1650" s="96">
        <v>292343</v>
      </c>
      <c r="G1650" s="97">
        <v>0</v>
      </c>
      <c r="H1650" s="98">
        <f>G1650/F1650</f>
        <v>0</v>
      </c>
    </row>
    <row r="1651" spans="1:8" ht="15.75" thickBot="1" x14ac:dyDescent="0.3">
      <c r="A1651" s="11">
        <v>592</v>
      </c>
      <c r="B1651" s="38" t="s">
        <v>198</v>
      </c>
      <c r="C1651" s="65" t="s">
        <v>182</v>
      </c>
      <c r="D1651" s="66" t="s">
        <v>182</v>
      </c>
      <c r="E1651" s="67" t="s">
        <v>182</v>
      </c>
      <c r="F1651" s="46">
        <v>125788</v>
      </c>
      <c r="G1651" s="47">
        <v>0</v>
      </c>
      <c r="H1651" s="48">
        <f>G1651/F1651</f>
        <v>0</v>
      </c>
    </row>
    <row r="1652" spans="1:8" ht="15.75" thickBot="1" x14ac:dyDescent="0.3">
      <c r="A1652" s="137" t="s">
        <v>150</v>
      </c>
      <c r="B1652" s="138"/>
      <c r="C1652" s="22">
        <f>SUM(C1653:C1669)</f>
        <v>538103984</v>
      </c>
      <c r="D1652" s="23">
        <f>SUM(D1653:D1669)</f>
        <v>413182110.07000005</v>
      </c>
      <c r="E1652" s="28">
        <f>D1652/C1652</f>
        <v>0.76784807835579982</v>
      </c>
      <c r="F1652" s="22">
        <f>SUM(F1653:F1669)</f>
        <v>347610</v>
      </c>
      <c r="G1652" s="23">
        <f>SUM(G1653:G1669)</f>
        <v>5743.12</v>
      </c>
      <c r="H1652" s="28">
        <f>G1652/F1652</f>
        <v>1.65217341273266E-2</v>
      </c>
    </row>
    <row r="1653" spans="1:8" x14ac:dyDescent="0.25">
      <c r="A1653" s="4">
        <v>611</v>
      </c>
      <c r="B1653" s="35" t="s">
        <v>151</v>
      </c>
      <c r="C1653" s="49">
        <v>48000</v>
      </c>
      <c r="D1653" s="50">
        <v>42900</v>
      </c>
      <c r="E1653" s="51">
        <f>D1653/C1653</f>
        <v>0.89375000000000004</v>
      </c>
      <c r="F1653" s="68" t="s">
        <v>182</v>
      </c>
      <c r="G1653" s="69" t="s">
        <v>182</v>
      </c>
      <c r="H1653" s="70" t="s">
        <v>182</v>
      </c>
    </row>
    <row r="1654" spans="1:8" x14ac:dyDescent="0.25">
      <c r="A1654" s="5">
        <v>612</v>
      </c>
      <c r="B1654" s="29" t="s">
        <v>152</v>
      </c>
      <c r="C1654" s="44">
        <v>345500</v>
      </c>
      <c r="D1654" s="40">
        <v>257744</v>
      </c>
      <c r="E1654" s="45">
        <f>D1654/C1654</f>
        <v>0.74600289435600575</v>
      </c>
      <c r="F1654" s="59" t="s">
        <v>182</v>
      </c>
      <c r="G1654" s="60" t="s">
        <v>182</v>
      </c>
      <c r="H1654" s="61" t="s">
        <v>182</v>
      </c>
    </row>
    <row r="1655" spans="1:8" x14ac:dyDescent="0.25">
      <c r="A1655" s="5">
        <v>613</v>
      </c>
      <c r="B1655" s="29" t="s">
        <v>192</v>
      </c>
      <c r="C1655" s="44">
        <v>1000</v>
      </c>
      <c r="D1655" s="40">
        <v>1000</v>
      </c>
      <c r="E1655" s="45">
        <f>D1655/C1655</f>
        <v>1</v>
      </c>
      <c r="F1655" s="59" t="s">
        <v>182</v>
      </c>
      <c r="G1655" s="60" t="s">
        <v>182</v>
      </c>
      <c r="H1655" s="61" t="s">
        <v>182</v>
      </c>
    </row>
    <row r="1656" spans="1:8" x14ac:dyDescent="0.25">
      <c r="A1656" s="5">
        <v>614</v>
      </c>
      <c r="B1656" s="29" t="s">
        <v>153</v>
      </c>
      <c r="C1656" s="44">
        <v>101000</v>
      </c>
      <c r="D1656" s="40">
        <v>100000</v>
      </c>
      <c r="E1656" s="45">
        <f t="shared" ref="E1656:E1669" si="97">D1656/C1656</f>
        <v>0.99009900990099009</v>
      </c>
      <c r="F1656" s="59" t="s">
        <v>182</v>
      </c>
      <c r="G1656" s="60" t="s">
        <v>182</v>
      </c>
      <c r="H1656" s="61" t="s">
        <v>182</v>
      </c>
    </row>
    <row r="1657" spans="1:8" x14ac:dyDescent="0.25">
      <c r="A1657" s="5">
        <v>619</v>
      </c>
      <c r="B1657" s="29" t="s">
        <v>154</v>
      </c>
      <c r="C1657" s="44">
        <v>135005551</v>
      </c>
      <c r="D1657" s="40">
        <v>135005551</v>
      </c>
      <c r="E1657" s="45">
        <f t="shared" si="97"/>
        <v>1</v>
      </c>
      <c r="F1657" s="59" t="s">
        <v>182</v>
      </c>
      <c r="G1657" s="60" t="s">
        <v>182</v>
      </c>
      <c r="H1657" s="61" t="s">
        <v>182</v>
      </c>
    </row>
    <row r="1658" spans="1:8" x14ac:dyDescent="0.25">
      <c r="A1658" s="5">
        <v>622</v>
      </c>
      <c r="B1658" s="29" t="s">
        <v>155</v>
      </c>
      <c r="C1658" s="44">
        <v>6000</v>
      </c>
      <c r="D1658" s="40">
        <v>0</v>
      </c>
      <c r="E1658" s="45">
        <f t="shared" si="97"/>
        <v>0</v>
      </c>
      <c r="F1658" s="59" t="s">
        <v>182</v>
      </c>
      <c r="G1658" s="60" t="s">
        <v>182</v>
      </c>
      <c r="H1658" s="61" t="s">
        <v>182</v>
      </c>
    </row>
    <row r="1659" spans="1:8" x14ac:dyDescent="0.25">
      <c r="A1659" s="5">
        <v>623</v>
      </c>
      <c r="B1659" s="29" t="s">
        <v>156</v>
      </c>
      <c r="C1659" s="44">
        <v>18000</v>
      </c>
      <c r="D1659" s="40">
        <v>0</v>
      </c>
      <c r="E1659" s="45">
        <f t="shared" si="97"/>
        <v>0</v>
      </c>
      <c r="F1659" s="59" t="s">
        <v>182</v>
      </c>
      <c r="G1659" s="60" t="s">
        <v>182</v>
      </c>
      <c r="H1659" s="61" t="s">
        <v>182</v>
      </c>
    </row>
    <row r="1660" spans="1:8" x14ac:dyDescent="0.25">
      <c r="A1660" s="5">
        <v>624</v>
      </c>
      <c r="B1660" s="29" t="s">
        <v>157</v>
      </c>
      <c r="C1660" s="44">
        <v>73523</v>
      </c>
      <c r="D1660" s="40">
        <v>19518.5</v>
      </c>
      <c r="E1660" s="45">
        <f t="shared" si="97"/>
        <v>0.26547474939814752</v>
      </c>
      <c r="F1660" s="44">
        <v>347610</v>
      </c>
      <c r="G1660" s="40">
        <v>5743.12</v>
      </c>
      <c r="H1660" s="45">
        <f t="shared" ref="H1660" si="98">G1660/F1660</f>
        <v>1.65217341273266E-2</v>
      </c>
    </row>
    <row r="1661" spans="1:8" x14ac:dyDescent="0.25">
      <c r="A1661" s="5">
        <v>631</v>
      </c>
      <c r="B1661" s="29" t="s">
        <v>158</v>
      </c>
      <c r="C1661" s="44">
        <v>714178</v>
      </c>
      <c r="D1661" s="40">
        <v>426051.19</v>
      </c>
      <c r="E1661" s="45">
        <f t="shared" si="97"/>
        <v>0.59656162749342601</v>
      </c>
      <c r="F1661" s="59" t="s">
        <v>182</v>
      </c>
      <c r="G1661" s="60" t="s">
        <v>182</v>
      </c>
      <c r="H1661" s="61" t="s">
        <v>182</v>
      </c>
    </row>
    <row r="1662" spans="1:8" x14ac:dyDescent="0.25">
      <c r="A1662" s="5">
        <v>635</v>
      </c>
      <c r="B1662" s="29" t="s">
        <v>159</v>
      </c>
      <c r="C1662" s="44">
        <v>354045143</v>
      </c>
      <c r="D1662" s="40">
        <v>248898132.05000001</v>
      </c>
      <c r="E1662" s="45">
        <f t="shared" si="97"/>
        <v>0.70301241796727598</v>
      </c>
      <c r="F1662" s="59" t="s">
        <v>182</v>
      </c>
      <c r="G1662" s="60" t="s">
        <v>182</v>
      </c>
      <c r="H1662" s="61" t="s">
        <v>182</v>
      </c>
    </row>
    <row r="1663" spans="1:8" x14ac:dyDescent="0.25">
      <c r="A1663" s="5">
        <v>637</v>
      </c>
      <c r="B1663" s="29" t="s">
        <v>160</v>
      </c>
      <c r="C1663" s="44">
        <v>17250463</v>
      </c>
      <c r="D1663" s="40">
        <v>17430216.859999999</v>
      </c>
      <c r="E1663" s="45">
        <f t="shared" si="97"/>
        <v>1.0104202339380688</v>
      </c>
      <c r="F1663" s="59" t="s">
        <v>182</v>
      </c>
      <c r="G1663" s="60" t="s">
        <v>182</v>
      </c>
      <c r="H1663" s="61" t="s">
        <v>182</v>
      </c>
    </row>
    <row r="1664" spans="1:8" x14ac:dyDescent="0.25">
      <c r="A1664" s="5">
        <v>639</v>
      </c>
      <c r="B1664" s="29" t="s">
        <v>161</v>
      </c>
      <c r="C1664" s="44">
        <v>142500</v>
      </c>
      <c r="D1664" s="40">
        <v>17500</v>
      </c>
      <c r="E1664" s="45">
        <f t="shared" si="97"/>
        <v>0.12280701754385964</v>
      </c>
      <c r="F1664" s="59" t="s">
        <v>182</v>
      </c>
      <c r="G1664" s="60" t="s">
        <v>182</v>
      </c>
      <c r="H1664" s="61" t="s">
        <v>182</v>
      </c>
    </row>
    <row r="1665" spans="1:8" x14ac:dyDescent="0.25">
      <c r="A1665" s="5">
        <v>648</v>
      </c>
      <c r="B1665" s="8" t="s">
        <v>162</v>
      </c>
      <c r="C1665" s="44">
        <v>28243747</v>
      </c>
      <c r="D1665" s="40">
        <v>9637065.5399999991</v>
      </c>
      <c r="E1665" s="45">
        <f t="shared" si="97"/>
        <v>0.3412105886658735</v>
      </c>
      <c r="F1665" s="59" t="s">
        <v>182</v>
      </c>
      <c r="G1665" s="60" t="s">
        <v>182</v>
      </c>
      <c r="H1665" s="61" t="s">
        <v>182</v>
      </c>
    </row>
    <row r="1666" spans="1:8" x14ac:dyDescent="0.25">
      <c r="A1666" s="5">
        <v>662</v>
      </c>
      <c r="B1666" s="8" t="s">
        <v>164</v>
      </c>
      <c r="C1666" s="44">
        <v>669348</v>
      </c>
      <c r="D1666" s="40">
        <v>456260</v>
      </c>
      <c r="E1666" s="45">
        <f t="shared" si="97"/>
        <v>0.68164841009459953</v>
      </c>
      <c r="F1666" s="59" t="s">
        <v>182</v>
      </c>
      <c r="G1666" s="60" t="s">
        <v>182</v>
      </c>
      <c r="H1666" s="61" t="s">
        <v>182</v>
      </c>
    </row>
    <row r="1667" spans="1:8" x14ac:dyDescent="0.25">
      <c r="A1667" s="5">
        <v>663</v>
      </c>
      <c r="B1667" s="8" t="s">
        <v>165</v>
      </c>
      <c r="C1667" s="44">
        <v>200016</v>
      </c>
      <c r="D1667" s="40">
        <v>152909.93</v>
      </c>
      <c r="E1667" s="45">
        <f t="shared" si="97"/>
        <v>0.76448849092072635</v>
      </c>
      <c r="F1667" s="59" t="s">
        <v>182</v>
      </c>
      <c r="G1667" s="60" t="s">
        <v>182</v>
      </c>
      <c r="H1667" s="61" t="s">
        <v>182</v>
      </c>
    </row>
    <row r="1668" spans="1:8" x14ac:dyDescent="0.25">
      <c r="A1668" s="5">
        <v>664</v>
      </c>
      <c r="B1668" s="8" t="s">
        <v>166</v>
      </c>
      <c r="C1668" s="44">
        <v>1185000</v>
      </c>
      <c r="D1668" s="40">
        <v>682246</v>
      </c>
      <c r="E1668" s="45">
        <f t="shared" si="97"/>
        <v>0.57573502109704644</v>
      </c>
      <c r="F1668" s="59" t="s">
        <v>182</v>
      </c>
      <c r="G1668" s="60" t="s">
        <v>182</v>
      </c>
      <c r="H1668" s="61" t="s">
        <v>182</v>
      </c>
    </row>
    <row r="1669" spans="1:8" ht="15.75" thickBot="1" x14ac:dyDescent="0.3">
      <c r="A1669" s="12">
        <v>693</v>
      </c>
      <c r="B1669" s="33" t="s">
        <v>167</v>
      </c>
      <c r="C1669" s="46">
        <v>55015</v>
      </c>
      <c r="D1669" s="47">
        <v>55015</v>
      </c>
      <c r="E1669" s="45">
        <f t="shared" si="97"/>
        <v>1</v>
      </c>
      <c r="F1669" s="65" t="s">
        <v>182</v>
      </c>
      <c r="G1669" s="66" t="s">
        <v>182</v>
      </c>
      <c r="H1669" s="61" t="s">
        <v>182</v>
      </c>
    </row>
    <row r="1670" spans="1:8" ht="15.75" thickBot="1" x14ac:dyDescent="0.3">
      <c r="A1670" s="141" t="s">
        <v>168</v>
      </c>
      <c r="B1670" s="142"/>
      <c r="C1670" s="119">
        <v>0</v>
      </c>
      <c r="D1670" s="120">
        <v>0</v>
      </c>
      <c r="E1670" s="121" t="s">
        <v>182</v>
      </c>
      <c r="F1670" s="101">
        <f>SUM(F1671:F1672)</f>
        <v>62808136</v>
      </c>
      <c r="G1670" s="102">
        <f>SUM(G1671:G1672)</f>
        <v>44707445.850000001</v>
      </c>
      <c r="H1670" s="103">
        <f>G1670/F1670</f>
        <v>0.71180978607612244</v>
      </c>
    </row>
    <row r="1671" spans="1:8" x14ac:dyDescent="0.25">
      <c r="A1671" s="114">
        <v>716</v>
      </c>
      <c r="B1671" s="115" t="s">
        <v>203</v>
      </c>
      <c r="C1671" s="122" t="s">
        <v>182</v>
      </c>
      <c r="D1671" s="123" t="s">
        <v>182</v>
      </c>
      <c r="E1671" s="124" t="s">
        <v>182</v>
      </c>
      <c r="F1671" s="117">
        <v>3348000</v>
      </c>
      <c r="G1671" s="111">
        <v>3148000</v>
      </c>
      <c r="H1671" s="112">
        <f>G1671/F1671</f>
        <v>0.94026284348864997</v>
      </c>
    </row>
    <row r="1672" spans="1:8" ht="15.75" thickBot="1" x14ac:dyDescent="0.3">
      <c r="A1672" s="104">
        <v>721</v>
      </c>
      <c r="B1672" s="116" t="s">
        <v>169</v>
      </c>
      <c r="C1672" s="84" t="s">
        <v>182</v>
      </c>
      <c r="D1672" s="85" t="s">
        <v>182</v>
      </c>
      <c r="E1672" s="86" t="s">
        <v>182</v>
      </c>
      <c r="F1672" s="118">
        <v>59460136</v>
      </c>
      <c r="G1672" s="82">
        <v>41559445.850000001</v>
      </c>
      <c r="H1672" s="83">
        <f>G1672/F1672</f>
        <v>0.69894636382937303</v>
      </c>
    </row>
    <row r="1674" spans="1:8" x14ac:dyDescent="0.25">
      <c r="A1674" s="143" t="s">
        <v>170</v>
      </c>
      <c r="B1674" s="143"/>
      <c r="C1674" s="143"/>
      <c r="D1674" s="143"/>
      <c r="E1674" s="143"/>
      <c r="F1674" s="143"/>
      <c r="G1674" s="143"/>
      <c r="H1674" s="143"/>
    </row>
    <row r="1675" spans="1:8" x14ac:dyDescent="0.25">
      <c r="A1675" s="143" t="s">
        <v>171</v>
      </c>
      <c r="B1675" s="143"/>
      <c r="C1675" s="143"/>
      <c r="D1675" s="143"/>
      <c r="E1675" s="143"/>
      <c r="F1675" s="143"/>
      <c r="G1675" s="143"/>
      <c r="H1675" s="143"/>
    </row>
    <row r="1676" spans="1:8" x14ac:dyDescent="0.25">
      <c r="A1676" s="143" t="s">
        <v>172</v>
      </c>
      <c r="B1676" s="143"/>
      <c r="C1676" s="143"/>
      <c r="D1676" s="143"/>
      <c r="E1676" s="143"/>
      <c r="F1676" s="143"/>
      <c r="G1676" s="143"/>
      <c r="H1676" s="143"/>
    </row>
    <row r="1677" spans="1:8" x14ac:dyDescent="0.25">
      <c r="A1677" s="143" t="s">
        <v>181</v>
      </c>
      <c r="B1677" s="143"/>
      <c r="C1677" s="143"/>
      <c r="D1677" s="143"/>
      <c r="E1677" s="143"/>
      <c r="F1677" s="143"/>
      <c r="G1677" s="143"/>
      <c r="H1677" s="143"/>
    </row>
    <row r="1678" spans="1:8" x14ac:dyDescent="0.25">
      <c r="A1678" s="143" t="s">
        <v>209</v>
      </c>
      <c r="B1678" s="143"/>
      <c r="C1678" s="143"/>
      <c r="D1678" s="143"/>
      <c r="E1678" s="143"/>
      <c r="F1678" s="143"/>
      <c r="G1678" s="143"/>
      <c r="H1678" s="143"/>
    </row>
    <row r="1679" spans="1:8" x14ac:dyDescent="0.25">
      <c r="A1679" s="144" t="s">
        <v>174</v>
      </c>
      <c r="B1679" s="144"/>
      <c r="C1679" s="144"/>
      <c r="D1679" s="144"/>
      <c r="E1679" s="144"/>
      <c r="F1679" s="144"/>
      <c r="G1679" s="144"/>
      <c r="H1679" s="144"/>
    </row>
    <row r="1680" spans="1:8" ht="15.75" thickBot="1" x14ac:dyDescent="0.3">
      <c r="A1680" s="144"/>
      <c r="B1680" s="144"/>
      <c r="C1680" s="144"/>
      <c r="D1680" s="144"/>
      <c r="E1680" s="144"/>
      <c r="F1680" s="144"/>
      <c r="G1680" s="144"/>
      <c r="H1680" s="144"/>
    </row>
    <row r="1681" spans="1:8" x14ac:dyDescent="0.25">
      <c r="A1681" s="145" t="s">
        <v>177</v>
      </c>
      <c r="B1681" s="146"/>
      <c r="C1681" s="149" t="s">
        <v>175</v>
      </c>
      <c r="D1681" s="150"/>
      <c r="E1681" s="151"/>
      <c r="F1681" s="149" t="s">
        <v>176</v>
      </c>
      <c r="G1681" s="150"/>
      <c r="H1681" s="151"/>
    </row>
    <row r="1682" spans="1:8" ht="15.75" thickBot="1" x14ac:dyDescent="0.3">
      <c r="A1682" s="147"/>
      <c r="B1682" s="148"/>
      <c r="C1682" s="55" t="s">
        <v>178</v>
      </c>
      <c r="D1682" s="19" t="s">
        <v>179</v>
      </c>
      <c r="E1682" s="26" t="s">
        <v>180</v>
      </c>
      <c r="F1682" s="55" t="s">
        <v>178</v>
      </c>
      <c r="G1682" s="19" t="s">
        <v>179</v>
      </c>
      <c r="H1682" s="26" t="s">
        <v>180</v>
      </c>
    </row>
    <row r="1683" spans="1:8" ht="15.75" thickBot="1" x14ac:dyDescent="0.3">
      <c r="A1683" s="133" t="s">
        <v>0</v>
      </c>
      <c r="B1683" s="134"/>
      <c r="C1683" s="20">
        <f>C1684+C1701+C1749+C1800+C1818+C1822+C1839</f>
        <v>654814450</v>
      </c>
      <c r="D1683" s="21">
        <f>D1684+D1701+D1749+D1800+D1818+D1822+D1839</f>
        <v>576792956.72000003</v>
      </c>
      <c r="E1683" s="27">
        <f>D1683/C1683</f>
        <v>0.88084946311126766</v>
      </c>
      <c r="F1683" s="20">
        <f>F1684+F1701+F1749+F1800+F1818+F1822+F1839</f>
        <v>88434404</v>
      </c>
      <c r="G1683" s="21">
        <f>G1684+G1701+G1749+G1800+G1818+G1822+G1839</f>
        <v>57060028.270000003</v>
      </c>
      <c r="H1683" s="27">
        <f>G1683/F1683</f>
        <v>0.64522432095545079</v>
      </c>
    </row>
    <row r="1684" spans="1:8" ht="15.75" thickBot="1" x14ac:dyDescent="0.3">
      <c r="A1684" s="135" t="s">
        <v>1</v>
      </c>
      <c r="B1684" s="136"/>
      <c r="C1684" s="56">
        <f>SUM(C1685:C1700)</f>
        <v>70814646</v>
      </c>
      <c r="D1684" s="57">
        <f>SUM(D1685:D1700)</f>
        <v>55346875.309999995</v>
      </c>
      <c r="E1684" s="58">
        <f>D1684/C1684</f>
        <v>0.78157384716715228</v>
      </c>
      <c r="F1684" s="56">
        <f>SUM(F1685:F1700)</f>
        <v>275002</v>
      </c>
      <c r="G1684" s="57">
        <f>SUM(G1685:G1700)</f>
        <v>108166.06999999999</v>
      </c>
      <c r="H1684" s="58">
        <f>G1684/F1684</f>
        <v>0.39332830306688676</v>
      </c>
    </row>
    <row r="1685" spans="1:8" x14ac:dyDescent="0.25">
      <c r="A1685" s="1" t="s">
        <v>2</v>
      </c>
      <c r="B1685" s="7" t="s">
        <v>3</v>
      </c>
      <c r="C1685" s="41">
        <v>53278605</v>
      </c>
      <c r="D1685" s="42">
        <v>45092199.380000003</v>
      </c>
      <c r="E1685" s="43">
        <f>D1685/C1685</f>
        <v>0.84634722286741559</v>
      </c>
      <c r="F1685" s="62" t="s">
        <v>182</v>
      </c>
      <c r="G1685" s="63" t="s">
        <v>182</v>
      </c>
      <c r="H1685" s="64" t="s">
        <v>182</v>
      </c>
    </row>
    <row r="1686" spans="1:8" x14ac:dyDescent="0.25">
      <c r="A1686" s="2" t="s">
        <v>4</v>
      </c>
      <c r="B1686" s="8" t="s">
        <v>5</v>
      </c>
      <c r="C1686" s="44">
        <v>239810</v>
      </c>
      <c r="D1686" s="40">
        <v>137366.68</v>
      </c>
      <c r="E1686" s="45">
        <f>D1686/C1686</f>
        <v>0.572814644927234</v>
      </c>
      <c r="F1686" s="59" t="s">
        <v>182</v>
      </c>
      <c r="G1686" s="60" t="s">
        <v>182</v>
      </c>
      <c r="H1686" s="61" t="s">
        <v>182</v>
      </c>
    </row>
    <row r="1687" spans="1:8" x14ac:dyDescent="0.25">
      <c r="A1687" s="2" t="s">
        <v>6</v>
      </c>
      <c r="B1687" s="29" t="s">
        <v>7</v>
      </c>
      <c r="C1687" s="59" t="s">
        <v>182</v>
      </c>
      <c r="D1687" s="60" t="s">
        <v>182</v>
      </c>
      <c r="E1687" s="61" t="s">
        <v>182</v>
      </c>
      <c r="F1687" s="44">
        <v>204000</v>
      </c>
      <c r="G1687" s="40">
        <v>92933.34</v>
      </c>
      <c r="H1687" s="45">
        <f t="shared" ref="H1687:H1694" si="99">G1687/F1687</f>
        <v>0.45555558823529407</v>
      </c>
    </row>
    <row r="1688" spans="1:8" x14ac:dyDescent="0.25">
      <c r="A1688" s="2" t="s">
        <v>8</v>
      </c>
      <c r="B1688" s="29" t="s">
        <v>9</v>
      </c>
      <c r="C1688" s="44">
        <v>6012</v>
      </c>
      <c r="D1688" s="40">
        <v>5504.4</v>
      </c>
      <c r="E1688" s="45">
        <f t="shared" ref="E1688:E1699" si="100">D1688/C1688</f>
        <v>0.91556886227544909</v>
      </c>
      <c r="F1688" s="59" t="s">
        <v>182</v>
      </c>
      <c r="G1688" s="60" t="s">
        <v>182</v>
      </c>
      <c r="H1688" s="61" t="s">
        <v>182</v>
      </c>
    </row>
    <row r="1689" spans="1:8" x14ac:dyDescent="0.25">
      <c r="A1689" s="3" t="s">
        <v>10</v>
      </c>
      <c r="B1689" s="29" t="s">
        <v>11</v>
      </c>
      <c r="C1689" s="44">
        <v>1019400</v>
      </c>
      <c r="D1689" s="40">
        <v>842450</v>
      </c>
      <c r="E1689" s="45">
        <f t="shared" si="100"/>
        <v>0.82641750049048457</v>
      </c>
      <c r="F1689" s="59" t="s">
        <v>182</v>
      </c>
      <c r="G1689" s="60" t="s">
        <v>182</v>
      </c>
      <c r="H1689" s="61" t="s">
        <v>182</v>
      </c>
    </row>
    <row r="1690" spans="1:8" x14ac:dyDescent="0.25">
      <c r="A1690" s="3" t="s">
        <v>12</v>
      </c>
      <c r="B1690" s="29" t="s">
        <v>13</v>
      </c>
      <c r="C1690" s="44">
        <v>1698650</v>
      </c>
      <c r="D1690" s="40">
        <v>1092665.83</v>
      </c>
      <c r="E1690" s="45">
        <f t="shared" si="100"/>
        <v>0.64325542636799815</v>
      </c>
      <c r="F1690" s="44">
        <v>2750</v>
      </c>
      <c r="G1690" s="40">
        <v>727.22</v>
      </c>
      <c r="H1690" s="45">
        <f t="shared" si="99"/>
        <v>0.26444363636363638</v>
      </c>
    </row>
    <row r="1691" spans="1:8" x14ac:dyDescent="0.25">
      <c r="A1691" s="2" t="s">
        <v>14</v>
      </c>
      <c r="B1691" s="8" t="s">
        <v>15</v>
      </c>
      <c r="C1691" s="44">
        <v>7049282</v>
      </c>
      <c r="D1691" s="40">
        <v>5805831.1900000004</v>
      </c>
      <c r="E1691" s="45">
        <f t="shared" si="100"/>
        <v>0.82360603391948295</v>
      </c>
      <c r="F1691" s="44">
        <v>54392</v>
      </c>
      <c r="G1691" s="40">
        <v>11462.51</v>
      </c>
      <c r="H1691" s="45">
        <f t="shared" si="99"/>
        <v>0.21073889542579791</v>
      </c>
    </row>
    <row r="1692" spans="1:8" x14ac:dyDescent="0.25">
      <c r="A1692" s="2" t="s">
        <v>16</v>
      </c>
      <c r="B1692" s="8" t="s">
        <v>17</v>
      </c>
      <c r="C1692" s="44">
        <v>835965</v>
      </c>
      <c r="D1692" s="40">
        <v>683838.48</v>
      </c>
      <c r="E1692" s="45">
        <f t="shared" si="100"/>
        <v>0.81802285980872402</v>
      </c>
      <c r="F1692" s="44">
        <v>6624</v>
      </c>
      <c r="G1692" s="40">
        <v>1394</v>
      </c>
      <c r="H1692" s="45">
        <f t="shared" si="99"/>
        <v>0.21044685990338163</v>
      </c>
    </row>
    <row r="1693" spans="1:8" x14ac:dyDescent="0.25">
      <c r="A1693" s="2" t="s">
        <v>18</v>
      </c>
      <c r="B1693" s="8" t="s">
        <v>19</v>
      </c>
      <c r="C1693" s="44">
        <v>852426</v>
      </c>
      <c r="D1693" s="40">
        <v>696535.23</v>
      </c>
      <c r="E1693" s="45">
        <f t="shared" si="100"/>
        <v>0.81712105214998132</v>
      </c>
      <c r="F1693" s="44">
        <v>6624</v>
      </c>
      <c r="G1693" s="40">
        <v>1394</v>
      </c>
      <c r="H1693" s="45">
        <f t="shared" si="99"/>
        <v>0.21044685990338163</v>
      </c>
    </row>
    <row r="1694" spans="1:8" x14ac:dyDescent="0.25">
      <c r="A1694" s="2" t="s">
        <v>20</v>
      </c>
      <c r="B1694" s="8" t="s">
        <v>21</v>
      </c>
      <c r="C1694" s="44">
        <v>169963</v>
      </c>
      <c r="D1694" s="40">
        <v>119047.89</v>
      </c>
      <c r="E1694" s="45">
        <f t="shared" si="100"/>
        <v>0.70043415331572167</v>
      </c>
      <c r="F1694" s="44">
        <v>612</v>
      </c>
      <c r="G1694" s="40">
        <v>255</v>
      </c>
      <c r="H1694" s="45">
        <f t="shared" si="99"/>
        <v>0.41666666666666669</v>
      </c>
    </row>
    <row r="1695" spans="1:8" x14ac:dyDescent="0.25">
      <c r="A1695" s="2" t="s">
        <v>22</v>
      </c>
      <c r="B1695" s="8" t="s">
        <v>23</v>
      </c>
      <c r="C1695" s="44">
        <v>4646379</v>
      </c>
      <c r="D1695" s="40">
        <v>0</v>
      </c>
      <c r="E1695" s="45">
        <f t="shared" si="100"/>
        <v>0</v>
      </c>
      <c r="F1695" s="59" t="s">
        <v>182</v>
      </c>
      <c r="G1695" s="60" t="s">
        <v>182</v>
      </c>
      <c r="H1695" s="61" t="s">
        <v>182</v>
      </c>
    </row>
    <row r="1696" spans="1:8" x14ac:dyDescent="0.25">
      <c r="A1696" s="2" t="s">
        <v>24</v>
      </c>
      <c r="B1696" s="30" t="s">
        <v>25</v>
      </c>
      <c r="C1696" s="44">
        <v>778654</v>
      </c>
      <c r="D1696" s="40">
        <v>718090.49</v>
      </c>
      <c r="E1696" s="45">
        <f t="shared" si="100"/>
        <v>0.92222025443907052</v>
      </c>
      <c r="F1696" s="59" t="s">
        <v>182</v>
      </c>
      <c r="G1696" s="60" t="s">
        <v>182</v>
      </c>
      <c r="H1696" s="61" t="s">
        <v>182</v>
      </c>
    </row>
    <row r="1697" spans="1:8" x14ac:dyDescent="0.25">
      <c r="A1697" s="2" t="s">
        <v>26</v>
      </c>
      <c r="B1697" s="30" t="s">
        <v>11</v>
      </c>
      <c r="C1697" s="44">
        <v>38500</v>
      </c>
      <c r="D1697" s="40">
        <v>12066.67</v>
      </c>
      <c r="E1697" s="45">
        <f t="shared" si="100"/>
        <v>0.31341999999999998</v>
      </c>
      <c r="F1697" s="59" t="s">
        <v>182</v>
      </c>
      <c r="G1697" s="60" t="s">
        <v>182</v>
      </c>
      <c r="H1697" s="61" t="s">
        <v>182</v>
      </c>
    </row>
    <row r="1698" spans="1:8" x14ac:dyDescent="0.25">
      <c r="A1698" s="2" t="s">
        <v>27</v>
      </c>
      <c r="B1698" s="30" t="s">
        <v>13</v>
      </c>
      <c r="C1698" s="44">
        <v>27000</v>
      </c>
      <c r="D1698" s="40">
        <v>23009.919999999998</v>
      </c>
      <c r="E1698" s="45">
        <f t="shared" si="100"/>
        <v>0.85221925925925923</v>
      </c>
      <c r="F1698" s="59" t="s">
        <v>182</v>
      </c>
      <c r="G1698" s="60" t="s">
        <v>182</v>
      </c>
      <c r="H1698" s="61" t="s">
        <v>182</v>
      </c>
    </row>
    <row r="1699" spans="1:8" ht="15" customHeight="1" x14ac:dyDescent="0.25">
      <c r="A1699" s="2" t="s">
        <v>28</v>
      </c>
      <c r="B1699" s="30" t="s">
        <v>29</v>
      </c>
      <c r="C1699" s="44">
        <v>12000</v>
      </c>
      <c r="D1699" s="40">
        <v>11823.55</v>
      </c>
      <c r="E1699" s="45">
        <f t="shared" si="100"/>
        <v>0.98529583333333326</v>
      </c>
      <c r="F1699" s="59" t="s">
        <v>182</v>
      </c>
      <c r="G1699" s="60" t="s">
        <v>182</v>
      </c>
      <c r="H1699" s="61" t="s">
        <v>182</v>
      </c>
    </row>
    <row r="1700" spans="1:8" ht="15.75" thickBot="1" x14ac:dyDescent="0.3">
      <c r="A1700" s="17" t="s">
        <v>30</v>
      </c>
      <c r="B1700" s="31" t="s">
        <v>31</v>
      </c>
      <c r="C1700" s="46">
        <v>162000</v>
      </c>
      <c r="D1700" s="47">
        <v>106445.6</v>
      </c>
      <c r="E1700" s="48">
        <f>D1700/C1700</f>
        <v>0.65707160493827166</v>
      </c>
      <c r="F1700" s="65" t="s">
        <v>182</v>
      </c>
      <c r="G1700" s="66" t="s">
        <v>182</v>
      </c>
      <c r="H1700" s="67" t="s">
        <v>182</v>
      </c>
    </row>
    <row r="1701" spans="1:8" ht="15.75" thickBot="1" x14ac:dyDescent="0.3">
      <c r="A1701" s="137" t="s">
        <v>32</v>
      </c>
      <c r="B1701" s="138"/>
      <c r="C1701" s="22">
        <f>SUM(C1702:C1748)</f>
        <v>42648198</v>
      </c>
      <c r="D1701" s="23">
        <f>SUM(D1702:D1748)</f>
        <v>27046630.579999998</v>
      </c>
      <c r="E1701" s="28">
        <f>D1701/C1701</f>
        <v>0.63417991494036863</v>
      </c>
      <c r="F1701" s="22">
        <f>SUM(F1702:F1748)</f>
        <v>11749895</v>
      </c>
      <c r="G1701" s="23">
        <f>SUM(G1702:G1748)</f>
        <v>3951630.71</v>
      </c>
      <c r="H1701" s="28">
        <f>G1701/F1701</f>
        <v>0.33631200193703858</v>
      </c>
    </row>
    <row r="1702" spans="1:8" x14ac:dyDescent="0.25">
      <c r="A1702" s="78">
        <v>101</v>
      </c>
      <c r="B1702" s="7" t="s">
        <v>33</v>
      </c>
      <c r="C1702" s="41">
        <v>4283932</v>
      </c>
      <c r="D1702" s="42">
        <v>1794019.52</v>
      </c>
      <c r="E1702" s="43">
        <f>D1702/C1702</f>
        <v>0.4187787107731869</v>
      </c>
      <c r="F1702" s="62">
        <v>10384</v>
      </c>
      <c r="G1702" s="63">
        <v>10383.120000000001</v>
      </c>
      <c r="H1702" s="64">
        <f>G1702/F1702</f>
        <v>0.99991525423728822</v>
      </c>
    </row>
    <row r="1703" spans="1:8" x14ac:dyDescent="0.25">
      <c r="A1703" s="5">
        <v>102</v>
      </c>
      <c r="B1703" s="8" t="s">
        <v>34</v>
      </c>
      <c r="C1703" s="59" t="s">
        <v>182</v>
      </c>
      <c r="D1703" s="60" t="s">
        <v>182</v>
      </c>
      <c r="E1703" s="61" t="s">
        <v>182</v>
      </c>
      <c r="F1703" s="44">
        <v>3000</v>
      </c>
      <c r="G1703" s="40">
        <v>631.29999999999995</v>
      </c>
      <c r="H1703" s="45">
        <f>G1703/F1703</f>
        <v>0.21043333333333331</v>
      </c>
    </row>
    <row r="1704" spans="1:8" x14ac:dyDescent="0.25">
      <c r="A1704" s="5">
        <v>103</v>
      </c>
      <c r="B1704" s="8" t="s">
        <v>35</v>
      </c>
      <c r="C1704" s="44">
        <v>364836</v>
      </c>
      <c r="D1704" s="40">
        <v>332955.03999999998</v>
      </c>
      <c r="E1704" s="45">
        <f t="shared" ref="E1704:E1767" si="101">D1704/C1704</f>
        <v>0.91261564100033987</v>
      </c>
      <c r="F1704" s="59" t="s">
        <v>182</v>
      </c>
      <c r="G1704" s="60" t="s">
        <v>182</v>
      </c>
      <c r="H1704" s="61" t="s">
        <v>182</v>
      </c>
    </row>
    <row r="1705" spans="1:8" x14ac:dyDescent="0.25">
      <c r="A1705" s="5">
        <v>104</v>
      </c>
      <c r="B1705" s="8" t="s">
        <v>36</v>
      </c>
      <c r="C1705" s="44">
        <v>16175</v>
      </c>
      <c r="D1705" s="40">
        <v>9529.42</v>
      </c>
      <c r="E1705" s="45">
        <f t="shared" si="101"/>
        <v>0.58914497681607414</v>
      </c>
      <c r="F1705" s="59" t="s">
        <v>182</v>
      </c>
      <c r="G1705" s="60" t="s">
        <v>182</v>
      </c>
      <c r="H1705" s="61" t="s">
        <v>182</v>
      </c>
    </row>
    <row r="1706" spans="1:8" x14ac:dyDescent="0.25">
      <c r="A1706" s="5">
        <v>105</v>
      </c>
      <c r="B1706" s="8" t="s">
        <v>37</v>
      </c>
      <c r="C1706" s="44">
        <v>48966</v>
      </c>
      <c r="D1706" s="40">
        <v>3192.62</v>
      </c>
      <c r="E1706" s="45">
        <f t="shared" si="101"/>
        <v>6.5200751541886204E-2</v>
      </c>
      <c r="F1706" s="59" t="s">
        <v>182</v>
      </c>
      <c r="G1706" s="60" t="s">
        <v>182</v>
      </c>
      <c r="H1706" s="61" t="s">
        <v>182</v>
      </c>
    </row>
    <row r="1707" spans="1:8" x14ac:dyDescent="0.25">
      <c r="A1707" s="5">
        <v>109</v>
      </c>
      <c r="B1707" s="8" t="s">
        <v>39</v>
      </c>
      <c r="C1707" s="44">
        <v>268977</v>
      </c>
      <c r="D1707" s="40">
        <v>214540.14</v>
      </c>
      <c r="E1707" s="45">
        <f t="shared" si="101"/>
        <v>0.79761518642857943</v>
      </c>
      <c r="F1707" s="59">
        <v>8399</v>
      </c>
      <c r="G1707" s="60">
        <v>8398.08</v>
      </c>
      <c r="H1707" s="61">
        <f>G1707/F1707</f>
        <v>0.999890463150375</v>
      </c>
    </row>
    <row r="1708" spans="1:8" x14ac:dyDescent="0.25">
      <c r="A1708" s="5">
        <v>111</v>
      </c>
      <c r="B1708" s="8" t="s">
        <v>40</v>
      </c>
      <c r="C1708" s="44">
        <v>248634</v>
      </c>
      <c r="D1708" s="40">
        <v>222717.27</v>
      </c>
      <c r="E1708" s="45">
        <f t="shared" si="101"/>
        <v>0.89576353193851199</v>
      </c>
      <c r="F1708" s="59" t="s">
        <v>182</v>
      </c>
      <c r="G1708" s="60" t="s">
        <v>182</v>
      </c>
      <c r="H1708" s="61" t="s">
        <v>182</v>
      </c>
    </row>
    <row r="1709" spans="1:8" x14ac:dyDescent="0.25">
      <c r="A1709" s="5">
        <v>112</v>
      </c>
      <c r="B1709" s="8" t="s">
        <v>41</v>
      </c>
      <c r="C1709" s="44">
        <v>109805</v>
      </c>
      <c r="D1709" s="40">
        <v>93900.25</v>
      </c>
      <c r="E1709" s="45">
        <f t="shared" si="101"/>
        <v>0.85515459223168344</v>
      </c>
      <c r="F1709" s="59" t="s">
        <v>182</v>
      </c>
      <c r="G1709" s="60" t="s">
        <v>182</v>
      </c>
      <c r="H1709" s="61" t="s">
        <v>182</v>
      </c>
    </row>
    <row r="1710" spans="1:8" x14ac:dyDescent="0.25">
      <c r="A1710" s="5">
        <v>113</v>
      </c>
      <c r="B1710" s="8" t="s">
        <v>42</v>
      </c>
      <c r="C1710" s="44">
        <v>1923</v>
      </c>
      <c r="D1710" s="40">
        <v>1135</v>
      </c>
      <c r="E1710" s="45">
        <f t="shared" si="101"/>
        <v>0.59022360894435777</v>
      </c>
      <c r="F1710" s="59" t="s">
        <v>182</v>
      </c>
      <c r="G1710" s="60" t="s">
        <v>182</v>
      </c>
      <c r="H1710" s="61" t="s">
        <v>182</v>
      </c>
    </row>
    <row r="1711" spans="1:8" x14ac:dyDescent="0.25">
      <c r="A1711" s="5">
        <v>114</v>
      </c>
      <c r="B1711" s="8" t="s">
        <v>43</v>
      </c>
      <c r="C1711" s="44">
        <v>1277345</v>
      </c>
      <c r="D1711" s="40">
        <v>1056467.48</v>
      </c>
      <c r="E1711" s="45">
        <f t="shared" si="101"/>
        <v>0.82708076518090257</v>
      </c>
      <c r="F1711" s="59" t="s">
        <v>182</v>
      </c>
      <c r="G1711" s="60" t="s">
        <v>182</v>
      </c>
      <c r="H1711" s="61" t="s">
        <v>182</v>
      </c>
    </row>
    <row r="1712" spans="1:8" x14ac:dyDescent="0.25">
      <c r="A1712" s="5">
        <v>115</v>
      </c>
      <c r="B1712" s="8" t="s">
        <v>44</v>
      </c>
      <c r="C1712" s="44">
        <v>225000</v>
      </c>
      <c r="D1712" s="40">
        <v>64728.5</v>
      </c>
      <c r="E1712" s="45">
        <f t="shared" si="101"/>
        <v>0.28768222222222223</v>
      </c>
      <c r="F1712" s="44">
        <v>2568</v>
      </c>
      <c r="G1712" s="40">
        <v>0</v>
      </c>
      <c r="H1712" s="45">
        <f t="shared" ref="H1712:H1747" si="102">G1712/F1712</f>
        <v>0</v>
      </c>
    </row>
    <row r="1713" spans="1:8" x14ac:dyDescent="0.25">
      <c r="A1713" s="5">
        <v>116</v>
      </c>
      <c r="B1713" s="8" t="s">
        <v>45</v>
      </c>
      <c r="C1713" s="44">
        <v>575100</v>
      </c>
      <c r="D1713" s="40">
        <v>483938.78</v>
      </c>
      <c r="E1713" s="45">
        <f t="shared" si="101"/>
        <v>0.84148631542340468</v>
      </c>
      <c r="F1713" s="44">
        <v>260171</v>
      </c>
      <c r="G1713" s="40">
        <v>14677.2</v>
      </c>
      <c r="H1713" s="45">
        <f t="shared" si="102"/>
        <v>5.6413666396331649E-2</v>
      </c>
    </row>
    <row r="1714" spans="1:8" x14ac:dyDescent="0.25">
      <c r="A1714" s="5">
        <v>117</v>
      </c>
      <c r="B1714" s="8" t="s">
        <v>46</v>
      </c>
      <c r="C1714" s="44">
        <v>60000</v>
      </c>
      <c r="D1714" s="40">
        <v>45838.8</v>
      </c>
      <c r="E1714" s="45">
        <f t="shared" si="101"/>
        <v>0.7639800000000001</v>
      </c>
      <c r="F1714" s="59" t="s">
        <v>182</v>
      </c>
      <c r="G1714" s="60" t="s">
        <v>182</v>
      </c>
      <c r="H1714" s="61" t="s">
        <v>182</v>
      </c>
    </row>
    <row r="1715" spans="1:8" x14ac:dyDescent="0.25">
      <c r="A1715" s="6">
        <v>120</v>
      </c>
      <c r="B1715" s="29" t="s">
        <v>48</v>
      </c>
      <c r="C1715" s="44">
        <v>43855</v>
      </c>
      <c r="D1715" s="40">
        <v>12277.37</v>
      </c>
      <c r="E1715" s="45">
        <f t="shared" si="101"/>
        <v>0.27995371109337591</v>
      </c>
      <c r="F1715" s="59" t="s">
        <v>182</v>
      </c>
      <c r="G1715" s="60" t="s">
        <v>182</v>
      </c>
      <c r="H1715" s="61" t="s">
        <v>182</v>
      </c>
    </row>
    <row r="1716" spans="1:8" x14ac:dyDescent="0.25">
      <c r="A1716" s="5">
        <v>131</v>
      </c>
      <c r="B1716" s="8" t="s">
        <v>49</v>
      </c>
      <c r="C1716" s="44">
        <v>541173</v>
      </c>
      <c r="D1716" s="40">
        <v>90936.47</v>
      </c>
      <c r="E1716" s="45">
        <f t="shared" si="101"/>
        <v>0.16803585914300972</v>
      </c>
      <c r="F1716" s="59" t="s">
        <v>182</v>
      </c>
      <c r="G1716" s="60" t="s">
        <v>182</v>
      </c>
      <c r="H1716" s="61" t="s">
        <v>182</v>
      </c>
    </row>
    <row r="1717" spans="1:8" x14ac:dyDescent="0.25">
      <c r="A1717" s="5">
        <v>132</v>
      </c>
      <c r="B1717" s="8" t="s">
        <v>50</v>
      </c>
      <c r="C1717" s="44">
        <v>1126510</v>
      </c>
      <c r="D1717" s="40">
        <v>163900.29999999999</v>
      </c>
      <c r="E1717" s="45">
        <f t="shared" si="101"/>
        <v>0.14549387044944118</v>
      </c>
      <c r="F1717" s="59" t="s">
        <v>182</v>
      </c>
      <c r="G1717" s="60" t="s">
        <v>182</v>
      </c>
      <c r="H1717" s="61" t="s">
        <v>182</v>
      </c>
    </row>
    <row r="1718" spans="1:8" x14ac:dyDescent="0.25">
      <c r="A1718" s="5">
        <v>141</v>
      </c>
      <c r="B1718" s="8" t="s">
        <v>51</v>
      </c>
      <c r="C1718" s="44">
        <v>343892</v>
      </c>
      <c r="D1718" s="40">
        <v>268822.27</v>
      </c>
      <c r="E1718" s="45">
        <f t="shared" si="101"/>
        <v>0.78170550637990999</v>
      </c>
      <c r="F1718" s="59" t="s">
        <v>182</v>
      </c>
      <c r="G1718" s="60" t="s">
        <v>182</v>
      </c>
      <c r="H1718" s="61" t="s">
        <v>182</v>
      </c>
    </row>
    <row r="1719" spans="1:8" x14ac:dyDescent="0.25">
      <c r="A1719" s="5">
        <v>142</v>
      </c>
      <c r="B1719" s="8" t="s">
        <v>52</v>
      </c>
      <c r="C1719" s="44">
        <v>246463</v>
      </c>
      <c r="D1719" s="40">
        <v>180550</v>
      </c>
      <c r="E1719" s="45">
        <f t="shared" si="101"/>
        <v>0.73256431999935079</v>
      </c>
      <c r="F1719" s="59" t="s">
        <v>182</v>
      </c>
      <c r="G1719" s="60" t="s">
        <v>182</v>
      </c>
      <c r="H1719" s="61" t="s">
        <v>182</v>
      </c>
    </row>
    <row r="1720" spans="1:8" x14ac:dyDescent="0.25">
      <c r="A1720" s="5">
        <v>143</v>
      </c>
      <c r="B1720" s="8" t="s">
        <v>53</v>
      </c>
      <c r="C1720" s="44">
        <v>3090</v>
      </c>
      <c r="D1720" s="40">
        <v>0</v>
      </c>
      <c r="E1720" s="45">
        <f t="shared" si="101"/>
        <v>0</v>
      </c>
      <c r="F1720" s="59" t="s">
        <v>182</v>
      </c>
      <c r="G1720" s="60" t="s">
        <v>182</v>
      </c>
      <c r="H1720" s="61" t="s">
        <v>182</v>
      </c>
    </row>
    <row r="1721" spans="1:8" x14ac:dyDescent="0.25">
      <c r="A1721" s="5">
        <v>151</v>
      </c>
      <c r="B1721" s="8" t="s">
        <v>54</v>
      </c>
      <c r="C1721" s="44">
        <v>124177</v>
      </c>
      <c r="D1721" s="40">
        <v>62614.84</v>
      </c>
      <c r="E1721" s="45">
        <f t="shared" si="101"/>
        <v>0.50423862712096446</v>
      </c>
      <c r="F1721" s="59" t="s">
        <v>182</v>
      </c>
      <c r="G1721" s="60" t="s">
        <v>182</v>
      </c>
      <c r="H1721" s="61" t="s">
        <v>182</v>
      </c>
    </row>
    <row r="1722" spans="1:8" x14ac:dyDescent="0.25">
      <c r="A1722" s="5">
        <v>152</v>
      </c>
      <c r="B1722" s="8" t="s">
        <v>55</v>
      </c>
      <c r="C1722" s="44">
        <v>207158</v>
      </c>
      <c r="D1722" s="40">
        <v>149139.26999999999</v>
      </c>
      <c r="E1722" s="45">
        <f t="shared" si="101"/>
        <v>0.71993005338920046</v>
      </c>
      <c r="F1722" s="59" t="s">
        <v>182</v>
      </c>
      <c r="G1722" s="60" t="s">
        <v>182</v>
      </c>
      <c r="H1722" s="61" t="s">
        <v>182</v>
      </c>
    </row>
    <row r="1723" spans="1:8" x14ac:dyDescent="0.25">
      <c r="A1723" s="5">
        <v>153</v>
      </c>
      <c r="B1723" s="8" t="s">
        <v>56</v>
      </c>
      <c r="C1723" s="44">
        <v>2236</v>
      </c>
      <c r="D1723" s="40">
        <v>1443.11</v>
      </c>
      <c r="E1723" s="45">
        <f t="shared" si="101"/>
        <v>0.64539803220035774</v>
      </c>
      <c r="F1723" s="59" t="s">
        <v>182</v>
      </c>
      <c r="G1723" s="60" t="s">
        <v>182</v>
      </c>
      <c r="H1723" s="61" t="s">
        <v>182</v>
      </c>
    </row>
    <row r="1724" spans="1:8" x14ac:dyDescent="0.25">
      <c r="A1724" s="5">
        <v>154</v>
      </c>
      <c r="B1724" s="8" t="s">
        <v>57</v>
      </c>
      <c r="C1724" s="44">
        <v>100795</v>
      </c>
      <c r="D1724" s="40">
        <v>21029.200000000001</v>
      </c>
      <c r="E1724" s="45">
        <f t="shared" si="101"/>
        <v>0.20863336475023564</v>
      </c>
      <c r="F1724" s="59" t="s">
        <v>182</v>
      </c>
      <c r="G1724" s="60" t="s">
        <v>182</v>
      </c>
      <c r="H1724" s="61" t="s">
        <v>182</v>
      </c>
    </row>
    <row r="1725" spans="1:8" x14ac:dyDescent="0.25">
      <c r="A1725" s="5">
        <v>161</v>
      </c>
      <c r="B1725" s="8" t="s">
        <v>58</v>
      </c>
      <c r="C1725" s="44">
        <v>90180</v>
      </c>
      <c r="D1725" s="40">
        <v>0</v>
      </c>
      <c r="E1725" s="45">
        <f t="shared" si="101"/>
        <v>0</v>
      </c>
      <c r="F1725" s="59" t="s">
        <v>182</v>
      </c>
      <c r="G1725" s="60" t="s">
        <v>182</v>
      </c>
      <c r="H1725" s="61" t="s">
        <v>182</v>
      </c>
    </row>
    <row r="1726" spans="1:8" x14ac:dyDescent="0.25">
      <c r="A1726" s="5">
        <v>162</v>
      </c>
      <c r="B1726" s="8" t="s">
        <v>59</v>
      </c>
      <c r="C1726" s="44">
        <v>18567</v>
      </c>
      <c r="D1726" s="40">
        <v>2216.79</v>
      </c>
      <c r="E1726" s="45">
        <f t="shared" si="101"/>
        <v>0.11939408628211343</v>
      </c>
      <c r="F1726" s="59" t="s">
        <v>182</v>
      </c>
      <c r="G1726" s="60" t="s">
        <v>182</v>
      </c>
      <c r="H1726" s="61" t="s">
        <v>182</v>
      </c>
    </row>
    <row r="1727" spans="1:8" x14ac:dyDescent="0.25">
      <c r="A1727" s="5">
        <v>163</v>
      </c>
      <c r="B1727" s="8" t="s">
        <v>60</v>
      </c>
      <c r="C1727" s="44">
        <v>670124</v>
      </c>
      <c r="D1727" s="40">
        <v>485988.61</v>
      </c>
      <c r="E1727" s="45">
        <f t="shared" si="101"/>
        <v>0.72522191415320147</v>
      </c>
      <c r="F1727" s="59" t="s">
        <v>182</v>
      </c>
      <c r="G1727" s="60" t="s">
        <v>182</v>
      </c>
      <c r="H1727" s="61" t="s">
        <v>182</v>
      </c>
    </row>
    <row r="1728" spans="1:8" x14ac:dyDescent="0.25">
      <c r="A1728" s="5">
        <v>164</v>
      </c>
      <c r="B1728" s="8" t="s">
        <v>61</v>
      </c>
      <c r="C1728" s="44">
        <v>601800</v>
      </c>
      <c r="D1728" s="40">
        <v>500000</v>
      </c>
      <c r="E1728" s="45">
        <f t="shared" si="101"/>
        <v>0.83084081090063144</v>
      </c>
      <c r="F1728" s="59" t="s">
        <v>182</v>
      </c>
      <c r="G1728" s="60" t="s">
        <v>182</v>
      </c>
      <c r="H1728" s="61" t="s">
        <v>182</v>
      </c>
    </row>
    <row r="1729" spans="1:8" x14ac:dyDescent="0.25">
      <c r="A1729" s="5">
        <v>165</v>
      </c>
      <c r="B1729" s="8" t="s">
        <v>62</v>
      </c>
      <c r="C1729" s="44">
        <v>3075400</v>
      </c>
      <c r="D1729" s="40">
        <v>1963833.43</v>
      </c>
      <c r="E1729" s="45">
        <f t="shared" si="101"/>
        <v>0.63856195291669371</v>
      </c>
      <c r="F1729" s="44">
        <v>1604496</v>
      </c>
      <c r="G1729" s="40">
        <v>1027655.02</v>
      </c>
      <c r="H1729" s="45">
        <f t="shared" si="102"/>
        <v>0.640484625701778</v>
      </c>
    </row>
    <row r="1730" spans="1:8" x14ac:dyDescent="0.25">
      <c r="A1730" s="5">
        <v>166</v>
      </c>
      <c r="B1730" s="8" t="s">
        <v>63</v>
      </c>
      <c r="C1730" s="44">
        <v>2600</v>
      </c>
      <c r="D1730" s="40">
        <v>0</v>
      </c>
      <c r="E1730" s="45">
        <f t="shared" si="101"/>
        <v>0</v>
      </c>
      <c r="F1730" s="59" t="s">
        <v>182</v>
      </c>
      <c r="G1730" s="60" t="s">
        <v>182</v>
      </c>
      <c r="H1730" s="61" t="s">
        <v>182</v>
      </c>
    </row>
    <row r="1731" spans="1:8" x14ac:dyDescent="0.25">
      <c r="A1731" s="5">
        <v>169</v>
      </c>
      <c r="B1731" s="8" t="s">
        <v>64</v>
      </c>
      <c r="C1731" s="44">
        <v>1127903</v>
      </c>
      <c r="D1731" s="40">
        <v>680404.02</v>
      </c>
      <c r="E1731" s="45">
        <f t="shared" si="101"/>
        <v>0.60324692814896319</v>
      </c>
      <c r="F1731" s="44">
        <v>1926220</v>
      </c>
      <c r="G1731" s="40">
        <v>1102714.93</v>
      </c>
      <c r="H1731" s="45">
        <f t="shared" si="102"/>
        <v>0.57247610864802567</v>
      </c>
    </row>
    <row r="1732" spans="1:8" x14ac:dyDescent="0.25">
      <c r="A1732" s="5">
        <v>171</v>
      </c>
      <c r="B1732" s="8" t="s">
        <v>65</v>
      </c>
      <c r="C1732" s="44">
        <v>6868389</v>
      </c>
      <c r="D1732" s="40">
        <v>4694253.67</v>
      </c>
      <c r="E1732" s="45">
        <f t="shared" si="101"/>
        <v>0.68345774678749271</v>
      </c>
      <c r="F1732" s="44">
        <v>5014765</v>
      </c>
      <c r="G1732" s="40">
        <v>506591.72</v>
      </c>
      <c r="H1732" s="45">
        <f t="shared" si="102"/>
        <v>0.10102003184595888</v>
      </c>
    </row>
    <row r="1733" spans="1:8" x14ac:dyDescent="0.25">
      <c r="A1733" s="5">
        <v>172</v>
      </c>
      <c r="B1733" s="8" t="s">
        <v>66</v>
      </c>
      <c r="C1733" s="44">
        <v>362867</v>
      </c>
      <c r="D1733" s="40">
        <v>354146.66</v>
      </c>
      <c r="E1733" s="45">
        <f t="shared" si="101"/>
        <v>0.97596821976095915</v>
      </c>
      <c r="F1733" s="44">
        <v>237600</v>
      </c>
      <c r="G1733" s="40">
        <v>0</v>
      </c>
      <c r="H1733" s="45">
        <f t="shared" si="102"/>
        <v>0</v>
      </c>
    </row>
    <row r="1734" spans="1:8" x14ac:dyDescent="0.25">
      <c r="A1734" s="5">
        <v>181</v>
      </c>
      <c r="B1734" s="8" t="s">
        <v>67</v>
      </c>
      <c r="C1734" s="44">
        <v>728600</v>
      </c>
      <c r="D1734" s="40">
        <v>253315.4</v>
      </c>
      <c r="E1734" s="45">
        <f t="shared" si="101"/>
        <v>0.34767416964040626</v>
      </c>
      <c r="F1734" s="59">
        <v>100000</v>
      </c>
      <c r="G1734" s="60">
        <v>0</v>
      </c>
      <c r="H1734" s="45">
        <f t="shared" si="102"/>
        <v>0</v>
      </c>
    </row>
    <row r="1735" spans="1:8" x14ac:dyDescent="0.25">
      <c r="A1735" s="5">
        <v>182</v>
      </c>
      <c r="B1735" s="8" t="s">
        <v>68</v>
      </c>
      <c r="C1735" s="44">
        <v>168645</v>
      </c>
      <c r="D1735" s="40">
        <v>70554.13</v>
      </c>
      <c r="E1735" s="45">
        <f t="shared" si="101"/>
        <v>0.41835886032790776</v>
      </c>
      <c r="F1735" s="59" t="s">
        <v>182</v>
      </c>
      <c r="G1735" s="60" t="s">
        <v>182</v>
      </c>
      <c r="H1735" s="61" t="s">
        <v>182</v>
      </c>
    </row>
    <row r="1736" spans="1:8" x14ac:dyDescent="0.25">
      <c r="A1736" s="5">
        <v>183</v>
      </c>
      <c r="B1736" s="8" t="s">
        <v>69</v>
      </c>
      <c r="C1736" s="44">
        <v>5650</v>
      </c>
      <c r="D1736" s="40">
        <v>58.85</v>
      </c>
      <c r="E1736" s="45">
        <f t="shared" si="101"/>
        <v>1.0415929203539823E-2</v>
      </c>
      <c r="F1736" s="59" t="s">
        <v>182</v>
      </c>
      <c r="G1736" s="60" t="s">
        <v>182</v>
      </c>
      <c r="H1736" s="61" t="s">
        <v>182</v>
      </c>
    </row>
    <row r="1737" spans="1:8" ht="15.75" thickBot="1" x14ac:dyDescent="0.3">
      <c r="A1737" s="79">
        <v>184</v>
      </c>
      <c r="B1737" s="80" t="s">
        <v>70</v>
      </c>
      <c r="C1737" s="81">
        <v>469</v>
      </c>
      <c r="D1737" s="82">
        <v>0</v>
      </c>
      <c r="E1737" s="83">
        <f t="shared" si="101"/>
        <v>0</v>
      </c>
      <c r="F1737" s="84" t="s">
        <v>182</v>
      </c>
      <c r="G1737" s="85" t="s">
        <v>182</v>
      </c>
      <c r="H1737" s="86" t="s">
        <v>182</v>
      </c>
    </row>
    <row r="1738" spans="1:8" x14ac:dyDescent="0.25">
      <c r="A1738" s="78">
        <v>185</v>
      </c>
      <c r="B1738" s="7" t="s">
        <v>71</v>
      </c>
      <c r="C1738" s="41">
        <v>2192035</v>
      </c>
      <c r="D1738" s="42">
        <v>1096952.49</v>
      </c>
      <c r="E1738" s="43">
        <f t="shared" si="101"/>
        <v>0.50042653972222162</v>
      </c>
      <c r="F1738" s="41">
        <v>2053171</v>
      </c>
      <c r="G1738" s="42">
        <v>1146662.56</v>
      </c>
      <c r="H1738" s="43">
        <f t="shared" si="102"/>
        <v>0.55848371129340912</v>
      </c>
    </row>
    <row r="1739" spans="1:8" x14ac:dyDescent="0.25">
      <c r="A1739" s="5">
        <v>189</v>
      </c>
      <c r="B1739" s="8" t="s">
        <v>72</v>
      </c>
      <c r="C1739" s="44">
        <v>679524</v>
      </c>
      <c r="D1739" s="40">
        <v>584015.47</v>
      </c>
      <c r="E1739" s="45">
        <f t="shared" si="101"/>
        <v>0.85944789293682045</v>
      </c>
      <c r="F1739" s="59" t="s">
        <v>182</v>
      </c>
      <c r="G1739" s="60" t="s">
        <v>182</v>
      </c>
      <c r="H1739" s="61" t="s">
        <v>182</v>
      </c>
    </row>
    <row r="1740" spans="1:8" x14ac:dyDescent="0.25">
      <c r="A1740" s="5">
        <v>191</v>
      </c>
      <c r="B1740" s="8" t="s">
        <v>73</v>
      </c>
      <c r="C1740" s="44">
        <v>629814</v>
      </c>
      <c r="D1740" s="40">
        <v>168603.77</v>
      </c>
      <c r="E1740" s="45">
        <f t="shared" si="101"/>
        <v>0.2677040681852102</v>
      </c>
      <c r="F1740" s="59" t="s">
        <v>182</v>
      </c>
      <c r="G1740" s="60" t="s">
        <v>182</v>
      </c>
      <c r="H1740" s="61" t="s">
        <v>182</v>
      </c>
    </row>
    <row r="1741" spans="1:8" x14ac:dyDescent="0.25">
      <c r="A1741" s="5">
        <v>192</v>
      </c>
      <c r="B1741" s="8" t="s">
        <v>74</v>
      </c>
      <c r="C1741" s="44">
        <v>37211</v>
      </c>
      <c r="D1741" s="40">
        <v>37158.160000000003</v>
      </c>
      <c r="E1741" s="45">
        <f t="shared" si="101"/>
        <v>0.99857998978796603</v>
      </c>
      <c r="F1741" s="59" t="s">
        <v>182</v>
      </c>
      <c r="G1741" s="60" t="s">
        <v>182</v>
      </c>
      <c r="H1741" s="61" t="s">
        <v>182</v>
      </c>
    </row>
    <row r="1742" spans="1:8" x14ac:dyDescent="0.25">
      <c r="A1742" s="5">
        <v>193</v>
      </c>
      <c r="B1742" s="8" t="s">
        <v>75</v>
      </c>
      <c r="C1742" s="44">
        <v>44182</v>
      </c>
      <c r="D1742" s="40">
        <v>44175.53</v>
      </c>
      <c r="E1742" s="45">
        <f t="shared" si="101"/>
        <v>0.99985356027341443</v>
      </c>
      <c r="F1742" s="59" t="s">
        <v>182</v>
      </c>
      <c r="G1742" s="60" t="s">
        <v>182</v>
      </c>
      <c r="H1742" s="61" t="s">
        <v>182</v>
      </c>
    </row>
    <row r="1743" spans="1:8" x14ac:dyDescent="0.25">
      <c r="A1743" s="5">
        <v>194</v>
      </c>
      <c r="B1743" s="8" t="s">
        <v>76</v>
      </c>
      <c r="C1743" s="44">
        <v>328785</v>
      </c>
      <c r="D1743" s="40">
        <v>328783.75</v>
      </c>
      <c r="E1743" s="45">
        <f t="shared" si="101"/>
        <v>0.99999619812339369</v>
      </c>
      <c r="F1743" s="59" t="s">
        <v>182</v>
      </c>
      <c r="G1743" s="60" t="s">
        <v>182</v>
      </c>
      <c r="H1743" s="61" t="s">
        <v>182</v>
      </c>
    </row>
    <row r="1744" spans="1:8" x14ac:dyDescent="0.25">
      <c r="A1744" s="5">
        <v>195</v>
      </c>
      <c r="B1744" s="8" t="s">
        <v>77</v>
      </c>
      <c r="C1744" s="44">
        <v>15641</v>
      </c>
      <c r="D1744" s="40">
        <v>10791</v>
      </c>
      <c r="E1744" s="45">
        <f t="shared" si="101"/>
        <v>0.68991752445495813</v>
      </c>
      <c r="F1744" s="59" t="s">
        <v>182</v>
      </c>
      <c r="G1744" s="60" t="s">
        <v>182</v>
      </c>
      <c r="H1744" s="61" t="s">
        <v>182</v>
      </c>
    </row>
    <row r="1745" spans="1:8" x14ac:dyDescent="0.25">
      <c r="A1745" s="5">
        <v>196</v>
      </c>
      <c r="B1745" s="8" t="s">
        <v>78</v>
      </c>
      <c r="C1745" s="44">
        <v>32927</v>
      </c>
      <c r="D1745" s="40">
        <v>15746.1</v>
      </c>
      <c r="E1745" s="45">
        <f t="shared" si="101"/>
        <v>0.478212409268989</v>
      </c>
      <c r="F1745" s="59" t="s">
        <v>182</v>
      </c>
      <c r="G1745" s="60" t="s">
        <v>182</v>
      </c>
      <c r="H1745" s="61" t="s">
        <v>182</v>
      </c>
    </row>
    <row r="1746" spans="1:8" x14ac:dyDescent="0.25">
      <c r="A1746" s="5">
        <v>197</v>
      </c>
      <c r="B1746" s="8" t="s">
        <v>79</v>
      </c>
      <c r="C1746" s="44">
        <v>10935201</v>
      </c>
      <c r="D1746" s="40">
        <v>10007622.99</v>
      </c>
      <c r="E1746" s="45">
        <f t="shared" si="101"/>
        <v>0.91517503793483079</v>
      </c>
      <c r="F1746" s="44">
        <v>101510</v>
      </c>
      <c r="G1746" s="40">
        <v>71505.34</v>
      </c>
      <c r="H1746" s="45">
        <f t="shared" si="102"/>
        <v>0.70441670771352571</v>
      </c>
    </row>
    <row r="1747" spans="1:8" x14ac:dyDescent="0.25">
      <c r="A1747" s="5">
        <v>198</v>
      </c>
      <c r="B1747" s="9" t="s">
        <v>80</v>
      </c>
      <c r="C1747" s="44">
        <v>3327159</v>
      </c>
      <c r="D1747" s="40">
        <v>284885.46000000002</v>
      </c>
      <c r="E1747" s="45">
        <f t="shared" si="101"/>
        <v>8.5624239779343289E-2</v>
      </c>
      <c r="F1747" s="44">
        <v>369513</v>
      </c>
      <c r="G1747" s="40">
        <v>7315</v>
      </c>
      <c r="H1747" s="45">
        <f t="shared" si="102"/>
        <v>1.9796326516252474E-2</v>
      </c>
    </row>
    <row r="1748" spans="1:8" ht="15.75" thickBot="1" x14ac:dyDescent="0.3">
      <c r="A1748" s="79">
        <v>199</v>
      </c>
      <c r="B1748" s="80" t="s">
        <v>81</v>
      </c>
      <c r="C1748" s="81">
        <v>484483</v>
      </c>
      <c r="D1748" s="82">
        <v>189448.65</v>
      </c>
      <c r="E1748" s="83">
        <f t="shared" si="101"/>
        <v>0.39103260589122835</v>
      </c>
      <c r="F1748" s="81">
        <v>58098</v>
      </c>
      <c r="G1748" s="82">
        <v>55096.44</v>
      </c>
      <c r="H1748" s="83">
        <f>G1748/F1748</f>
        <v>0.94833625942373234</v>
      </c>
    </row>
    <row r="1749" spans="1:8" ht="15.75" thickBot="1" x14ac:dyDescent="0.3">
      <c r="A1749" s="137" t="s">
        <v>82</v>
      </c>
      <c r="B1749" s="138"/>
      <c r="C1749" s="22">
        <f>SUM(C1750:C1799)</f>
        <v>2858778</v>
      </c>
      <c r="D1749" s="23">
        <f>SUM(D1750:D1799)</f>
        <v>2071778.3699999989</v>
      </c>
      <c r="E1749" s="28">
        <f t="shared" si="101"/>
        <v>0.72470767929513902</v>
      </c>
      <c r="F1749" s="22">
        <f>SUM(F1750:F1799)</f>
        <v>121917</v>
      </c>
      <c r="G1749" s="23">
        <f>SUM(G1750:G1799)</f>
        <v>110300.33</v>
      </c>
      <c r="H1749" s="28">
        <f>G1749/F1749</f>
        <v>0.90471656946939316</v>
      </c>
    </row>
    <row r="1750" spans="1:8" x14ac:dyDescent="0.25">
      <c r="A1750" s="78">
        <v>201</v>
      </c>
      <c r="B1750" s="7" t="s">
        <v>83</v>
      </c>
      <c r="C1750" s="41">
        <v>197688</v>
      </c>
      <c r="D1750" s="42">
        <v>130106.74</v>
      </c>
      <c r="E1750" s="43">
        <f t="shared" si="101"/>
        <v>0.65814181943264138</v>
      </c>
      <c r="F1750" s="62" t="s">
        <v>182</v>
      </c>
      <c r="G1750" s="63" t="s">
        <v>182</v>
      </c>
      <c r="H1750" s="64" t="s">
        <v>182</v>
      </c>
    </row>
    <row r="1751" spans="1:8" x14ac:dyDescent="0.25">
      <c r="A1751" s="5">
        <v>203</v>
      </c>
      <c r="B1751" s="8" t="s">
        <v>84</v>
      </c>
      <c r="C1751" s="44">
        <v>99786</v>
      </c>
      <c r="D1751" s="40">
        <v>66719.399999999994</v>
      </c>
      <c r="E1751" s="45">
        <f t="shared" si="101"/>
        <v>0.66862485719439591</v>
      </c>
      <c r="F1751" s="59" t="s">
        <v>182</v>
      </c>
      <c r="G1751" s="60" t="s">
        <v>182</v>
      </c>
      <c r="H1751" s="61" t="s">
        <v>182</v>
      </c>
    </row>
    <row r="1752" spans="1:8" x14ac:dyDescent="0.25">
      <c r="A1752" s="5">
        <v>211</v>
      </c>
      <c r="B1752" s="8" t="s">
        <v>85</v>
      </c>
      <c r="C1752" s="44">
        <v>93984</v>
      </c>
      <c r="D1752" s="40">
        <v>82154.84</v>
      </c>
      <c r="E1752" s="45">
        <f t="shared" si="101"/>
        <v>0.87413644875723528</v>
      </c>
      <c r="F1752" s="59" t="s">
        <v>182</v>
      </c>
      <c r="G1752" s="60" t="s">
        <v>182</v>
      </c>
      <c r="H1752" s="61" t="s">
        <v>182</v>
      </c>
    </row>
    <row r="1753" spans="1:8" x14ac:dyDescent="0.25">
      <c r="A1753" s="5">
        <v>212</v>
      </c>
      <c r="B1753" s="8" t="s">
        <v>86</v>
      </c>
      <c r="C1753" s="44">
        <v>8169</v>
      </c>
      <c r="D1753" s="40">
        <v>5002.79</v>
      </c>
      <c r="E1753" s="45">
        <f t="shared" si="101"/>
        <v>0.61241155588199292</v>
      </c>
      <c r="F1753" s="59" t="s">
        <v>182</v>
      </c>
      <c r="G1753" s="60" t="s">
        <v>182</v>
      </c>
      <c r="H1753" s="61" t="s">
        <v>182</v>
      </c>
    </row>
    <row r="1754" spans="1:8" x14ac:dyDescent="0.25">
      <c r="A1754" s="5">
        <v>213</v>
      </c>
      <c r="B1754" s="8" t="s">
        <v>87</v>
      </c>
      <c r="C1754" s="44">
        <v>850</v>
      </c>
      <c r="D1754" s="40">
        <v>42.8</v>
      </c>
      <c r="E1754" s="45">
        <f t="shared" si="101"/>
        <v>5.0352941176470586E-2</v>
      </c>
      <c r="F1754" s="59" t="s">
        <v>182</v>
      </c>
      <c r="G1754" s="60" t="s">
        <v>182</v>
      </c>
      <c r="H1754" s="61" t="s">
        <v>182</v>
      </c>
    </row>
    <row r="1755" spans="1:8" x14ac:dyDescent="0.25">
      <c r="A1755" s="5">
        <v>214</v>
      </c>
      <c r="B1755" s="8" t="s">
        <v>88</v>
      </c>
      <c r="C1755" s="44">
        <v>63294</v>
      </c>
      <c r="D1755" s="40">
        <v>47999.35</v>
      </c>
      <c r="E1755" s="45">
        <f t="shared" si="101"/>
        <v>0.7583554523335545</v>
      </c>
      <c r="F1755" s="59" t="s">
        <v>182</v>
      </c>
      <c r="G1755" s="60" t="s">
        <v>182</v>
      </c>
      <c r="H1755" s="61" t="s">
        <v>182</v>
      </c>
    </row>
    <row r="1756" spans="1:8" x14ac:dyDescent="0.25">
      <c r="A1756" s="5">
        <v>219</v>
      </c>
      <c r="B1756" s="8" t="s">
        <v>89</v>
      </c>
      <c r="C1756" s="44">
        <v>7902</v>
      </c>
      <c r="D1756" s="40">
        <v>4403.0200000000004</v>
      </c>
      <c r="E1756" s="45">
        <f t="shared" si="101"/>
        <v>0.55720323968615548</v>
      </c>
      <c r="F1756" s="59" t="s">
        <v>182</v>
      </c>
      <c r="G1756" s="60" t="s">
        <v>182</v>
      </c>
      <c r="H1756" s="61" t="s">
        <v>182</v>
      </c>
    </row>
    <row r="1757" spans="1:8" x14ac:dyDescent="0.25">
      <c r="A1757" s="5">
        <v>221</v>
      </c>
      <c r="B1757" s="8" t="s">
        <v>90</v>
      </c>
      <c r="C1757" s="44">
        <v>252868</v>
      </c>
      <c r="D1757" s="40">
        <v>167256.29999999999</v>
      </c>
      <c r="E1757" s="45">
        <f t="shared" si="101"/>
        <v>0.66143719252732647</v>
      </c>
      <c r="F1757" s="59" t="s">
        <v>182</v>
      </c>
      <c r="G1757" s="60" t="s">
        <v>182</v>
      </c>
      <c r="H1757" s="61" t="s">
        <v>182</v>
      </c>
    </row>
    <row r="1758" spans="1:8" x14ac:dyDescent="0.25">
      <c r="A1758" s="5">
        <v>222</v>
      </c>
      <c r="B1758" s="8" t="s">
        <v>91</v>
      </c>
      <c r="C1758" s="44">
        <v>1701</v>
      </c>
      <c r="D1758" s="40">
        <v>478.96</v>
      </c>
      <c r="E1758" s="45">
        <f t="shared" si="101"/>
        <v>0.281575543797766</v>
      </c>
      <c r="F1758" s="59" t="s">
        <v>182</v>
      </c>
      <c r="G1758" s="60" t="s">
        <v>182</v>
      </c>
      <c r="H1758" s="61" t="s">
        <v>182</v>
      </c>
    </row>
    <row r="1759" spans="1:8" x14ac:dyDescent="0.25">
      <c r="A1759" s="5">
        <v>223</v>
      </c>
      <c r="B1759" s="8" t="s">
        <v>92</v>
      </c>
      <c r="C1759" s="44">
        <v>119305</v>
      </c>
      <c r="D1759" s="40">
        <v>79719.399999999994</v>
      </c>
      <c r="E1759" s="45">
        <f t="shared" si="101"/>
        <v>0.66819831524244577</v>
      </c>
      <c r="F1759" s="59" t="s">
        <v>182</v>
      </c>
      <c r="G1759" s="60" t="s">
        <v>182</v>
      </c>
      <c r="H1759" s="61" t="s">
        <v>182</v>
      </c>
    </row>
    <row r="1760" spans="1:8" x14ac:dyDescent="0.25">
      <c r="A1760" s="5">
        <v>224</v>
      </c>
      <c r="B1760" s="8" t="s">
        <v>93</v>
      </c>
      <c r="C1760" s="44">
        <v>18566</v>
      </c>
      <c r="D1760" s="40">
        <v>10857.73</v>
      </c>
      <c r="E1760" s="45">
        <f t="shared" si="101"/>
        <v>0.58481794678444465</v>
      </c>
      <c r="F1760" s="59" t="s">
        <v>182</v>
      </c>
      <c r="G1760" s="60" t="s">
        <v>182</v>
      </c>
      <c r="H1760" s="61" t="s">
        <v>182</v>
      </c>
    </row>
    <row r="1761" spans="1:8" x14ac:dyDescent="0.25">
      <c r="A1761" s="5">
        <v>229</v>
      </c>
      <c r="B1761" s="8" t="s">
        <v>195</v>
      </c>
      <c r="C1761" s="44">
        <v>1300</v>
      </c>
      <c r="D1761" s="40">
        <v>1118.1500000000001</v>
      </c>
      <c r="E1761" s="45">
        <f t="shared" si="101"/>
        <v>0.86011538461538473</v>
      </c>
      <c r="F1761" s="59" t="s">
        <v>182</v>
      </c>
      <c r="G1761" s="60" t="s">
        <v>182</v>
      </c>
      <c r="H1761" s="61" t="s">
        <v>182</v>
      </c>
    </row>
    <row r="1762" spans="1:8" x14ac:dyDescent="0.25">
      <c r="A1762" s="5">
        <v>231</v>
      </c>
      <c r="B1762" s="8" t="s">
        <v>94</v>
      </c>
      <c r="C1762" s="44">
        <v>251202</v>
      </c>
      <c r="D1762" s="40">
        <v>221844.04</v>
      </c>
      <c r="E1762" s="45">
        <f t="shared" si="101"/>
        <v>0.8831300706204569</v>
      </c>
      <c r="F1762" s="59" t="s">
        <v>182</v>
      </c>
      <c r="G1762" s="60" t="s">
        <v>182</v>
      </c>
      <c r="H1762" s="61" t="s">
        <v>182</v>
      </c>
    </row>
    <row r="1763" spans="1:8" x14ac:dyDescent="0.25">
      <c r="A1763" s="5">
        <v>232</v>
      </c>
      <c r="B1763" s="8" t="s">
        <v>95</v>
      </c>
      <c r="C1763" s="44">
        <v>201488</v>
      </c>
      <c r="D1763" s="40">
        <v>164179.31</v>
      </c>
      <c r="E1763" s="45">
        <f t="shared" si="101"/>
        <v>0.81483418367346938</v>
      </c>
      <c r="F1763" s="59" t="s">
        <v>182</v>
      </c>
      <c r="G1763" s="60" t="s">
        <v>182</v>
      </c>
      <c r="H1763" s="61" t="s">
        <v>182</v>
      </c>
    </row>
    <row r="1764" spans="1:8" x14ac:dyDescent="0.25">
      <c r="A1764" s="5">
        <v>239</v>
      </c>
      <c r="B1764" s="8" t="s">
        <v>96</v>
      </c>
      <c r="C1764" s="44">
        <v>69514</v>
      </c>
      <c r="D1764" s="40">
        <v>47513.65</v>
      </c>
      <c r="E1764" s="45">
        <f t="shared" si="101"/>
        <v>0.68351195442644652</v>
      </c>
      <c r="F1764" s="59" t="s">
        <v>182</v>
      </c>
      <c r="G1764" s="60" t="s">
        <v>182</v>
      </c>
      <c r="H1764" s="61" t="s">
        <v>182</v>
      </c>
    </row>
    <row r="1765" spans="1:8" x14ac:dyDescent="0.25">
      <c r="A1765" s="5">
        <v>242</v>
      </c>
      <c r="B1765" s="8" t="s">
        <v>98</v>
      </c>
      <c r="C1765" s="44">
        <v>87104</v>
      </c>
      <c r="D1765" s="40">
        <v>15984.28</v>
      </c>
      <c r="E1765" s="45">
        <f t="shared" si="101"/>
        <v>0.18350799044819985</v>
      </c>
      <c r="F1765" s="59" t="s">
        <v>182</v>
      </c>
      <c r="G1765" s="60" t="s">
        <v>182</v>
      </c>
      <c r="H1765" s="61" t="s">
        <v>182</v>
      </c>
    </row>
    <row r="1766" spans="1:8" x14ac:dyDescent="0.25">
      <c r="A1766" s="5">
        <v>243</v>
      </c>
      <c r="B1766" s="8" t="s">
        <v>99</v>
      </c>
      <c r="C1766" s="44">
        <v>24769</v>
      </c>
      <c r="D1766" s="40">
        <v>16824.78</v>
      </c>
      <c r="E1766" s="45">
        <f t="shared" si="101"/>
        <v>0.67926763292825709</v>
      </c>
      <c r="F1766" s="59" t="s">
        <v>182</v>
      </c>
      <c r="G1766" s="60" t="s">
        <v>182</v>
      </c>
      <c r="H1766" s="61" t="s">
        <v>182</v>
      </c>
    </row>
    <row r="1767" spans="1:8" x14ac:dyDescent="0.25">
      <c r="A1767" s="5">
        <v>244</v>
      </c>
      <c r="B1767" s="8" t="s">
        <v>100</v>
      </c>
      <c r="C1767" s="44">
        <v>34250</v>
      </c>
      <c r="D1767" s="40">
        <v>13689.14</v>
      </c>
      <c r="E1767" s="45">
        <f t="shared" si="101"/>
        <v>0.39968291970802916</v>
      </c>
      <c r="F1767" s="59" t="s">
        <v>182</v>
      </c>
      <c r="G1767" s="60" t="s">
        <v>182</v>
      </c>
      <c r="H1767" s="61" t="s">
        <v>182</v>
      </c>
    </row>
    <row r="1768" spans="1:8" x14ac:dyDescent="0.25">
      <c r="A1768" s="5">
        <v>249</v>
      </c>
      <c r="B1768" s="8" t="s">
        <v>101</v>
      </c>
      <c r="C1768" s="44">
        <v>52044</v>
      </c>
      <c r="D1768" s="40">
        <v>37172.29</v>
      </c>
      <c r="E1768" s="45">
        <f t="shared" ref="E1768:E1799" si="103">D1768/C1768</f>
        <v>0.71424736761202057</v>
      </c>
      <c r="F1768" s="59" t="s">
        <v>182</v>
      </c>
      <c r="G1768" s="60" t="s">
        <v>182</v>
      </c>
      <c r="H1768" s="61" t="s">
        <v>182</v>
      </c>
    </row>
    <row r="1769" spans="1:8" x14ac:dyDescent="0.25">
      <c r="A1769" s="5">
        <v>251</v>
      </c>
      <c r="B1769" s="8" t="s">
        <v>102</v>
      </c>
      <c r="C1769" s="44">
        <v>320</v>
      </c>
      <c r="D1769" s="40">
        <v>0</v>
      </c>
      <c r="E1769" s="45">
        <f t="shared" si="103"/>
        <v>0</v>
      </c>
      <c r="F1769" s="59" t="s">
        <v>182</v>
      </c>
      <c r="G1769" s="60" t="s">
        <v>182</v>
      </c>
      <c r="H1769" s="61" t="s">
        <v>182</v>
      </c>
    </row>
    <row r="1770" spans="1:8" x14ac:dyDescent="0.25">
      <c r="A1770" s="5">
        <v>252</v>
      </c>
      <c r="B1770" s="8" t="s">
        <v>103</v>
      </c>
      <c r="C1770" s="44">
        <v>4463</v>
      </c>
      <c r="D1770" s="40">
        <v>1485.24</v>
      </c>
      <c r="E1770" s="45">
        <f t="shared" si="103"/>
        <v>0.33278960340578084</v>
      </c>
      <c r="F1770" s="59" t="s">
        <v>182</v>
      </c>
      <c r="G1770" s="60" t="s">
        <v>182</v>
      </c>
      <c r="H1770" s="61" t="s">
        <v>182</v>
      </c>
    </row>
    <row r="1771" spans="1:8" x14ac:dyDescent="0.25">
      <c r="A1771" s="5">
        <v>253</v>
      </c>
      <c r="B1771" s="8" t="s">
        <v>104</v>
      </c>
      <c r="C1771" s="44">
        <v>3556</v>
      </c>
      <c r="D1771" s="40">
        <v>1135.1500000000001</v>
      </c>
      <c r="E1771" s="45">
        <f t="shared" si="103"/>
        <v>0.31922103487064118</v>
      </c>
      <c r="F1771" s="59" t="s">
        <v>182</v>
      </c>
      <c r="G1771" s="60" t="s">
        <v>182</v>
      </c>
      <c r="H1771" s="61" t="s">
        <v>182</v>
      </c>
    </row>
    <row r="1772" spans="1:8" x14ac:dyDescent="0.25">
      <c r="A1772" s="5">
        <v>254</v>
      </c>
      <c r="B1772" s="8" t="s">
        <v>105</v>
      </c>
      <c r="C1772" s="44">
        <v>13083</v>
      </c>
      <c r="D1772" s="40">
        <v>4815.8</v>
      </c>
      <c r="E1772" s="45">
        <f t="shared" si="103"/>
        <v>0.36809600244592222</v>
      </c>
      <c r="F1772" s="59" t="s">
        <v>182</v>
      </c>
      <c r="G1772" s="60" t="s">
        <v>182</v>
      </c>
      <c r="H1772" s="61" t="s">
        <v>182</v>
      </c>
    </row>
    <row r="1773" spans="1:8" x14ac:dyDescent="0.25">
      <c r="A1773" s="5">
        <v>255</v>
      </c>
      <c r="B1773" s="8" t="s">
        <v>106</v>
      </c>
      <c r="C1773" s="44">
        <v>51977</v>
      </c>
      <c r="D1773" s="40">
        <v>42773.440000000002</v>
      </c>
      <c r="E1773" s="45">
        <f t="shared" si="103"/>
        <v>0.82293014217827121</v>
      </c>
      <c r="F1773" s="59" t="s">
        <v>182</v>
      </c>
      <c r="G1773" s="60" t="s">
        <v>182</v>
      </c>
      <c r="H1773" s="61" t="s">
        <v>182</v>
      </c>
    </row>
    <row r="1774" spans="1:8" x14ac:dyDescent="0.25">
      <c r="A1774" s="5">
        <v>256</v>
      </c>
      <c r="B1774" s="8" t="s">
        <v>107</v>
      </c>
      <c r="C1774" s="44">
        <v>30725</v>
      </c>
      <c r="D1774" s="40">
        <v>25694.55</v>
      </c>
      <c r="E1774" s="45">
        <f t="shared" si="103"/>
        <v>0.83627502034174128</v>
      </c>
      <c r="F1774" s="59" t="s">
        <v>182</v>
      </c>
      <c r="G1774" s="60" t="s">
        <v>182</v>
      </c>
      <c r="H1774" s="61" t="s">
        <v>182</v>
      </c>
    </row>
    <row r="1775" spans="1:8" x14ac:dyDescent="0.25">
      <c r="A1775" s="5">
        <v>257</v>
      </c>
      <c r="B1775" s="8" t="s">
        <v>108</v>
      </c>
      <c r="C1775" s="44">
        <v>591</v>
      </c>
      <c r="D1775" s="40">
        <v>503.49</v>
      </c>
      <c r="E1775" s="45">
        <f t="shared" si="103"/>
        <v>0.85192893401015235</v>
      </c>
      <c r="F1775" s="59" t="s">
        <v>182</v>
      </c>
      <c r="G1775" s="60" t="s">
        <v>182</v>
      </c>
      <c r="H1775" s="61" t="s">
        <v>182</v>
      </c>
    </row>
    <row r="1776" spans="1:8" x14ac:dyDescent="0.25">
      <c r="A1776" s="5">
        <v>259</v>
      </c>
      <c r="B1776" s="8" t="s">
        <v>109</v>
      </c>
      <c r="C1776" s="44">
        <v>37252</v>
      </c>
      <c r="D1776" s="40">
        <v>21170.98</v>
      </c>
      <c r="E1776" s="45">
        <f t="shared" si="103"/>
        <v>0.56831794266079672</v>
      </c>
      <c r="F1776" s="59" t="s">
        <v>182</v>
      </c>
      <c r="G1776" s="60" t="s">
        <v>182</v>
      </c>
      <c r="H1776" s="61" t="s">
        <v>182</v>
      </c>
    </row>
    <row r="1777" spans="1:8" x14ac:dyDescent="0.25">
      <c r="A1777" s="5">
        <v>261</v>
      </c>
      <c r="B1777" s="8" t="s">
        <v>110</v>
      </c>
      <c r="C1777" s="44">
        <v>4090</v>
      </c>
      <c r="D1777" s="40">
        <v>1713.03</v>
      </c>
      <c r="E1777" s="45">
        <f t="shared" si="103"/>
        <v>0.41883374083129582</v>
      </c>
      <c r="F1777" s="59" t="s">
        <v>182</v>
      </c>
      <c r="G1777" s="60" t="s">
        <v>182</v>
      </c>
      <c r="H1777" s="61" t="s">
        <v>182</v>
      </c>
    </row>
    <row r="1778" spans="1:8" x14ac:dyDescent="0.25">
      <c r="A1778" s="5">
        <v>262</v>
      </c>
      <c r="B1778" s="8" t="s">
        <v>111</v>
      </c>
      <c r="C1778" s="44">
        <v>19505</v>
      </c>
      <c r="D1778" s="40">
        <v>13590.51</v>
      </c>
      <c r="E1778" s="45">
        <f t="shared" si="103"/>
        <v>0.69677057164829537</v>
      </c>
      <c r="F1778" s="59" t="s">
        <v>182</v>
      </c>
      <c r="G1778" s="60" t="s">
        <v>182</v>
      </c>
      <c r="H1778" s="61" t="s">
        <v>182</v>
      </c>
    </row>
    <row r="1779" spans="1:8" x14ac:dyDescent="0.25">
      <c r="A1779" s="5">
        <v>263</v>
      </c>
      <c r="B1779" s="8" t="s">
        <v>112</v>
      </c>
      <c r="C1779" s="44">
        <v>15692</v>
      </c>
      <c r="D1779" s="40">
        <v>11336.13</v>
      </c>
      <c r="E1779" s="45">
        <f t="shared" si="103"/>
        <v>0.72241460616874831</v>
      </c>
      <c r="F1779" s="59" t="s">
        <v>182</v>
      </c>
      <c r="G1779" s="60" t="s">
        <v>182</v>
      </c>
      <c r="H1779" s="61" t="s">
        <v>182</v>
      </c>
    </row>
    <row r="1780" spans="1:8" x14ac:dyDescent="0.25">
      <c r="A1780" s="5">
        <v>265</v>
      </c>
      <c r="B1780" s="8" t="s">
        <v>113</v>
      </c>
      <c r="C1780" s="44">
        <v>82606</v>
      </c>
      <c r="D1780" s="40">
        <v>28733.67</v>
      </c>
      <c r="E1780" s="45">
        <f t="shared" si="103"/>
        <v>0.34783998741011546</v>
      </c>
      <c r="F1780" s="44">
        <v>121917</v>
      </c>
      <c r="G1780" s="40">
        <v>110300.33</v>
      </c>
      <c r="H1780" s="45">
        <f t="shared" ref="H1780" si="104">G1780/F1780</f>
        <v>0.90471656946939316</v>
      </c>
    </row>
    <row r="1781" spans="1:8" x14ac:dyDescent="0.25">
      <c r="A1781" s="5">
        <v>269</v>
      </c>
      <c r="B1781" s="8" t="s">
        <v>114</v>
      </c>
      <c r="C1781" s="44">
        <v>63693</v>
      </c>
      <c r="D1781" s="40">
        <v>25311.9</v>
      </c>
      <c r="E1781" s="45">
        <f t="shared" si="103"/>
        <v>0.3974047383542933</v>
      </c>
      <c r="F1781" s="59" t="s">
        <v>182</v>
      </c>
      <c r="G1781" s="60" t="s">
        <v>182</v>
      </c>
      <c r="H1781" s="61" t="s">
        <v>182</v>
      </c>
    </row>
    <row r="1782" spans="1:8" x14ac:dyDescent="0.25">
      <c r="A1782" s="5">
        <v>271</v>
      </c>
      <c r="B1782" s="8" t="s">
        <v>115</v>
      </c>
      <c r="C1782" s="44">
        <v>10008</v>
      </c>
      <c r="D1782" s="40">
        <v>3817.57</v>
      </c>
      <c r="E1782" s="45">
        <f t="shared" si="103"/>
        <v>0.38145183852917669</v>
      </c>
      <c r="F1782" s="59" t="s">
        <v>182</v>
      </c>
      <c r="G1782" s="60" t="s">
        <v>182</v>
      </c>
      <c r="H1782" s="61" t="s">
        <v>182</v>
      </c>
    </row>
    <row r="1783" spans="1:8" x14ac:dyDescent="0.25">
      <c r="A1783" s="5">
        <v>272</v>
      </c>
      <c r="B1783" s="8" t="s">
        <v>116</v>
      </c>
      <c r="C1783" s="44">
        <v>726</v>
      </c>
      <c r="D1783" s="40">
        <v>0</v>
      </c>
      <c r="E1783" s="45">
        <f t="shared" si="103"/>
        <v>0</v>
      </c>
      <c r="F1783" s="59" t="s">
        <v>182</v>
      </c>
      <c r="G1783" s="60" t="s">
        <v>182</v>
      </c>
      <c r="H1783" s="61" t="s">
        <v>182</v>
      </c>
    </row>
    <row r="1784" spans="1:8" x14ac:dyDescent="0.25">
      <c r="A1784" s="5">
        <v>273</v>
      </c>
      <c r="B1784" s="8" t="s">
        <v>117</v>
      </c>
      <c r="C1784" s="44">
        <v>99451</v>
      </c>
      <c r="D1784" s="40">
        <v>85246.5</v>
      </c>
      <c r="E1784" s="45">
        <f t="shared" si="103"/>
        <v>0.85717086806568055</v>
      </c>
      <c r="F1784" s="59" t="s">
        <v>182</v>
      </c>
      <c r="G1784" s="60" t="s">
        <v>182</v>
      </c>
      <c r="H1784" s="61" t="s">
        <v>182</v>
      </c>
    </row>
    <row r="1785" spans="1:8" x14ac:dyDescent="0.25">
      <c r="A1785" s="5">
        <v>274</v>
      </c>
      <c r="B1785" s="8" t="s">
        <v>118</v>
      </c>
      <c r="C1785" s="44">
        <v>33352</v>
      </c>
      <c r="D1785" s="40">
        <v>29910.880000000001</v>
      </c>
      <c r="E1785" s="45">
        <f t="shared" si="103"/>
        <v>0.89682417846006235</v>
      </c>
      <c r="F1785" s="59" t="s">
        <v>182</v>
      </c>
      <c r="G1785" s="60" t="s">
        <v>182</v>
      </c>
      <c r="H1785" s="61" t="s">
        <v>182</v>
      </c>
    </row>
    <row r="1786" spans="1:8" x14ac:dyDescent="0.25">
      <c r="A1786" s="5">
        <v>275</v>
      </c>
      <c r="B1786" s="8" t="s">
        <v>119</v>
      </c>
      <c r="C1786" s="44">
        <v>319559</v>
      </c>
      <c r="D1786" s="40">
        <v>280843.90000000002</v>
      </c>
      <c r="E1786" s="45">
        <f t="shared" si="103"/>
        <v>0.87884835038287146</v>
      </c>
      <c r="F1786" s="59" t="s">
        <v>182</v>
      </c>
      <c r="G1786" s="60" t="s">
        <v>182</v>
      </c>
      <c r="H1786" s="61" t="s">
        <v>182</v>
      </c>
    </row>
    <row r="1787" spans="1:8" x14ac:dyDescent="0.25">
      <c r="A1787" s="5">
        <v>277</v>
      </c>
      <c r="B1787" s="8" t="s">
        <v>120</v>
      </c>
      <c r="C1787" s="44">
        <v>13274</v>
      </c>
      <c r="D1787" s="40">
        <v>6048.43</v>
      </c>
      <c r="E1787" s="45">
        <f t="shared" si="103"/>
        <v>0.45565993671839689</v>
      </c>
      <c r="F1787" s="59" t="s">
        <v>182</v>
      </c>
      <c r="G1787" s="60" t="s">
        <v>182</v>
      </c>
      <c r="H1787" s="61" t="s">
        <v>182</v>
      </c>
    </row>
    <row r="1788" spans="1:8" x14ac:dyDescent="0.25">
      <c r="A1788" s="5">
        <v>278</v>
      </c>
      <c r="B1788" s="8" t="s">
        <v>121</v>
      </c>
      <c r="C1788" s="44">
        <v>320</v>
      </c>
      <c r="D1788" s="40">
        <v>0</v>
      </c>
      <c r="E1788" s="45">
        <f t="shared" si="103"/>
        <v>0</v>
      </c>
      <c r="F1788" s="59" t="s">
        <v>182</v>
      </c>
      <c r="G1788" s="60" t="s">
        <v>182</v>
      </c>
      <c r="H1788" s="61" t="s">
        <v>182</v>
      </c>
    </row>
    <row r="1789" spans="1:8" x14ac:dyDescent="0.25">
      <c r="A1789" s="125">
        <v>279</v>
      </c>
      <c r="B1789" s="129" t="s">
        <v>122</v>
      </c>
      <c r="C1789" s="44">
        <v>13425</v>
      </c>
      <c r="D1789" s="40">
        <v>6271.45</v>
      </c>
      <c r="E1789" s="45">
        <f t="shared" si="103"/>
        <v>0.46714711359404093</v>
      </c>
      <c r="F1789" s="59" t="s">
        <v>182</v>
      </c>
      <c r="G1789" s="60" t="s">
        <v>182</v>
      </c>
      <c r="H1789" s="61" t="s">
        <v>182</v>
      </c>
    </row>
    <row r="1790" spans="1:8" x14ac:dyDescent="0.25">
      <c r="A1790" s="126">
        <v>280</v>
      </c>
      <c r="B1790" s="129" t="s">
        <v>123</v>
      </c>
      <c r="C1790" s="44">
        <v>259306</v>
      </c>
      <c r="D1790" s="40">
        <v>206332.46</v>
      </c>
      <c r="E1790" s="45">
        <f t="shared" si="103"/>
        <v>0.79571031908247392</v>
      </c>
      <c r="F1790" s="59" t="s">
        <v>182</v>
      </c>
      <c r="G1790" s="60" t="s">
        <v>182</v>
      </c>
      <c r="H1790" s="61" t="s">
        <v>182</v>
      </c>
    </row>
    <row r="1791" spans="1:8" x14ac:dyDescent="0.25">
      <c r="A1791" s="127">
        <v>291</v>
      </c>
      <c r="B1791" s="129" t="s">
        <v>124</v>
      </c>
      <c r="C1791" s="44">
        <v>80869</v>
      </c>
      <c r="D1791" s="40">
        <v>49417.79</v>
      </c>
      <c r="E1791" s="45">
        <f t="shared" si="103"/>
        <v>0.61108446994522003</v>
      </c>
      <c r="F1791" s="59" t="s">
        <v>182</v>
      </c>
      <c r="G1791" s="60" t="s">
        <v>182</v>
      </c>
      <c r="H1791" s="61" t="s">
        <v>182</v>
      </c>
    </row>
    <row r="1792" spans="1:8" x14ac:dyDescent="0.25">
      <c r="A1792" s="127">
        <v>292</v>
      </c>
      <c r="B1792" s="129" t="s">
        <v>125</v>
      </c>
      <c r="C1792" s="44">
        <v>10</v>
      </c>
      <c r="D1792" s="40">
        <v>8</v>
      </c>
      <c r="E1792" s="45">
        <f t="shared" si="103"/>
        <v>0.8</v>
      </c>
      <c r="F1792" s="59" t="s">
        <v>182</v>
      </c>
      <c r="G1792" s="60" t="s">
        <v>182</v>
      </c>
      <c r="H1792" s="61" t="s">
        <v>182</v>
      </c>
    </row>
    <row r="1793" spans="1:8" x14ac:dyDescent="0.25">
      <c r="A1793" s="127">
        <v>293</v>
      </c>
      <c r="B1793" s="129" t="s">
        <v>126</v>
      </c>
      <c r="C1793" s="44">
        <v>82821</v>
      </c>
      <c r="D1793" s="40">
        <v>82467.63</v>
      </c>
      <c r="E1793" s="45">
        <f t="shared" si="103"/>
        <v>0.99573332850364049</v>
      </c>
      <c r="F1793" s="59" t="s">
        <v>182</v>
      </c>
      <c r="G1793" s="60" t="s">
        <v>182</v>
      </c>
      <c r="H1793" s="61" t="s">
        <v>182</v>
      </c>
    </row>
    <row r="1794" spans="1:8" x14ac:dyDescent="0.25">
      <c r="A1794" s="127">
        <v>294</v>
      </c>
      <c r="B1794" s="129" t="s">
        <v>127</v>
      </c>
      <c r="C1794" s="44">
        <v>1437</v>
      </c>
      <c r="D1794" s="40">
        <v>1079.47</v>
      </c>
      <c r="E1794" s="45">
        <f t="shared" si="103"/>
        <v>0.7511969380654141</v>
      </c>
      <c r="F1794" s="59" t="s">
        <v>182</v>
      </c>
      <c r="G1794" s="60" t="s">
        <v>182</v>
      </c>
      <c r="H1794" s="61" t="s">
        <v>182</v>
      </c>
    </row>
    <row r="1795" spans="1:8" x14ac:dyDescent="0.25">
      <c r="A1795" s="127">
        <v>295</v>
      </c>
      <c r="B1795" s="129" t="s">
        <v>128</v>
      </c>
      <c r="C1795" s="44">
        <v>513</v>
      </c>
      <c r="D1795" s="40">
        <v>392.13</v>
      </c>
      <c r="E1795" s="45">
        <f t="shared" si="103"/>
        <v>0.76438596491228072</v>
      </c>
      <c r="F1795" s="59" t="s">
        <v>182</v>
      </c>
      <c r="G1795" s="60" t="s">
        <v>182</v>
      </c>
      <c r="H1795" s="61" t="s">
        <v>182</v>
      </c>
    </row>
    <row r="1796" spans="1:8" x14ac:dyDescent="0.25">
      <c r="A1796" s="127">
        <v>296</v>
      </c>
      <c r="B1796" s="129" t="s">
        <v>129</v>
      </c>
      <c r="C1796" s="44">
        <v>499</v>
      </c>
      <c r="D1796" s="40">
        <v>167.67</v>
      </c>
      <c r="E1796" s="45">
        <f t="shared" si="103"/>
        <v>0.33601202404809616</v>
      </c>
      <c r="F1796" s="59" t="s">
        <v>182</v>
      </c>
      <c r="G1796" s="60" t="s">
        <v>182</v>
      </c>
      <c r="H1796" s="61" t="s">
        <v>182</v>
      </c>
    </row>
    <row r="1797" spans="1:8" x14ac:dyDescent="0.25">
      <c r="A1797" s="127">
        <v>297</v>
      </c>
      <c r="B1797" s="129" t="s">
        <v>130</v>
      </c>
      <c r="C1797" s="44">
        <v>553</v>
      </c>
      <c r="D1797" s="40">
        <v>288.17</v>
      </c>
      <c r="E1797" s="45">
        <f t="shared" si="103"/>
        <v>0.52110307414104884</v>
      </c>
      <c r="F1797" s="59" t="s">
        <v>182</v>
      </c>
      <c r="G1797" s="60" t="s">
        <v>182</v>
      </c>
      <c r="H1797" s="61" t="s">
        <v>182</v>
      </c>
    </row>
    <row r="1798" spans="1:8" x14ac:dyDescent="0.25">
      <c r="A1798" s="127">
        <v>298</v>
      </c>
      <c r="B1798" s="129" t="s">
        <v>131</v>
      </c>
      <c r="C1798" s="44">
        <v>475</v>
      </c>
      <c r="D1798" s="40">
        <v>413.02</v>
      </c>
      <c r="E1798" s="45">
        <f t="shared" si="103"/>
        <v>0.86951578947368413</v>
      </c>
      <c r="F1798" s="59" t="s">
        <v>182</v>
      </c>
      <c r="G1798" s="60" t="s">
        <v>182</v>
      </c>
      <c r="H1798" s="61" t="s">
        <v>182</v>
      </c>
    </row>
    <row r="1799" spans="1:8" ht="15.75" thickBot="1" x14ac:dyDescent="0.3">
      <c r="A1799" s="131">
        <v>299</v>
      </c>
      <c r="B1799" s="132" t="s">
        <v>123</v>
      </c>
      <c r="C1799" s="81">
        <v>28843</v>
      </c>
      <c r="D1799" s="82">
        <v>27742.44</v>
      </c>
      <c r="E1799" s="83">
        <f t="shared" si="103"/>
        <v>0.96184308151024511</v>
      </c>
      <c r="F1799" s="84" t="s">
        <v>182</v>
      </c>
      <c r="G1799" s="85" t="s">
        <v>182</v>
      </c>
      <c r="H1799" s="86" t="s">
        <v>182</v>
      </c>
    </row>
    <row r="1800" spans="1:8" ht="15.75" thickBot="1" x14ac:dyDescent="0.3">
      <c r="A1800" s="137" t="s">
        <v>132</v>
      </c>
      <c r="B1800" s="138"/>
      <c r="C1800" s="22">
        <f>SUM(C1801:C1817)</f>
        <v>132034</v>
      </c>
      <c r="D1800" s="23">
        <f>SUM(D1801:D1817)</f>
        <v>94734.02</v>
      </c>
      <c r="E1800" s="28">
        <f>D1800/C1800</f>
        <v>0.71749715982246998</v>
      </c>
      <c r="F1800" s="22">
        <f>SUM(F1801:F1817)</f>
        <v>12811397</v>
      </c>
      <c r="G1800" s="23">
        <f>SUM(G1801:G1817)</f>
        <v>7976742.1900000004</v>
      </c>
      <c r="H1800" s="28">
        <f>G1800/F1800</f>
        <v>0.6226286009246299</v>
      </c>
    </row>
    <row r="1801" spans="1:8" x14ac:dyDescent="0.25">
      <c r="A1801" s="13">
        <v>301</v>
      </c>
      <c r="B1801" s="35" t="s">
        <v>133</v>
      </c>
      <c r="C1801" s="68" t="s">
        <v>182</v>
      </c>
      <c r="D1801" s="69" t="s">
        <v>182</v>
      </c>
      <c r="E1801" s="70" t="s">
        <v>182</v>
      </c>
      <c r="F1801" s="49">
        <v>69256</v>
      </c>
      <c r="G1801" s="50">
        <v>33931.160000000003</v>
      </c>
      <c r="H1801" s="51">
        <f>G1801/F1801</f>
        <v>0.48993820030033502</v>
      </c>
    </row>
    <row r="1802" spans="1:8" x14ac:dyDescent="0.25">
      <c r="A1802" s="10">
        <v>302</v>
      </c>
      <c r="B1802" s="29" t="s">
        <v>134</v>
      </c>
      <c r="C1802" s="59" t="s">
        <v>182</v>
      </c>
      <c r="D1802" s="60" t="s">
        <v>182</v>
      </c>
      <c r="E1802" s="61" t="s">
        <v>182</v>
      </c>
      <c r="F1802" s="44">
        <v>54700</v>
      </c>
      <c r="G1802" s="40">
        <v>5333.95</v>
      </c>
      <c r="H1802" s="45">
        <f>G1802/F1802</f>
        <v>9.7512797074954291E-2</v>
      </c>
    </row>
    <row r="1803" spans="1:8" x14ac:dyDescent="0.25">
      <c r="A1803" s="10">
        <v>303</v>
      </c>
      <c r="B1803" s="29" t="s">
        <v>135</v>
      </c>
      <c r="C1803" s="59" t="s">
        <v>182</v>
      </c>
      <c r="D1803" s="60" t="s">
        <v>182</v>
      </c>
      <c r="E1803" s="61" t="s">
        <v>182</v>
      </c>
      <c r="F1803" s="44">
        <v>6467</v>
      </c>
      <c r="G1803" s="40">
        <v>0</v>
      </c>
      <c r="H1803" s="45">
        <f t="shared" ref="H1803:H1817" si="105">G1803/F1803</f>
        <v>0</v>
      </c>
    </row>
    <row r="1804" spans="1:8" x14ac:dyDescent="0.25">
      <c r="A1804" s="10">
        <v>304</v>
      </c>
      <c r="B1804" s="29" t="s">
        <v>136</v>
      </c>
      <c r="C1804" s="59" t="s">
        <v>182</v>
      </c>
      <c r="D1804" s="60" t="s">
        <v>182</v>
      </c>
      <c r="E1804" s="61" t="s">
        <v>182</v>
      </c>
      <c r="F1804" s="44">
        <v>113255</v>
      </c>
      <c r="G1804" s="40">
        <v>22903.62</v>
      </c>
      <c r="H1804" s="45">
        <f t="shared" si="105"/>
        <v>0.20223054169793828</v>
      </c>
    </row>
    <row r="1805" spans="1:8" x14ac:dyDescent="0.25">
      <c r="A1805" s="10">
        <v>305</v>
      </c>
      <c r="B1805" s="29" t="s">
        <v>137</v>
      </c>
      <c r="C1805" s="59" t="s">
        <v>182</v>
      </c>
      <c r="D1805" s="60" t="s">
        <v>182</v>
      </c>
      <c r="E1805" s="61" t="s">
        <v>182</v>
      </c>
      <c r="F1805" s="44">
        <v>57552</v>
      </c>
      <c r="G1805" s="40">
        <v>9247.49</v>
      </c>
      <c r="H1805" s="45">
        <f t="shared" si="105"/>
        <v>0.16068060189046426</v>
      </c>
    </row>
    <row r="1806" spans="1:8" x14ac:dyDescent="0.25">
      <c r="A1806" s="10">
        <v>309</v>
      </c>
      <c r="B1806" s="29" t="s">
        <v>138</v>
      </c>
      <c r="C1806" s="59" t="s">
        <v>182</v>
      </c>
      <c r="D1806" s="60" t="s">
        <v>182</v>
      </c>
      <c r="E1806" s="61" t="s">
        <v>182</v>
      </c>
      <c r="F1806" s="44">
        <v>38393</v>
      </c>
      <c r="G1806" s="40">
        <v>0</v>
      </c>
      <c r="H1806" s="45">
        <f t="shared" si="105"/>
        <v>0</v>
      </c>
    </row>
    <row r="1807" spans="1:8" x14ac:dyDescent="0.25">
      <c r="A1807" s="10">
        <v>314</v>
      </c>
      <c r="B1807" s="29" t="s">
        <v>139</v>
      </c>
      <c r="C1807" s="59" t="s">
        <v>182</v>
      </c>
      <c r="D1807" s="60" t="s">
        <v>182</v>
      </c>
      <c r="E1807" s="61" t="s">
        <v>182</v>
      </c>
      <c r="F1807" s="44">
        <v>1598957</v>
      </c>
      <c r="G1807" s="40">
        <v>744200.55</v>
      </c>
      <c r="H1807" s="45">
        <f t="shared" si="105"/>
        <v>0.46542874511322069</v>
      </c>
    </row>
    <row r="1808" spans="1:8" x14ac:dyDescent="0.25">
      <c r="A1808" s="6">
        <v>320</v>
      </c>
      <c r="B1808" s="29" t="s">
        <v>140</v>
      </c>
      <c r="C1808" s="44">
        <v>1908</v>
      </c>
      <c r="D1808" s="40">
        <v>1764.54</v>
      </c>
      <c r="E1808" s="45">
        <f t="shared" ref="E1808:E1816" si="106">D1808/C1808</f>
        <v>0.92481132075471695</v>
      </c>
      <c r="F1808" s="44">
        <v>10552</v>
      </c>
      <c r="G1808" s="40">
        <v>8949.76</v>
      </c>
      <c r="H1808" s="45">
        <f t="shared" si="105"/>
        <v>0.84815769522365425</v>
      </c>
    </row>
    <row r="1809" spans="1:8" x14ac:dyDescent="0.25">
      <c r="A1809" s="10">
        <v>332</v>
      </c>
      <c r="B1809" s="29" t="s">
        <v>141</v>
      </c>
      <c r="C1809" s="59" t="s">
        <v>182</v>
      </c>
      <c r="D1809" s="60" t="s">
        <v>182</v>
      </c>
      <c r="E1809" s="61" t="s">
        <v>182</v>
      </c>
      <c r="F1809" s="44">
        <v>36542</v>
      </c>
      <c r="G1809" s="40">
        <v>2423.5500000000002</v>
      </c>
      <c r="H1809" s="45">
        <f t="shared" si="105"/>
        <v>6.6322314049586786E-2</v>
      </c>
    </row>
    <row r="1810" spans="1:8" x14ac:dyDescent="0.25">
      <c r="A1810" s="6">
        <v>340</v>
      </c>
      <c r="B1810" s="29" t="s">
        <v>142</v>
      </c>
      <c r="C1810" s="44">
        <v>240</v>
      </c>
      <c r="D1810" s="40">
        <v>0</v>
      </c>
      <c r="E1810" s="45">
        <f t="shared" si="106"/>
        <v>0</v>
      </c>
      <c r="F1810" s="44">
        <v>51915</v>
      </c>
      <c r="G1810" s="40">
        <v>8835.18</v>
      </c>
      <c r="H1810" s="45">
        <f t="shared" si="105"/>
        <v>0.17018549552152556</v>
      </c>
    </row>
    <row r="1811" spans="1:8" x14ac:dyDescent="0.25">
      <c r="A1811" s="6">
        <v>350</v>
      </c>
      <c r="B1811" s="29" t="s">
        <v>143</v>
      </c>
      <c r="C1811" s="44">
        <v>48886</v>
      </c>
      <c r="D1811" s="40">
        <v>40074.71</v>
      </c>
      <c r="E1811" s="45">
        <f t="shared" si="106"/>
        <v>0.81975841754285483</v>
      </c>
      <c r="F1811" s="44">
        <v>655260</v>
      </c>
      <c r="G1811" s="40">
        <v>291043.20000000001</v>
      </c>
      <c r="H1811" s="45">
        <f t="shared" si="105"/>
        <v>0.44416445380459668</v>
      </c>
    </row>
    <row r="1812" spans="1:8" x14ac:dyDescent="0.25">
      <c r="A1812" s="6">
        <v>370</v>
      </c>
      <c r="B1812" s="29" t="s">
        <v>144</v>
      </c>
      <c r="C1812" s="44">
        <v>21898</v>
      </c>
      <c r="D1812" s="40">
        <v>13063.17</v>
      </c>
      <c r="E1812" s="45">
        <f t="shared" si="106"/>
        <v>0.59654625993241395</v>
      </c>
      <c r="F1812" s="44">
        <v>930995</v>
      </c>
      <c r="G1812" s="40">
        <v>213898.46</v>
      </c>
      <c r="H1812" s="45">
        <f t="shared" si="105"/>
        <v>0.22975253357966477</v>
      </c>
    </row>
    <row r="1813" spans="1:8" x14ac:dyDescent="0.25">
      <c r="A1813" s="6">
        <v>380</v>
      </c>
      <c r="B1813" s="29" t="s">
        <v>145</v>
      </c>
      <c r="C1813" s="44">
        <v>46410</v>
      </c>
      <c r="D1813" s="40">
        <v>27342.19</v>
      </c>
      <c r="E1813" s="45">
        <f t="shared" si="106"/>
        <v>0.58914436543848303</v>
      </c>
      <c r="F1813" s="44">
        <v>9170480</v>
      </c>
      <c r="G1813" s="40">
        <v>6629956.2999999998</v>
      </c>
      <c r="H1813" s="45">
        <f t="shared" si="105"/>
        <v>0.72296720564245276</v>
      </c>
    </row>
    <row r="1814" spans="1:8" x14ac:dyDescent="0.25">
      <c r="A1814" s="10">
        <v>395</v>
      </c>
      <c r="B1814" s="29" t="s">
        <v>142</v>
      </c>
      <c r="C1814" s="59" t="s">
        <v>182</v>
      </c>
      <c r="D1814" s="60" t="s">
        <v>182</v>
      </c>
      <c r="E1814" s="61" t="s">
        <v>182</v>
      </c>
      <c r="F1814" s="44">
        <v>125</v>
      </c>
      <c r="G1814" s="40">
        <v>0</v>
      </c>
      <c r="H1814" s="45">
        <f t="shared" si="105"/>
        <v>0</v>
      </c>
    </row>
    <row r="1815" spans="1:8" x14ac:dyDescent="0.25">
      <c r="A1815" s="10">
        <v>396</v>
      </c>
      <c r="B1815" s="29" t="s">
        <v>143</v>
      </c>
      <c r="C1815" s="44">
        <v>12102</v>
      </c>
      <c r="D1815" s="40">
        <v>12100.13</v>
      </c>
      <c r="E1815" s="45">
        <f t="shared" si="106"/>
        <v>0.9998454800859361</v>
      </c>
      <c r="F1815" s="44">
        <v>10914</v>
      </c>
      <c r="G1815" s="40">
        <v>1918.19</v>
      </c>
      <c r="H1815" s="45">
        <f t="shared" si="105"/>
        <v>0.17575499358621954</v>
      </c>
    </row>
    <row r="1816" spans="1:8" x14ac:dyDescent="0.25">
      <c r="A1816" s="10">
        <v>398</v>
      </c>
      <c r="B1816" s="29" t="s">
        <v>144</v>
      </c>
      <c r="C1816" s="59">
        <v>590</v>
      </c>
      <c r="D1816" s="60">
        <v>389.28</v>
      </c>
      <c r="E1816" s="45">
        <f t="shared" si="106"/>
        <v>0.65979661016949143</v>
      </c>
      <c r="F1816" s="44">
        <v>2506</v>
      </c>
      <c r="G1816" s="40">
        <v>572.99</v>
      </c>
      <c r="H1816" s="45">
        <f t="shared" si="105"/>
        <v>0.22864724660814045</v>
      </c>
    </row>
    <row r="1817" spans="1:8" ht="15.75" thickBot="1" x14ac:dyDescent="0.3">
      <c r="A1817" s="11">
        <v>399</v>
      </c>
      <c r="B1817" s="36" t="s">
        <v>146</v>
      </c>
      <c r="C1817" s="65" t="s">
        <v>182</v>
      </c>
      <c r="D1817" s="66" t="s">
        <v>182</v>
      </c>
      <c r="E1817" s="61" t="s">
        <v>182</v>
      </c>
      <c r="F1817" s="46">
        <v>3528</v>
      </c>
      <c r="G1817" s="47">
        <v>3527.79</v>
      </c>
      <c r="H1817" s="45">
        <f t="shared" si="105"/>
        <v>0.99994047619047621</v>
      </c>
    </row>
    <row r="1818" spans="1:8" ht="15.75" thickBot="1" x14ac:dyDescent="0.3">
      <c r="A1818" s="139" t="s">
        <v>147</v>
      </c>
      <c r="B1818" s="140"/>
      <c r="C1818" s="72">
        <v>0</v>
      </c>
      <c r="D1818" s="73">
        <v>0</v>
      </c>
      <c r="E1818" s="71" t="s">
        <v>182</v>
      </c>
      <c r="F1818" s="22">
        <f>SUM(F1819:F1821)</f>
        <v>333347</v>
      </c>
      <c r="G1818" s="23">
        <f>SUM(G1819:G1821)</f>
        <v>0</v>
      </c>
      <c r="H1818" s="28">
        <f>G1818/F1818</f>
        <v>0</v>
      </c>
    </row>
    <row r="1819" spans="1:8" x14ac:dyDescent="0.25">
      <c r="A1819" s="13">
        <v>511</v>
      </c>
      <c r="B1819" s="37" t="s">
        <v>148</v>
      </c>
      <c r="C1819" s="68" t="s">
        <v>182</v>
      </c>
      <c r="D1819" s="69" t="s">
        <v>182</v>
      </c>
      <c r="E1819" s="70" t="s">
        <v>182</v>
      </c>
      <c r="F1819" s="49">
        <v>16</v>
      </c>
      <c r="G1819" s="50">
        <v>0</v>
      </c>
      <c r="H1819" s="51">
        <f>G1819/F1819</f>
        <v>0</v>
      </c>
    </row>
    <row r="1820" spans="1:8" x14ac:dyDescent="0.25">
      <c r="A1820" s="91">
        <v>544</v>
      </c>
      <c r="B1820" s="92" t="s">
        <v>149</v>
      </c>
      <c r="C1820" s="93" t="s">
        <v>182</v>
      </c>
      <c r="D1820" s="94" t="s">
        <v>182</v>
      </c>
      <c r="E1820" s="95" t="s">
        <v>182</v>
      </c>
      <c r="F1820" s="96">
        <v>207543</v>
      </c>
      <c r="G1820" s="97">
        <v>0</v>
      </c>
      <c r="H1820" s="98">
        <f>G1820/F1820</f>
        <v>0</v>
      </c>
    </row>
    <row r="1821" spans="1:8" ht="15.75" thickBot="1" x14ac:dyDescent="0.3">
      <c r="A1821" s="11">
        <v>592</v>
      </c>
      <c r="B1821" s="38" t="s">
        <v>198</v>
      </c>
      <c r="C1821" s="65" t="s">
        <v>182</v>
      </c>
      <c r="D1821" s="66" t="s">
        <v>182</v>
      </c>
      <c r="E1821" s="67" t="s">
        <v>182</v>
      </c>
      <c r="F1821" s="46">
        <v>125788</v>
      </c>
      <c r="G1821" s="47">
        <v>0</v>
      </c>
      <c r="H1821" s="48">
        <f>G1821/F1821</f>
        <v>0</v>
      </c>
    </row>
    <row r="1822" spans="1:8" ht="15.75" thickBot="1" x14ac:dyDescent="0.3">
      <c r="A1822" s="137" t="s">
        <v>150</v>
      </c>
      <c r="B1822" s="138"/>
      <c r="C1822" s="22">
        <f>SUM(C1823:C1838)</f>
        <v>538360794</v>
      </c>
      <c r="D1822" s="23">
        <f>SUM(D1823:D1838)</f>
        <v>492232938.44</v>
      </c>
      <c r="E1822" s="28">
        <f>D1822/C1822</f>
        <v>0.91431795168947616</v>
      </c>
      <c r="F1822" s="22">
        <f>SUM(F1823:F1838)</f>
        <v>334710</v>
      </c>
      <c r="G1822" s="23">
        <f>SUM(G1823:G1838)</f>
        <v>5743.12</v>
      </c>
      <c r="H1822" s="28">
        <f>G1822/F1822</f>
        <v>1.7158495413940426E-2</v>
      </c>
    </row>
    <row r="1823" spans="1:8" x14ac:dyDescent="0.25">
      <c r="A1823" s="4">
        <v>611</v>
      </c>
      <c r="B1823" s="35" t="s">
        <v>151</v>
      </c>
      <c r="C1823" s="49">
        <v>48000</v>
      </c>
      <c r="D1823" s="50">
        <v>42900</v>
      </c>
      <c r="E1823" s="51">
        <f>D1823/C1823</f>
        <v>0.89375000000000004</v>
      </c>
      <c r="F1823" s="68" t="s">
        <v>182</v>
      </c>
      <c r="G1823" s="69" t="s">
        <v>182</v>
      </c>
      <c r="H1823" s="70" t="s">
        <v>182</v>
      </c>
    </row>
    <row r="1824" spans="1:8" x14ac:dyDescent="0.25">
      <c r="A1824" s="5">
        <v>612</v>
      </c>
      <c r="B1824" s="29" t="s">
        <v>152</v>
      </c>
      <c r="C1824" s="44">
        <v>545400</v>
      </c>
      <c r="D1824" s="40">
        <v>421946</v>
      </c>
      <c r="E1824" s="45">
        <f>D1824/C1824</f>
        <v>0.77364503116978367</v>
      </c>
      <c r="F1824" s="59" t="s">
        <v>182</v>
      </c>
      <c r="G1824" s="60" t="s">
        <v>182</v>
      </c>
      <c r="H1824" s="61" t="s">
        <v>182</v>
      </c>
    </row>
    <row r="1825" spans="1:8" x14ac:dyDescent="0.25">
      <c r="A1825" s="5">
        <v>613</v>
      </c>
      <c r="B1825" s="29" t="s">
        <v>192</v>
      </c>
      <c r="C1825" s="44">
        <v>1000</v>
      </c>
      <c r="D1825" s="40">
        <v>1000</v>
      </c>
      <c r="E1825" s="45">
        <f>D1825/C1825</f>
        <v>1</v>
      </c>
      <c r="F1825" s="59" t="s">
        <v>182</v>
      </c>
      <c r="G1825" s="60" t="s">
        <v>182</v>
      </c>
      <c r="H1825" s="61" t="s">
        <v>182</v>
      </c>
    </row>
    <row r="1826" spans="1:8" x14ac:dyDescent="0.25">
      <c r="A1826" s="5">
        <v>614</v>
      </c>
      <c r="B1826" s="29" t="s">
        <v>153</v>
      </c>
      <c r="C1826" s="44">
        <v>101000</v>
      </c>
      <c r="D1826" s="40">
        <v>100000</v>
      </c>
      <c r="E1826" s="45">
        <f t="shared" ref="E1826:E1838" si="107">D1826/C1826</f>
        <v>0.99009900990099009</v>
      </c>
      <c r="F1826" s="59" t="s">
        <v>182</v>
      </c>
      <c r="G1826" s="60" t="s">
        <v>182</v>
      </c>
      <c r="H1826" s="61" t="s">
        <v>182</v>
      </c>
    </row>
    <row r="1827" spans="1:8" x14ac:dyDescent="0.25">
      <c r="A1827" s="5">
        <v>619</v>
      </c>
      <c r="B1827" s="29" t="s">
        <v>154</v>
      </c>
      <c r="C1827" s="44">
        <v>135005551</v>
      </c>
      <c r="D1827" s="40">
        <v>135005551</v>
      </c>
      <c r="E1827" s="45">
        <f t="shared" si="107"/>
        <v>1</v>
      </c>
      <c r="F1827" s="59" t="s">
        <v>182</v>
      </c>
      <c r="G1827" s="60" t="s">
        <v>182</v>
      </c>
      <c r="H1827" s="61" t="s">
        <v>182</v>
      </c>
    </row>
    <row r="1828" spans="1:8" x14ac:dyDescent="0.25">
      <c r="A1828" s="5">
        <v>623</v>
      </c>
      <c r="B1828" s="29" t="s">
        <v>156</v>
      </c>
      <c r="C1828" s="44">
        <v>11000</v>
      </c>
      <c r="D1828" s="40">
        <v>0</v>
      </c>
      <c r="E1828" s="45">
        <f t="shared" si="107"/>
        <v>0</v>
      </c>
      <c r="F1828" s="59" t="s">
        <v>182</v>
      </c>
      <c r="G1828" s="60" t="s">
        <v>182</v>
      </c>
      <c r="H1828" s="61" t="s">
        <v>182</v>
      </c>
    </row>
    <row r="1829" spans="1:8" x14ac:dyDescent="0.25">
      <c r="A1829" s="5">
        <v>624</v>
      </c>
      <c r="B1829" s="29" t="s">
        <v>157</v>
      </c>
      <c r="C1829" s="44">
        <v>68199</v>
      </c>
      <c r="D1829" s="40">
        <v>26018.5</v>
      </c>
      <c r="E1829" s="45">
        <f t="shared" si="107"/>
        <v>0.38150852651798411</v>
      </c>
      <c r="F1829" s="44">
        <v>334710</v>
      </c>
      <c r="G1829" s="40">
        <v>5743.12</v>
      </c>
      <c r="H1829" s="45">
        <f t="shared" ref="H1829" si="108">G1829/F1829</f>
        <v>1.7158495413940426E-2</v>
      </c>
    </row>
    <row r="1830" spans="1:8" x14ac:dyDescent="0.25">
      <c r="A1830" s="5">
        <v>631</v>
      </c>
      <c r="B1830" s="29" t="s">
        <v>158</v>
      </c>
      <c r="C1830" s="44">
        <v>667412</v>
      </c>
      <c r="D1830" s="40">
        <v>426651.19</v>
      </c>
      <c r="E1830" s="45">
        <f t="shared" si="107"/>
        <v>0.63926208998339862</v>
      </c>
      <c r="F1830" s="59" t="s">
        <v>182</v>
      </c>
      <c r="G1830" s="60" t="s">
        <v>182</v>
      </c>
      <c r="H1830" s="61" t="s">
        <v>182</v>
      </c>
    </row>
    <row r="1831" spans="1:8" x14ac:dyDescent="0.25">
      <c r="A1831" s="5">
        <v>635</v>
      </c>
      <c r="B1831" s="29" t="s">
        <v>159</v>
      </c>
      <c r="C1831" s="44">
        <v>354045143</v>
      </c>
      <c r="D1831" s="40">
        <v>308954387.38</v>
      </c>
      <c r="E1831" s="45">
        <f t="shared" si="107"/>
        <v>0.87264122524623933</v>
      </c>
      <c r="F1831" s="59" t="s">
        <v>182</v>
      </c>
      <c r="G1831" s="60" t="s">
        <v>182</v>
      </c>
      <c r="H1831" s="61" t="s">
        <v>182</v>
      </c>
    </row>
    <row r="1832" spans="1:8" x14ac:dyDescent="0.25">
      <c r="A1832" s="5">
        <v>637</v>
      </c>
      <c r="B1832" s="29" t="s">
        <v>160</v>
      </c>
      <c r="C1832" s="44">
        <v>17390463</v>
      </c>
      <c r="D1832" s="40">
        <v>17450526.559999999</v>
      </c>
      <c r="E1832" s="45">
        <f t="shared" si="107"/>
        <v>1.0034538217872635</v>
      </c>
      <c r="F1832" s="59" t="s">
        <v>182</v>
      </c>
      <c r="G1832" s="60" t="s">
        <v>182</v>
      </c>
      <c r="H1832" s="61" t="s">
        <v>182</v>
      </c>
    </row>
    <row r="1833" spans="1:8" x14ac:dyDescent="0.25">
      <c r="A1833" s="5">
        <v>639</v>
      </c>
      <c r="B1833" s="29" t="s">
        <v>161</v>
      </c>
      <c r="C1833" s="44">
        <v>142500</v>
      </c>
      <c r="D1833" s="40">
        <v>17500</v>
      </c>
      <c r="E1833" s="45">
        <f t="shared" si="107"/>
        <v>0.12280701754385964</v>
      </c>
      <c r="F1833" s="59" t="s">
        <v>182</v>
      </c>
      <c r="G1833" s="60" t="s">
        <v>182</v>
      </c>
      <c r="H1833" s="61" t="s">
        <v>182</v>
      </c>
    </row>
    <row r="1834" spans="1:8" x14ac:dyDescent="0.25">
      <c r="A1834" s="5">
        <v>648</v>
      </c>
      <c r="B1834" s="8" t="s">
        <v>162</v>
      </c>
      <c r="C1834" s="44">
        <v>28243747</v>
      </c>
      <c r="D1834" s="40">
        <v>28218666.16</v>
      </c>
      <c r="E1834" s="45">
        <f t="shared" si="107"/>
        <v>0.99911198609731211</v>
      </c>
      <c r="F1834" s="59" t="s">
        <v>182</v>
      </c>
      <c r="G1834" s="60" t="s">
        <v>182</v>
      </c>
      <c r="H1834" s="61" t="s">
        <v>182</v>
      </c>
    </row>
    <row r="1835" spans="1:8" x14ac:dyDescent="0.25">
      <c r="A1835" s="5">
        <v>662</v>
      </c>
      <c r="B1835" s="8" t="s">
        <v>164</v>
      </c>
      <c r="C1835" s="44">
        <v>669348</v>
      </c>
      <c r="D1835" s="40">
        <v>669308</v>
      </c>
      <c r="E1835" s="45">
        <f t="shared" si="107"/>
        <v>0.99994024035329898</v>
      </c>
      <c r="F1835" s="59" t="s">
        <v>182</v>
      </c>
      <c r="G1835" s="60" t="s">
        <v>182</v>
      </c>
      <c r="H1835" s="61" t="s">
        <v>182</v>
      </c>
    </row>
    <row r="1836" spans="1:8" x14ac:dyDescent="0.25">
      <c r="A1836" s="5">
        <v>663</v>
      </c>
      <c r="B1836" s="8" t="s">
        <v>165</v>
      </c>
      <c r="C1836" s="44">
        <v>182016</v>
      </c>
      <c r="D1836" s="40">
        <v>161222.65</v>
      </c>
      <c r="E1836" s="45">
        <f t="shared" si="107"/>
        <v>0.88576086717651192</v>
      </c>
      <c r="F1836" s="59" t="s">
        <v>182</v>
      </c>
      <c r="G1836" s="60" t="s">
        <v>182</v>
      </c>
      <c r="H1836" s="61" t="s">
        <v>182</v>
      </c>
    </row>
    <row r="1837" spans="1:8" x14ac:dyDescent="0.25">
      <c r="A1837" s="5">
        <v>664</v>
      </c>
      <c r="B1837" s="8" t="s">
        <v>166</v>
      </c>
      <c r="C1837" s="44">
        <v>1185000</v>
      </c>
      <c r="D1837" s="40">
        <v>682246</v>
      </c>
      <c r="E1837" s="45">
        <f t="shared" si="107"/>
        <v>0.57573502109704644</v>
      </c>
      <c r="F1837" s="59" t="s">
        <v>182</v>
      </c>
      <c r="G1837" s="60" t="s">
        <v>182</v>
      </c>
      <c r="H1837" s="61" t="s">
        <v>182</v>
      </c>
    </row>
    <row r="1838" spans="1:8" ht="15.75" thickBot="1" x14ac:dyDescent="0.3">
      <c r="A1838" s="12">
        <v>693</v>
      </c>
      <c r="B1838" s="33" t="s">
        <v>167</v>
      </c>
      <c r="C1838" s="46">
        <v>55015</v>
      </c>
      <c r="D1838" s="47">
        <v>55015</v>
      </c>
      <c r="E1838" s="45">
        <f t="shared" si="107"/>
        <v>1</v>
      </c>
      <c r="F1838" s="65" t="s">
        <v>182</v>
      </c>
      <c r="G1838" s="66" t="s">
        <v>182</v>
      </c>
      <c r="H1838" s="61" t="s">
        <v>182</v>
      </c>
    </row>
    <row r="1839" spans="1:8" ht="15.75" thickBot="1" x14ac:dyDescent="0.3">
      <c r="A1839" s="141" t="s">
        <v>168</v>
      </c>
      <c r="B1839" s="142"/>
      <c r="C1839" s="119">
        <v>0</v>
      </c>
      <c r="D1839" s="120">
        <v>0</v>
      </c>
      <c r="E1839" s="121" t="s">
        <v>182</v>
      </c>
      <c r="F1839" s="101">
        <f>SUM(F1840:F1841)</f>
        <v>62808136</v>
      </c>
      <c r="G1839" s="102">
        <f>SUM(G1840:G1841)</f>
        <v>44907445.850000001</v>
      </c>
      <c r="H1839" s="103">
        <f>G1839/F1839</f>
        <v>0.71499408691256183</v>
      </c>
    </row>
    <row r="1840" spans="1:8" x14ac:dyDescent="0.25">
      <c r="A1840" s="114">
        <v>716</v>
      </c>
      <c r="B1840" s="115" t="s">
        <v>203</v>
      </c>
      <c r="C1840" s="122" t="s">
        <v>182</v>
      </c>
      <c r="D1840" s="123" t="s">
        <v>182</v>
      </c>
      <c r="E1840" s="124" t="s">
        <v>182</v>
      </c>
      <c r="F1840" s="117">
        <v>3348000</v>
      </c>
      <c r="G1840" s="111">
        <v>3348000</v>
      </c>
      <c r="H1840" s="112">
        <f>G1840/F1840</f>
        <v>1</v>
      </c>
    </row>
    <row r="1841" spans="1:8" ht="15.75" thickBot="1" x14ac:dyDescent="0.3">
      <c r="A1841" s="104">
        <v>721</v>
      </c>
      <c r="B1841" s="116" t="s">
        <v>169</v>
      </c>
      <c r="C1841" s="84" t="s">
        <v>182</v>
      </c>
      <c r="D1841" s="85" t="s">
        <v>182</v>
      </c>
      <c r="E1841" s="86" t="s">
        <v>182</v>
      </c>
      <c r="F1841" s="118">
        <v>59460136</v>
      </c>
      <c r="G1841" s="82">
        <v>41559445.850000001</v>
      </c>
      <c r="H1841" s="83">
        <f>G1841/F1841</f>
        <v>0.69894636382937303</v>
      </c>
    </row>
    <row r="1843" spans="1:8" x14ac:dyDescent="0.25">
      <c r="A1843" s="143" t="s">
        <v>170</v>
      </c>
      <c r="B1843" s="143"/>
      <c r="C1843" s="143"/>
      <c r="D1843" s="143"/>
      <c r="E1843" s="143"/>
      <c r="F1843" s="143"/>
      <c r="G1843" s="143"/>
      <c r="H1843" s="143"/>
    </row>
    <row r="1844" spans="1:8" x14ac:dyDescent="0.25">
      <c r="A1844" s="143" t="s">
        <v>171</v>
      </c>
      <c r="B1844" s="143"/>
      <c r="C1844" s="143"/>
      <c r="D1844" s="143"/>
      <c r="E1844" s="143"/>
      <c r="F1844" s="143"/>
      <c r="G1844" s="143"/>
      <c r="H1844" s="143"/>
    </row>
    <row r="1845" spans="1:8" x14ac:dyDescent="0.25">
      <c r="A1845" s="143" t="s">
        <v>172</v>
      </c>
      <c r="B1845" s="143"/>
      <c r="C1845" s="143"/>
      <c r="D1845" s="143"/>
      <c r="E1845" s="143"/>
      <c r="F1845" s="143"/>
      <c r="G1845" s="143"/>
      <c r="H1845" s="143"/>
    </row>
    <row r="1846" spans="1:8" x14ac:dyDescent="0.25">
      <c r="A1846" s="143" t="s">
        <v>181</v>
      </c>
      <c r="B1846" s="143"/>
      <c r="C1846" s="143"/>
      <c r="D1846" s="143"/>
      <c r="E1846" s="143"/>
      <c r="F1846" s="143"/>
      <c r="G1846" s="143"/>
      <c r="H1846" s="143"/>
    </row>
    <row r="1847" spans="1:8" x14ac:dyDescent="0.25">
      <c r="A1847" s="143" t="s">
        <v>211</v>
      </c>
      <c r="B1847" s="143"/>
      <c r="C1847" s="143"/>
      <c r="D1847" s="143"/>
      <c r="E1847" s="143"/>
      <c r="F1847" s="143"/>
      <c r="G1847" s="143"/>
      <c r="H1847" s="143"/>
    </row>
    <row r="1848" spans="1:8" x14ac:dyDescent="0.25">
      <c r="A1848" s="144" t="s">
        <v>174</v>
      </c>
      <c r="B1848" s="144"/>
      <c r="C1848" s="144"/>
      <c r="D1848" s="144"/>
      <c r="E1848" s="144"/>
      <c r="F1848" s="144"/>
      <c r="G1848" s="144"/>
      <c r="H1848" s="144"/>
    </row>
    <row r="1849" spans="1:8" ht="15.75" thickBot="1" x14ac:dyDescent="0.3">
      <c r="A1849" s="144"/>
      <c r="B1849" s="144"/>
      <c r="C1849" s="144"/>
      <c r="D1849" s="144"/>
      <c r="E1849" s="144"/>
      <c r="F1849" s="144"/>
      <c r="G1849" s="144"/>
      <c r="H1849" s="144"/>
    </row>
    <row r="1850" spans="1:8" x14ac:dyDescent="0.25">
      <c r="A1850" s="145" t="s">
        <v>177</v>
      </c>
      <c r="B1850" s="146"/>
      <c r="C1850" s="149" t="s">
        <v>175</v>
      </c>
      <c r="D1850" s="150"/>
      <c r="E1850" s="151"/>
      <c r="F1850" s="149" t="s">
        <v>176</v>
      </c>
      <c r="G1850" s="150"/>
      <c r="H1850" s="151"/>
    </row>
    <row r="1851" spans="1:8" ht="15.75" thickBot="1" x14ac:dyDescent="0.3">
      <c r="A1851" s="147"/>
      <c r="B1851" s="148"/>
      <c r="C1851" s="55" t="s">
        <v>178</v>
      </c>
      <c r="D1851" s="19" t="s">
        <v>179</v>
      </c>
      <c r="E1851" s="26" t="s">
        <v>180</v>
      </c>
      <c r="F1851" s="55" t="s">
        <v>178</v>
      </c>
      <c r="G1851" s="19" t="s">
        <v>179</v>
      </c>
      <c r="H1851" s="26" t="s">
        <v>180</v>
      </c>
    </row>
    <row r="1852" spans="1:8" ht="15.75" thickBot="1" x14ac:dyDescent="0.3">
      <c r="A1852" s="133" t="s">
        <v>0</v>
      </c>
      <c r="B1852" s="134"/>
      <c r="C1852" s="20">
        <f>C1853+C1870+C1918+C1969+C1987+C1991+C2008</f>
        <v>654664450</v>
      </c>
      <c r="D1852" s="21">
        <f>D1853+D1870+D1918+D1969+D1987+D1991+D2008</f>
        <v>615907766.59000003</v>
      </c>
      <c r="E1852" s="27">
        <f>D1852/C1852</f>
        <v>0.94079916297578103</v>
      </c>
      <c r="F1852" s="20">
        <f>F1853+F1870+F1918+F1969+F1987+F1991+F2008</f>
        <v>88334404</v>
      </c>
      <c r="G1852" s="21">
        <f>G1853+G1870+G1918+G1969+G1987+G1991+G2008</f>
        <v>54866653.740000002</v>
      </c>
      <c r="H1852" s="27">
        <f>G1852/F1852</f>
        <v>0.62112440063556662</v>
      </c>
    </row>
    <row r="1853" spans="1:8" ht="15.75" thickBot="1" x14ac:dyDescent="0.3">
      <c r="A1853" s="135" t="s">
        <v>1</v>
      </c>
      <c r="B1853" s="136"/>
      <c r="C1853" s="56">
        <f>SUM(C1854:C1869)</f>
        <v>70814646</v>
      </c>
      <c r="D1853" s="57">
        <f>SUM(D1854:D1869)</f>
        <v>65340433.49000001</v>
      </c>
      <c r="E1853" s="58">
        <f>D1853/C1853</f>
        <v>0.92269660558636424</v>
      </c>
      <c r="F1853" s="56">
        <f>SUM(F1854:F1869)</f>
        <v>275002</v>
      </c>
      <c r="G1853" s="57">
        <f>SUM(G1854:G1869)</f>
        <v>118393.9</v>
      </c>
      <c r="H1853" s="58">
        <f>G1853/F1853</f>
        <v>0.43052014167169689</v>
      </c>
    </row>
    <row r="1854" spans="1:8" x14ac:dyDescent="0.25">
      <c r="A1854" s="1" t="s">
        <v>2</v>
      </c>
      <c r="B1854" s="7" t="s">
        <v>3</v>
      </c>
      <c r="C1854" s="41">
        <v>53278605</v>
      </c>
      <c r="D1854" s="42">
        <v>49186199.780000001</v>
      </c>
      <c r="E1854" s="43">
        <f>D1854/C1854</f>
        <v>0.9231885816079457</v>
      </c>
      <c r="F1854" s="62" t="s">
        <v>182</v>
      </c>
      <c r="G1854" s="63" t="s">
        <v>182</v>
      </c>
      <c r="H1854" s="64" t="s">
        <v>182</v>
      </c>
    </row>
    <row r="1855" spans="1:8" x14ac:dyDescent="0.25">
      <c r="A1855" s="2" t="s">
        <v>4</v>
      </c>
      <c r="B1855" s="8" t="s">
        <v>5</v>
      </c>
      <c r="C1855" s="44">
        <v>239810</v>
      </c>
      <c r="D1855" s="40">
        <v>158633.35</v>
      </c>
      <c r="E1855" s="45">
        <f>D1855/C1855</f>
        <v>0.66149597598098497</v>
      </c>
      <c r="F1855" s="59" t="s">
        <v>182</v>
      </c>
      <c r="G1855" s="60" t="s">
        <v>182</v>
      </c>
      <c r="H1855" s="61" t="s">
        <v>182</v>
      </c>
    </row>
    <row r="1856" spans="1:8" x14ac:dyDescent="0.25">
      <c r="A1856" s="2" t="s">
        <v>6</v>
      </c>
      <c r="B1856" s="29" t="s">
        <v>7</v>
      </c>
      <c r="C1856" s="59" t="s">
        <v>182</v>
      </c>
      <c r="D1856" s="60" t="s">
        <v>182</v>
      </c>
      <c r="E1856" s="61" t="s">
        <v>182</v>
      </c>
      <c r="F1856" s="44">
        <v>204000</v>
      </c>
      <c r="G1856" s="40">
        <v>101433.34</v>
      </c>
      <c r="H1856" s="45">
        <f t="shared" ref="H1856:H1863" si="109">G1856/F1856</f>
        <v>0.49722225490196076</v>
      </c>
    </row>
    <row r="1857" spans="1:8" x14ac:dyDescent="0.25">
      <c r="A1857" s="2" t="s">
        <v>8</v>
      </c>
      <c r="B1857" s="29" t="s">
        <v>9</v>
      </c>
      <c r="C1857" s="44">
        <v>6012</v>
      </c>
      <c r="D1857" s="40">
        <v>6004.8</v>
      </c>
      <c r="E1857" s="45">
        <f t="shared" ref="E1857:E1868" si="110">D1857/C1857</f>
        <v>0.99880239520958092</v>
      </c>
      <c r="F1857" s="59" t="s">
        <v>182</v>
      </c>
      <c r="G1857" s="60" t="s">
        <v>182</v>
      </c>
      <c r="H1857" s="61" t="s">
        <v>182</v>
      </c>
    </row>
    <row r="1858" spans="1:8" x14ac:dyDescent="0.25">
      <c r="A1858" s="3" t="s">
        <v>10</v>
      </c>
      <c r="B1858" s="29" t="s">
        <v>11</v>
      </c>
      <c r="C1858" s="44">
        <v>1019400</v>
      </c>
      <c r="D1858" s="40">
        <v>922900</v>
      </c>
      <c r="E1858" s="45">
        <f t="shared" si="110"/>
        <v>0.90533647243476556</v>
      </c>
      <c r="F1858" s="59" t="s">
        <v>182</v>
      </c>
      <c r="G1858" s="60" t="s">
        <v>182</v>
      </c>
      <c r="H1858" s="61" t="s">
        <v>182</v>
      </c>
    </row>
    <row r="1859" spans="1:8" x14ac:dyDescent="0.25">
      <c r="A1859" s="3" t="s">
        <v>12</v>
      </c>
      <c r="B1859" s="29" t="s">
        <v>13</v>
      </c>
      <c r="C1859" s="44">
        <v>1698650</v>
      </c>
      <c r="D1859" s="40">
        <v>1611352.35</v>
      </c>
      <c r="E1859" s="45">
        <f t="shared" si="110"/>
        <v>0.94860762958820244</v>
      </c>
      <c r="F1859" s="44">
        <v>2750</v>
      </c>
      <c r="G1859" s="40">
        <v>1093.8800000000001</v>
      </c>
      <c r="H1859" s="45">
        <f t="shared" si="109"/>
        <v>0.39777454545454549</v>
      </c>
    </row>
    <row r="1860" spans="1:8" x14ac:dyDescent="0.25">
      <c r="A1860" s="2" t="s">
        <v>14</v>
      </c>
      <c r="B1860" s="8" t="s">
        <v>15</v>
      </c>
      <c r="C1860" s="44">
        <v>7049282</v>
      </c>
      <c r="D1860" s="40">
        <v>6377343.96</v>
      </c>
      <c r="E1860" s="45">
        <f t="shared" si="110"/>
        <v>0.90467993194200491</v>
      </c>
      <c r="F1860" s="44">
        <v>54392</v>
      </c>
      <c r="G1860" s="40">
        <v>12543.18</v>
      </c>
      <c r="H1860" s="45">
        <f t="shared" si="109"/>
        <v>0.23060707456978968</v>
      </c>
    </row>
    <row r="1861" spans="1:8" x14ac:dyDescent="0.25">
      <c r="A1861" s="2" t="s">
        <v>16</v>
      </c>
      <c r="B1861" s="8" t="s">
        <v>17</v>
      </c>
      <c r="C1861" s="44">
        <v>835965</v>
      </c>
      <c r="D1861" s="40">
        <v>745575.03</v>
      </c>
      <c r="E1861" s="45">
        <f t="shared" si="110"/>
        <v>0.89187349948861494</v>
      </c>
      <c r="F1861" s="44">
        <v>6624</v>
      </c>
      <c r="G1861" s="40">
        <v>1521.5</v>
      </c>
      <c r="H1861" s="45">
        <f t="shared" si="109"/>
        <v>0.22969504830917875</v>
      </c>
    </row>
    <row r="1862" spans="1:8" x14ac:dyDescent="0.25">
      <c r="A1862" s="2" t="s">
        <v>18</v>
      </c>
      <c r="B1862" s="8" t="s">
        <v>19</v>
      </c>
      <c r="C1862" s="44">
        <v>852426</v>
      </c>
      <c r="D1862" s="40">
        <v>759418.53</v>
      </c>
      <c r="E1862" s="45">
        <f t="shared" si="110"/>
        <v>0.89089085738820739</v>
      </c>
      <c r="F1862" s="44">
        <v>6624</v>
      </c>
      <c r="G1862" s="40">
        <v>1521.5</v>
      </c>
      <c r="H1862" s="45">
        <f t="shared" si="109"/>
        <v>0.22969504830917875</v>
      </c>
    </row>
    <row r="1863" spans="1:8" x14ac:dyDescent="0.25">
      <c r="A1863" s="2" t="s">
        <v>20</v>
      </c>
      <c r="B1863" s="8" t="s">
        <v>21</v>
      </c>
      <c r="C1863" s="44">
        <v>169963</v>
      </c>
      <c r="D1863" s="40">
        <v>130221.79</v>
      </c>
      <c r="E1863" s="45">
        <f t="shared" si="110"/>
        <v>0.76617728564452259</v>
      </c>
      <c r="F1863" s="44">
        <v>612</v>
      </c>
      <c r="G1863" s="40">
        <v>280.5</v>
      </c>
      <c r="H1863" s="45">
        <f t="shared" si="109"/>
        <v>0.45833333333333331</v>
      </c>
    </row>
    <row r="1864" spans="1:8" x14ac:dyDescent="0.25">
      <c r="A1864" s="2" t="s">
        <v>22</v>
      </c>
      <c r="B1864" s="8" t="s">
        <v>23</v>
      </c>
      <c r="C1864" s="44">
        <v>4646379</v>
      </c>
      <c r="D1864" s="40">
        <v>4512236.17</v>
      </c>
      <c r="E1864" s="45">
        <f t="shared" si="110"/>
        <v>0.97112959790839271</v>
      </c>
      <c r="F1864" s="59" t="s">
        <v>182</v>
      </c>
      <c r="G1864" s="60" t="s">
        <v>182</v>
      </c>
      <c r="H1864" s="61" t="s">
        <v>182</v>
      </c>
    </row>
    <row r="1865" spans="1:8" x14ac:dyDescent="0.25">
      <c r="A1865" s="2" t="s">
        <v>24</v>
      </c>
      <c r="B1865" s="30" t="s">
        <v>25</v>
      </c>
      <c r="C1865" s="44">
        <v>778654</v>
      </c>
      <c r="D1865" s="40">
        <v>769270.31</v>
      </c>
      <c r="E1865" s="45">
        <f t="shared" si="110"/>
        <v>0.9879488322155926</v>
      </c>
      <c r="F1865" s="59" t="s">
        <v>182</v>
      </c>
      <c r="G1865" s="60" t="s">
        <v>182</v>
      </c>
      <c r="H1865" s="61" t="s">
        <v>182</v>
      </c>
    </row>
    <row r="1866" spans="1:8" x14ac:dyDescent="0.25">
      <c r="A1866" s="2" t="s">
        <v>26</v>
      </c>
      <c r="B1866" s="30" t="s">
        <v>11</v>
      </c>
      <c r="C1866" s="44">
        <v>38500</v>
      </c>
      <c r="D1866" s="40">
        <v>12066.67</v>
      </c>
      <c r="E1866" s="45">
        <f t="shared" si="110"/>
        <v>0.31341999999999998</v>
      </c>
      <c r="F1866" s="59" t="s">
        <v>182</v>
      </c>
      <c r="G1866" s="60" t="s">
        <v>182</v>
      </c>
      <c r="H1866" s="61" t="s">
        <v>182</v>
      </c>
    </row>
    <row r="1867" spans="1:8" x14ac:dyDescent="0.25">
      <c r="A1867" s="2" t="s">
        <v>27</v>
      </c>
      <c r="B1867" s="30" t="s">
        <v>13</v>
      </c>
      <c r="C1867" s="44">
        <v>27000</v>
      </c>
      <c r="D1867" s="40">
        <v>23009.919999999998</v>
      </c>
      <c r="E1867" s="45">
        <f t="shared" si="110"/>
        <v>0.85221925925925923</v>
      </c>
      <c r="F1867" s="59" t="s">
        <v>182</v>
      </c>
      <c r="G1867" s="60" t="s">
        <v>182</v>
      </c>
      <c r="H1867" s="61" t="s">
        <v>182</v>
      </c>
    </row>
    <row r="1868" spans="1:8" ht="15" customHeight="1" x14ac:dyDescent="0.25">
      <c r="A1868" s="2" t="s">
        <v>28</v>
      </c>
      <c r="B1868" s="30" t="s">
        <v>29</v>
      </c>
      <c r="C1868" s="44">
        <v>12000</v>
      </c>
      <c r="D1868" s="40">
        <v>11790.22</v>
      </c>
      <c r="E1868" s="45">
        <f t="shared" si="110"/>
        <v>0.98251833333333327</v>
      </c>
      <c r="F1868" s="59" t="s">
        <v>182</v>
      </c>
      <c r="G1868" s="60" t="s">
        <v>182</v>
      </c>
      <c r="H1868" s="61" t="s">
        <v>182</v>
      </c>
    </row>
    <row r="1869" spans="1:8" ht="15.75" thickBot="1" x14ac:dyDescent="0.3">
      <c r="A1869" s="17" t="s">
        <v>30</v>
      </c>
      <c r="B1869" s="31" t="s">
        <v>31</v>
      </c>
      <c r="C1869" s="46">
        <v>162000</v>
      </c>
      <c r="D1869" s="47">
        <v>114410.61</v>
      </c>
      <c r="E1869" s="48">
        <f>D1869/C1869</f>
        <v>0.7062383333333333</v>
      </c>
      <c r="F1869" s="65" t="s">
        <v>182</v>
      </c>
      <c r="G1869" s="66" t="s">
        <v>182</v>
      </c>
      <c r="H1869" s="67" t="s">
        <v>182</v>
      </c>
    </row>
    <row r="1870" spans="1:8" ht="15.75" thickBot="1" x14ac:dyDescent="0.3">
      <c r="A1870" s="137" t="s">
        <v>32</v>
      </c>
      <c r="B1870" s="138"/>
      <c r="C1870" s="22">
        <f>SUM(C1871:C1917)</f>
        <v>42648198</v>
      </c>
      <c r="D1870" s="23">
        <f>SUM(D1871:D1917)</f>
        <v>22049251.159999993</v>
      </c>
      <c r="E1870" s="28">
        <f>D1870/C1870</f>
        <v>0.51700311370717222</v>
      </c>
      <c r="F1870" s="22">
        <f>SUM(F1871:F1917)</f>
        <v>11649895</v>
      </c>
      <c r="G1870" s="23">
        <f>SUM(G1871:G1917)</f>
        <v>2174842.2199999997</v>
      </c>
      <c r="H1870" s="28">
        <f>G1870/F1870</f>
        <v>0.18668341817673031</v>
      </c>
    </row>
    <row r="1871" spans="1:8" x14ac:dyDescent="0.25">
      <c r="A1871" s="78">
        <v>101</v>
      </c>
      <c r="B1871" s="7" t="s">
        <v>33</v>
      </c>
      <c r="C1871" s="41">
        <v>4283932</v>
      </c>
      <c r="D1871" s="42">
        <v>2217329.08</v>
      </c>
      <c r="E1871" s="43">
        <f>D1871/C1871</f>
        <v>0.51759203460745873</v>
      </c>
      <c r="F1871" s="62">
        <v>10384</v>
      </c>
      <c r="G1871" s="63">
        <v>10383.120000000001</v>
      </c>
      <c r="H1871" s="64">
        <f>G1871/F1871</f>
        <v>0.99991525423728822</v>
      </c>
    </row>
    <row r="1872" spans="1:8" x14ac:dyDescent="0.25">
      <c r="A1872" s="5">
        <v>102</v>
      </c>
      <c r="B1872" s="8" t="s">
        <v>34</v>
      </c>
      <c r="C1872" s="59" t="s">
        <v>182</v>
      </c>
      <c r="D1872" s="60" t="s">
        <v>182</v>
      </c>
      <c r="E1872" s="61" t="s">
        <v>182</v>
      </c>
      <c r="F1872" s="44">
        <v>3000</v>
      </c>
      <c r="G1872" s="40">
        <v>0</v>
      </c>
      <c r="H1872" s="45">
        <f>G1872/F1872</f>
        <v>0</v>
      </c>
    </row>
    <row r="1873" spans="1:8" x14ac:dyDescent="0.25">
      <c r="A1873" s="5">
        <v>103</v>
      </c>
      <c r="B1873" s="8" t="s">
        <v>35</v>
      </c>
      <c r="C1873" s="44">
        <v>364836</v>
      </c>
      <c r="D1873" s="40">
        <v>0</v>
      </c>
      <c r="E1873" s="45">
        <f t="shared" ref="E1873:E1936" si="111">D1873/C1873</f>
        <v>0</v>
      </c>
      <c r="F1873" s="59" t="s">
        <v>182</v>
      </c>
      <c r="G1873" s="60" t="s">
        <v>182</v>
      </c>
      <c r="H1873" s="61" t="s">
        <v>182</v>
      </c>
    </row>
    <row r="1874" spans="1:8" x14ac:dyDescent="0.25">
      <c r="A1874" s="5">
        <v>104</v>
      </c>
      <c r="B1874" s="8" t="s">
        <v>36</v>
      </c>
      <c r="C1874" s="44">
        <v>16175</v>
      </c>
      <c r="D1874" s="40">
        <v>0</v>
      </c>
      <c r="E1874" s="45">
        <f t="shared" si="111"/>
        <v>0</v>
      </c>
      <c r="F1874" s="59" t="s">
        <v>182</v>
      </c>
      <c r="G1874" s="60" t="s">
        <v>182</v>
      </c>
      <c r="H1874" s="61" t="s">
        <v>182</v>
      </c>
    </row>
    <row r="1875" spans="1:8" x14ac:dyDescent="0.25">
      <c r="A1875" s="5">
        <v>105</v>
      </c>
      <c r="B1875" s="8" t="s">
        <v>37</v>
      </c>
      <c r="C1875" s="44">
        <v>48966</v>
      </c>
      <c r="D1875" s="40">
        <v>1396.35</v>
      </c>
      <c r="E1875" s="45">
        <f t="shared" si="111"/>
        <v>2.851672589143487E-2</v>
      </c>
      <c r="F1875" s="59" t="s">
        <v>182</v>
      </c>
      <c r="G1875" s="60" t="s">
        <v>182</v>
      </c>
      <c r="H1875" s="61" t="s">
        <v>182</v>
      </c>
    </row>
    <row r="1876" spans="1:8" x14ac:dyDescent="0.25">
      <c r="A1876" s="5">
        <v>109</v>
      </c>
      <c r="B1876" s="8" t="s">
        <v>39</v>
      </c>
      <c r="C1876" s="44">
        <v>268977</v>
      </c>
      <c r="D1876" s="40">
        <v>161819.79999999999</v>
      </c>
      <c r="E1876" s="45">
        <f t="shared" si="111"/>
        <v>0.60161203374266192</v>
      </c>
      <c r="F1876" s="59">
        <v>8399</v>
      </c>
      <c r="G1876" s="60">
        <v>8398.08</v>
      </c>
      <c r="H1876" s="61">
        <f>G1876/F1876</f>
        <v>0.999890463150375</v>
      </c>
    </row>
    <row r="1877" spans="1:8" x14ac:dyDescent="0.25">
      <c r="A1877" s="5">
        <v>111</v>
      </c>
      <c r="B1877" s="8" t="s">
        <v>40</v>
      </c>
      <c r="C1877" s="44">
        <v>248634</v>
      </c>
      <c r="D1877" s="40">
        <v>247543.74</v>
      </c>
      <c r="E1877" s="45">
        <f t="shared" si="111"/>
        <v>0.99561500036197781</v>
      </c>
      <c r="F1877" s="59" t="s">
        <v>182</v>
      </c>
      <c r="G1877" s="60" t="s">
        <v>182</v>
      </c>
      <c r="H1877" s="61" t="s">
        <v>182</v>
      </c>
    </row>
    <row r="1878" spans="1:8" x14ac:dyDescent="0.25">
      <c r="A1878" s="5">
        <v>112</v>
      </c>
      <c r="B1878" s="8" t="s">
        <v>41</v>
      </c>
      <c r="C1878" s="44">
        <v>109805</v>
      </c>
      <c r="D1878" s="40">
        <v>109749.66</v>
      </c>
      <c r="E1878" s="45">
        <f t="shared" si="111"/>
        <v>0.99949601566413193</v>
      </c>
      <c r="F1878" s="59" t="s">
        <v>182</v>
      </c>
      <c r="G1878" s="60" t="s">
        <v>182</v>
      </c>
      <c r="H1878" s="61" t="s">
        <v>182</v>
      </c>
    </row>
    <row r="1879" spans="1:8" x14ac:dyDescent="0.25">
      <c r="A1879" s="5">
        <v>113</v>
      </c>
      <c r="B1879" s="8" t="s">
        <v>42</v>
      </c>
      <c r="C1879" s="44">
        <v>1923</v>
      </c>
      <c r="D1879" s="40">
        <v>1184.79</v>
      </c>
      <c r="E1879" s="45">
        <f t="shared" si="111"/>
        <v>0.61611544461778467</v>
      </c>
      <c r="F1879" s="59" t="s">
        <v>182</v>
      </c>
      <c r="G1879" s="60" t="s">
        <v>182</v>
      </c>
      <c r="H1879" s="61" t="s">
        <v>182</v>
      </c>
    </row>
    <row r="1880" spans="1:8" x14ac:dyDescent="0.25">
      <c r="A1880" s="5">
        <v>114</v>
      </c>
      <c r="B1880" s="8" t="s">
        <v>43</v>
      </c>
      <c r="C1880" s="44">
        <v>1277345</v>
      </c>
      <c r="D1880" s="40">
        <v>1192972.96</v>
      </c>
      <c r="E1880" s="45">
        <f t="shared" si="111"/>
        <v>0.93394733607600133</v>
      </c>
      <c r="F1880" s="59" t="s">
        <v>182</v>
      </c>
      <c r="G1880" s="60" t="s">
        <v>182</v>
      </c>
      <c r="H1880" s="61" t="s">
        <v>182</v>
      </c>
    </row>
    <row r="1881" spans="1:8" x14ac:dyDescent="0.25">
      <c r="A1881" s="5">
        <v>115</v>
      </c>
      <c r="B1881" s="8" t="s">
        <v>44</v>
      </c>
      <c r="C1881" s="44">
        <v>225000</v>
      </c>
      <c r="D1881" s="40">
        <v>64728.5</v>
      </c>
      <c r="E1881" s="45">
        <f t="shared" si="111"/>
        <v>0.28768222222222223</v>
      </c>
      <c r="F1881" s="44">
        <v>2568</v>
      </c>
      <c r="G1881" s="40">
        <v>0</v>
      </c>
      <c r="H1881" s="45">
        <f t="shared" ref="H1881:H1916" si="112">G1881/F1881</f>
        <v>0</v>
      </c>
    </row>
    <row r="1882" spans="1:8" x14ac:dyDescent="0.25">
      <c r="A1882" s="5">
        <v>116</v>
      </c>
      <c r="B1882" s="8" t="s">
        <v>45</v>
      </c>
      <c r="C1882" s="44">
        <v>575100</v>
      </c>
      <c r="D1882" s="40">
        <v>240.75</v>
      </c>
      <c r="E1882" s="45">
        <f t="shared" si="111"/>
        <v>4.18622848200313E-4</v>
      </c>
      <c r="F1882" s="44">
        <v>260171</v>
      </c>
      <c r="G1882" s="40">
        <v>12862.800000000001</v>
      </c>
      <c r="H1882" s="45">
        <f t="shared" si="112"/>
        <v>4.9439791521729941E-2</v>
      </c>
    </row>
    <row r="1883" spans="1:8" x14ac:dyDescent="0.25">
      <c r="A1883" s="5">
        <v>117</v>
      </c>
      <c r="B1883" s="8" t="s">
        <v>46</v>
      </c>
      <c r="C1883" s="44">
        <v>60000</v>
      </c>
      <c r="D1883" s="40">
        <v>0</v>
      </c>
      <c r="E1883" s="45">
        <f t="shared" si="111"/>
        <v>0</v>
      </c>
      <c r="F1883" s="59" t="s">
        <v>182</v>
      </c>
      <c r="G1883" s="60" t="s">
        <v>182</v>
      </c>
      <c r="H1883" s="61" t="s">
        <v>182</v>
      </c>
    </row>
    <row r="1884" spans="1:8" x14ac:dyDescent="0.25">
      <c r="A1884" s="6">
        <v>120</v>
      </c>
      <c r="B1884" s="29" t="s">
        <v>48</v>
      </c>
      <c r="C1884" s="44">
        <v>43855</v>
      </c>
      <c r="D1884" s="40">
        <v>8224.2100000000009</v>
      </c>
      <c r="E1884" s="45">
        <f t="shared" si="111"/>
        <v>0.18753186637783606</v>
      </c>
      <c r="F1884" s="59" t="s">
        <v>182</v>
      </c>
      <c r="G1884" s="60" t="s">
        <v>182</v>
      </c>
      <c r="H1884" s="61" t="s">
        <v>182</v>
      </c>
    </row>
    <row r="1885" spans="1:8" x14ac:dyDescent="0.25">
      <c r="A1885" s="5">
        <v>131</v>
      </c>
      <c r="B1885" s="8" t="s">
        <v>49</v>
      </c>
      <c r="C1885" s="44">
        <v>541173</v>
      </c>
      <c r="D1885" s="40">
        <v>33908.730000000003</v>
      </c>
      <c r="E1885" s="45">
        <f t="shared" si="111"/>
        <v>6.265783769700263E-2</v>
      </c>
      <c r="F1885" s="59" t="s">
        <v>182</v>
      </c>
      <c r="G1885" s="60" t="s">
        <v>182</v>
      </c>
      <c r="H1885" s="61" t="s">
        <v>182</v>
      </c>
    </row>
    <row r="1886" spans="1:8" x14ac:dyDescent="0.25">
      <c r="A1886" s="5">
        <v>132</v>
      </c>
      <c r="B1886" s="8" t="s">
        <v>50</v>
      </c>
      <c r="C1886" s="44">
        <v>1126510</v>
      </c>
      <c r="D1886" s="40">
        <v>156994.97999999998</v>
      </c>
      <c r="E1886" s="45">
        <f t="shared" si="111"/>
        <v>0.13936403582746712</v>
      </c>
      <c r="F1886" s="59" t="s">
        <v>182</v>
      </c>
      <c r="G1886" s="60" t="s">
        <v>182</v>
      </c>
      <c r="H1886" s="61" t="s">
        <v>182</v>
      </c>
    </row>
    <row r="1887" spans="1:8" x14ac:dyDescent="0.25">
      <c r="A1887" s="5">
        <v>141</v>
      </c>
      <c r="B1887" s="8" t="s">
        <v>51</v>
      </c>
      <c r="C1887" s="44">
        <v>343892</v>
      </c>
      <c r="D1887" s="40">
        <v>280642.48</v>
      </c>
      <c r="E1887" s="45">
        <f t="shared" si="111"/>
        <v>0.81607737312877293</v>
      </c>
      <c r="F1887" s="59" t="s">
        <v>182</v>
      </c>
      <c r="G1887" s="60" t="s">
        <v>182</v>
      </c>
      <c r="H1887" s="61" t="s">
        <v>182</v>
      </c>
    </row>
    <row r="1888" spans="1:8" x14ac:dyDescent="0.25">
      <c r="A1888" s="5">
        <v>142</v>
      </c>
      <c r="B1888" s="8" t="s">
        <v>52</v>
      </c>
      <c r="C1888" s="44">
        <v>246463</v>
      </c>
      <c r="D1888" s="40">
        <v>180550</v>
      </c>
      <c r="E1888" s="45">
        <f t="shared" si="111"/>
        <v>0.73256431999935079</v>
      </c>
      <c r="F1888" s="59" t="s">
        <v>182</v>
      </c>
      <c r="G1888" s="60" t="s">
        <v>182</v>
      </c>
      <c r="H1888" s="61" t="s">
        <v>182</v>
      </c>
    </row>
    <row r="1889" spans="1:8" x14ac:dyDescent="0.25">
      <c r="A1889" s="5">
        <v>143</v>
      </c>
      <c r="B1889" s="8" t="s">
        <v>53</v>
      </c>
      <c r="C1889" s="44">
        <v>3090</v>
      </c>
      <c r="D1889" s="40">
        <v>0</v>
      </c>
      <c r="E1889" s="45">
        <f t="shared" si="111"/>
        <v>0</v>
      </c>
      <c r="F1889" s="59" t="s">
        <v>182</v>
      </c>
      <c r="G1889" s="60" t="s">
        <v>182</v>
      </c>
      <c r="H1889" s="61" t="s">
        <v>182</v>
      </c>
    </row>
    <row r="1890" spans="1:8" x14ac:dyDescent="0.25">
      <c r="A1890" s="5">
        <v>151</v>
      </c>
      <c r="B1890" s="8" t="s">
        <v>54</v>
      </c>
      <c r="C1890" s="44">
        <v>124177</v>
      </c>
      <c r="D1890" s="40">
        <v>67949.88</v>
      </c>
      <c r="E1890" s="45">
        <f t="shared" si="111"/>
        <v>0.5472018167615581</v>
      </c>
      <c r="F1890" s="59" t="s">
        <v>182</v>
      </c>
      <c r="G1890" s="60" t="s">
        <v>182</v>
      </c>
      <c r="H1890" s="61" t="s">
        <v>182</v>
      </c>
    </row>
    <row r="1891" spans="1:8" x14ac:dyDescent="0.25">
      <c r="A1891" s="5">
        <v>152</v>
      </c>
      <c r="B1891" s="8" t="s">
        <v>55</v>
      </c>
      <c r="C1891" s="44">
        <v>207158</v>
      </c>
      <c r="D1891" s="40">
        <v>148841.26999999999</v>
      </c>
      <c r="E1891" s="45">
        <f t="shared" si="111"/>
        <v>0.71849153785999087</v>
      </c>
      <c r="F1891" s="59" t="s">
        <v>182</v>
      </c>
      <c r="G1891" s="60" t="s">
        <v>182</v>
      </c>
      <c r="H1891" s="61" t="s">
        <v>182</v>
      </c>
    </row>
    <row r="1892" spans="1:8" x14ac:dyDescent="0.25">
      <c r="A1892" s="5">
        <v>153</v>
      </c>
      <c r="B1892" s="8" t="s">
        <v>56</v>
      </c>
      <c r="C1892" s="44">
        <v>2236</v>
      </c>
      <c r="D1892" s="40">
        <v>1443.11</v>
      </c>
      <c r="E1892" s="45">
        <f t="shared" si="111"/>
        <v>0.64539803220035774</v>
      </c>
      <c r="F1892" s="59" t="s">
        <v>182</v>
      </c>
      <c r="G1892" s="60" t="s">
        <v>182</v>
      </c>
      <c r="H1892" s="61" t="s">
        <v>182</v>
      </c>
    </row>
    <row r="1893" spans="1:8" x14ac:dyDescent="0.25">
      <c r="A1893" s="5">
        <v>154</v>
      </c>
      <c r="B1893" s="8" t="s">
        <v>57</v>
      </c>
      <c r="C1893" s="44">
        <v>100795</v>
      </c>
      <c r="D1893" s="40">
        <v>21062.39</v>
      </c>
      <c r="E1893" s="45">
        <f t="shared" si="111"/>
        <v>0.20896264695669428</v>
      </c>
      <c r="F1893" s="59" t="s">
        <v>182</v>
      </c>
      <c r="G1893" s="60" t="s">
        <v>182</v>
      </c>
      <c r="H1893" s="61" t="s">
        <v>182</v>
      </c>
    </row>
    <row r="1894" spans="1:8" x14ac:dyDescent="0.25">
      <c r="A1894" s="5">
        <v>161</v>
      </c>
      <c r="B1894" s="8" t="s">
        <v>58</v>
      </c>
      <c r="C1894" s="44">
        <v>90180</v>
      </c>
      <c r="D1894" s="40">
        <v>0</v>
      </c>
      <c r="E1894" s="45">
        <f t="shared" si="111"/>
        <v>0</v>
      </c>
      <c r="F1894" s="59" t="s">
        <v>182</v>
      </c>
      <c r="G1894" s="60" t="s">
        <v>182</v>
      </c>
      <c r="H1894" s="61" t="s">
        <v>182</v>
      </c>
    </row>
    <row r="1895" spans="1:8" x14ac:dyDescent="0.25">
      <c r="A1895" s="5">
        <v>162</v>
      </c>
      <c r="B1895" s="8" t="s">
        <v>59</v>
      </c>
      <c r="C1895" s="44">
        <v>18567</v>
      </c>
      <c r="D1895" s="40">
        <v>3330.67</v>
      </c>
      <c r="E1895" s="45">
        <f t="shared" si="111"/>
        <v>0.17938654602251305</v>
      </c>
      <c r="F1895" s="59" t="s">
        <v>182</v>
      </c>
      <c r="G1895" s="60" t="s">
        <v>182</v>
      </c>
      <c r="H1895" s="61" t="s">
        <v>182</v>
      </c>
    </row>
    <row r="1896" spans="1:8" x14ac:dyDescent="0.25">
      <c r="A1896" s="5">
        <v>163</v>
      </c>
      <c r="B1896" s="8" t="s">
        <v>60</v>
      </c>
      <c r="C1896" s="44">
        <v>670124</v>
      </c>
      <c r="D1896" s="40">
        <v>486055.7</v>
      </c>
      <c r="E1896" s="45">
        <f t="shared" si="111"/>
        <v>0.72532202995266548</v>
      </c>
      <c r="F1896" s="59" t="s">
        <v>182</v>
      </c>
      <c r="G1896" s="60" t="s">
        <v>182</v>
      </c>
      <c r="H1896" s="61" t="s">
        <v>182</v>
      </c>
    </row>
    <row r="1897" spans="1:8" x14ac:dyDescent="0.25">
      <c r="A1897" s="5">
        <v>164</v>
      </c>
      <c r="B1897" s="8" t="s">
        <v>61</v>
      </c>
      <c r="C1897" s="44">
        <v>601800</v>
      </c>
      <c r="D1897" s="40">
        <v>500000</v>
      </c>
      <c r="E1897" s="45">
        <f t="shared" si="111"/>
        <v>0.83084081090063144</v>
      </c>
      <c r="F1897" s="59" t="s">
        <v>182</v>
      </c>
      <c r="G1897" s="60" t="s">
        <v>182</v>
      </c>
      <c r="H1897" s="61" t="s">
        <v>182</v>
      </c>
    </row>
    <row r="1898" spans="1:8" x14ac:dyDescent="0.25">
      <c r="A1898" s="5">
        <v>165</v>
      </c>
      <c r="B1898" s="8" t="s">
        <v>62</v>
      </c>
      <c r="C1898" s="44">
        <v>3075400</v>
      </c>
      <c r="D1898" s="40">
        <v>1905465.7999999998</v>
      </c>
      <c r="E1898" s="45">
        <f t="shared" si="111"/>
        <v>0.61958307862391881</v>
      </c>
      <c r="F1898" s="44">
        <v>1541891</v>
      </c>
      <c r="G1898" s="40">
        <v>1010642.02</v>
      </c>
      <c r="H1898" s="45">
        <f t="shared" si="112"/>
        <v>0.65545620280551609</v>
      </c>
    </row>
    <row r="1899" spans="1:8" x14ac:dyDescent="0.25">
      <c r="A1899" s="5">
        <v>166</v>
      </c>
      <c r="B1899" s="8" t="s">
        <v>63</v>
      </c>
      <c r="C1899" s="44">
        <v>2600</v>
      </c>
      <c r="D1899" s="40">
        <v>0</v>
      </c>
      <c r="E1899" s="45">
        <f t="shared" si="111"/>
        <v>0</v>
      </c>
      <c r="F1899" s="59" t="s">
        <v>182</v>
      </c>
      <c r="G1899" s="60" t="s">
        <v>182</v>
      </c>
      <c r="H1899" s="61" t="s">
        <v>182</v>
      </c>
    </row>
    <row r="1900" spans="1:8" x14ac:dyDescent="0.25">
      <c r="A1900" s="5">
        <v>169</v>
      </c>
      <c r="B1900" s="8" t="s">
        <v>64</v>
      </c>
      <c r="C1900" s="44">
        <v>1127903</v>
      </c>
      <c r="D1900" s="40">
        <v>560265.75</v>
      </c>
      <c r="E1900" s="45">
        <f t="shared" si="111"/>
        <v>0.49673221012799862</v>
      </c>
      <c r="F1900" s="44">
        <v>1905532</v>
      </c>
      <c r="G1900" s="40">
        <v>766400.72</v>
      </c>
      <c r="H1900" s="45">
        <f t="shared" si="112"/>
        <v>0.40219776944181468</v>
      </c>
    </row>
    <row r="1901" spans="1:8" x14ac:dyDescent="0.25">
      <c r="A1901" s="5">
        <v>171</v>
      </c>
      <c r="B1901" s="8" t="s">
        <v>65</v>
      </c>
      <c r="C1901" s="44">
        <v>6868389</v>
      </c>
      <c r="D1901" s="40">
        <v>1918365.3199999998</v>
      </c>
      <c r="E1901" s="45">
        <f t="shared" si="111"/>
        <v>0.27930353391457585</v>
      </c>
      <c r="F1901" s="44">
        <v>5014765</v>
      </c>
      <c r="G1901" s="40">
        <v>154044.09999999986</v>
      </c>
      <c r="H1901" s="45">
        <f t="shared" si="112"/>
        <v>3.0718109422874226E-2</v>
      </c>
    </row>
    <row r="1902" spans="1:8" x14ac:dyDescent="0.25">
      <c r="A1902" s="5">
        <v>172</v>
      </c>
      <c r="B1902" s="8" t="s">
        <v>66</v>
      </c>
      <c r="C1902" s="44">
        <v>362867</v>
      </c>
      <c r="D1902" s="40">
        <v>354146.66</v>
      </c>
      <c r="E1902" s="45">
        <f t="shared" si="111"/>
        <v>0.97596821976095915</v>
      </c>
      <c r="F1902" s="44">
        <v>237600</v>
      </c>
      <c r="G1902" s="40">
        <v>0</v>
      </c>
      <c r="H1902" s="45">
        <f t="shared" si="112"/>
        <v>0</v>
      </c>
    </row>
    <row r="1903" spans="1:8" x14ac:dyDescent="0.25">
      <c r="A1903" s="5">
        <v>181</v>
      </c>
      <c r="B1903" s="8" t="s">
        <v>67</v>
      </c>
      <c r="C1903" s="44">
        <v>728600</v>
      </c>
      <c r="D1903" s="40">
        <v>231997.44</v>
      </c>
      <c r="E1903" s="45">
        <f t="shared" si="111"/>
        <v>0.31841537194619818</v>
      </c>
      <c r="F1903" s="59">
        <v>100000</v>
      </c>
      <c r="G1903" s="60">
        <v>0</v>
      </c>
      <c r="H1903" s="45">
        <f t="shared" si="112"/>
        <v>0</v>
      </c>
    </row>
    <row r="1904" spans="1:8" x14ac:dyDescent="0.25">
      <c r="A1904" s="5">
        <v>182</v>
      </c>
      <c r="B1904" s="8" t="s">
        <v>68</v>
      </c>
      <c r="C1904" s="44">
        <v>168645</v>
      </c>
      <c r="D1904" s="40">
        <v>51416.909999999996</v>
      </c>
      <c r="E1904" s="45">
        <f t="shared" si="111"/>
        <v>0.30488250466957217</v>
      </c>
      <c r="F1904" s="59" t="s">
        <v>182</v>
      </c>
      <c r="G1904" s="60" t="s">
        <v>182</v>
      </c>
      <c r="H1904" s="61" t="s">
        <v>182</v>
      </c>
    </row>
    <row r="1905" spans="1:8" x14ac:dyDescent="0.25">
      <c r="A1905" s="5">
        <v>183</v>
      </c>
      <c r="B1905" s="8" t="s">
        <v>69</v>
      </c>
      <c r="C1905" s="44">
        <v>5650</v>
      </c>
      <c r="D1905" s="40">
        <v>58.85</v>
      </c>
      <c r="E1905" s="45">
        <f t="shared" si="111"/>
        <v>1.0415929203539823E-2</v>
      </c>
      <c r="F1905" s="59" t="s">
        <v>182</v>
      </c>
      <c r="G1905" s="60" t="s">
        <v>182</v>
      </c>
      <c r="H1905" s="61" t="s">
        <v>182</v>
      </c>
    </row>
    <row r="1906" spans="1:8" ht="15.75" thickBot="1" x14ac:dyDescent="0.3">
      <c r="A1906" s="79">
        <v>184</v>
      </c>
      <c r="B1906" s="80" t="s">
        <v>70</v>
      </c>
      <c r="C1906" s="81">
        <v>469</v>
      </c>
      <c r="D1906" s="82">
        <v>0</v>
      </c>
      <c r="E1906" s="83">
        <f t="shared" si="111"/>
        <v>0</v>
      </c>
      <c r="F1906" s="84" t="s">
        <v>182</v>
      </c>
      <c r="G1906" s="85" t="s">
        <v>182</v>
      </c>
      <c r="H1906" s="86" t="s">
        <v>182</v>
      </c>
    </row>
    <row r="1907" spans="1:8" x14ac:dyDescent="0.25">
      <c r="A1907" s="78">
        <v>185</v>
      </c>
      <c r="B1907" s="7" t="s">
        <v>71</v>
      </c>
      <c r="C1907" s="41">
        <v>2192035</v>
      </c>
      <c r="D1907" s="42">
        <v>369280.29000000004</v>
      </c>
      <c r="E1907" s="43">
        <f t="shared" si="111"/>
        <v>0.1684645956839193</v>
      </c>
      <c r="F1907" s="41">
        <v>2036464</v>
      </c>
      <c r="G1907" s="42">
        <v>78194.600000000093</v>
      </c>
      <c r="H1907" s="43">
        <f t="shared" si="112"/>
        <v>3.8397241493097888E-2</v>
      </c>
    </row>
    <row r="1908" spans="1:8" x14ac:dyDescent="0.25">
      <c r="A1908" s="5">
        <v>189</v>
      </c>
      <c r="B1908" s="8" t="s">
        <v>72</v>
      </c>
      <c r="C1908" s="44">
        <v>679524</v>
      </c>
      <c r="D1908" s="40">
        <v>69115.949999999953</v>
      </c>
      <c r="E1908" s="45">
        <f t="shared" si="111"/>
        <v>0.10171230155226299</v>
      </c>
      <c r="F1908" s="59" t="s">
        <v>182</v>
      </c>
      <c r="G1908" s="60" t="s">
        <v>182</v>
      </c>
      <c r="H1908" s="61" t="s">
        <v>182</v>
      </c>
    </row>
    <row r="1909" spans="1:8" x14ac:dyDescent="0.25">
      <c r="A1909" s="5">
        <v>191</v>
      </c>
      <c r="B1909" s="8" t="s">
        <v>73</v>
      </c>
      <c r="C1909" s="44">
        <v>629814</v>
      </c>
      <c r="D1909" s="40">
        <v>69085.110000000015</v>
      </c>
      <c r="E1909" s="45">
        <f t="shared" si="111"/>
        <v>0.10969128980937232</v>
      </c>
      <c r="F1909" s="59" t="s">
        <v>182</v>
      </c>
      <c r="G1909" s="60" t="s">
        <v>182</v>
      </c>
      <c r="H1909" s="61" t="s">
        <v>182</v>
      </c>
    </row>
    <row r="1910" spans="1:8" x14ac:dyDescent="0.25">
      <c r="A1910" s="5">
        <v>192</v>
      </c>
      <c r="B1910" s="8" t="s">
        <v>74</v>
      </c>
      <c r="C1910" s="44">
        <v>37211</v>
      </c>
      <c r="D1910" s="40">
        <v>37158.160000000003</v>
      </c>
      <c r="E1910" s="45">
        <f t="shared" si="111"/>
        <v>0.99857998978796603</v>
      </c>
      <c r="F1910" s="59" t="s">
        <v>182</v>
      </c>
      <c r="G1910" s="60" t="s">
        <v>182</v>
      </c>
      <c r="H1910" s="61" t="s">
        <v>182</v>
      </c>
    </row>
    <row r="1911" spans="1:8" x14ac:dyDescent="0.25">
      <c r="A1911" s="5">
        <v>193</v>
      </c>
      <c r="B1911" s="8" t="s">
        <v>75</v>
      </c>
      <c r="C1911" s="44">
        <v>44182</v>
      </c>
      <c r="D1911" s="40">
        <v>44175.53</v>
      </c>
      <c r="E1911" s="45">
        <f t="shared" si="111"/>
        <v>0.99985356027341443</v>
      </c>
      <c r="F1911" s="59" t="s">
        <v>182</v>
      </c>
      <c r="G1911" s="60" t="s">
        <v>182</v>
      </c>
      <c r="H1911" s="61" t="s">
        <v>182</v>
      </c>
    </row>
    <row r="1912" spans="1:8" x14ac:dyDescent="0.25">
      <c r="A1912" s="5">
        <v>194</v>
      </c>
      <c r="B1912" s="8" t="s">
        <v>76</v>
      </c>
      <c r="C1912" s="44">
        <v>328785</v>
      </c>
      <c r="D1912" s="40">
        <v>44470.330000000016</v>
      </c>
      <c r="E1912" s="45">
        <f t="shared" si="111"/>
        <v>0.13525656584089912</v>
      </c>
      <c r="F1912" s="59" t="s">
        <v>182</v>
      </c>
      <c r="G1912" s="60" t="s">
        <v>182</v>
      </c>
      <c r="H1912" s="61" t="s">
        <v>182</v>
      </c>
    </row>
    <row r="1913" spans="1:8" x14ac:dyDescent="0.25">
      <c r="A1913" s="5">
        <v>195</v>
      </c>
      <c r="B1913" s="8" t="s">
        <v>77</v>
      </c>
      <c r="C1913" s="44">
        <v>15641</v>
      </c>
      <c r="D1913" s="40">
        <v>10649</v>
      </c>
      <c r="E1913" s="45">
        <f t="shared" si="111"/>
        <v>0.68083882104724758</v>
      </c>
      <c r="F1913" s="59" t="s">
        <v>182</v>
      </c>
      <c r="G1913" s="60" t="s">
        <v>182</v>
      </c>
      <c r="H1913" s="61" t="s">
        <v>182</v>
      </c>
    </row>
    <row r="1914" spans="1:8" x14ac:dyDescent="0.25">
      <c r="A1914" s="5">
        <v>196</v>
      </c>
      <c r="B1914" s="8" t="s">
        <v>78</v>
      </c>
      <c r="C1914" s="44">
        <v>32927</v>
      </c>
      <c r="D1914" s="40">
        <v>15676.2</v>
      </c>
      <c r="E1914" s="45">
        <f t="shared" si="111"/>
        <v>0.47608953138761506</v>
      </c>
      <c r="F1914" s="59" t="s">
        <v>182</v>
      </c>
      <c r="G1914" s="60" t="s">
        <v>182</v>
      </c>
      <c r="H1914" s="61" t="s">
        <v>182</v>
      </c>
    </row>
    <row r="1915" spans="1:8" x14ac:dyDescent="0.25">
      <c r="A1915" s="5">
        <v>197</v>
      </c>
      <c r="B1915" s="8" t="s">
        <v>79</v>
      </c>
      <c r="C1915" s="44">
        <v>10935201</v>
      </c>
      <c r="D1915" s="40">
        <v>10007701.02</v>
      </c>
      <c r="E1915" s="45">
        <f t="shared" si="111"/>
        <v>0.91518217360613674</v>
      </c>
      <c r="F1915" s="44">
        <v>101510</v>
      </c>
      <c r="G1915" s="40">
        <v>71505.34</v>
      </c>
      <c r="H1915" s="45">
        <f t="shared" si="112"/>
        <v>0.70441670771352571</v>
      </c>
    </row>
    <row r="1916" spans="1:8" x14ac:dyDescent="0.25">
      <c r="A1916" s="5">
        <v>198</v>
      </c>
      <c r="B1916" s="9" t="s">
        <v>80</v>
      </c>
      <c r="C1916" s="44">
        <v>3327159</v>
      </c>
      <c r="D1916" s="40">
        <v>284805.22000000003</v>
      </c>
      <c r="E1916" s="45">
        <f t="shared" si="111"/>
        <v>8.5600123108033013E-2</v>
      </c>
      <c r="F1916" s="44">
        <v>369513</v>
      </c>
      <c r="G1916" s="40">
        <v>7315</v>
      </c>
      <c r="H1916" s="45">
        <f t="shared" si="112"/>
        <v>1.9796326516252474E-2</v>
      </c>
    </row>
    <row r="1917" spans="1:8" ht="15.75" thickBot="1" x14ac:dyDescent="0.3">
      <c r="A1917" s="79">
        <v>199</v>
      </c>
      <c r="B1917" s="80" t="s">
        <v>81</v>
      </c>
      <c r="C1917" s="81">
        <v>484483</v>
      </c>
      <c r="D1917" s="82">
        <v>189448.57</v>
      </c>
      <c r="E1917" s="83">
        <f t="shared" si="111"/>
        <v>0.39103244076675553</v>
      </c>
      <c r="F1917" s="81">
        <v>58098</v>
      </c>
      <c r="G1917" s="82">
        <v>55096.44</v>
      </c>
      <c r="H1917" s="83">
        <f>G1917/F1917</f>
        <v>0.94833625942373234</v>
      </c>
    </row>
    <row r="1918" spans="1:8" ht="15.75" thickBot="1" x14ac:dyDescent="0.3">
      <c r="A1918" s="137" t="s">
        <v>82</v>
      </c>
      <c r="B1918" s="138"/>
      <c r="C1918" s="22">
        <f>SUM(C1919:C1968)</f>
        <v>2858778</v>
      </c>
      <c r="D1918" s="23">
        <f>SUM(D1919:D1968)</f>
        <v>2040304.8399999992</v>
      </c>
      <c r="E1918" s="28">
        <f t="shared" si="111"/>
        <v>0.71369824449467545</v>
      </c>
      <c r="F1918" s="22">
        <f>SUM(F1919:F1968)</f>
        <v>121917</v>
      </c>
      <c r="G1918" s="23">
        <f>SUM(G1919:G1968)</f>
        <v>78450.13</v>
      </c>
      <c r="H1918" s="28">
        <f>G1918/F1918</f>
        <v>0.64347162413773307</v>
      </c>
    </row>
    <row r="1919" spans="1:8" x14ac:dyDescent="0.25">
      <c r="A1919" s="78">
        <v>201</v>
      </c>
      <c r="B1919" s="7" t="s">
        <v>83</v>
      </c>
      <c r="C1919" s="41">
        <v>197688</v>
      </c>
      <c r="D1919" s="42">
        <v>131214.13</v>
      </c>
      <c r="E1919" s="43">
        <f t="shared" si="111"/>
        <v>0.66374352515074264</v>
      </c>
      <c r="F1919" s="62" t="s">
        <v>182</v>
      </c>
      <c r="G1919" s="63" t="s">
        <v>182</v>
      </c>
      <c r="H1919" s="64" t="s">
        <v>182</v>
      </c>
    </row>
    <row r="1920" spans="1:8" x14ac:dyDescent="0.25">
      <c r="A1920" s="5">
        <v>203</v>
      </c>
      <c r="B1920" s="8" t="s">
        <v>84</v>
      </c>
      <c r="C1920" s="44">
        <v>99786</v>
      </c>
      <c r="D1920" s="40">
        <v>61185.39</v>
      </c>
      <c r="E1920" s="45">
        <f t="shared" si="111"/>
        <v>0.61316607540135892</v>
      </c>
      <c r="F1920" s="59" t="s">
        <v>182</v>
      </c>
      <c r="G1920" s="60" t="s">
        <v>182</v>
      </c>
      <c r="H1920" s="61" t="s">
        <v>182</v>
      </c>
    </row>
    <row r="1921" spans="1:8" x14ac:dyDescent="0.25">
      <c r="A1921" s="5">
        <v>211</v>
      </c>
      <c r="B1921" s="8" t="s">
        <v>85</v>
      </c>
      <c r="C1921" s="44">
        <v>93984</v>
      </c>
      <c r="D1921" s="40">
        <v>81549.3</v>
      </c>
      <c r="E1921" s="45">
        <f t="shared" si="111"/>
        <v>0.86769343718079672</v>
      </c>
      <c r="F1921" s="59" t="s">
        <v>182</v>
      </c>
      <c r="G1921" s="60" t="s">
        <v>182</v>
      </c>
      <c r="H1921" s="61" t="s">
        <v>182</v>
      </c>
    </row>
    <row r="1922" spans="1:8" x14ac:dyDescent="0.25">
      <c r="A1922" s="5">
        <v>212</v>
      </c>
      <c r="B1922" s="8" t="s">
        <v>86</v>
      </c>
      <c r="C1922" s="44">
        <v>8169</v>
      </c>
      <c r="D1922" s="40">
        <v>4110.8900000000003</v>
      </c>
      <c r="E1922" s="45">
        <f t="shared" si="111"/>
        <v>0.50323050556983728</v>
      </c>
      <c r="F1922" s="59" t="s">
        <v>182</v>
      </c>
      <c r="G1922" s="60" t="s">
        <v>182</v>
      </c>
      <c r="H1922" s="61" t="s">
        <v>182</v>
      </c>
    </row>
    <row r="1923" spans="1:8" x14ac:dyDescent="0.25">
      <c r="A1923" s="5">
        <v>213</v>
      </c>
      <c r="B1923" s="8" t="s">
        <v>87</v>
      </c>
      <c r="C1923" s="44">
        <v>850</v>
      </c>
      <c r="D1923" s="40">
        <v>54.57</v>
      </c>
      <c r="E1923" s="45">
        <f t="shared" si="111"/>
        <v>6.4200000000000007E-2</v>
      </c>
      <c r="F1923" s="59" t="s">
        <v>182</v>
      </c>
      <c r="G1923" s="60" t="s">
        <v>182</v>
      </c>
      <c r="H1923" s="61" t="s">
        <v>182</v>
      </c>
    </row>
    <row r="1924" spans="1:8" x14ac:dyDescent="0.25">
      <c r="A1924" s="5">
        <v>214</v>
      </c>
      <c r="B1924" s="8" t="s">
        <v>88</v>
      </c>
      <c r="C1924" s="44">
        <v>63294</v>
      </c>
      <c r="D1924" s="40">
        <v>24239.370000000003</v>
      </c>
      <c r="E1924" s="45">
        <f t="shared" si="111"/>
        <v>0.3829647359939331</v>
      </c>
      <c r="F1924" s="59" t="s">
        <v>182</v>
      </c>
      <c r="G1924" s="60" t="s">
        <v>182</v>
      </c>
      <c r="H1924" s="61" t="s">
        <v>182</v>
      </c>
    </row>
    <row r="1925" spans="1:8" x14ac:dyDescent="0.25">
      <c r="A1925" s="5">
        <v>219</v>
      </c>
      <c r="B1925" s="8" t="s">
        <v>89</v>
      </c>
      <c r="C1925" s="44">
        <v>7902</v>
      </c>
      <c r="D1925" s="40">
        <v>4403.0200000000004</v>
      </c>
      <c r="E1925" s="45">
        <f t="shared" si="111"/>
        <v>0.55720323968615548</v>
      </c>
      <c r="F1925" s="59" t="s">
        <v>182</v>
      </c>
      <c r="G1925" s="60" t="s">
        <v>182</v>
      </c>
      <c r="H1925" s="61" t="s">
        <v>182</v>
      </c>
    </row>
    <row r="1926" spans="1:8" x14ac:dyDescent="0.25">
      <c r="A1926" s="5">
        <v>221</v>
      </c>
      <c r="B1926" s="8" t="s">
        <v>90</v>
      </c>
      <c r="C1926" s="44">
        <v>252868</v>
      </c>
      <c r="D1926" s="40">
        <v>252792.7</v>
      </c>
      <c r="E1926" s="45">
        <f t="shared" si="111"/>
        <v>0.99970221617602861</v>
      </c>
      <c r="F1926" s="59" t="s">
        <v>182</v>
      </c>
      <c r="G1926" s="60" t="s">
        <v>182</v>
      </c>
      <c r="H1926" s="61" t="s">
        <v>182</v>
      </c>
    </row>
    <row r="1927" spans="1:8" x14ac:dyDescent="0.25">
      <c r="A1927" s="5">
        <v>222</v>
      </c>
      <c r="B1927" s="8" t="s">
        <v>91</v>
      </c>
      <c r="C1927" s="44">
        <v>1701</v>
      </c>
      <c r="D1927" s="40">
        <v>478.96</v>
      </c>
      <c r="E1927" s="45">
        <f t="shared" si="111"/>
        <v>0.281575543797766</v>
      </c>
      <c r="F1927" s="59" t="s">
        <v>182</v>
      </c>
      <c r="G1927" s="60" t="s">
        <v>182</v>
      </c>
      <c r="H1927" s="61" t="s">
        <v>182</v>
      </c>
    </row>
    <row r="1928" spans="1:8" x14ac:dyDescent="0.25">
      <c r="A1928" s="5">
        <v>223</v>
      </c>
      <c r="B1928" s="8" t="s">
        <v>92</v>
      </c>
      <c r="C1928" s="44">
        <v>119305</v>
      </c>
      <c r="D1928" s="40">
        <v>119054.35</v>
      </c>
      <c r="E1928" s="45">
        <f t="shared" si="111"/>
        <v>0.99789908218431755</v>
      </c>
      <c r="F1928" s="59" t="s">
        <v>182</v>
      </c>
      <c r="G1928" s="60" t="s">
        <v>182</v>
      </c>
      <c r="H1928" s="61" t="s">
        <v>182</v>
      </c>
    </row>
    <row r="1929" spans="1:8" x14ac:dyDescent="0.25">
      <c r="A1929" s="5">
        <v>224</v>
      </c>
      <c r="B1929" s="8" t="s">
        <v>93</v>
      </c>
      <c r="C1929" s="44">
        <v>18566</v>
      </c>
      <c r="D1929" s="40">
        <v>6543.2300000000005</v>
      </c>
      <c r="E1929" s="45">
        <f t="shared" si="111"/>
        <v>0.35243078746095013</v>
      </c>
      <c r="F1929" s="59" t="s">
        <v>182</v>
      </c>
      <c r="G1929" s="60" t="s">
        <v>182</v>
      </c>
      <c r="H1929" s="61" t="s">
        <v>182</v>
      </c>
    </row>
    <row r="1930" spans="1:8" x14ac:dyDescent="0.25">
      <c r="A1930" s="5">
        <v>229</v>
      </c>
      <c r="B1930" s="8" t="s">
        <v>195</v>
      </c>
      <c r="C1930" s="44">
        <v>1300</v>
      </c>
      <c r="D1930" s="40">
        <v>1118.1500000000001</v>
      </c>
      <c r="E1930" s="45">
        <f t="shared" si="111"/>
        <v>0.86011538461538473</v>
      </c>
      <c r="F1930" s="59" t="s">
        <v>182</v>
      </c>
      <c r="G1930" s="60" t="s">
        <v>182</v>
      </c>
      <c r="H1930" s="61" t="s">
        <v>182</v>
      </c>
    </row>
    <row r="1931" spans="1:8" x14ac:dyDescent="0.25">
      <c r="A1931" s="5">
        <v>231</v>
      </c>
      <c r="B1931" s="8" t="s">
        <v>94</v>
      </c>
      <c r="C1931" s="44">
        <v>251202</v>
      </c>
      <c r="D1931" s="40">
        <v>219987.73</v>
      </c>
      <c r="E1931" s="45">
        <f t="shared" si="111"/>
        <v>0.87574036034744951</v>
      </c>
      <c r="F1931" s="59" t="s">
        <v>182</v>
      </c>
      <c r="G1931" s="60" t="s">
        <v>182</v>
      </c>
      <c r="H1931" s="61" t="s">
        <v>182</v>
      </c>
    </row>
    <row r="1932" spans="1:8" x14ac:dyDescent="0.25">
      <c r="A1932" s="5">
        <v>232</v>
      </c>
      <c r="B1932" s="8" t="s">
        <v>95</v>
      </c>
      <c r="C1932" s="44">
        <v>201488</v>
      </c>
      <c r="D1932" s="40">
        <v>149875.34000000003</v>
      </c>
      <c r="E1932" s="45">
        <f t="shared" si="111"/>
        <v>0.74384251171285642</v>
      </c>
      <c r="F1932" s="59" t="s">
        <v>182</v>
      </c>
      <c r="G1932" s="60" t="s">
        <v>182</v>
      </c>
      <c r="H1932" s="61" t="s">
        <v>182</v>
      </c>
    </row>
    <row r="1933" spans="1:8" x14ac:dyDescent="0.25">
      <c r="A1933" s="5">
        <v>239</v>
      </c>
      <c r="B1933" s="8" t="s">
        <v>96</v>
      </c>
      <c r="C1933" s="44">
        <v>69514</v>
      </c>
      <c r="D1933" s="40">
        <v>47529.65</v>
      </c>
      <c r="E1933" s="45">
        <f t="shared" si="111"/>
        <v>0.68374212388871314</v>
      </c>
      <c r="F1933" s="59" t="s">
        <v>182</v>
      </c>
      <c r="G1933" s="60" t="s">
        <v>182</v>
      </c>
      <c r="H1933" s="61" t="s">
        <v>182</v>
      </c>
    </row>
    <row r="1934" spans="1:8" x14ac:dyDescent="0.25">
      <c r="A1934" s="5">
        <v>242</v>
      </c>
      <c r="B1934" s="8" t="s">
        <v>98</v>
      </c>
      <c r="C1934" s="44">
        <v>87104</v>
      </c>
      <c r="D1934" s="40">
        <v>15984.28</v>
      </c>
      <c r="E1934" s="45">
        <f t="shared" si="111"/>
        <v>0.18350799044819985</v>
      </c>
      <c r="F1934" s="59" t="s">
        <v>182</v>
      </c>
      <c r="G1934" s="60" t="s">
        <v>182</v>
      </c>
      <c r="H1934" s="61" t="s">
        <v>182</v>
      </c>
    </row>
    <row r="1935" spans="1:8" x14ac:dyDescent="0.25">
      <c r="A1935" s="5">
        <v>243</v>
      </c>
      <c r="B1935" s="8" t="s">
        <v>99</v>
      </c>
      <c r="C1935" s="44">
        <v>24769</v>
      </c>
      <c r="D1935" s="40">
        <v>17070.77</v>
      </c>
      <c r="E1935" s="45">
        <f t="shared" si="111"/>
        <v>0.6891989987484356</v>
      </c>
      <c r="F1935" s="59" t="s">
        <v>182</v>
      </c>
      <c r="G1935" s="60" t="s">
        <v>182</v>
      </c>
      <c r="H1935" s="61" t="s">
        <v>182</v>
      </c>
    </row>
    <row r="1936" spans="1:8" x14ac:dyDescent="0.25">
      <c r="A1936" s="5">
        <v>244</v>
      </c>
      <c r="B1936" s="8" t="s">
        <v>100</v>
      </c>
      <c r="C1936" s="44">
        <v>34250</v>
      </c>
      <c r="D1936" s="40">
        <v>7815.4599999999991</v>
      </c>
      <c r="E1936" s="45">
        <f t="shared" si="111"/>
        <v>0.2281886131386861</v>
      </c>
      <c r="F1936" s="59" t="s">
        <v>182</v>
      </c>
      <c r="G1936" s="60" t="s">
        <v>182</v>
      </c>
      <c r="H1936" s="61" t="s">
        <v>182</v>
      </c>
    </row>
    <row r="1937" spans="1:8" x14ac:dyDescent="0.25">
      <c r="A1937" s="5">
        <v>249</v>
      </c>
      <c r="B1937" s="8" t="s">
        <v>101</v>
      </c>
      <c r="C1937" s="44">
        <v>52044</v>
      </c>
      <c r="D1937" s="40">
        <v>34466.910000000003</v>
      </c>
      <c r="E1937" s="45">
        <f t="shared" ref="E1937:E1968" si="113">D1937/C1937</f>
        <v>0.66226481438782581</v>
      </c>
      <c r="F1937" s="59" t="s">
        <v>182</v>
      </c>
      <c r="G1937" s="60" t="s">
        <v>182</v>
      </c>
      <c r="H1937" s="61" t="s">
        <v>182</v>
      </c>
    </row>
    <row r="1938" spans="1:8" x14ac:dyDescent="0.25">
      <c r="A1938" s="5">
        <v>251</v>
      </c>
      <c r="B1938" s="8" t="s">
        <v>102</v>
      </c>
      <c r="C1938" s="44">
        <v>320</v>
      </c>
      <c r="D1938" s="40">
        <v>0</v>
      </c>
      <c r="E1938" s="45">
        <f t="shared" si="113"/>
        <v>0</v>
      </c>
      <c r="F1938" s="59" t="s">
        <v>182</v>
      </c>
      <c r="G1938" s="60" t="s">
        <v>182</v>
      </c>
      <c r="H1938" s="61" t="s">
        <v>182</v>
      </c>
    </row>
    <row r="1939" spans="1:8" x14ac:dyDescent="0.25">
      <c r="A1939" s="5">
        <v>252</v>
      </c>
      <c r="B1939" s="8" t="s">
        <v>103</v>
      </c>
      <c r="C1939" s="44">
        <v>4463</v>
      </c>
      <c r="D1939" s="40">
        <v>1485.24</v>
      </c>
      <c r="E1939" s="45">
        <f t="shared" si="113"/>
        <v>0.33278960340578084</v>
      </c>
      <c r="F1939" s="59" t="s">
        <v>182</v>
      </c>
      <c r="G1939" s="60" t="s">
        <v>182</v>
      </c>
      <c r="H1939" s="61" t="s">
        <v>182</v>
      </c>
    </row>
    <row r="1940" spans="1:8" x14ac:dyDescent="0.25">
      <c r="A1940" s="5">
        <v>253</v>
      </c>
      <c r="B1940" s="8" t="s">
        <v>104</v>
      </c>
      <c r="C1940" s="44">
        <v>3556</v>
      </c>
      <c r="D1940" s="40">
        <v>1226.0600000000002</v>
      </c>
      <c r="E1940" s="45">
        <f t="shared" si="113"/>
        <v>0.34478627671541062</v>
      </c>
      <c r="F1940" s="59" t="s">
        <v>182</v>
      </c>
      <c r="G1940" s="60" t="s">
        <v>182</v>
      </c>
      <c r="H1940" s="61" t="s">
        <v>182</v>
      </c>
    </row>
    <row r="1941" spans="1:8" x14ac:dyDescent="0.25">
      <c r="A1941" s="5">
        <v>254</v>
      </c>
      <c r="B1941" s="8" t="s">
        <v>105</v>
      </c>
      <c r="C1941" s="44">
        <v>13083</v>
      </c>
      <c r="D1941" s="40">
        <v>4573.05</v>
      </c>
      <c r="E1941" s="45">
        <f t="shared" si="113"/>
        <v>0.34954138958954367</v>
      </c>
      <c r="F1941" s="59" t="s">
        <v>182</v>
      </c>
      <c r="G1941" s="60" t="s">
        <v>182</v>
      </c>
      <c r="H1941" s="61" t="s">
        <v>182</v>
      </c>
    </row>
    <row r="1942" spans="1:8" x14ac:dyDescent="0.25">
      <c r="A1942" s="5">
        <v>255</v>
      </c>
      <c r="B1942" s="8" t="s">
        <v>106</v>
      </c>
      <c r="C1942" s="44">
        <v>51977</v>
      </c>
      <c r="D1942" s="40">
        <v>33886.589999999997</v>
      </c>
      <c r="E1942" s="45">
        <f t="shared" si="113"/>
        <v>0.65195355638070673</v>
      </c>
      <c r="F1942" s="59" t="s">
        <v>182</v>
      </c>
      <c r="G1942" s="60" t="s">
        <v>182</v>
      </c>
      <c r="H1942" s="61" t="s">
        <v>182</v>
      </c>
    </row>
    <row r="1943" spans="1:8" x14ac:dyDescent="0.25">
      <c r="A1943" s="5">
        <v>256</v>
      </c>
      <c r="B1943" s="8" t="s">
        <v>107</v>
      </c>
      <c r="C1943" s="44">
        <v>30725</v>
      </c>
      <c r="D1943" s="40">
        <v>25540.079999999998</v>
      </c>
      <c r="E1943" s="45">
        <f t="shared" si="113"/>
        <v>0.83124751830756705</v>
      </c>
      <c r="F1943" s="59" t="s">
        <v>182</v>
      </c>
      <c r="G1943" s="60" t="s">
        <v>182</v>
      </c>
      <c r="H1943" s="61" t="s">
        <v>182</v>
      </c>
    </row>
    <row r="1944" spans="1:8" x14ac:dyDescent="0.25">
      <c r="A1944" s="5">
        <v>257</v>
      </c>
      <c r="B1944" s="8" t="s">
        <v>108</v>
      </c>
      <c r="C1944" s="44">
        <v>591</v>
      </c>
      <c r="D1944" s="40">
        <v>503.49</v>
      </c>
      <c r="E1944" s="45">
        <f t="shared" si="113"/>
        <v>0.85192893401015235</v>
      </c>
      <c r="F1944" s="59" t="s">
        <v>182</v>
      </c>
      <c r="G1944" s="60" t="s">
        <v>182</v>
      </c>
      <c r="H1944" s="61" t="s">
        <v>182</v>
      </c>
    </row>
    <row r="1945" spans="1:8" x14ac:dyDescent="0.25">
      <c r="A1945" s="5">
        <v>259</v>
      </c>
      <c r="B1945" s="8" t="s">
        <v>109</v>
      </c>
      <c r="C1945" s="44">
        <v>37252</v>
      </c>
      <c r="D1945" s="40">
        <v>16238.64</v>
      </c>
      <c r="E1945" s="45">
        <f t="shared" si="113"/>
        <v>0.43591323955760763</v>
      </c>
      <c r="F1945" s="59" t="s">
        <v>182</v>
      </c>
      <c r="G1945" s="60" t="s">
        <v>182</v>
      </c>
      <c r="H1945" s="61" t="s">
        <v>182</v>
      </c>
    </row>
    <row r="1946" spans="1:8" x14ac:dyDescent="0.25">
      <c r="A1946" s="5">
        <v>261</v>
      </c>
      <c r="B1946" s="8" t="s">
        <v>110</v>
      </c>
      <c r="C1946" s="44">
        <v>4090</v>
      </c>
      <c r="D1946" s="40">
        <v>1713.03</v>
      </c>
      <c r="E1946" s="45">
        <f t="shared" si="113"/>
        <v>0.41883374083129582</v>
      </c>
      <c r="F1946" s="59" t="s">
        <v>182</v>
      </c>
      <c r="G1946" s="60" t="s">
        <v>182</v>
      </c>
      <c r="H1946" s="61" t="s">
        <v>182</v>
      </c>
    </row>
    <row r="1947" spans="1:8" x14ac:dyDescent="0.25">
      <c r="A1947" s="5">
        <v>262</v>
      </c>
      <c r="B1947" s="8" t="s">
        <v>111</v>
      </c>
      <c r="C1947" s="44">
        <v>19505</v>
      </c>
      <c r="D1947" s="40">
        <v>12007.8</v>
      </c>
      <c r="E1947" s="45">
        <f t="shared" si="113"/>
        <v>0.61562676236862335</v>
      </c>
      <c r="F1947" s="59" t="s">
        <v>182</v>
      </c>
      <c r="G1947" s="60" t="s">
        <v>182</v>
      </c>
      <c r="H1947" s="61" t="s">
        <v>182</v>
      </c>
    </row>
    <row r="1948" spans="1:8" x14ac:dyDescent="0.25">
      <c r="A1948" s="5">
        <v>263</v>
      </c>
      <c r="B1948" s="8" t="s">
        <v>112</v>
      </c>
      <c r="C1948" s="44">
        <v>15692</v>
      </c>
      <c r="D1948" s="40">
        <v>9580.4699999999993</v>
      </c>
      <c r="E1948" s="45">
        <f t="shared" si="113"/>
        <v>0.61053211827682896</v>
      </c>
      <c r="F1948" s="59" t="s">
        <v>182</v>
      </c>
      <c r="G1948" s="60" t="s">
        <v>182</v>
      </c>
      <c r="H1948" s="61" t="s">
        <v>182</v>
      </c>
    </row>
    <row r="1949" spans="1:8" x14ac:dyDescent="0.25">
      <c r="A1949" s="5">
        <v>265</v>
      </c>
      <c r="B1949" s="8" t="s">
        <v>113</v>
      </c>
      <c r="C1949" s="44">
        <v>82606</v>
      </c>
      <c r="D1949" s="40">
        <v>26650.91</v>
      </c>
      <c r="E1949" s="45">
        <f t="shared" si="113"/>
        <v>0.32262680676948408</v>
      </c>
      <c r="F1949" s="44">
        <v>121917</v>
      </c>
      <c r="G1949" s="40">
        <v>78450.13</v>
      </c>
      <c r="H1949" s="45">
        <f t="shared" ref="H1949" si="114">G1949/F1949</f>
        <v>0.64347162413773307</v>
      </c>
    </row>
    <row r="1950" spans="1:8" x14ac:dyDescent="0.25">
      <c r="A1950" s="5">
        <v>269</v>
      </c>
      <c r="B1950" s="8" t="s">
        <v>114</v>
      </c>
      <c r="C1950" s="44">
        <v>63693</v>
      </c>
      <c r="D1950" s="40">
        <v>20603.41</v>
      </c>
      <c r="E1950" s="45">
        <f t="shared" si="113"/>
        <v>0.32347997425148761</v>
      </c>
      <c r="F1950" s="59" t="s">
        <v>182</v>
      </c>
      <c r="G1950" s="60" t="s">
        <v>182</v>
      </c>
      <c r="H1950" s="61" t="s">
        <v>182</v>
      </c>
    </row>
    <row r="1951" spans="1:8" x14ac:dyDescent="0.25">
      <c r="A1951" s="5">
        <v>271</v>
      </c>
      <c r="B1951" s="8" t="s">
        <v>115</v>
      </c>
      <c r="C1951" s="44">
        <v>10008</v>
      </c>
      <c r="D1951" s="40">
        <v>2350.46</v>
      </c>
      <c r="E1951" s="45">
        <f t="shared" si="113"/>
        <v>0.23485811350919264</v>
      </c>
      <c r="F1951" s="59" t="s">
        <v>182</v>
      </c>
      <c r="G1951" s="60" t="s">
        <v>182</v>
      </c>
      <c r="H1951" s="61" t="s">
        <v>182</v>
      </c>
    </row>
    <row r="1952" spans="1:8" x14ac:dyDescent="0.25">
      <c r="A1952" s="5">
        <v>272</v>
      </c>
      <c r="B1952" s="8" t="s">
        <v>116</v>
      </c>
      <c r="C1952" s="44">
        <v>726</v>
      </c>
      <c r="D1952" s="40">
        <v>37.450000000000003</v>
      </c>
      <c r="E1952" s="45">
        <f t="shared" si="113"/>
        <v>5.1584022038567497E-2</v>
      </c>
      <c r="F1952" s="59" t="s">
        <v>182</v>
      </c>
      <c r="G1952" s="60" t="s">
        <v>182</v>
      </c>
      <c r="H1952" s="61" t="s">
        <v>182</v>
      </c>
    </row>
    <row r="1953" spans="1:8" x14ac:dyDescent="0.25">
      <c r="A1953" s="5">
        <v>273</v>
      </c>
      <c r="B1953" s="8" t="s">
        <v>117</v>
      </c>
      <c r="C1953" s="44">
        <v>99451</v>
      </c>
      <c r="D1953" s="40">
        <v>76912.259999999995</v>
      </c>
      <c r="E1953" s="45">
        <f t="shared" si="113"/>
        <v>0.77336839247468603</v>
      </c>
      <c r="F1953" s="59" t="s">
        <v>182</v>
      </c>
      <c r="G1953" s="60" t="s">
        <v>182</v>
      </c>
      <c r="H1953" s="61" t="s">
        <v>182</v>
      </c>
    </row>
    <row r="1954" spans="1:8" x14ac:dyDescent="0.25">
      <c r="A1954" s="5">
        <v>274</v>
      </c>
      <c r="B1954" s="8" t="s">
        <v>118</v>
      </c>
      <c r="C1954" s="44">
        <v>33352</v>
      </c>
      <c r="D1954" s="40">
        <v>26553.780000000002</v>
      </c>
      <c r="E1954" s="45">
        <f t="shared" si="113"/>
        <v>0.79616754617414254</v>
      </c>
      <c r="F1954" s="59" t="s">
        <v>182</v>
      </c>
      <c r="G1954" s="60" t="s">
        <v>182</v>
      </c>
      <c r="H1954" s="61" t="s">
        <v>182</v>
      </c>
    </row>
    <row r="1955" spans="1:8" x14ac:dyDescent="0.25">
      <c r="A1955" s="5">
        <v>275</v>
      </c>
      <c r="B1955" s="8" t="s">
        <v>119</v>
      </c>
      <c r="C1955" s="44">
        <v>319559</v>
      </c>
      <c r="D1955" s="40">
        <v>267604.92</v>
      </c>
      <c r="E1955" s="45">
        <f t="shared" si="113"/>
        <v>0.83741944367080878</v>
      </c>
      <c r="F1955" s="59" t="s">
        <v>182</v>
      </c>
      <c r="G1955" s="60" t="s">
        <v>182</v>
      </c>
      <c r="H1955" s="61" t="s">
        <v>182</v>
      </c>
    </row>
    <row r="1956" spans="1:8" x14ac:dyDescent="0.25">
      <c r="A1956" s="5">
        <v>277</v>
      </c>
      <c r="B1956" s="8" t="s">
        <v>120</v>
      </c>
      <c r="C1956" s="44">
        <v>13274</v>
      </c>
      <c r="D1956" s="40">
        <v>6048.43</v>
      </c>
      <c r="E1956" s="45">
        <f t="shared" si="113"/>
        <v>0.45565993671839689</v>
      </c>
      <c r="F1956" s="59" t="s">
        <v>182</v>
      </c>
      <c r="G1956" s="60" t="s">
        <v>182</v>
      </c>
      <c r="H1956" s="61" t="s">
        <v>182</v>
      </c>
    </row>
    <row r="1957" spans="1:8" x14ac:dyDescent="0.25">
      <c r="A1957" s="5">
        <v>278</v>
      </c>
      <c r="B1957" s="8" t="s">
        <v>121</v>
      </c>
      <c r="C1957" s="44">
        <v>320</v>
      </c>
      <c r="D1957" s="40">
        <v>0</v>
      </c>
      <c r="E1957" s="45">
        <f t="shared" si="113"/>
        <v>0</v>
      </c>
      <c r="F1957" s="59" t="s">
        <v>182</v>
      </c>
      <c r="G1957" s="60" t="s">
        <v>182</v>
      </c>
      <c r="H1957" s="61" t="s">
        <v>182</v>
      </c>
    </row>
    <row r="1958" spans="1:8" x14ac:dyDescent="0.25">
      <c r="A1958" s="125">
        <v>279</v>
      </c>
      <c r="B1958" s="129" t="s">
        <v>122</v>
      </c>
      <c r="C1958" s="44">
        <v>13425</v>
      </c>
      <c r="D1958" s="40">
        <v>5035.63</v>
      </c>
      <c r="E1958" s="45">
        <f t="shared" si="113"/>
        <v>0.37509348230912476</v>
      </c>
      <c r="F1958" s="59" t="s">
        <v>182</v>
      </c>
      <c r="G1958" s="60" t="s">
        <v>182</v>
      </c>
      <c r="H1958" s="61" t="s">
        <v>182</v>
      </c>
    </row>
    <row r="1959" spans="1:8" x14ac:dyDescent="0.25">
      <c r="A1959" s="126">
        <v>280</v>
      </c>
      <c r="B1959" s="129" t="s">
        <v>123</v>
      </c>
      <c r="C1959" s="44">
        <v>259306</v>
      </c>
      <c r="D1959" s="40">
        <v>160302.62</v>
      </c>
      <c r="E1959" s="45">
        <f t="shared" si="113"/>
        <v>0.61819865332849988</v>
      </c>
      <c r="F1959" s="59" t="s">
        <v>182</v>
      </c>
      <c r="G1959" s="60" t="s">
        <v>182</v>
      </c>
      <c r="H1959" s="61" t="s">
        <v>182</v>
      </c>
    </row>
    <row r="1960" spans="1:8" x14ac:dyDescent="0.25">
      <c r="A1960" s="127">
        <v>291</v>
      </c>
      <c r="B1960" s="129" t="s">
        <v>124</v>
      </c>
      <c r="C1960" s="44">
        <v>80869</v>
      </c>
      <c r="D1960" s="40">
        <v>49417.79</v>
      </c>
      <c r="E1960" s="45">
        <f t="shared" si="113"/>
        <v>0.61108446994522003</v>
      </c>
      <c r="F1960" s="59" t="s">
        <v>182</v>
      </c>
      <c r="G1960" s="60" t="s">
        <v>182</v>
      </c>
      <c r="H1960" s="61" t="s">
        <v>182</v>
      </c>
    </row>
    <row r="1961" spans="1:8" x14ac:dyDescent="0.25">
      <c r="A1961" s="127">
        <v>292</v>
      </c>
      <c r="B1961" s="129" t="s">
        <v>125</v>
      </c>
      <c r="C1961" s="44">
        <v>10</v>
      </c>
      <c r="D1961" s="40">
        <v>8</v>
      </c>
      <c r="E1961" s="45">
        <f t="shared" si="113"/>
        <v>0.8</v>
      </c>
      <c r="F1961" s="59" t="s">
        <v>182</v>
      </c>
      <c r="G1961" s="60" t="s">
        <v>182</v>
      </c>
      <c r="H1961" s="61" t="s">
        <v>182</v>
      </c>
    </row>
    <row r="1962" spans="1:8" x14ac:dyDescent="0.25">
      <c r="A1962" s="127">
        <v>293</v>
      </c>
      <c r="B1962" s="129" t="s">
        <v>126</v>
      </c>
      <c r="C1962" s="44">
        <v>82821</v>
      </c>
      <c r="D1962" s="40">
        <v>82467.63</v>
      </c>
      <c r="E1962" s="45">
        <f t="shared" si="113"/>
        <v>0.99573332850364049</v>
      </c>
      <c r="F1962" s="59" t="s">
        <v>182</v>
      </c>
      <c r="G1962" s="60" t="s">
        <v>182</v>
      </c>
      <c r="H1962" s="61" t="s">
        <v>182</v>
      </c>
    </row>
    <row r="1963" spans="1:8" x14ac:dyDescent="0.25">
      <c r="A1963" s="127">
        <v>294</v>
      </c>
      <c r="B1963" s="129" t="s">
        <v>127</v>
      </c>
      <c r="C1963" s="44">
        <v>1437</v>
      </c>
      <c r="D1963" s="40">
        <v>1079.47</v>
      </c>
      <c r="E1963" s="45">
        <f t="shared" si="113"/>
        <v>0.7511969380654141</v>
      </c>
      <c r="F1963" s="59" t="s">
        <v>182</v>
      </c>
      <c r="G1963" s="60" t="s">
        <v>182</v>
      </c>
      <c r="H1963" s="61" t="s">
        <v>182</v>
      </c>
    </row>
    <row r="1964" spans="1:8" x14ac:dyDescent="0.25">
      <c r="A1964" s="127">
        <v>295</v>
      </c>
      <c r="B1964" s="129" t="s">
        <v>128</v>
      </c>
      <c r="C1964" s="44">
        <v>513</v>
      </c>
      <c r="D1964" s="40">
        <v>392.13</v>
      </c>
      <c r="E1964" s="45">
        <f t="shared" si="113"/>
        <v>0.76438596491228072</v>
      </c>
      <c r="F1964" s="59" t="s">
        <v>182</v>
      </c>
      <c r="G1964" s="60" t="s">
        <v>182</v>
      </c>
      <c r="H1964" s="61" t="s">
        <v>182</v>
      </c>
    </row>
    <row r="1965" spans="1:8" x14ac:dyDescent="0.25">
      <c r="A1965" s="127">
        <v>296</v>
      </c>
      <c r="B1965" s="129" t="s">
        <v>129</v>
      </c>
      <c r="C1965" s="44">
        <v>499</v>
      </c>
      <c r="D1965" s="40">
        <v>167.67</v>
      </c>
      <c r="E1965" s="45">
        <f t="shared" si="113"/>
        <v>0.33601202404809616</v>
      </c>
      <c r="F1965" s="59" t="s">
        <v>182</v>
      </c>
      <c r="G1965" s="60" t="s">
        <v>182</v>
      </c>
      <c r="H1965" s="61" t="s">
        <v>182</v>
      </c>
    </row>
    <row r="1966" spans="1:8" x14ac:dyDescent="0.25">
      <c r="A1966" s="127">
        <v>297</v>
      </c>
      <c r="B1966" s="129" t="s">
        <v>130</v>
      </c>
      <c r="C1966" s="44">
        <v>553</v>
      </c>
      <c r="D1966" s="40">
        <v>288.17</v>
      </c>
      <c r="E1966" s="45">
        <f t="shared" si="113"/>
        <v>0.52110307414104884</v>
      </c>
      <c r="F1966" s="59" t="s">
        <v>182</v>
      </c>
      <c r="G1966" s="60" t="s">
        <v>182</v>
      </c>
      <c r="H1966" s="61" t="s">
        <v>182</v>
      </c>
    </row>
    <row r="1967" spans="1:8" x14ac:dyDescent="0.25">
      <c r="A1967" s="127">
        <v>298</v>
      </c>
      <c r="B1967" s="129" t="s">
        <v>131</v>
      </c>
      <c r="C1967" s="44">
        <v>475</v>
      </c>
      <c r="D1967" s="40">
        <v>413.02</v>
      </c>
      <c r="E1967" s="45">
        <f t="shared" si="113"/>
        <v>0.86951578947368413</v>
      </c>
      <c r="F1967" s="59" t="s">
        <v>182</v>
      </c>
      <c r="G1967" s="60" t="s">
        <v>182</v>
      </c>
      <c r="H1967" s="61" t="s">
        <v>182</v>
      </c>
    </row>
    <row r="1968" spans="1:8" ht="15.75" thickBot="1" x14ac:dyDescent="0.3">
      <c r="A1968" s="131">
        <v>299</v>
      </c>
      <c r="B1968" s="132" t="s">
        <v>123</v>
      </c>
      <c r="C1968" s="81">
        <v>28843</v>
      </c>
      <c r="D1968" s="82">
        <v>27742.44</v>
      </c>
      <c r="E1968" s="83">
        <f t="shared" si="113"/>
        <v>0.96184308151024511</v>
      </c>
      <c r="F1968" s="84" t="s">
        <v>182</v>
      </c>
      <c r="G1968" s="85" t="s">
        <v>182</v>
      </c>
      <c r="H1968" s="86" t="s">
        <v>182</v>
      </c>
    </row>
    <row r="1969" spans="1:8" ht="15.75" thickBot="1" x14ac:dyDescent="0.3">
      <c r="A1969" s="137" t="s">
        <v>132</v>
      </c>
      <c r="B1969" s="138"/>
      <c r="C1969" s="22">
        <f>SUM(C1970:C1986)</f>
        <v>132034</v>
      </c>
      <c r="D1969" s="23">
        <f>SUM(D1970:D1986)</f>
        <v>88122</v>
      </c>
      <c r="E1969" s="28">
        <f>D1969/C1969</f>
        <v>0.66741899813684358</v>
      </c>
      <c r="F1969" s="22">
        <f>SUM(F1970:F1986)</f>
        <v>12811397</v>
      </c>
      <c r="G1969" s="23">
        <f>SUM(G1970:G1986)</f>
        <v>7587521.6400000006</v>
      </c>
      <c r="H1969" s="28">
        <f>G1969/F1969</f>
        <v>0.59224779623955148</v>
      </c>
    </row>
    <row r="1970" spans="1:8" x14ac:dyDescent="0.25">
      <c r="A1970" s="13">
        <v>301</v>
      </c>
      <c r="B1970" s="35" t="s">
        <v>133</v>
      </c>
      <c r="C1970" s="68" t="s">
        <v>182</v>
      </c>
      <c r="D1970" s="69" t="s">
        <v>182</v>
      </c>
      <c r="E1970" s="70" t="s">
        <v>182</v>
      </c>
      <c r="F1970" s="49">
        <v>69256</v>
      </c>
      <c r="G1970" s="50">
        <v>33401.51</v>
      </c>
      <c r="H1970" s="51">
        <f>G1970/F1970</f>
        <v>0.48229048746678993</v>
      </c>
    </row>
    <row r="1971" spans="1:8" x14ac:dyDescent="0.25">
      <c r="A1971" s="10">
        <v>302</v>
      </c>
      <c r="B1971" s="29" t="s">
        <v>134</v>
      </c>
      <c r="C1971" s="59" t="s">
        <v>182</v>
      </c>
      <c r="D1971" s="60" t="s">
        <v>182</v>
      </c>
      <c r="E1971" s="61" t="s">
        <v>182</v>
      </c>
      <c r="F1971" s="44">
        <v>54700</v>
      </c>
      <c r="G1971" s="40">
        <v>2140</v>
      </c>
      <c r="H1971" s="45">
        <f>G1971/F1971</f>
        <v>3.9122486288848263E-2</v>
      </c>
    </row>
    <row r="1972" spans="1:8" x14ac:dyDescent="0.25">
      <c r="A1972" s="10">
        <v>303</v>
      </c>
      <c r="B1972" s="29" t="s">
        <v>135</v>
      </c>
      <c r="C1972" s="59" t="s">
        <v>182</v>
      </c>
      <c r="D1972" s="60" t="s">
        <v>182</v>
      </c>
      <c r="E1972" s="61" t="s">
        <v>182</v>
      </c>
      <c r="F1972" s="44">
        <v>6467</v>
      </c>
      <c r="G1972" s="40">
        <v>0</v>
      </c>
      <c r="H1972" s="45">
        <f t="shared" ref="H1972:H1986" si="115">G1972/F1972</f>
        <v>0</v>
      </c>
    </row>
    <row r="1973" spans="1:8" x14ac:dyDescent="0.25">
      <c r="A1973" s="10">
        <v>304</v>
      </c>
      <c r="B1973" s="29" t="s">
        <v>136</v>
      </c>
      <c r="C1973" s="59" t="s">
        <v>182</v>
      </c>
      <c r="D1973" s="60" t="s">
        <v>182</v>
      </c>
      <c r="E1973" s="61" t="s">
        <v>182</v>
      </c>
      <c r="F1973" s="44">
        <v>113255</v>
      </c>
      <c r="G1973" s="40">
        <v>3043.619999999999</v>
      </c>
      <c r="H1973" s="45">
        <f t="shared" si="115"/>
        <v>2.6874045296013411E-2</v>
      </c>
    </row>
    <row r="1974" spans="1:8" x14ac:dyDescent="0.25">
      <c r="A1974" s="10">
        <v>305</v>
      </c>
      <c r="B1974" s="29" t="s">
        <v>137</v>
      </c>
      <c r="C1974" s="59" t="s">
        <v>182</v>
      </c>
      <c r="D1974" s="60" t="s">
        <v>182</v>
      </c>
      <c r="E1974" s="61" t="s">
        <v>182</v>
      </c>
      <c r="F1974" s="44">
        <v>57552</v>
      </c>
      <c r="G1974" s="40">
        <v>9247.49</v>
      </c>
      <c r="H1974" s="45">
        <f t="shared" si="115"/>
        <v>0.16068060189046426</v>
      </c>
    </row>
    <row r="1975" spans="1:8" x14ac:dyDescent="0.25">
      <c r="A1975" s="10">
        <v>309</v>
      </c>
      <c r="B1975" s="29" t="s">
        <v>138</v>
      </c>
      <c r="C1975" s="59" t="s">
        <v>182</v>
      </c>
      <c r="D1975" s="60" t="s">
        <v>182</v>
      </c>
      <c r="E1975" s="61" t="s">
        <v>182</v>
      </c>
      <c r="F1975" s="44">
        <v>38393</v>
      </c>
      <c r="G1975" s="40">
        <v>0</v>
      </c>
      <c r="H1975" s="45">
        <f t="shared" si="115"/>
        <v>0</v>
      </c>
    </row>
    <row r="1976" spans="1:8" x14ac:dyDescent="0.25">
      <c r="A1976" s="10">
        <v>314</v>
      </c>
      <c r="B1976" s="29" t="s">
        <v>139</v>
      </c>
      <c r="C1976" s="59" t="s">
        <v>182</v>
      </c>
      <c r="D1976" s="60" t="s">
        <v>182</v>
      </c>
      <c r="E1976" s="61" t="s">
        <v>182</v>
      </c>
      <c r="F1976" s="44">
        <v>1598957</v>
      </c>
      <c r="G1976" s="40">
        <v>683071.47000000009</v>
      </c>
      <c r="H1976" s="45">
        <f t="shared" si="115"/>
        <v>0.42719814854308158</v>
      </c>
    </row>
    <row r="1977" spans="1:8" x14ac:dyDescent="0.25">
      <c r="A1977" s="6">
        <v>320</v>
      </c>
      <c r="B1977" s="29" t="s">
        <v>140</v>
      </c>
      <c r="C1977" s="44">
        <v>1908</v>
      </c>
      <c r="D1977" s="40">
        <v>1764.54</v>
      </c>
      <c r="E1977" s="45">
        <f t="shared" ref="E1977:E1985" si="116">D1977/C1977</f>
        <v>0.92481132075471695</v>
      </c>
      <c r="F1977" s="44">
        <v>10552</v>
      </c>
      <c r="G1977" s="40">
        <v>8516.41</v>
      </c>
      <c r="H1977" s="45">
        <f t="shared" si="115"/>
        <v>0.80708965125094767</v>
      </c>
    </row>
    <row r="1978" spans="1:8" x14ac:dyDescent="0.25">
      <c r="A1978" s="10">
        <v>332</v>
      </c>
      <c r="B1978" s="29" t="s">
        <v>141</v>
      </c>
      <c r="C1978" s="59" t="s">
        <v>182</v>
      </c>
      <c r="D1978" s="60" t="s">
        <v>182</v>
      </c>
      <c r="E1978" s="61" t="s">
        <v>182</v>
      </c>
      <c r="F1978" s="44">
        <v>36542</v>
      </c>
      <c r="G1978" s="40">
        <v>2423.5500000000002</v>
      </c>
      <c r="H1978" s="45">
        <f t="shared" si="115"/>
        <v>6.6322314049586786E-2</v>
      </c>
    </row>
    <row r="1979" spans="1:8" x14ac:dyDescent="0.25">
      <c r="A1979" s="6">
        <v>340</v>
      </c>
      <c r="B1979" s="29" t="s">
        <v>142</v>
      </c>
      <c r="C1979" s="44">
        <v>240</v>
      </c>
      <c r="D1979" s="40">
        <v>0</v>
      </c>
      <c r="E1979" s="45">
        <f t="shared" si="116"/>
        <v>0</v>
      </c>
      <c r="F1979" s="44">
        <v>51915</v>
      </c>
      <c r="G1979" s="40">
        <v>8460.68</v>
      </c>
      <c r="H1979" s="45">
        <f t="shared" si="115"/>
        <v>0.16297178079553115</v>
      </c>
    </row>
    <row r="1980" spans="1:8" x14ac:dyDescent="0.25">
      <c r="A1980" s="6">
        <v>350</v>
      </c>
      <c r="B1980" s="29" t="s">
        <v>143</v>
      </c>
      <c r="C1980" s="44">
        <v>48886</v>
      </c>
      <c r="D1980" s="40">
        <v>40074.71</v>
      </c>
      <c r="E1980" s="45">
        <f t="shared" si="116"/>
        <v>0.81975841754285483</v>
      </c>
      <c r="F1980" s="44">
        <v>655260</v>
      </c>
      <c r="G1980" s="40">
        <v>247662.65000000002</v>
      </c>
      <c r="H1980" s="45">
        <f t="shared" si="115"/>
        <v>0.37796088575527276</v>
      </c>
    </row>
    <row r="1981" spans="1:8" x14ac:dyDescent="0.25">
      <c r="A1981" s="6">
        <v>370</v>
      </c>
      <c r="B1981" s="29" t="s">
        <v>144</v>
      </c>
      <c r="C1981" s="44">
        <v>21898</v>
      </c>
      <c r="D1981" s="40">
        <v>13063.17</v>
      </c>
      <c r="E1981" s="45">
        <f t="shared" si="116"/>
        <v>0.59654625993241395</v>
      </c>
      <c r="F1981" s="44">
        <v>930995</v>
      </c>
      <c r="G1981" s="40">
        <v>182898.46</v>
      </c>
      <c r="H1981" s="45">
        <f t="shared" si="115"/>
        <v>0.19645482521388405</v>
      </c>
    </row>
    <row r="1982" spans="1:8" x14ac:dyDescent="0.25">
      <c r="A1982" s="6">
        <v>380</v>
      </c>
      <c r="B1982" s="29" t="s">
        <v>145</v>
      </c>
      <c r="C1982" s="44">
        <v>46410</v>
      </c>
      <c r="D1982" s="40">
        <v>20730.169999999998</v>
      </c>
      <c r="E1982" s="45">
        <f t="shared" si="116"/>
        <v>0.44667463908640376</v>
      </c>
      <c r="F1982" s="44">
        <v>9170480</v>
      </c>
      <c r="G1982" s="40">
        <v>6400636.8300000001</v>
      </c>
      <c r="H1982" s="45">
        <f t="shared" si="115"/>
        <v>0.69796093879491583</v>
      </c>
    </row>
    <row r="1983" spans="1:8" x14ac:dyDescent="0.25">
      <c r="A1983" s="10">
        <v>395</v>
      </c>
      <c r="B1983" s="29" t="s">
        <v>142</v>
      </c>
      <c r="C1983" s="59" t="s">
        <v>182</v>
      </c>
      <c r="D1983" s="60" t="s">
        <v>182</v>
      </c>
      <c r="E1983" s="61" t="s">
        <v>182</v>
      </c>
      <c r="F1983" s="44">
        <v>125</v>
      </c>
      <c r="G1983" s="40">
        <v>0</v>
      </c>
      <c r="H1983" s="45">
        <f t="shared" si="115"/>
        <v>0</v>
      </c>
    </row>
    <row r="1984" spans="1:8" x14ac:dyDescent="0.25">
      <c r="A1984" s="10">
        <v>396</v>
      </c>
      <c r="B1984" s="29" t="s">
        <v>143</v>
      </c>
      <c r="C1984" s="44">
        <v>12102</v>
      </c>
      <c r="D1984" s="40">
        <v>12100.13</v>
      </c>
      <c r="E1984" s="45">
        <f t="shared" si="116"/>
        <v>0.9998454800859361</v>
      </c>
      <c r="F1984" s="44">
        <v>10914</v>
      </c>
      <c r="G1984" s="40">
        <v>1918.19</v>
      </c>
      <c r="H1984" s="45">
        <f t="shared" si="115"/>
        <v>0.17575499358621954</v>
      </c>
    </row>
    <row r="1985" spans="1:8" x14ac:dyDescent="0.25">
      <c r="A1985" s="10">
        <v>398</v>
      </c>
      <c r="B1985" s="29" t="s">
        <v>144</v>
      </c>
      <c r="C1985" s="59">
        <v>590</v>
      </c>
      <c r="D1985" s="60">
        <v>389.28</v>
      </c>
      <c r="E1985" s="45">
        <f t="shared" si="116"/>
        <v>0.65979661016949143</v>
      </c>
      <c r="F1985" s="44">
        <v>2506</v>
      </c>
      <c r="G1985" s="40">
        <v>572.99</v>
      </c>
      <c r="H1985" s="45">
        <f t="shared" si="115"/>
        <v>0.22864724660814045</v>
      </c>
    </row>
    <row r="1986" spans="1:8" ht="15.75" thickBot="1" x14ac:dyDescent="0.3">
      <c r="A1986" s="11">
        <v>399</v>
      </c>
      <c r="B1986" s="36" t="s">
        <v>146</v>
      </c>
      <c r="C1986" s="65" t="s">
        <v>182</v>
      </c>
      <c r="D1986" s="66" t="s">
        <v>182</v>
      </c>
      <c r="E1986" s="61" t="s">
        <v>182</v>
      </c>
      <c r="F1986" s="46">
        <v>3528</v>
      </c>
      <c r="G1986" s="47">
        <v>3527.79</v>
      </c>
      <c r="H1986" s="45">
        <f t="shared" si="115"/>
        <v>0.99994047619047621</v>
      </c>
    </row>
    <row r="1987" spans="1:8" ht="15.75" thickBot="1" x14ac:dyDescent="0.3">
      <c r="A1987" s="139" t="s">
        <v>147</v>
      </c>
      <c r="B1987" s="140"/>
      <c r="C1987" s="72">
        <v>0</v>
      </c>
      <c r="D1987" s="73">
        <v>0</v>
      </c>
      <c r="E1987" s="71" t="s">
        <v>182</v>
      </c>
      <c r="F1987" s="22">
        <f>SUM(F1988:F1990)</f>
        <v>333347</v>
      </c>
      <c r="G1987" s="23">
        <f>SUM(G1988:G1990)</f>
        <v>0</v>
      </c>
      <c r="H1987" s="28">
        <f>G1987/F1987</f>
        <v>0</v>
      </c>
    </row>
    <row r="1988" spans="1:8" x14ac:dyDescent="0.25">
      <c r="A1988" s="13">
        <v>511</v>
      </c>
      <c r="B1988" s="37" t="s">
        <v>148</v>
      </c>
      <c r="C1988" s="68" t="s">
        <v>182</v>
      </c>
      <c r="D1988" s="69" t="s">
        <v>182</v>
      </c>
      <c r="E1988" s="70" t="s">
        <v>182</v>
      </c>
      <c r="F1988" s="49">
        <v>16</v>
      </c>
      <c r="G1988" s="50">
        <v>0</v>
      </c>
      <c r="H1988" s="51">
        <f>G1988/F1988</f>
        <v>0</v>
      </c>
    </row>
    <row r="1989" spans="1:8" x14ac:dyDescent="0.25">
      <c r="A1989" s="91">
        <v>544</v>
      </c>
      <c r="B1989" s="92" t="s">
        <v>149</v>
      </c>
      <c r="C1989" s="93" t="s">
        <v>182</v>
      </c>
      <c r="D1989" s="94" t="s">
        <v>182</v>
      </c>
      <c r="E1989" s="95" t="s">
        <v>182</v>
      </c>
      <c r="F1989" s="96">
        <v>207543</v>
      </c>
      <c r="G1989" s="97">
        <v>0</v>
      </c>
      <c r="H1989" s="98">
        <f>G1989/F1989</f>
        <v>0</v>
      </c>
    </row>
    <row r="1990" spans="1:8" ht="15.75" thickBot="1" x14ac:dyDescent="0.3">
      <c r="A1990" s="11">
        <v>592</v>
      </c>
      <c r="B1990" s="38" t="s">
        <v>198</v>
      </c>
      <c r="C1990" s="65" t="s">
        <v>182</v>
      </c>
      <c r="D1990" s="66" t="s">
        <v>182</v>
      </c>
      <c r="E1990" s="67" t="s">
        <v>182</v>
      </c>
      <c r="F1990" s="46">
        <v>125788</v>
      </c>
      <c r="G1990" s="47">
        <v>0</v>
      </c>
      <c r="H1990" s="48">
        <f>G1990/F1990</f>
        <v>0</v>
      </c>
    </row>
    <row r="1991" spans="1:8" ht="15.75" thickBot="1" x14ac:dyDescent="0.3">
      <c r="A1991" s="137" t="s">
        <v>150</v>
      </c>
      <c r="B1991" s="138"/>
      <c r="C1991" s="22">
        <f>SUM(C1992:C2007)</f>
        <v>538210794</v>
      </c>
      <c r="D1991" s="23">
        <f>SUM(D1992:D2007)</f>
        <v>526389655.10000002</v>
      </c>
      <c r="E1991" s="28">
        <f>D1991/C1991</f>
        <v>0.97803622849674776</v>
      </c>
      <c r="F1991" s="22">
        <f>SUM(F1992:F2007)</f>
        <v>334710</v>
      </c>
      <c r="G1991" s="23">
        <f>SUM(G1992:G2007)</f>
        <v>0</v>
      </c>
      <c r="H1991" s="28">
        <f>G1991/F1991</f>
        <v>0</v>
      </c>
    </row>
    <row r="1992" spans="1:8" x14ac:dyDescent="0.25">
      <c r="A1992" s="4">
        <v>611</v>
      </c>
      <c r="B1992" s="35" t="s">
        <v>151</v>
      </c>
      <c r="C1992" s="49">
        <v>48000</v>
      </c>
      <c r="D1992" s="50">
        <v>46500</v>
      </c>
      <c r="E1992" s="51">
        <f>D1992/C1992</f>
        <v>0.96875</v>
      </c>
      <c r="F1992" s="68" t="s">
        <v>182</v>
      </c>
      <c r="G1992" s="69" t="s">
        <v>182</v>
      </c>
      <c r="H1992" s="70" t="s">
        <v>182</v>
      </c>
    </row>
    <row r="1993" spans="1:8" x14ac:dyDescent="0.25">
      <c r="A1993" s="5">
        <v>612</v>
      </c>
      <c r="B1993" s="29" t="s">
        <v>152</v>
      </c>
      <c r="C1993" s="44">
        <v>545400</v>
      </c>
      <c r="D1993" s="40">
        <v>545386</v>
      </c>
      <c r="E1993" s="45">
        <f>D1993/C1993</f>
        <v>0.99997433076640996</v>
      </c>
      <c r="F1993" s="59" t="s">
        <v>182</v>
      </c>
      <c r="G1993" s="60" t="s">
        <v>182</v>
      </c>
      <c r="H1993" s="61" t="s">
        <v>182</v>
      </c>
    </row>
    <row r="1994" spans="1:8" x14ac:dyDescent="0.25">
      <c r="A1994" s="5">
        <v>613</v>
      </c>
      <c r="B1994" s="29" t="s">
        <v>192</v>
      </c>
      <c r="C1994" s="44">
        <v>1000</v>
      </c>
      <c r="D1994" s="40">
        <v>1000</v>
      </c>
      <c r="E1994" s="45">
        <f>D1994/C1994</f>
        <v>1</v>
      </c>
      <c r="F1994" s="59" t="s">
        <v>182</v>
      </c>
      <c r="G1994" s="60" t="s">
        <v>182</v>
      </c>
      <c r="H1994" s="61" t="s">
        <v>182</v>
      </c>
    </row>
    <row r="1995" spans="1:8" x14ac:dyDescent="0.25">
      <c r="A1995" s="5">
        <v>614</v>
      </c>
      <c r="B1995" s="29" t="s">
        <v>153</v>
      </c>
      <c r="C1995" s="44">
        <v>101000</v>
      </c>
      <c r="D1995" s="40">
        <v>100000</v>
      </c>
      <c r="E1995" s="45">
        <f t="shared" ref="E1995:E2007" si="117">D1995/C1995</f>
        <v>0.99009900990099009</v>
      </c>
      <c r="F1995" s="59" t="s">
        <v>182</v>
      </c>
      <c r="G1995" s="60" t="s">
        <v>182</v>
      </c>
      <c r="H1995" s="61" t="s">
        <v>182</v>
      </c>
    </row>
    <row r="1996" spans="1:8" x14ac:dyDescent="0.25">
      <c r="A1996" s="5">
        <v>619</v>
      </c>
      <c r="B1996" s="29" t="s">
        <v>154</v>
      </c>
      <c r="C1996" s="44">
        <v>135005551</v>
      </c>
      <c r="D1996" s="40">
        <v>135005551</v>
      </c>
      <c r="E1996" s="45">
        <f t="shared" si="117"/>
        <v>1</v>
      </c>
      <c r="F1996" s="59" t="s">
        <v>182</v>
      </c>
      <c r="G1996" s="60" t="s">
        <v>182</v>
      </c>
      <c r="H1996" s="61" t="s">
        <v>182</v>
      </c>
    </row>
    <row r="1997" spans="1:8" x14ac:dyDescent="0.25">
      <c r="A1997" s="5">
        <v>623</v>
      </c>
      <c r="B1997" s="29" t="s">
        <v>156</v>
      </c>
      <c r="C1997" s="44">
        <v>11000</v>
      </c>
      <c r="D1997" s="40">
        <v>0</v>
      </c>
      <c r="E1997" s="45">
        <f t="shared" si="117"/>
        <v>0</v>
      </c>
      <c r="F1997" s="59" t="s">
        <v>182</v>
      </c>
      <c r="G1997" s="60" t="s">
        <v>182</v>
      </c>
      <c r="H1997" s="61" t="s">
        <v>182</v>
      </c>
    </row>
    <row r="1998" spans="1:8" x14ac:dyDescent="0.25">
      <c r="A1998" s="5">
        <v>624</v>
      </c>
      <c r="B1998" s="29" t="s">
        <v>157</v>
      </c>
      <c r="C1998" s="44">
        <v>68199</v>
      </c>
      <c r="D1998" s="40">
        <v>18718.5</v>
      </c>
      <c r="E1998" s="45">
        <f t="shared" si="117"/>
        <v>0.27446883385386883</v>
      </c>
      <c r="F1998" s="44">
        <v>334710</v>
      </c>
      <c r="G1998" s="40">
        <v>0</v>
      </c>
      <c r="H1998" s="45">
        <f t="shared" ref="H1998" si="118">G1998/F1998</f>
        <v>0</v>
      </c>
    </row>
    <row r="1999" spans="1:8" x14ac:dyDescent="0.25">
      <c r="A1999" s="5">
        <v>631</v>
      </c>
      <c r="B1999" s="29" t="s">
        <v>158</v>
      </c>
      <c r="C1999" s="44">
        <v>517412</v>
      </c>
      <c r="D1999" s="40">
        <v>426651.19</v>
      </c>
      <c r="E1999" s="45">
        <f t="shared" si="117"/>
        <v>0.82458696358028027</v>
      </c>
      <c r="F1999" s="59" t="s">
        <v>182</v>
      </c>
      <c r="G1999" s="60" t="s">
        <v>182</v>
      </c>
      <c r="H1999" s="61" t="s">
        <v>182</v>
      </c>
    </row>
    <row r="2000" spans="1:8" x14ac:dyDescent="0.25">
      <c r="A2000" s="5">
        <v>635</v>
      </c>
      <c r="B2000" s="29" t="s">
        <v>159</v>
      </c>
      <c r="C2000" s="44">
        <v>354045143</v>
      </c>
      <c r="D2000" s="40">
        <v>342478164.04000002</v>
      </c>
      <c r="E2000" s="45">
        <f t="shared" si="117"/>
        <v>0.96732908447214605</v>
      </c>
      <c r="F2000" s="59" t="s">
        <v>182</v>
      </c>
      <c r="G2000" s="60" t="s">
        <v>182</v>
      </c>
      <c r="H2000" s="61" t="s">
        <v>182</v>
      </c>
    </row>
    <row r="2001" spans="1:8" x14ac:dyDescent="0.25">
      <c r="A2001" s="5">
        <v>637</v>
      </c>
      <c r="B2001" s="29" t="s">
        <v>160</v>
      </c>
      <c r="C2001" s="44">
        <v>17390463</v>
      </c>
      <c r="D2001" s="40">
        <v>17463726.559999999</v>
      </c>
      <c r="E2001" s="45">
        <f t="shared" si="117"/>
        <v>1.0042128585075625</v>
      </c>
      <c r="F2001" s="59" t="s">
        <v>182</v>
      </c>
      <c r="G2001" s="60" t="s">
        <v>182</v>
      </c>
      <c r="H2001" s="61" t="s">
        <v>182</v>
      </c>
    </row>
    <row r="2002" spans="1:8" x14ac:dyDescent="0.25">
      <c r="A2002" s="5">
        <v>639</v>
      </c>
      <c r="B2002" s="29" t="s">
        <v>161</v>
      </c>
      <c r="C2002" s="44">
        <v>142500</v>
      </c>
      <c r="D2002" s="40">
        <v>17500</v>
      </c>
      <c r="E2002" s="45">
        <f t="shared" si="117"/>
        <v>0.12280701754385964</v>
      </c>
      <c r="F2002" s="59" t="s">
        <v>182</v>
      </c>
      <c r="G2002" s="60" t="s">
        <v>182</v>
      </c>
      <c r="H2002" s="61" t="s">
        <v>182</v>
      </c>
    </row>
    <row r="2003" spans="1:8" x14ac:dyDescent="0.25">
      <c r="A2003" s="5">
        <v>648</v>
      </c>
      <c r="B2003" s="8" t="s">
        <v>162</v>
      </c>
      <c r="C2003" s="44">
        <v>28243747</v>
      </c>
      <c r="D2003" s="40">
        <v>28218666.16</v>
      </c>
      <c r="E2003" s="45">
        <f t="shared" si="117"/>
        <v>0.99911198609731211</v>
      </c>
      <c r="F2003" s="59" t="s">
        <v>182</v>
      </c>
      <c r="G2003" s="60" t="s">
        <v>182</v>
      </c>
      <c r="H2003" s="61" t="s">
        <v>182</v>
      </c>
    </row>
    <row r="2004" spans="1:8" x14ac:dyDescent="0.25">
      <c r="A2004" s="5">
        <v>662</v>
      </c>
      <c r="B2004" s="8" t="s">
        <v>164</v>
      </c>
      <c r="C2004" s="44">
        <v>669348</v>
      </c>
      <c r="D2004" s="40">
        <v>669308</v>
      </c>
      <c r="E2004" s="45">
        <f t="shared" si="117"/>
        <v>0.99994024035329898</v>
      </c>
      <c r="F2004" s="59" t="s">
        <v>182</v>
      </c>
      <c r="G2004" s="60" t="s">
        <v>182</v>
      </c>
      <c r="H2004" s="61" t="s">
        <v>182</v>
      </c>
    </row>
    <row r="2005" spans="1:8" x14ac:dyDescent="0.25">
      <c r="A2005" s="5">
        <v>663</v>
      </c>
      <c r="B2005" s="8" t="s">
        <v>165</v>
      </c>
      <c r="C2005" s="44">
        <v>182016</v>
      </c>
      <c r="D2005" s="40">
        <v>161222.65</v>
      </c>
      <c r="E2005" s="45">
        <f t="shared" si="117"/>
        <v>0.88576086717651192</v>
      </c>
      <c r="F2005" s="59" t="s">
        <v>182</v>
      </c>
      <c r="G2005" s="60" t="s">
        <v>182</v>
      </c>
      <c r="H2005" s="61" t="s">
        <v>182</v>
      </c>
    </row>
    <row r="2006" spans="1:8" x14ac:dyDescent="0.25">
      <c r="A2006" s="5">
        <v>664</v>
      </c>
      <c r="B2006" s="8" t="s">
        <v>166</v>
      </c>
      <c r="C2006" s="44">
        <v>1185000</v>
      </c>
      <c r="D2006" s="40">
        <v>1182246</v>
      </c>
      <c r="E2006" s="45">
        <f t="shared" si="117"/>
        <v>0.99767594936708859</v>
      </c>
      <c r="F2006" s="59" t="s">
        <v>182</v>
      </c>
      <c r="G2006" s="60" t="s">
        <v>182</v>
      </c>
      <c r="H2006" s="61" t="s">
        <v>182</v>
      </c>
    </row>
    <row r="2007" spans="1:8" ht="15.75" thickBot="1" x14ac:dyDescent="0.3">
      <c r="A2007" s="12">
        <v>693</v>
      </c>
      <c r="B2007" s="33" t="s">
        <v>167</v>
      </c>
      <c r="C2007" s="46">
        <v>55015</v>
      </c>
      <c r="D2007" s="47">
        <v>55015</v>
      </c>
      <c r="E2007" s="45">
        <f t="shared" si="117"/>
        <v>1</v>
      </c>
      <c r="F2007" s="65" t="s">
        <v>182</v>
      </c>
      <c r="G2007" s="66" t="s">
        <v>182</v>
      </c>
      <c r="H2007" s="61" t="s">
        <v>182</v>
      </c>
    </row>
    <row r="2008" spans="1:8" ht="15.75" thickBot="1" x14ac:dyDescent="0.3">
      <c r="A2008" s="141" t="s">
        <v>168</v>
      </c>
      <c r="B2008" s="142"/>
      <c r="C2008" s="119">
        <v>0</v>
      </c>
      <c r="D2008" s="120">
        <v>0</v>
      </c>
      <c r="E2008" s="121" t="s">
        <v>182</v>
      </c>
      <c r="F2008" s="101">
        <f>SUM(F2009:F2010)</f>
        <v>62808136</v>
      </c>
      <c r="G2008" s="102">
        <f>SUM(G2009:G2010)</f>
        <v>44907445.850000001</v>
      </c>
      <c r="H2008" s="103">
        <f>G2008/F2008</f>
        <v>0.71499408691256183</v>
      </c>
    </row>
    <row r="2009" spans="1:8" x14ac:dyDescent="0.25">
      <c r="A2009" s="114">
        <v>716</v>
      </c>
      <c r="B2009" s="115" t="s">
        <v>203</v>
      </c>
      <c r="C2009" s="122" t="s">
        <v>182</v>
      </c>
      <c r="D2009" s="123" t="s">
        <v>182</v>
      </c>
      <c r="E2009" s="124" t="s">
        <v>182</v>
      </c>
      <c r="F2009" s="117">
        <v>3348000</v>
      </c>
      <c r="G2009" s="111">
        <v>3348000</v>
      </c>
      <c r="H2009" s="112">
        <f>G2009/F2009</f>
        <v>1</v>
      </c>
    </row>
    <row r="2010" spans="1:8" ht="15.75" thickBot="1" x14ac:dyDescent="0.3">
      <c r="A2010" s="104">
        <v>721</v>
      </c>
      <c r="B2010" s="116" t="s">
        <v>169</v>
      </c>
      <c r="C2010" s="84" t="s">
        <v>182</v>
      </c>
      <c r="D2010" s="85" t="s">
        <v>182</v>
      </c>
      <c r="E2010" s="86" t="s">
        <v>182</v>
      </c>
      <c r="F2010" s="118">
        <v>59460136</v>
      </c>
      <c r="G2010" s="82">
        <v>41559445.850000001</v>
      </c>
      <c r="H2010" s="83">
        <f>G2010/F2010</f>
        <v>0.69894636382937303</v>
      </c>
    </row>
  </sheetData>
  <mergeCells count="216">
    <mergeCell ref="A1852:B1852"/>
    <mergeCell ref="A1853:B1853"/>
    <mergeCell ref="A1870:B1870"/>
    <mergeCell ref="A1918:B1918"/>
    <mergeCell ref="A1969:B1969"/>
    <mergeCell ref="A1987:B1987"/>
    <mergeCell ref="A1991:B1991"/>
    <mergeCell ref="A2008:B2008"/>
    <mergeCell ref="A1843:H1843"/>
    <mergeCell ref="A1844:H1844"/>
    <mergeCell ref="A1845:H1845"/>
    <mergeCell ref="A1846:H1846"/>
    <mergeCell ref="A1847:H1847"/>
    <mergeCell ref="A1848:H1848"/>
    <mergeCell ref="A1849:H1849"/>
    <mergeCell ref="A1850:B1851"/>
    <mergeCell ref="C1850:E1850"/>
    <mergeCell ref="F1850:H1850"/>
    <mergeCell ref="A1683:B1683"/>
    <mergeCell ref="A1684:B1684"/>
    <mergeCell ref="A1701:B1701"/>
    <mergeCell ref="A1749:B1749"/>
    <mergeCell ref="A1800:B1800"/>
    <mergeCell ref="A1818:B1818"/>
    <mergeCell ref="A1822:B1822"/>
    <mergeCell ref="A1839:B1839"/>
    <mergeCell ref="A1674:H1674"/>
    <mergeCell ref="A1675:H1675"/>
    <mergeCell ref="A1676:H1676"/>
    <mergeCell ref="A1677:H1677"/>
    <mergeCell ref="A1678:H1678"/>
    <mergeCell ref="A1679:H1679"/>
    <mergeCell ref="A1680:H1680"/>
    <mergeCell ref="A1681:B1682"/>
    <mergeCell ref="C1681:E1681"/>
    <mergeCell ref="F1681:H1681"/>
    <mergeCell ref="A1000:B1000"/>
    <mergeCell ref="A1001:B1001"/>
    <mergeCell ref="A1018:B1018"/>
    <mergeCell ref="A1067:B1067"/>
    <mergeCell ref="A1118:B1118"/>
    <mergeCell ref="A1136:B1136"/>
    <mergeCell ref="A1140:B1140"/>
    <mergeCell ref="A1158:B1158"/>
    <mergeCell ref="A991:H991"/>
    <mergeCell ref="A992:H992"/>
    <mergeCell ref="A993:H993"/>
    <mergeCell ref="A994:H994"/>
    <mergeCell ref="A995:H995"/>
    <mergeCell ref="A996:H996"/>
    <mergeCell ref="A997:H997"/>
    <mergeCell ref="A998:B999"/>
    <mergeCell ref="C998:E998"/>
    <mergeCell ref="F998:H998"/>
    <mergeCell ref="A6:H6"/>
    <mergeCell ref="A1:H1"/>
    <mergeCell ref="A2:H2"/>
    <mergeCell ref="A3:H3"/>
    <mergeCell ref="A4:H4"/>
    <mergeCell ref="A5:H5"/>
    <mergeCell ref="A141:B141"/>
    <mergeCell ref="A7:H7"/>
    <mergeCell ref="A8:B9"/>
    <mergeCell ref="C8:E8"/>
    <mergeCell ref="F8:H8"/>
    <mergeCell ref="A10:B10"/>
    <mergeCell ref="A11:B11"/>
    <mergeCell ref="A24:B24"/>
    <mergeCell ref="A66:B66"/>
    <mergeCell ref="A107:B107"/>
    <mergeCell ref="A121:B121"/>
    <mergeCell ref="A124:B124"/>
    <mergeCell ref="A154:B154"/>
    <mergeCell ref="A144:H144"/>
    <mergeCell ref="A145:H145"/>
    <mergeCell ref="A146:H146"/>
    <mergeCell ref="A147:H147"/>
    <mergeCell ref="A148:H148"/>
    <mergeCell ref="A149:H149"/>
    <mergeCell ref="A150:H150"/>
    <mergeCell ref="A151:B152"/>
    <mergeCell ref="C151:E151"/>
    <mergeCell ref="F151:H151"/>
    <mergeCell ref="A153:B153"/>
    <mergeCell ref="A316:H316"/>
    <mergeCell ref="A171:B171"/>
    <mergeCell ref="A220:B220"/>
    <mergeCell ref="A270:B270"/>
    <mergeCell ref="A287:B287"/>
    <mergeCell ref="A290:B290"/>
    <mergeCell ref="A308:B308"/>
    <mergeCell ref="A311:H311"/>
    <mergeCell ref="A312:H312"/>
    <mergeCell ref="A313:H313"/>
    <mergeCell ref="A314:H314"/>
    <mergeCell ref="A315:H315"/>
    <mergeCell ref="A481:H481"/>
    <mergeCell ref="A482:H482"/>
    <mergeCell ref="A483:H483"/>
    <mergeCell ref="A484:H484"/>
    <mergeCell ref="A485:H485"/>
    <mergeCell ref="A478:B478"/>
    <mergeCell ref="A317:H317"/>
    <mergeCell ref="A318:B319"/>
    <mergeCell ref="C318:E318"/>
    <mergeCell ref="F318:H318"/>
    <mergeCell ref="A320:B320"/>
    <mergeCell ref="A321:B321"/>
    <mergeCell ref="A338:B338"/>
    <mergeCell ref="A388:B388"/>
    <mergeCell ref="A439:B439"/>
    <mergeCell ref="A457:B457"/>
    <mergeCell ref="A460:B460"/>
    <mergeCell ref="A626:B626"/>
    <mergeCell ref="A629:B629"/>
    <mergeCell ref="A647:B647"/>
    <mergeCell ref="A490:B490"/>
    <mergeCell ref="A491:B491"/>
    <mergeCell ref="A508:B508"/>
    <mergeCell ref="A557:B557"/>
    <mergeCell ref="A608:B608"/>
    <mergeCell ref="A486:H486"/>
    <mergeCell ref="A487:H487"/>
    <mergeCell ref="A488:B489"/>
    <mergeCell ref="C488:E488"/>
    <mergeCell ref="F488:H488"/>
    <mergeCell ref="A655:H655"/>
    <mergeCell ref="A656:H656"/>
    <mergeCell ref="A657:B658"/>
    <mergeCell ref="C657:E657"/>
    <mergeCell ref="F657:H657"/>
    <mergeCell ref="A650:H650"/>
    <mergeCell ref="A651:H651"/>
    <mergeCell ref="A652:H652"/>
    <mergeCell ref="A653:H653"/>
    <mergeCell ref="A654:H654"/>
    <mergeCell ref="A820:H820"/>
    <mergeCell ref="A821:H821"/>
    <mergeCell ref="A822:H822"/>
    <mergeCell ref="A823:H823"/>
    <mergeCell ref="A824:H824"/>
    <mergeCell ref="A796:B796"/>
    <mergeCell ref="A799:B799"/>
    <mergeCell ref="A817:B817"/>
    <mergeCell ref="A659:B659"/>
    <mergeCell ref="A660:B660"/>
    <mergeCell ref="A677:B677"/>
    <mergeCell ref="A726:B726"/>
    <mergeCell ref="A778:B778"/>
    <mergeCell ref="A966:B966"/>
    <mergeCell ref="A970:B970"/>
    <mergeCell ref="A988:B988"/>
    <mergeCell ref="A829:B829"/>
    <mergeCell ref="A830:B830"/>
    <mergeCell ref="A847:B847"/>
    <mergeCell ref="A896:B896"/>
    <mergeCell ref="A948:B948"/>
    <mergeCell ref="A825:H825"/>
    <mergeCell ref="A826:H826"/>
    <mergeCell ref="A827:B828"/>
    <mergeCell ref="C827:E827"/>
    <mergeCell ref="F827:H827"/>
    <mergeCell ref="A1170:B1170"/>
    <mergeCell ref="A1171:B1171"/>
    <mergeCell ref="A1188:B1188"/>
    <mergeCell ref="A1237:B1237"/>
    <mergeCell ref="A1288:B1288"/>
    <mergeCell ref="A1306:B1306"/>
    <mergeCell ref="A1310:B1310"/>
    <mergeCell ref="A1328:B1328"/>
    <mergeCell ref="A1161:H1161"/>
    <mergeCell ref="A1162:H1162"/>
    <mergeCell ref="A1163:H1163"/>
    <mergeCell ref="A1164:H1164"/>
    <mergeCell ref="A1165:H1165"/>
    <mergeCell ref="A1166:H1166"/>
    <mergeCell ref="A1167:H1167"/>
    <mergeCell ref="A1168:B1169"/>
    <mergeCell ref="C1168:E1168"/>
    <mergeCell ref="F1168:H1168"/>
    <mergeCell ref="A1341:B1341"/>
    <mergeCell ref="A1342:B1342"/>
    <mergeCell ref="A1359:B1359"/>
    <mergeCell ref="A1408:B1408"/>
    <mergeCell ref="A1459:B1459"/>
    <mergeCell ref="A1477:B1477"/>
    <mergeCell ref="A1481:B1481"/>
    <mergeCell ref="A1499:B1499"/>
    <mergeCell ref="A1332:H1332"/>
    <mergeCell ref="A1333:H1333"/>
    <mergeCell ref="A1334:H1334"/>
    <mergeCell ref="A1335:H1335"/>
    <mergeCell ref="A1336:H1336"/>
    <mergeCell ref="A1337:H1337"/>
    <mergeCell ref="A1338:H1338"/>
    <mergeCell ref="A1339:B1340"/>
    <mergeCell ref="C1339:E1339"/>
    <mergeCell ref="F1339:H1339"/>
    <mergeCell ref="A1512:B1512"/>
    <mergeCell ref="A1513:B1513"/>
    <mergeCell ref="A1530:B1530"/>
    <mergeCell ref="A1579:B1579"/>
    <mergeCell ref="A1630:B1630"/>
    <mergeCell ref="A1648:B1648"/>
    <mergeCell ref="A1652:B1652"/>
    <mergeCell ref="A1670:B1670"/>
    <mergeCell ref="A1503:H1503"/>
    <mergeCell ref="A1504:H1504"/>
    <mergeCell ref="A1505:H1505"/>
    <mergeCell ref="A1506:H1506"/>
    <mergeCell ref="A1507:H1507"/>
    <mergeCell ref="A1508:H1508"/>
    <mergeCell ref="A1509:H1509"/>
    <mergeCell ref="A1510:B1511"/>
    <mergeCell ref="C1510:E1510"/>
    <mergeCell ref="F1510:H1510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3" manualBreakCount="23">
    <brk id="106" max="16383" man="1"/>
    <brk id="143" max="16383" man="1"/>
    <brk id="269" max="16383" man="1"/>
    <brk id="310" max="16383" man="1"/>
    <brk id="438" max="16383" man="1"/>
    <brk id="480" max="16383" man="1"/>
    <brk id="607" max="16383" man="1"/>
    <brk id="649" max="16383" man="1"/>
    <brk id="777" max="16383" man="1"/>
    <brk id="819" max="16383" man="1"/>
    <brk id="947" max="16383" man="1"/>
    <brk id="990" max="16383" man="1"/>
    <brk id="1117" max="16383" man="1"/>
    <brk id="1160" max="16383" man="1"/>
    <brk id="1287" max="16383" man="1"/>
    <brk id="1331" max="16383" man="1"/>
    <brk id="1458" max="16383" man="1"/>
    <brk id="1502" max="16383" man="1"/>
    <brk id="1629" max="16383" man="1"/>
    <brk id="1673" max="16383" man="1"/>
    <brk id="1799" max="16383" man="1"/>
    <brk id="1842" max="16383" man="1"/>
    <brk id="1968" max="16383" man="1"/>
  </rowBreaks>
  <ignoredErrors>
    <ignoredError sqref="A12:A23 A155:A170 A322:A337 A492:A507 A661:A676 A831:A846 A1002:A1017 A1172:A1187 A1343:A1358 A1514:A1529 A1685:A1700 A1854:A1869" numberStoredAsText="1"/>
    <ignoredError sqref="E10:E11 E24 E66 E124 E153:E154 E171 E220 E270 E290 E320:E321 E338 E388 E439 E460 E490:E491 E508 E557 E608 E629 E659:E660 E677 E726 E778 E829:E830 E847 E896 E948 E970 E1000:E1001 E1018 E1067 E1118 E1140 E1170:E1171 E1188 E1237 E1288 E1341:E1342 E1359 E1408 E1459 E1481 E799 E1512:E1513 E1530 E1579 E1630 E1652 E1683:E1684 E1701 E1749 E1800 E1822 E1852:E1853 E1870 E1969 E1918" formula="1"/>
    <ignoredError sqref="C124:D124 C290:D290 C460:D460 C970:D970 C1310:D1310 C1822:D1822 C1991:D1991" formulaRange="1"/>
    <ignoredError sqref="E1310 E1991" formula="1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showGridLines="0" view="pageBreakPreview" topLeftCell="A277" zoomScaleNormal="100" zoomScaleSheetLayoutView="100" workbookViewId="0">
      <selection activeCell="B25" sqref="B25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1.570312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190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C11+C28+C77+C128+C146+C149+C167</f>
        <v>545539417</v>
      </c>
      <c r="D10" s="21">
        <f>D11+D28+D77+D128+D146+D149+D167</f>
        <v>108370608.73999998</v>
      </c>
      <c r="E10" s="27">
        <f>D10/C10</f>
        <v>0.19864854007423624</v>
      </c>
      <c r="F10" s="20">
        <f>F11+F28+F77+F128+F146+F149+F167</f>
        <v>91140566</v>
      </c>
      <c r="G10" s="21">
        <f>G11+G28+G77+G128+G146+G149+G167</f>
        <v>8445965.9900000002</v>
      </c>
      <c r="H10" s="27">
        <f>G10/F10</f>
        <v>9.2669667971998326E-2</v>
      </c>
    </row>
    <row r="11" spans="1:12" ht="15" customHeight="1" thickBot="1" x14ac:dyDescent="0.3">
      <c r="A11" s="135" t="s">
        <v>1</v>
      </c>
      <c r="B11" s="136"/>
      <c r="C11" s="56">
        <f>SUM(C12:C27)</f>
        <v>72639376</v>
      </c>
      <c r="D11" s="57">
        <f>SUM(D12:D27)</f>
        <v>20420924.139999997</v>
      </c>
      <c r="E11" s="58">
        <f>D11/C11</f>
        <v>0.28112747196506749</v>
      </c>
      <c r="F11" s="56">
        <f>SUM(F12:F27)</f>
        <v>275002</v>
      </c>
      <c r="G11" s="57">
        <f>SUM(G12:G27)</f>
        <v>39007.739999999991</v>
      </c>
      <c r="H11" s="58">
        <f>G11/F11</f>
        <v>0.14184529567057691</v>
      </c>
    </row>
    <row r="12" spans="1:12" ht="15" customHeight="1" x14ac:dyDescent="0.25">
      <c r="A12" s="1" t="s">
        <v>2</v>
      </c>
      <c r="B12" s="7" t="s">
        <v>3</v>
      </c>
      <c r="C12" s="41">
        <v>55326704</v>
      </c>
      <c r="D12" s="42">
        <v>16410169.48</v>
      </c>
      <c r="E12" s="43">
        <f>D12/C12</f>
        <v>0.29660486335856912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1091820</v>
      </c>
      <c r="D13" s="40">
        <v>26946.67</v>
      </c>
      <c r="E13" s="45">
        <f>D13/C13</f>
        <v>2.4680505944203256E-2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33433.339999999997</v>
      </c>
      <c r="H14" s="45">
        <f t="shared" ref="H14:H21" si="0">G14/F14</f>
        <v>0.16388892156862744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2001.6</v>
      </c>
      <c r="E15" s="45">
        <f t="shared" ref="E15:E26" si="1">D15/C15</f>
        <v>0.33293413173652692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299800</v>
      </c>
      <c r="E16" s="45">
        <f t="shared" si="1"/>
        <v>0.29409456543064549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544373.05000000005</v>
      </c>
      <c r="E17" s="45">
        <f t="shared" si="1"/>
        <v>0.29518913862755203</v>
      </c>
      <c r="F17" s="44">
        <v>2750</v>
      </c>
      <c r="G17" s="40">
        <v>360.56</v>
      </c>
      <c r="H17" s="45">
        <f t="shared" si="0"/>
        <v>0.13111272727272727</v>
      </c>
    </row>
    <row r="18" spans="1:8" ht="15" customHeight="1" x14ac:dyDescent="0.25">
      <c r="A18" s="2" t="s">
        <v>14</v>
      </c>
      <c r="B18" s="8" t="s">
        <v>15</v>
      </c>
      <c r="C18" s="44">
        <v>7267780</v>
      </c>
      <c r="D18" s="40">
        <v>2152418.61</v>
      </c>
      <c r="E18" s="45">
        <f t="shared" si="1"/>
        <v>0.2961590210490686</v>
      </c>
      <c r="F18" s="44">
        <v>54392</v>
      </c>
      <c r="G18" s="40">
        <v>4134.34</v>
      </c>
      <c r="H18" s="45">
        <f t="shared" si="0"/>
        <v>7.6010075011031034E-2</v>
      </c>
    </row>
    <row r="19" spans="1:8" ht="15" customHeight="1" x14ac:dyDescent="0.25">
      <c r="A19" s="2" t="s">
        <v>16</v>
      </c>
      <c r="B19" s="8" t="s">
        <v>17</v>
      </c>
      <c r="C19" s="44">
        <v>856466</v>
      </c>
      <c r="D19" s="40">
        <v>251899.04</v>
      </c>
      <c r="E19" s="45">
        <f t="shared" si="1"/>
        <v>0.29411446572309935</v>
      </c>
      <c r="F19" s="44">
        <v>6624</v>
      </c>
      <c r="G19" s="40">
        <v>501.5</v>
      </c>
      <c r="H19" s="45">
        <f t="shared" si="0"/>
        <v>7.5709541062801936E-2</v>
      </c>
    </row>
    <row r="20" spans="1:8" ht="15" customHeight="1" x14ac:dyDescent="0.25">
      <c r="A20" s="2" t="s">
        <v>18</v>
      </c>
      <c r="B20" s="8" t="s">
        <v>19</v>
      </c>
      <c r="C20" s="44">
        <v>872927</v>
      </c>
      <c r="D20" s="40">
        <v>256396.04</v>
      </c>
      <c r="E20" s="45">
        <f t="shared" si="1"/>
        <v>0.29371991014139787</v>
      </c>
      <c r="F20" s="44">
        <v>6624</v>
      </c>
      <c r="G20" s="40">
        <v>501.5</v>
      </c>
      <c r="H20" s="45">
        <f t="shared" si="0"/>
        <v>7.5709541062801936E-2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40770.58</v>
      </c>
      <c r="E21" s="45">
        <f t="shared" si="1"/>
        <v>0.23987915016797776</v>
      </c>
      <c r="F21" s="44">
        <v>612</v>
      </c>
      <c r="G21" s="40">
        <v>76.5</v>
      </c>
      <c r="H21" s="45">
        <f t="shared" si="0"/>
        <v>0.125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1294154</v>
      </c>
      <c r="D23" s="40">
        <v>360567.8</v>
      </c>
      <c r="E23" s="45">
        <f t="shared" si="1"/>
        <v>0.27861274624194649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9466.67</v>
      </c>
      <c r="E24" s="45">
        <f t="shared" si="1"/>
        <v>0.41159434782608695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12429.47</v>
      </c>
      <c r="E25" s="45">
        <f t="shared" si="1"/>
        <v>0.19421046874999998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0</v>
      </c>
      <c r="E26" s="45">
        <f t="shared" si="1"/>
        <v>0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163000</v>
      </c>
      <c r="D27" s="47">
        <v>53685.13</v>
      </c>
      <c r="E27" s="48">
        <f>D27/C27</f>
        <v>0.32935662576687114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48234355</v>
      </c>
      <c r="D28" s="23">
        <f>SUM(D29:D76)</f>
        <v>10247331.610000001</v>
      </c>
      <c r="E28" s="28">
        <f>D28/C28</f>
        <v>0.21244881599432605</v>
      </c>
      <c r="F28" s="22">
        <f>SUM(F29:F76)</f>
        <v>14221143</v>
      </c>
      <c r="G28" s="23">
        <f>SUM(G29:G76)</f>
        <v>1352823.45</v>
      </c>
      <c r="H28" s="28">
        <f>G28/F28</f>
        <v>9.5127617379278162E-2</v>
      </c>
    </row>
    <row r="29" spans="1:8" ht="15" customHeight="1" x14ac:dyDescent="0.25">
      <c r="A29" s="4">
        <v>101</v>
      </c>
      <c r="B29" s="32" t="s">
        <v>33</v>
      </c>
      <c r="C29" s="49">
        <v>7157404</v>
      </c>
      <c r="D29" s="50">
        <v>471527.4</v>
      </c>
      <c r="E29" s="51">
        <f>D29/C29</f>
        <v>6.5879668103127897E-2</v>
      </c>
      <c r="F29" s="68" t="s">
        <v>182</v>
      </c>
      <c r="G29" s="69" t="s">
        <v>182</v>
      </c>
      <c r="H29" s="70" t="s">
        <v>182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</row>
    <row r="31" spans="1:8" ht="15" customHeight="1" x14ac:dyDescent="0.25">
      <c r="A31" s="5">
        <v>103</v>
      </c>
      <c r="B31" s="8" t="s">
        <v>35</v>
      </c>
      <c r="C31" s="44">
        <v>623218</v>
      </c>
      <c r="D31" s="40">
        <v>272850</v>
      </c>
      <c r="E31" s="45">
        <f t="shared" ref="E31:E75" si="2">D31/C31</f>
        <v>0.43780827896498498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71200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73600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284074</v>
      </c>
      <c r="D35" s="40">
        <v>23631.96</v>
      </c>
      <c r="E35" s="45">
        <f t="shared" si="2"/>
        <v>8.3189450636101864E-2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111</v>
      </c>
      <c r="B36" s="8" t="s">
        <v>40</v>
      </c>
      <c r="C36" s="44">
        <v>193566</v>
      </c>
      <c r="D36" s="40">
        <v>64712.69</v>
      </c>
      <c r="E36" s="45">
        <f t="shared" si="2"/>
        <v>0.33431847535207632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28626.99</v>
      </c>
      <c r="E37" s="45">
        <f t="shared" si="2"/>
        <v>0.26070752697964578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978345</v>
      </c>
      <c r="D39" s="40">
        <v>223519.38</v>
      </c>
      <c r="E39" s="45">
        <f t="shared" si="2"/>
        <v>0.22846682918602335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240000</v>
      </c>
      <c r="D40" s="40">
        <v>0</v>
      </c>
      <c r="E40" s="45">
        <f t="shared" si="2"/>
        <v>0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576100</v>
      </c>
      <c r="D41" s="40">
        <v>0</v>
      </c>
      <c r="E41" s="45">
        <f t="shared" si="2"/>
        <v>0</v>
      </c>
      <c r="F41" s="44">
        <v>258710</v>
      </c>
      <c r="G41" s="40">
        <v>0</v>
      </c>
      <c r="H41" s="45">
        <f t="shared" si="3"/>
        <v>0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186606</v>
      </c>
      <c r="D43" s="40">
        <v>6446.65</v>
      </c>
      <c r="E43" s="45">
        <f t="shared" si="2"/>
        <v>3.4546852727136319E-2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712335</v>
      </c>
      <c r="D44" s="40">
        <v>7327.79</v>
      </c>
      <c r="E44" s="45">
        <f t="shared" si="2"/>
        <v>1.0286999796444089E-2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1010000</v>
      </c>
      <c r="D45" s="40">
        <v>78240.3</v>
      </c>
      <c r="E45" s="45">
        <f t="shared" si="2"/>
        <v>7.7465643564356437E-2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267296</v>
      </c>
      <c r="D46" s="40">
        <v>66900.7</v>
      </c>
      <c r="E46" s="45">
        <f t="shared" si="2"/>
        <v>0.2502869478031845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313348</v>
      </c>
      <c r="D47" s="40">
        <v>53000</v>
      </c>
      <c r="E47" s="45">
        <f t="shared" si="2"/>
        <v>0.16914101893102876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23990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135036</v>
      </c>
      <c r="D49" s="40">
        <v>6984</v>
      </c>
      <c r="E49" s="45">
        <f t="shared" si="2"/>
        <v>5.1719541455611834E-2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141098</v>
      </c>
      <c r="D50" s="40">
        <v>9941</v>
      </c>
      <c r="E50" s="45">
        <f t="shared" si="2"/>
        <v>7.0454577669421259E-2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6536</v>
      </c>
      <c r="D51" s="40">
        <v>1443</v>
      </c>
      <c r="E51" s="45">
        <f t="shared" si="2"/>
        <v>0.22077723378212974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169000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230000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1614614</v>
      </c>
      <c r="D54" s="40">
        <v>424.87</v>
      </c>
      <c r="E54" s="45">
        <f t="shared" si="2"/>
        <v>2.631402923547052E-4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1015000</v>
      </c>
      <c r="D55" s="40">
        <v>0</v>
      </c>
      <c r="E55" s="45">
        <f t="shared" si="2"/>
        <v>0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773250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4342326</v>
      </c>
      <c r="D57" s="40">
        <v>1500082.92</v>
      </c>
      <c r="E57" s="45">
        <f t="shared" si="2"/>
        <v>0.34545608045089199</v>
      </c>
      <c r="F57" s="44">
        <v>1762517</v>
      </c>
      <c r="G57" s="40">
        <v>0</v>
      </c>
      <c r="H57" s="45">
        <f t="shared" si="3"/>
        <v>0</v>
      </c>
    </row>
    <row r="58" spans="1:8" ht="15" customHeight="1" x14ac:dyDescent="0.25">
      <c r="A58" s="5">
        <v>166</v>
      </c>
      <c r="B58" s="8" t="s">
        <v>63</v>
      </c>
      <c r="C58" s="44">
        <v>13000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702207</v>
      </c>
      <c r="D59" s="40">
        <v>316507.28000000003</v>
      </c>
      <c r="E59" s="45">
        <f t="shared" si="2"/>
        <v>0.45073216302315416</v>
      </c>
      <c r="F59" s="44">
        <v>1536024</v>
      </c>
      <c r="G59" s="40">
        <v>452390.51</v>
      </c>
      <c r="H59" s="45">
        <f t="shared" si="3"/>
        <v>0.29452046973224377</v>
      </c>
    </row>
    <row r="60" spans="1:8" ht="15" customHeight="1" x14ac:dyDescent="0.25">
      <c r="A60" s="5">
        <v>171</v>
      </c>
      <c r="B60" s="8" t="s">
        <v>65</v>
      </c>
      <c r="C60" s="44">
        <v>7270446</v>
      </c>
      <c r="D60" s="40">
        <v>2797297.25</v>
      </c>
      <c r="E60" s="45">
        <f t="shared" si="2"/>
        <v>0.38474905803577936</v>
      </c>
      <c r="F60" s="44">
        <v>4367869</v>
      </c>
      <c r="G60" s="40">
        <v>146729.1</v>
      </c>
      <c r="H60" s="45">
        <f t="shared" si="3"/>
        <v>3.3592834400482253E-2</v>
      </c>
    </row>
    <row r="61" spans="1:8" ht="15" customHeight="1" x14ac:dyDescent="0.25">
      <c r="A61" s="5">
        <v>172</v>
      </c>
      <c r="B61" s="8" t="s">
        <v>66</v>
      </c>
      <c r="C61" s="44">
        <v>444000</v>
      </c>
      <c r="D61" s="40">
        <v>354146.66</v>
      </c>
      <c r="E61" s="45">
        <f t="shared" si="2"/>
        <v>0.7976276126126125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1363494</v>
      </c>
      <c r="D62" s="40">
        <v>57999.360000000001</v>
      </c>
      <c r="E62" s="45">
        <f t="shared" si="2"/>
        <v>4.2537304894630999E-2</v>
      </c>
      <c r="F62" s="44">
        <v>310000</v>
      </c>
      <c r="G62" s="4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408256</v>
      </c>
      <c r="D63" s="40">
        <v>28310.35</v>
      </c>
      <c r="E63" s="45">
        <f t="shared" si="2"/>
        <v>6.9344602406333278E-2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84443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52921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2827820</v>
      </c>
      <c r="D66" s="40">
        <v>462497.31</v>
      </c>
      <c r="E66" s="45">
        <f t="shared" si="2"/>
        <v>0.16355259882170717</v>
      </c>
      <c r="F66" s="44">
        <v>2640426</v>
      </c>
      <c r="G66" s="40">
        <v>753703.84</v>
      </c>
      <c r="H66" s="45">
        <f t="shared" si="3"/>
        <v>0.28544781788999196</v>
      </c>
    </row>
    <row r="67" spans="1:8" ht="15" customHeight="1" x14ac:dyDescent="0.25">
      <c r="A67" s="5">
        <v>189</v>
      </c>
      <c r="B67" s="8" t="s">
        <v>72</v>
      </c>
      <c r="C67" s="44">
        <v>730503</v>
      </c>
      <c r="D67" s="40">
        <v>523109.4</v>
      </c>
      <c r="E67" s="45">
        <f t="shared" si="2"/>
        <v>0.71609480043203111</v>
      </c>
      <c r="F67" s="44">
        <v>2605000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144665</v>
      </c>
      <c r="D68" s="40">
        <v>0</v>
      </c>
      <c r="E68" s="45">
        <f t="shared" si="2"/>
        <v>0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28700</v>
      </c>
      <c r="D69" s="40">
        <v>27683.38</v>
      </c>
      <c r="E69" s="45">
        <f t="shared" si="2"/>
        <v>0.96457770034843204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45.09</v>
      </c>
      <c r="E70" s="45">
        <f t="shared" si="2"/>
        <v>0.20495454545454547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55300</v>
      </c>
      <c r="D71" s="40">
        <v>22170.41</v>
      </c>
      <c r="E71" s="45">
        <f t="shared" si="2"/>
        <v>0.4009115732368897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25704</v>
      </c>
      <c r="D72" s="40">
        <v>8097</v>
      </c>
      <c r="E72" s="45">
        <f t="shared" si="2"/>
        <v>0.31500933706816059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71864</v>
      </c>
      <c r="D73" s="40">
        <v>14033.85</v>
      </c>
      <c r="E73" s="45">
        <f t="shared" si="2"/>
        <v>0.19528345207614384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11787079</v>
      </c>
      <c r="D74" s="40">
        <v>2532326.4900000002</v>
      </c>
      <c r="E74" s="45">
        <f t="shared" si="2"/>
        <v>0.21483918874218119</v>
      </c>
      <c r="F74" s="44">
        <v>62305</v>
      </c>
      <c r="G74" s="40">
        <v>0</v>
      </c>
      <c r="H74" s="45">
        <f t="shared" si="3"/>
        <v>0</v>
      </c>
    </row>
    <row r="75" spans="1:8" ht="15" customHeight="1" x14ac:dyDescent="0.25">
      <c r="A75" s="5">
        <v>198</v>
      </c>
      <c r="B75" s="9" t="s">
        <v>80</v>
      </c>
      <c r="C75" s="44">
        <v>286925</v>
      </c>
      <c r="D75" s="40">
        <v>227066.23999999999</v>
      </c>
      <c r="E75" s="45">
        <f t="shared" si="2"/>
        <v>0.79137837413958345</v>
      </c>
      <c r="F75" s="44">
        <v>380026</v>
      </c>
      <c r="G75" s="40">
        <v>0</v>
      </c>
      <c r="H75" s="45">
        <f t="shared" si="3"/>
        <v>0</v>
      </c>
    </row>
    <row r="76" spans="1:8" ht="15" customHeight="1" thickBot="1" x14ac:dyDescent="0.3">
      <c r="A76" s="12">
        <v>199</v>
      </c>
      <c r="B76" s="33" t="s">
        <v>81</v>
      </c>
      <c r="C76" s="46">
        <v>487138</v>
      </c>
      <c r="D76" s="47">
        <v>60381.89</v>
      </c>
      <c r="E76" s="48">
        <f>D76/C76</f>
        <v>0.12395232972997385</v>
      </c>
      <c r="F76" s="46">
        <v>55098</v>
      </c>
      <c r="G76" s="47">
        <v>0</v>
      </c>
      <c r="H76" s="48">
        <f>G76/F76</f>
        <v>0</v>
      </c>
    </row>
    <row r="77" spans="1:8" ht="15" customHeight="1" thickBot="1" x14ac:dyDescent="0.3">
      <c r="A77" s="137" t="s">
        <v>82</v>
      </c>
      <c r="B77" s="138"/>
      <c r="C77" s="22">
        <f>SUM(C78:C127)</f>
        <v>2872106</v>
      </c>
      <c r="D77" s="23">
        <f>SUM(D78:D127)</f>
        <v>548350.86</v>
      </c>
      <c r="E77" s="28">
        <f>D77/C77</f>
        <v>0.19092291858308849</v>
      </c>
      <c r="F77" s="22">
        <f>SUM(F78:F127)</f>
        <v>110732</v>
      </c>
      <c r="G77" s="23">
        <f>SUM(G78:G127)</f>
        <v>69417.320000000007</v>
      </c>
      <c r="H77" s="28">
        <f>G77/F77</f>
        <v>0.62689484521186289</v>
      </c>
    </row>
    <row r="78" spans="1:8" ht="15" customHeight="1" x14ac:dyDescent="0.25">
      <c r="A78" s="4">
        <v>201</v>
      </c>
      <c r="B78" s="32" t="s">
        <v>83</v>
      </c>
      <c r="C78" s="49">
        <v>142707</v>
      </c>
      <c r="D78" s="50">
        <v>22207.51</v>
      </c>
      <c r="E78" s="51">
        <f>D78/C78</f>
        <v>0.15561612254479457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68565</v>
      </c>
      <c r="D79" s="40">
        <v>27375.759999999998</v>
      </c>
      <c r="E79" s="45">
        <f>D79/C79</f>
        <v>0.39926726463939327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90806</v>
      </c>
      <c r="D80" s="40">
        <v>76264.22</v>
      </c>
      <c r="E80" s="45">
        <f t="shared" ref="E80:E127" si="4">D80/C80</f>
        <v>0.83985881990176858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11620</v>
      </c>
      <c r="D81" s="40">
        <v>176.55</v>
      </c>
      <c r="E81" s="45">
        <f t="shared" si="4"/>
        <v>1.5193631669535286E-2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1200</v>
      </c>
      <c r="D82" s="40">
        <v>42.8</v>
      </c>
      <c r="E82" s="45">
        <f t="shared" si="4"/>
        <v>3.5666666666666666E-2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50200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3500</v>
      </c>
      <c r="D84" s="40">
        <v>0</v>
      </c>
      <c r="E84" s="45">
        <f t="shared" si="4"/>
        <v>0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139071</v>
      </c>
      <c r="D85" s="40">
        <v>0</v>
      </c>
      <c r="E85" s="45">
        <f>D85/C85</f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3700</v>
      </c>
      <c r="D86" s="40">
        <v>400.97</v>
      </c>
      <c r="E86" s="45">
        <f>D86/C86</f>
        <v>0.10837027027027028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161701</v>
      </c>
      <c r="D87" s="40">
        <v>0</v>
      </c>
      <c r="E87" s="45">
        <f>D87/C87</f>
        <v>0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21688</v>
      </c>
      <c r="D88" s="40">
        <v>831.21</v>
      </c>
      <c r="E88" s="45">
        <f>D88/C88</f>
        <v>3.8325802286978974E-2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231</v>
      </c>
      <c r="B89" s="8" t="s">
        <v>94</v>
      </c>
      <c r="C89" s="44">
        <v>393740</v>
      </c>
      <c r="D89" s="40">
        <v>14280.48</v>
      </c>
      <c r="E89" s="45">
        <f>D89/C89</f>
        <v>3.6268806826840048E-2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232</v>
      </c>
      <c r="B90" s="8" t="s">
        <v>95</v>
      </c>
      <c r="C90" s="44">
        <v>172340</v>
      </c>
      <c r="D90" s="40">
        <v>25746.6</v>
      </c>
      <c r="E90" s="45">
        <f t="shared" si="4"/>
        <v>0.14939422072647093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239</v>
      </c>
      <c r="B91" s="8" t="s">
        <v>96</v>
      </c>
      <c r="C91" s="44">
        <v>61220</v>
      </c>
      <c r="D91" s="40">
        <v>19532.89</v>
      </c>
      <c r="E91" s="45">
        <f t="shared" si="4"/>
        <v>0.31906060111074813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241</v>
      </c>
      <c r="B92" s="8" t="s">
        <v>97</v>
      </c>
      <c r="C92" s="44">
        <v>2000</v>
      </c>
      <c r="D92" s="40">
        <v>0</v>
      </c>
      <c r="E92" s="45">
        <f t="shared" si="4"/>
        <v>0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242</v>
      </c>
      <c r="B93" s="8" t="s">
        <v>98</v>
      </c>
      <c r="C93" s="44">
        <v>190463</v>
      </c>
      <c r="D93" s="40">
        <v>3778.39</v>
      </c>
      <c r="E93" s="45">
        <f t="shared" si="4"/>
        <v>1.9837921276048366E-2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243</v>
      </c>
      <c r="B94" s="8" t="s">
        <v>99</v>
      </c>
      <c r="C94" s="44">
        <v>44710</v>
      </c>
      <c r="D94" s="40">
        <v>8597.74</v>
      </c>
      <c r="E94" s="45">
        <f t="shared" si="4"/>
        <v>0.19230015656452695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244</v>
      </c>
      <c r="B95" s="8" t="s">
        <v>100</v>
      </c>
      <c r="C95" s="44">
        <v>29400</v>
      </c>
      <c r="D95" s="40">
        <v>1215.08</v>
      </c>
      <c r="E95" s="45">
        <f t="shared" si="4"/>
        <v>4.1329251700680268E-2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249</v>
      </c>
      <c r="B96" s="8" t="s">
        <v>101</v>
      </c>
      <c r="C96" s="44">
        <v>88544</v>
      </c>
      <c r="D96" s="40">
        <v>11665.92</v>
      </c>
      <c r="E96" s="45">
        <f t="shared" si="4"/>
        <v>0.13175280086736538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251</v>
      </c>
      <c r="B97" s="8" t="s">
        <v>102</v>
      </c>
      <c r="C97" s="44">
        <v>500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252</v>
      </c>
      <c r="B98" s="8" t="s">
        <v>103</v>
      </c>
      <c r="C98" s="44">
        <v>11000</v>
      </c>
      <c r="D98" s="40">
        <v>947.79</v>
      </c>
      <c r="E98" s="45">
        <f t="shared" si="4"/>
        <v>8.6162727272727266E-2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253</v>
      </c>
      <c r="B99" s="8" t="s">
        <v>104</v>
      </c>
      <c r="C99" s="44">
        <v>10800</v>
      </c>
      <c r="D99" s="40">
        <v>399.58</v>
      </c>
      <c r="E99" s="45">
        <f t="shared" si="4"/>
        <v>3.6998148148148148E-2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254</v>
      </c>
      <c r="B100" s="8" t="s">
        <v>105</v>
      </c>
      <c r="C100" s="44">
        <v>27200</v>
      </c>
      <c r="D100" s="40">
        <v>998.73</v>
      </c>
      <c r="E100" s="45">
        <f t="shared" si="4"/>
        <v>3.6718014705882353E-2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255</v>
      </c>
      <c r="B101" s="8" t="s">
        <v>106</v>
      </c>
      <c r="C101" s="44">
        <v>49583</v>
      </c>
      <c r="D101" s="40">
        <v>10398.9</v>
      </c>
      <c r="E101" s="45">
        <f t="shared" si="4"/>
        <v>0.2097271242159611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256</v>
      </c>
      <c r="B102" s="8" t="s">
        <v>107</v>
      </c>
      <c r="C102" s="44">
        <v>38958</v>
      </c>
      <c r="D102" s="40">
        <v>13751.79</v>
      </c>
      <c r="E102" s="45">
        <f t="shared" si="4"/>
        <v>0.35299014323117206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257</v>
      </c>
      <c r="B103" s="8" t="s">
        <v>108</v>
      </c>
      <c r="C103" s="44">
        <v>10000</v>
      </c>
      <c r="D103" s="40">
        <v>0</v>
      </c>
      <c r="E103" s="45">
        <f t="shared" si="4"/>
        <v>0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259</v>
      </c>
      <c r="B104" s="8" t="s">
        <v>109</v>
      </c>
      <c r="C104" s="44">
        <v>28880</v>
      </c>
      <c r="D104" s="40">
        <v>1969.66</v>
      </c>
      <c r="E104" s="45">
        <f t="shared" si="4"/>
        <v>6.8201523545706369E-2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261</v>
      </c>
      <c r="B105" s="8" t="s">
        <v>110</v>
      </c>
      <c r="C105" s="44">
        <v>9950</v>
      </c>
      <c r="D105" s="40">
        <v>1117.56</v>
      </c>
      <c r="E105" s="45">
        <f t="shared" si="4"/>
        <v>0.11231758793969848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262</v>
      </c>
      <c r="B106" s="8" t="s">
        <v>111</v>
      </c>
      <c r="C106" s="44">
        <v>40600</v>
      </c>
      <c r="D106" s="40">
        <v>9142.24</v>
      </c>
      <c r="E106" s="45">
        <f t="shared" si="4"/>
        <v>0.22517832512315269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263</v>
      </c>
      <c r="B107" s="8" t="s">
        <v>112</v>
      </c>
      <c r="C107" s="44">
        <v>27000</v>
      </c>
      <c r="D107" s="40">
        <v>2997.51</v>
      </c>
      <c r="E107" s="45">
        <f t="shared" si="4"/>
        <v>0.1110188888888889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265</v>
      </c>
      <c r="B108" s="8" t="s">
        <v>113</v>
      </c>
      <c r="C108" s="44">
        <v>60354</v>
      </c>
      <c r="D108" s="40">
        <v>2420.9299999999998</v>
      </c>
      <c r="E108" s="45">
        <f t="shared" si="4"/>
        <v>4.011217152135732E-2</v>
      </c>
      <c r="F108" s="44">
        <v>110732</v>
      </c>
      <c r="G108" s="40">
        <v>69417.320000000007</v>
      </c>
      <c r="H108" s="45">
        <f t="shared" ref="H108" si="5">G108/F108</f>
        <v>0.62689484521186289</v>
      </c>
    </row>
    <row r="109" spans="1:8" ht="15" customHeight="1" x14ac:dyDescent="0.25">
      <c r="A109" s="5">
        <v>269</v>
      </c>
      <c r="B109" s="8" t="s">
        <v>114</v>
      </c>
      <c r="C109" s="44">
        <v>94379</v>
      </c>
      <c r="D109" s="40">
        <v>5359.14</v>
      </c>
      <c r="E109" s="45">
        <f t="shared" si="4"/>
        <v>5.6783182699541218E-2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271</v>
      </c>
      <c r="B110" s="8" t="s">
        <v>115</v>
      </c>
      <c r="C110" s="44">
        <v>30574</v>
      </c>
      <c r="D110" s="40">
        <v>299.81</v>
      </c>
      <c r="E110" s="45">
        <f t="shared" si="4"/>
        <v>9.8060443514096946E-3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272</v>
      </c>
      <c r="B111" s="8" t="s">
        <v>116</v>
      </c>
      <c r="C111" s="44">
        <v>7326</v>
      </c>
      <c r="D111" s="40">
        <v>0</v>
      </c>
      <c r="E111" s="45">
        <f t="shared" si="4"/>
        <v>0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273</v>
      </c>
      <c r="B112" s="8" t="s">
        <v>117</v>
      </c>
      <c r="C112" s="44">
        <v>65170</v>
      </c>
      <c r="D112" s="40">
        <v>18540.36</v>
      </c>
      <c r="E112" s="45">
        <f t="shared" si="4"/>
        <v>0.28449225103575265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274</v>
      </c>
      <c r="B113" s="8" t="s">
        <v>118</v>
      </c>
      <c r="C113" s="44">
        <v>22452</v>
      </c>
      <c r="D113" s="40">
        <v>2281.5300000000002</v>
      </c>
      <c r="E113" s="45">
        <f t="shared" si="4"/>
        <v>0.10161811865312669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275</v>
      </c>
      <c r="B114" s="8" t="s">
        <v>119</v>
      </c>
      <c r="C114" s="44">
        <v>266110</v>
      </c>
      <c r="D114" s="40">
        <v>96276.15</v>
      </c>
      <c r="E114" s="45">
        <f t="shared" si="4"/>
        <v>0.36179080079666304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277</v>
      </c>
      <c r="B115" s="8" t="s">
        <v>120</v>
      </c>
      <c r="C115" s="44">
        <v>17380</v>
      </c>
      <c r="D115" s="40">
        <v>1148.43</v>
      </c>
      <c r="E115" s="45">
        <f t="shared" si="4"/>
        <v>6.60776754890679E-2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278</v>
      </c>
      <c r="B116" s="8" t="s">
        <v>121</v>
      </c>
      <c r="C116" s="44">
        <v>2000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279</v>
      </c>
      <c r="B117" s="9" t="s">
        <v>122</v>
      </c>
      <c r="C117" s="44">
        <v>33857</v>
      </c>
      <c r="D117" s="40">
        <v>924.05</v>
      </c>
      <c r="E117" s="45">
        <f t="shared" si="4"/>
        <v>2.7292731192958618E-2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6">
        <v>280</v>
      </c>
      <c r="B118" s="9" t="s">
        <v>123</v>
      </c>
      <c r="C118" s="44">
        <v>136066</v>
      </c>
      <c r="D118" s="40">
        <v>52449.94</v>
      </c>
      <c r="E118" s="45">
        <f t="shared" si="4"/>
        <v>0.38547425514088751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0">
        <v>291</v>
      </c>
      <c r="B119" s="9" t="s">
        <v>124</v>
      </c>
      <c r="C119" s="44">
        <v>62198</v>
      </c>
      <c r="D119" s="40">
        <v>17325.740000000002</v>
      </c>
      <c r="E119" s="45">
        <f t="shared" si="4"/>
        <v>0.27855783144152546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292</v>
      </c>
      <c r="B120" s="9" t="s">
        <v>125</v>
      </c>
      <c r="C120" s="44">
        <v>10</v>
      </c>
      <c r="D120" s="40">
        <v>8</v>
      </c>
      <c r="E120" s="45">
        <f t="shared" si="4"/>
        <v>0.8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293</v>
      </c>
      <c r="B121" s="9" t="s">
        <v>126</v>
      </c>
      <c r="C121" s="44">
        <v>82621</v>
      </c>
      <c r="D121" s="40">
        <v>82467.63</v>
      </c>
      <c r="E121" s="45">
        <f t="shared" si="4"/>
        <v>0.99814369228162336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294</v>
      </c>
      <c r="B122" s="9" t="s">
        <v>127</v>
      </c>
      <c r="C122" s="44">
        <v>5637</v>
      </c>
      <c r="D122" s="40">
        <v>1079.47</v>
      </c>
      <c r="E122" s="45">
        <f t="shared" si="4"/>
        <v>0.19149725031044881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295</v>
      </c>
      <c r="B123" s="9" t="s">
        <v>128</v>
      </c>
      <c r="C123" s="44">
        <v>513</v>
      </c>
      <c r="D123" s="40">
        <v>364.87</v>
      </c>
      <c r="E123" s="45">
        <f t="shared" si="4"/>
        <v>0.71124756335282657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296</v>
      </c>
      <c r="B124" s="9" t="s">
        <v>129</v>
      </c>
      <c r="C124" s="44">
        <v>545</v>
      </c>
      <c r="D124" s="40">
        <v>161.69</v>
      </c>
      <c r="E124" s="45">
        <f t="shared" si="4"/>
        <v>0.29667889908256878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297</v>
      </c>
      <c r="B125" s="9" t="s">
        <v>130</v>
      </c>
      <c r="C125" s="44">
        <v>25247</v>
      </c>
      <c r="D125" s="40">
        <v>226.14</v>
      </c>
      <c r="E125" s="45">
        <f t="shared" si="4"/>
        <v>8.9571038143145716E-3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298</v>
      </c>
      <c r="B126" s="9" t="s">
        <v>131</v>
      </c>
      <c r="C126" s="44">
        <v>32</v>
      </c>
      <c r="D126" s="40">
        <v>19.149999999999999</v>
      </c>
      <c r="E126" s="45">
        <f t="shared" si="4"/>
        <v>0.59843749999999996</v>
      </c>
      <c r="F126" s="59" t="s">
        <v>182</v>
      </c>
      <c r="G126" s="60" t="s">
        <v>182</v>
      </c>
      <c r="H126" s="61" t="s">
        <v>182</v>
      </c>
    </row>
    <row r="127" spans="1:8" ht="15" customHeight="1" thickBot="1" x14ac:dyDescent="0.3">
      <c r="A127" s="11">
        <v>299</v>
      </c>
      <c r="B127" s="34" t="s">
        <v>123</v>
      </c>
      <c r="C127" s="46">
        <v>27989</v>
      </c>
      <c r="D127" s="47">
        <v>13157.95</v>
      </c>
      <c r="E127" s="45">
        <f t="shared" si="4"/>
        <v>0.47011147236414308</v>
      </c>
      <c r="F127" s="65" t="s">
        <v>182</v>
      </c>
      <c r="G127" s="66" t="s">
        <v>182</v>
      </c>
      <c r="H127" s="61" t="s">
        <v>182</v>
      </c>
    </row>
    <row r="128" spans="1:8" ht="15" customHeight="1" thickBot="1" x14ac:dyDescent="0.3">
      <c r="A128" s="137" t="s">
        <v>132</v>
      </c>
      <c r="B128" s="138"/>
      <c r="C128" s="22">
        <f>SUM(C129:C145)</f>
        <v>106408</v>
      </c>
      <c r="D128" s="23">
        <f>SUM(D129:D145)</f>
        <v>35103.21</v>
      </c>
      <c r="E128" s="28">
        <f>D128/C128</f>
        <v>0.32989258326441623</v>
      </c>
      <c r="F128" s="22">
        <f>SUM(F129:F145)</f>
        <v>16260370</v>
      </c>
      <c r="G128" s="23">
        <f>SUM(G129:G145)</f>
        <v>392461.27999999997</v>
      </c>
      <c r="H128" s="28">
        <f>G128/F128</f>
        <v>2.413606086454367E-2</v>
      </c>
    </row>
    <row r="129" spans="1:8" ht="15" customHeight="1" x14ac:dyDescent="0.25">
      <c r="A129" s="13">
        <v>301</v>
      </c>
      <c r="B129" s="35" t="s">
        <v>133</v>
      </c>
      <c r="C129" s="68" t="s">
        <v>182</v>
      </c>
      <c r="D129" s="69" t="s">
        <v>182</v>
      </c>
      <c r="E129" s="70" t="s">
        <v>182</v>
      </c>
      <c r="F129" s="49">
        <v>152578</v>
      </c>
      <c r="G129" s="50">
        <v>32606.18</v>
      </c>
      <c r="H129" s="51">
        <f>G129/F129</f>
        <v>0.2137017132220897</v>
      </c>
    </row>
    <row r="130" spans="1:8" ht="15" customHeight="1" x14ac:dyDescent="0.25">
      <c r="A130" s="10">
        <v>302</v>
      </c>
      <c r="B130" s="29" t="s">
        <v>134</v>
      </c>
      <c r="C130" s="59" t="s">
        <v>182</v>
      </c>
      <c r="D130" s="60" t="s">
        <v>182</v>
      </c>
      <c r="E130" s="61" t="s">
        <v>182</v>
      </c>
      <c r="F130" s="44">
        <v>25000</v>
      </c>
      <c r="G130" s="40">
        <v>0</v>
      </c>
      <c r="H130" s="45">
        <f>G130/F130</f>
        <v>0</v>
      </c>
    </row>
    <row r="131" spans="1:8" ht="15" customHeight="1" x14ac:dyDescent="0.25">
      <c r="A131" s="10">
        <v>303</v>
      </c>
      <c r="B131" s="29" t="s">
        <v>135</v>
      </c>
      <c r="C131" s="59" t="s">
        <v>182</v>
      </c>
      <c r="D131" s="60" t="s">
        <v>182</v>
      </c>
      <c r="E131" s="61" t="s">
        <v>182</v>
      </c>
      <c r="F131" s="44">
        <v>16000</v>
      </c>
      <c r="G131" s="40">
        <v>0</v>
      </c>
      <c r="H131" s="45">
        <f t="shared" ref="H131:H145" si="6">G131/F131</f>
        <v>0</v>
      </c>
    </row>
    <row r="132" spans="1:8" ht="15" customHeight="1" x14ac:dyDescent="0.25">
      <c r="A132" s="10">
        <v>304</v>
      </c>
      <c r="B132" s="29" t="s">
        <v>136</v>
      </c>
      <c r="C132" s="59" t="s">
        <v>182</v>
      </c>
      <c r="D132" s="60" t="s">
        <v>182</v>
      </c>
      <c r="E132" s="61" t="s">
        <v>182</v>
      </c>
      <c r="F132" s="44">
        <v>48680</v>
      </c>
      <c r="G132" s="40">
        <v>0</v>
      </c>
      <c r="H132" s="45">
        <f t="shared" si="6"/>
        <v>0</v>
      </c>
    </row>
    <row r="133" spans="1:8" ht="15" customHeight="1" x14ac:dyDescent="0.25">
      <c r="A133" s="10">
        <v>305</v>
      </c>
      <c r="B133" s="29" t="s">
        <v>137</v>
      </c>
      <c r="C133" s="59" t="s">
        <v>182</v>
      </c>
      <c r="D133" s="60" t="s">
        <v>182</v>
      </c>
      <c r="E133" s="61" t="s">
        <v>182</v>
      </c>
      <c r="F133" s="44">
        <v>70000</v>
      </c>
      <c r="G133" s="40">
        <v>0</v>
      </c>
      <c r="H133" s="45">
        <f t="shared" si="6"/>
        <v>0</v>
      </c>
    </row>
    <row r="134" spans="1:8" ht="15" customHeight="1" x14ac:dyDescent="0.25">
      <c r="A134" s="10">
        <v>309</v>
      </c>
      <c r="B134" s="29" t="s">
        <v>138</v>
      </c>
      <c r="C134" s="59" t="s">
        <v>182</v>
      </c>
      <c r="D134" s="60" t="s">
        <v>182</v>
      </c>
      <c r="E134" s="61" t="s">
        <v>182</v>
      </c>
      <c r="F134" s="44">
        <v>95000</v>
      </c>
      <c r="G134" s="40">
        <v>0</v>
      </c>
      <c r="H134" s="45">
        <f t="shared" si="6"/>
        <v>0</v>
      </c>
    </row>
    <row r="135" spans="1:8" ht="15" customHeight="1" x14ac:dyDescent="0.25">
      <c r="A135" s="10">
        <v>314</v>
      </c>
      <c r="B135" s="29" t="s">
        <v>139</v>
      </c>
      <c r="C135" s="59" t="s">
        <v>182</v>
      </c>
      <c r="D135" s="60" t="s">
        <v>182</v>
      </c>
      <c r="E135" s="61" t="s">
        <v>182</v>
      </c>
      <c r="F135" s="44">
        <v>2441220</v>
      </c>
      <c r="G135" s="40">
        <v>81772.06</v>
      </c>
      <c r="H135" s="45">
        <f t="shared" si="6"/>
        <v>3.3496391148687951E-2</v>
      </c>
    </row>
    <row r="136" spans="1:8" ht="15" customHeight="1" x14ac:dyDescent="0.25">
      <c r="A136" s="6">
        <v>320</v>
      </c>
      <c r="B136" s="29" t="s">
        <v>140</v>
      </c>
      <c r="C136" s="44">
        <v>2090</v>
      </c>
      <c r="D136" s="40">
        <v>956.83</v>
      </c>
      <c r="E136" s="45">
        <f t="shared" ref="E136:E145" si="7">D136/C136</f>
        <v>0.45781339712918662</v>
      </c>
      <c r="F136" s="44">
        <v>9530</v>
      </c>
      <c r="G136" s="40">
        <v>3000.51</v>
      </c>
      <c r="H136" s="45">
        <f t="shared" si="6"/>
        <v>0.31484889821615952</v>
      </c>
    </row>
    <row r="137" spans="1:8" ht="15" customHeight="1" x14ac:dyDescent="0.25">
      <c r="A137" s="10">
        <v>332</v>
      </c>
      <c r="B137" s="29" t="s">
        <v>141</v>
      </c>
      <c r="C137" s="59" t="s">
        <v>182</v>
      </c>
      <c r="D137" s="60" t="s">
        <v>182</v>
      </c>
      <c r="E137" s="61" t="s">
        <v>182</v>
      </c>
      <c r="F137" s="44">
        <v>50000</v>
      </c>
      <c r="G137" s="40">
        <v>0</v>
      </c>
      <c r="H137" s="45">
        <f t="shared" si="6"/>
        <v>0</v>
      </c>
    </row>
    <row r="138" spans="1:8" ht="15" customHeight="1" x14ac:dyDescent="0.25">
      <c r="A138" s="6">
        <v>340</v>
      </c>
      <c r="B138" s="29" t="s">
        <v>142</v>
      </c>
      <c r="C138" s="44">
        <v>240</v>
      </c>
      <c r="D138" s="40">
        <v>0</v>
      </c>
      <c r="E138" s="45">
        <f t="shared" si="7"/>
        <v>0</v>
      </c>
      <c r="F138" s="44">
        <v>115350</v>
      </c>
      <c r="G138" s="40">
        <v>0</v>
      </c>
      <c r="H138" s="45">
        <f t="shared" si="6"/>
        <v>0</v>
      </c>
    </row>
    <row r="139" spans="1:8" ht="15" customHeight="1" x14ac:dyDescent="0.25">
      <c r="A139" s="6">
        <v>350</v>
      </c>
      <c r="B139" s="29" t="s">
        <v>143</v>
      </c>
      <c r="C139" s="44">
        <v>51950</v>
      </c>
      <c r="D139" s="40">
        <v>9443.83</v>
      </c>
      <c r="E139" s="45">
        <f t="shared" si="7"/>
        <v>0.1817869104908566</v>
      </c>
      <c r="F139" s="44">
        <v>1141860</v>
      </c>
      <c r="G139" s="40">
        <v>66462.67</v>
      </c>
      <c r="H139" s="45">
        <f t="shared" si="6"/>
        <v>5.8205620654020629E-2</v>
      </c>
    </row>
    <row r="140" spans="1:8" ht="15" customHeight="1" x14ac:dyDescent="0.25">
      <c r="A140" s="6">
        <v>370</v>
      </c>
      <c r="B140" s="29" t="s">
        <v>144</v>
      </c>
      <c r="C140" s="44">
        <v>17716</v>
      </c>
      <c r="D140" s="40">
        <v>12778.58</v>
      </c>
      <c r="E140" s="45">
        <f t="shared" si="7"/>
        <v>0.72130164822759091</v>
      </c>
      <c r="F140" s="44">
        <v>2126904</v>
      </c>
      <c r="G140" s="40">
        <v>16778.509999999998</v>
      </c>
      <c r="H140" s="45">
        <f t="shared" si="6"/>
        <v>7.8887011355472554E-3</v>
      </c>
    </row>
    <row r="141" spans="1:8" ht="15" customHeight="1" x14ac:dyDescent="0.25">
      <c r="A141" s="6">
        <v>380</v>
      </c>
      <c r="B141" s="29" t="s">
        <v>145</v>
      </c>
      <c r="C141" s="44">
        <v>28366</v>
      </c>
      <c r="D141" s="40">
        <v>6280.9</v>
      </c>
      <c r="E141" s="45">
        <f t="shared" si="7"/>
        <v>0.22142353521821898</v>
      </c>
      <c r="F141" s="44">
        <v>9904022</v>
      </c>
      <c r="G141" s="40">
        <v>185822.38</v>
      </c>
      <c r="H141" s="45">
        <f t="shared" si="6"/>
        <v>1.8762314946392487E-2</v>
      </c>
    </row>
    <row r="142" spans="1:8" ht="15" customHeight="1" x14ac:dyDescent="0.25">
      <c r="A142" s="10">
        <v>395</v>
      </c>
      <c r="B142" s="29" t="s">
        <v>142</v>
      </c>
      <c r="C142" s="59" t="s">
        <v>182</v>
      </c>
      <c r="D142" s="60" t="s">
        <v>182</v>
      </c>
      <c r="E142" s="61" t="s">
        <v>182</v>
      </c>
      <c r="F142" s="44">
        <v>125</v>
      </c>
      <c r="G142" s="40">
        <v>0</v>
      </c>
      <c r="H142" s="45">
        <f t="shared" si="6"/>
        <v>0</v>
      </c>
    </row>
    <row r="143" spans="1:8" ht="15" customHeight="1" x14ac:dyDescent="0.25">
      <c r="A143" s="10">
        <v>396</v>
      </c>
      <c r="B143" s="29" t="s">
        <v>143</v>
      </c>
      <c r="C143" s="44">
        <v>4866</v>
      </c>
      <c r="D143" s="40">
        <v>4864.79</v>
      </c>
      <c r="E143" s="45">
        <f t="shared" si="7"/>
        <v>0.99975133579942455</v>
      </c>
      <c r="F143" s="44">
        <v>49000</v>
      </c>
      <c r="G143" s="40">
        <v>1918.19</v>
      </c>
      <c r="H143" s="45">
        <f t="shared" si="6"/>
        <v>3.9146734693877555E-2</v>
      </c>
    </row>
    <row r="144" spans="1:8" ht="15" customHeight="1" x14ac:dyDescent="0.25">
      <c r="A144" s="10">
        <v>398</v>
      </c>
      <c r="B144" s="29" t="s">
        <v>144</v>
      </c>
      <c r="C144" s="59">
        <v>590</v>
      </c>
      <c r="D144" s="60">
        <v>389.28</v>
      </c>
      <c r="E144" s="45">
        <f t="shared" si="7"/>
        <v>0.65979661016949143</v>
      </c>
      <c r="F144" s="44">
        <v>11573</v>
      </c>
      <c r="G144" s="40">
        <v>572.99</v>
      </c>
      <c r="H144" s="45">
        <f t="shared" si="6"/>
        <v>4.9510930614361015E-2</v>
      </c>
    </row>
    <row r="145" spans="1:8" ht="15" customHeight="1" thickBot="1" x14ac:dyDescent="0.3">
      <c r="A145" s="11">
        <v>399</v>
      </c>
      <c r="B145" s="36" t="s">
        <v>146</v>
      </c>
      <c r="C145" s="46">
        <v>590</v>
      </c>
      <c r="D145" s="47">
        <v>389</v>
      </c>
      <c r="E145" s="45">
        <f t="shared" si="7"/>
        <v>0.65932203389830513</v>
      </c>
      <c r="F145" s="46">
        <v>3528</v>
      </c>
      <c r="G145" s="47">
        <v>3527.79</v>
      </c>
      <c r="H145" s="45">
        <f t="shared" si="6"/>
        <v>0.99994047619047621</v>
      </c>
    </row>
    <row r="146" spans="1:8" ht="15" customHeight="1" thickBot="1" x14ac:dyDescent="0.3">
      <c r="A146" s="139" t="s">
        <v>147</v>
      </c>
      <c r="B146" s="140"/>
      <c r="C146" s="72">
        <v>0</v>
      </c>
      <c r="D146" s="73">
        <v>0</v>
      </c>
      <c r="E146" s="71" t="s">
        <v>182</v>
      </c>
      <c r="F146" s="22">
        <f>SUM(F147:F148)</f>
        <v>573000</v>
      </c>
      <c r="G146" s="23">
        <f>SUM(G147:G148)</f>
        <v>0</v>
      </c>
      <c r="H146" s="28">
        <f>G146/F146</f>
        <v>0</v>
      </c>
    </row>
    <row r="147" spans="1:8" ht="15" customHeight="1" x14ac:dyDescent="0.25">
      <c r="A147" s="13">
        <v>511</v>
      </c>
      <c r="B147" s="37" t="s">
        <v>148</v>
      </c>
      <c r="C147" s="68" t="s">
        <v>182</v>
      </c>
      <c r="D147" s="69" t="s">
        <v>182</v>
      </c>
      <c r="E147" s="70" t="s">
        <v>182</v>
      </c>
      <c r="F147" s="49">
        <v>98000</v>
      </c>
      <c r="G147" s="50">
        <v>0</v>
      </c>
      <c r="H147" s="51">
        <f>G147/F147</f>
        <v>0</v>
      </c>
    </row>
    <row r="148" spans="1:8" ht="15" customHeight="1" thickBot="1" x14ac:dyDescent="0.3">
      <c r="A148" s="11">
        <v>544</v>
      </c>
      <c r="B148" s="38" t="s">
        <v>149</v>
      </c>
      <c r="C148" s="65" t="s">
        <v>182</v>
      </c>
      <c r="D148" s="66" t="s">
        <v>182</v>
      </c>
      <c r="E148" s="67" t="s">
        <v>182</v>
      </c>
      <c r="F148" s="46">
        <v>475000</v>
      </c>
      <c r="G148" s="47">
        <v>0</v>
      </c>
      <c r="H148" s="48">
        <f>G148/F148</f>
        <v>0</v>
      </c>
    </row>
    <row r="149" spans="1:8" ht="15" customHeight="1" thickBot="1" x14ac:dyDescent="0.3">
      <c r="A149" s="137" t="s">
        <v>150</v>
      </c>
      <c r="B149" s="138"/>
      <c r="C149" s="22">
        <f>SUM(C150:C166)</f>
        <v>421687172</v>
      </c>
      <c r="D149" s="23">
        <f>SUM(D150:D166)</f>
        <v>77118898.919999987</v>
      </c>
      <c r="E149" s="28">
        <f>D149/C149</f>
        <v>0.18288177597207056</v>
      </c>
      <c r="F149" s="22">
        <f>SUM(F150:F166)</f>
        <v>240183</v>
      </c>
      <c r="G149" s="23">
        <f>SUM(G150:G166)</f>
        <v>0</v>
      </c>
      <c r="H149" s="28">
        <f>G149/F149</f>
        <v>0</v>
      </c>
    </row>
    <row r="150" spans="1:8" ht="15" customHeight="1" x14ac:dyDescent="0.25">
      <c r="A150" s="4">
        <v>611</v>
      </c>
      <c r="B150" s="35" t="s">
        <v>151</v>
      </c>
      <c r="C150" s="49">
        <v>116000</v>
      </c>
      <c r="D150" s="50">
        <v>23900</v>
      </c>
      <c r="E150" s="51">
        <f>D150/C150</f>
        <v>0.20603448275862069</v>
      </c>
      <c r="F150" s="68" t="s">
        <v>182</v>
      </c>
      <c r="G150" s="69" t="s">
        <v>182</v>
      </c>
      <c r="H150" s="70" t="s">
        <v>182</v>
      </c>
    </row>
    <row r="151" spans="1:8" ht="15" customHeight="1" x14ac:dyDescent="0.25">
      <c r="A151" s="5">
        <v>612</v>
      </c>
      <c r="B151" s="29" t="s">
        <v>152</v>
      </c>
      <c r="C151" s="44">
        <v>15000</v>
      </c>
      <c r="D151" s="40">
        <v>0</v>
      </c>
      <c r="E151" s="45">
        <f>D151/C151</f>
        <v>0</v>
      </c>
      <c r="F151" s="59" t="s">
        <v>182</v>
      </c>
      <c r="G151" s="60" t="s">
        <v>182</v>
      </c>
      <c r="H151" s="61" t="s">
        <v>182</v>
      </c>
    </row>
    <row r="152" spans="1:8" ht="15" customHeight="1" x14ac:dyDescent="0.25">
      <c r="A152" s="5">
        <v>613</v>
      </c>
      <c r="B152" s="29" t="s">
        <v>192</v>
      </c>
      <c r="C152" s="44">
        <v>1000</v>
      </c>
      <c r="D152" s="40">
        <v>0</v>
      </c>
      <c r="E152" s="45">
        <f>D152/C152</f>
        <v>0</v>
      </c>
      <c r="F152" s="59"/>
      <c r="G152" s="60"/>
      <c r="H152" s="61"/>
    </row>
    <row r="153" spans="1:8" ht="15" customHeight="1" x14ac:dyDescent="0.25">
      <c r="A153" s="5">
        <v>614</v>
      </c>
      <c r="B153" s="29" t="s">
        <v>153</v>
      </c>
      <c r="C153" s="44">
        <v>75000</v>
      </c>
      <c r="D153" s="40">
        <v>25000</v>
      </c>
      <c r="E153" s="45">
        <f t="shared" ref="E153:E166" si="8">D153/C153</f>
        <v>0.33333333333333331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619</v>
      </c>
      <c r="B154" s="29" t="s">
        <v>154</v>
      </c>
      <c r="C154" s="44">
        <v>143000000</v>
      </c>
      <c r="D154" s="40">
        <v>0</v>
      </c>
      <c r="E154" s="45">
        <f t="shared" si="8"/>
        <v>0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622</v>
      </c>
      <c r="B155" s="29" t="s">
        <v>155</v>
      </c>
      <c r="C155" s="44">
        <v>6000</v>
      </c>
      <c r="D155" s="40">
        <v>0</v>
      </c>
      <c r="E155" s="45">
        <f t="shared" si="8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623</v>
      </c>
      <c r="B156" s="29" t="s">
        <v>156</v>
      </c>
      <c r="C156" s="44">
        <v>10000</v>
      </c>
      <c r="D156" s="40">
        <v>0</v>
      </c>
      <c r="E156" s="45">
        <f t="shared" si="8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624</v>
      </c>
      <c r="B157" s="29" t="s">
        <v>157</v>
      </c>
      <c r="C157" s="44">
        <v>81115</v>
      </c>
      <c r="D157" s="40">
        <v>4468.5</v>
      </c>
      <c r="E157" s="45">
        <f t="shared" si="8"/>
        <v>5.5088454663132592E-2</v>
      </c>
      <c r="F157" s="44">
        <v>240183</v>
      </c>
      <c r="G157" s="40">
        <v>0</v>
      </c>
      <c r="H157" s="45">
        <f t="shared" ref="H157" si="9">G157/F157</f>
        <v>0</v>
      </c>
    </row>
    <row r="158" spans="1:8" ht="15" customHeight="1" x14ac:dyDescent="0.25">
      <c r="A158" s="5">
        <v>631</v>
      </c>
      <c r="B158" s="29" t="s">
        <v>158</v>
      </c>
      <c r="C158" s="44">
        <v>2252000</v>
      </c>
      <c r="D158" s="40">
        <v>422551.19</v>
      </c>
      <c r="E158" s="45">
        <f t="shared" si="8"/>
        <v>0.18763374333925401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635</v>
      </c>
      <c r="B159" s="29" t="s">
        <v>159</v>
      </c>
      <c r="C159" s="44">
        <v>230030065</v>
      </c>
      <c r="D159" s="40">
        <v>57316962.460000001</v>
      </c>
      <c r="E159" s="45">
        <f t="shared" si="8"/>
        <v>0.24917161354538592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637</v>
      </c>
      <c r="B160" s="29" t="s">
        <v>160</v>
      </c>
      <c r="C160" s="44">
        <v>13043412</v>
      </c>
      <c r="D160" s="40">
        <v>9197173.9100000001</v>
      </c>
      <c r="E160" s="45">
        <f t="shared" si="8"/>
        <v>0.70512024844419541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639</v>
      </c>
      <c r="B161" s="29" t="s">
        <v>161</v>
      </c>
      <c r="C161" s="44">
        <v>130000</v>
      </c>
      <c r="D161" s="40">
        <v>0</v>
      </c>
      <c r="E161" s="45">
        <f t="shared" si="8"/>
        <v>0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648</v>
      </c>
      <c r="B162" s="8" t="s">
        <v>162</v>
      </c>
      <c r="C162" s="44">
        <v>31059406</v>
      </c>
      <c r="D162" s="40">
        <v>9637065.5399999991</v>
      </c>
      <c r="E162" s="45">
        <f t="shared" si="8"/>
        <v>0.31027848826213866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662</v>
      </c>
      <c r="B163" s="8" t="s">
        <v>164</v>
      </c>
      <c r="C163" s="44">
        <v>456300</v>
      </c>
      <c r="D163" s="40">
        <v>156260</v>
      </c>
      <c r="E163" s="45">
        <f t="shared" si="8"/>
        <v>0.34245014245014244</v>
      </c>
      <c r="F163" s="59" t="s">
        <v>182</v>
      </c>
      <c r="G163" s="60" t="s">
        <v>182</v>
      </c>
      <c r="H163" s="61" t="s">
        <v>182</v>
      </c>
    </row>
    <row r="164" spans="1:8" ht="15" customHeight="1" x14ac:dyDescent="0.25">
      <c r="A164" s="5">
        <v>663</v>
      </c>
      <c r="B164" s="8" t="s">
        <v>165</v>
      </c>
      <c r="C164" s="44">
        <v>249379</v>
      </c>
      <c r="D164" s="40">
        <v>135517.32</v>
      </c>
      <c r="E164" s="45">
        <f t="shared" si="8"/>
        <v>0.54341913312668677</v>
      </c>
      <c r="F164" s="59" t="s">
        <v>182</v>
      </c>
      <c r="G164" s="60" t="s">
        <v>182</v>
      </c>
      <c r="H164" s="61" t="s">
        <v>182</v>
      </c>
    </row>
    <row r="165" spans="1:8" ht="15" customHeight="1" x14ac:dyDescent="0.25">
      <c r="A165" s="5">
        <v>664</v>
      </c>
      <c r="B165" s="8" t="s">
        <v>166</v>
      </c>
      <c r="C165" s="44">
        <v>1107000</v>
      </c>
      <c r="D165" s="40">
        <v>200000</v>
      </c>
      <c r="E165" s="45">
        <f t="shared" si="8"/>
        <v>0.18066847335140018</v>
      </c>
      <c r="F165" s="59" t="s">
        <v>182</v>
      </c>
      <c r="G165" s="60" t="s">
        <v>182</v>
      </c>
      <c r="H165" s="61" t="s">
        <v>182</v>
      </c>
    </row>
    <row r="166" spans="1:8" ht="15" customHeight="1" thickBot="1" x14ac:dyDescent="0.3">
      <c r="A166" s="12">
        <v>693</v>
      </c>
      <c r="B166" s="33" t="s">
        <v>167</v>
      </c>
      <c r="C166" s="46">
        <v>55495</v>
      </c>
      <c r="D166" s="47">
        <v>0</v>
      </c>
      <c r="E166" s="45">
        <f t="shared" si="8"/>
        <v>0</v>
      </c>
      <c r="F166" s="65" t="s">
        <v>182</v>
      </c>
      <c r="G166" s="66" t="s">
        <v>182</v>
      </c>
      <c r="H166" s="61" t="s">
        <v>182</v>
      </c>
    </row>
    <row r="167" spans="1:8" ht="15" customHeight="1" thickBot="1" x14ac:dyDescent="0.3">
      <c r="A167" s="152" t="s">
        <v>168</v>
      </c>
      <c r="B167" s="153"/>
      <c r="C167" s="72">
        <v>0</v>
      </c>
      <c r="D167" s="73">
        <v>0</v>
      </c>
      <c r="E167" s="71" t="s">
        <v>182</v>
      </c>
      <c r="F167" s="22">
        <f>F168</f>
        <v>59460136</v>
      </c>
      <c r="G167" s="23">
        <f>G168</f>
        <v>6592256.2000000002</v>
      </c>
      <c r="H167" s="28">
        <f>G167/F167</f>
        <v>0.11086850188166404</v>
      </c>
    </row>
    <row r="168" spans="1:8" ht="15" customHeight="1" thickBot="1" x14ac:dyDescent="0.3">
      <c r="A168" s="18">
        <v>721</v>
      </c>
      <c r="B168" s="39" t="s">
        <v>169</v>
      </c>
      <c r="C168" s="74" t="s">
        <v>182</v>
      </c>
      <c r="D168" s="75" t="s">
        <v>182</v>
      </c>
      <c r="E168" s="76" t="s">
        <v>182</v>
      </c>
      <c r="F168" s="52">
        <v>59460136</v>
      </c>
      <c r="G168" s="53">
        <v>6592256.2000000002</v>
      </c>
      <c r="H168" s="54">
        <f>G168/F168</f>
        <v>0.11086850188166404</v>
      </c>
    </row>
    <row r="170" spans="1:8" x14ac:dyDescent="0.25">
      <c r="A170" s="143" t="s">
        <v>170</v>
      </c>
      <c r="B170" s="143"/>
      <c r="C170" s="143"/>
      <c r="D170" s="143"/>
      <c r="E170" s="143"/>
      <c r="F170" s="143"/>
      <c r="G170" s="143"/>
      <c r="H170" s="143"/>
    </row>
    <row r="171" spans="1:8" x14ac:dyDescent="0.25">
      <c r="A171" s="143" t="s">
        <v>171</v>
      </c>
      <c r="B171" s="143"/>
      <c r="C171" s="143"/>
      <c r="D171" s="143"/>
      <c r="E171" s="143"/>
      <c r="F171" s="143"/>
      <c r="G171" s="143"/>
      <c r="H171" s="143"/>
    </row>
    <row r="172" spans="1:8" x14ac:dyDescent="0.25">
      <c r="A172" s="143" t="s">
        <v>184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3" t="s">
        <v>185</v>
      </c>
      <c r="B173" s="143"/>
      <c r="C173" s="143"/>
      <c r="D173" s="143"/>
      <c r="E173" s="143"/>
      <c r="F173" s="143"/>
      <c r="G173" s="143"/>
      <c r="H173" s="143"/>
    </row>
    <row r="174" spans="1:8" x14ac:dyDescent="0.25">
      <c r="A174" s="143" t="s">
        <v>191</v>
      </c>
      <c r="B174" s="143"/>
      <c r="C174" s="143"/>
      <c r="D174" s="143"/>
      <c r="E174" s="143"/>
      <c r="F174" s="143"/>
      <c r="G174" s="143"/>
      <c r="H174" s="143"/>
    </row>
    <row r="175" spans="1:8" x14ac:dyDescent="0.25">
      <c r="A175" s="144" t="s">
        <v>174</v>
      </c>
      <c r="B175" s="144"/>
      <c r="C175" s="144"/>
      <c r="D175" s="144"/>
      <c r="E175" s="144"/>
      <c r="F175" s="144"/>
      <c r="G175" s="144"/>
      <c r="H175" s="144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5:H175"/>
    <mergeCell ref="A28:B28"/>
    <mergeCell ref="A77:B77"/>
    <mergeCell ref="A128:B128"/>
    <mergeCell ref="A146:B146"/>
    <mergeCell ref="A149:B149"/>
    <mergeCell ref="A167:B167"/>
    <mergeCell ref="A170:H170"/>
    <mergeCell ref="A171:H171"/>
    <mergeCell ref="A172:H172"/>
    <mergeCell ref="A173:H173"/>
    <mergeCell ref="A174:H174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7" max="16383" man="1"/>
    <brk id="169" max="16383" man="1"/>
  </rowBreaks>
  <ignoredErrors>
    <ignoredError sqref="E10:E11 E28 E77 E128" formula="1"/>
    <ignoredError sqref="A12:A27" numberStoredAsText="1"/>
    <ignoredError sqref="C149:D149" formulaRange="1"/>
    <ignoredError sqref="E149" formula="1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5"/>
  <sheetViews>
    <sheetView showGridLines="0" view="pageBreakPreview" topLeftCell="A3349" zoomScaleNormal="100" zoomScaleSheetLayoutView="100" workbookViewId="0">
      <selection activeCell="G3341" sqref="G3341"/>
    </sheetView>
  </sheetViews>
  <sheetFormatPr baseColWidth="10" defaultRowHeight="15" x14ac:dyDescent="0.25"/>
  <cols>
    <col min="1" max="1" width="5.7109375" customWidth="1"/>
    <col min="2" max="2" width="51.7109375" customWidth="1"/>
    <col min="3" max="3" width="12.42578125" style="24" customWidth="1"/>
    <col min="4" max="4" width="11.5703125" style="24" customWidth="1"/>
    <col min="5" max="5" width="13.7109375" style="25" customWidth="1"/>
    <col min="6" max="6" width="12.42578125" style="24" customWidth="1"/>
    <col min="7" max="7" width="12.28515625" style="24" customWidth="1"/>
    <col min="8" max="8" width="13.7109375" style="25" customWidth="1"/>
  </cols>
  <sheetData>
    <row r="1" spans="1:9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9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9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9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9" x14ac:dyDescent="0.25">
      <c r="A5" s="143" t="s">
        <v>188</v>
      </c>
      <c r="B5" s="143"/>
      <c r="C5" s="143"/>
      <c r="D5" s="143"/>
      <c r="E5" s="143"/>
      <c r="F5" s="143"/>
      <c r="G5" s="143"/>
      <c r="H5" s="143"/>
    </row>
    <row r="6" spans="1:9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9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9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</row>
    <row r="9" spans="1:9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</row>
    <row r="10" spans="1:9" ht="15.75" thickBot="1" x14ac:dyDescent="0.3">
      <c r="A10" s="133" t="s">
        <v>0</v>
      </c>
      <c r="B10" s="134"/>
      <c r="C10" s="20">
        <f>C11+C24+C66+C107+C121+C124+C141</f>
        <v>585095056</v>
      </c>
      <c r="D10" s="21">
        <f>D11+D24+D66+D107+D121+D124+D141</f>
        <v>6766833</v>
      </c>
      <c r="E10" s="27">
        <f>D10/C10</f>
        <v>1.1565356655483344E-2</v>
      </c>
      <c r="F10" s="20">
        <f>F11+F24+F66+F107+F121+F124+F141</f>
        <v>90747539</v>
      </c>
      <c r="G10" s="21">
        <f>G11+G24+G66+G107+G121+G124+G141</f>
        <v>931</v>
      </c>
      <c r="H10" s="27">
        <f>G10/F10</f>
        <v>1.0259231382572259E-5</v>
      </c>
    </row>
    <row r="11" spans="1:9" ht="15" customHeight="1" thickBot="1" x14ac:dyDescent="0.3">
      <c r="A11" s="135" t="s">
        <v>1</v>
      </c>
      <c r="B11" s="136"/>
      <c r="C11" s="56">
        <f>SUM(C12:C23)</f>
        <v>72580014</v>
      </c>
      <c r="D11" s="57">
        <f>SUM(D12:D23)</f>
        <v>3761358</v>
      </c>
      <c r="E11" s="58">
        <f>D11/C11</f>
        <v>5.1823605324738571E-2</v>
      </c>
      <c r="F11" s="56">
        <f>SUM(F12:F23)</f>
        <v>275002</v>
      </c>
      <c r="G11" s="57">
        <f>SUM(G12:G23)</f>
        <v>0</v>
      </c>
      <c r="H11" s="58">
        <f>G11/F11</f>
        <v>0</v>
      </c>
    </row>
    <row r="12" spans="1:9" ht="15" customHeight="1" x14ac:dyDescent="0.25">
      <c r="A12" s="1" t="s">
        <v>2</v>
      </c>
      <c r="B12" s="7" t="s">
        <v>3</v>
      </c>
      <c r="C12" s="41">
        <v>55617204</v>
      </c>
      <c r="D12" s="42">
        <v>3196300</v>
      </c>
      <c r="E12" s="43">
        <f>D12/C12</f>
        <v>5.746962756344242E-2</v>
      </c>
      <c r="F12" s="62" t="s">
        <v>182</v>
      </c>
      <c r="G12" s="63" t="s">
        <v>182</v>
      </c>
      <c r="H12" s="64" t="s">
        <v>182</v>
      </c>
    </row>
    <row r="13" spans="1:9" ht="15" customHeight="1" x14ac:dyDescent="0.25">
      <c r="A13" s="2" t="s">
        <v>4</v>
      </c>
      <c r="B13" s="8" t="s">
        <v>5</v>
      </c>
      <c r="C13" s="44">
        <v>1121820</v>
      </c>
      <c r="D13" s="40">
        <v>1867</v>
      </c>
      <c r="E13" s="45">
        <f>D13/C13</f>
        <v>1.6642598634362018E-3</v>
      </c>
      <c r="F13" s="59" t="s">
        <v>182</v>
      </c>
      <c r="G13" s="60" t="s">
        <v>182</v>
      </c>
      <c r="H13" s="61" t="s">
        <v>182</v>
      </c>
    </row>
    <row r="14" spans="1:9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0</v>
      </c>
      <c r="H14" s="45">
        <f t="shared" ref="H14:H21" si="0">G14/F14</f>
        <v>0</v>
      </c>
    </row>
    <row r="15" spans="1:9" ht="15" customHeight="1" x14ac:dyDescent="0.25">
      <c r="A15" s="2" t="s">
        <v>8</v>
      </c>
      <c r="B15" s="29" t="s">
        <v>9</v>
      </c>
      <c r="C15" s="44">
        <v>6012</v>
      </c>
      <c r="D15" s="40">
        <v>500</v>
      </c>
      <c r="E15" s="45">
        <f t="shared" ref="E15:E22" si="1">D15/C15</f>
        <v>8.316699933466401E-2</v>
      </c>
      <c r="F15" s="59" t="s">
        <v>182</v>
      </c>
      <c r="G15" s="60" t="s">
        <v>182</v>
      </c>
      <c r="H15" s="61" t="s">
        <v>182</v>
      </c>
    </row>
    <row r="16" spans="1:9" ht="15" customHeight="1" x14ac:dyDescent="0.25">
      <c r="A16" s="3" t="s">
        <v>10</v>
      </c>
      <c r="B16" s="29" t="s">
        <v>11</v>
      </c>
      <c r="C16" s="44">
        <v>941400</v>
      </c>
      <c r="D16" s="40">
        <v>74950</v>
      </c>
      <c r="E16" s="45">
        <f t="shared" si="1"/>
        <v>7.9615466326747403E-2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0</v>
      </c>
      <c r="E17" s="45">
        <f t="shared" si="1"/>
        <v>0</v>
      </c>
      <c r="F17" s="44">
        <v>2750</v>
      </c>
      <c r="G17" s="40">
        <v>0</v>
      </c>
      <c r="H17" s="45">
        <f t="shared" si="0"/>
        <v>0</v>
      </c>
    </row>
    <row r="18" spans="1:8" ht="15" customHeight="1" x14ac:dyDescent="0.25">
      <c r="A18" s="2" t="s">
        <v>14</v>
      </c>
      <c r="B18" s="8" t="s">
        <v>15</v>
      </c>
      <c r="C18" s="44">
        <v>7319240</v>
      </c>
      <c r="D18" s="40">
        <v>385837</v>
      </c>
      <c r="E18" s="45">
        <f t="shared" si="1"/>
        <v>5.2715445865964224E-2</v>
      </c>
      <c r="F18" s="44">
        <v>54392</v>
      </c>
      <c r="G18" s="40">
        <v>0</v>
      </c>
      <c r="H18" s="45">
        <f t="shared" si="0"/>
        <v>0</v>
      </c>
    </row>
    <row r="19" spans="1:8" ht="15" customHeight="1" x14ac:dyDescent="0.25">
      <c r="A19" s="2" t="s">
        <v>16</v>
      </c>
      <c r="B19" s="8" t="s">
        <v>17</v>
      </c>
      <c r="C19" s="44">
        <v>857838</v>
      </c>
      <c r="D19" s="40">
        <v>46159</v>
      </c>
      <c r="E19" s="45">
        <f t="shared" si="1"/>
        <v>5.3808527950498813E-2</v>
      </c>
      <c r="F19" s="44">
        <v>6624</v>
      </c>
      <c r="G19" s="40">
        <v>0</v>
      </c>
      <c r="H19" s="45">
        <f t="shared" si="0"/>
        <v>0</v>
      </c>
    </row>
    <row r="20" spans="1:8" ht="15" customHeight="1" x14ac:dyDescent="0.25">
      <c r="A20" s="2" t="s">
        <v>18</v>
      </c>
      <c r="B20" s="8" t="s">
        <v>19</v>
      </c>
      <c r="C20" s="44">
        <v>871959</v>
      </c>
      <c r="D20" s="40">
        <v>47245</v>
      </c>
      <c r="E20" s="45">
        <f t="shared" si="1"/>
        <v>5.41825934476277E-2</v>
      </c>
      <c r="F20" s="44">
        <v>6624</v>
      </c>
      <c r="G20" s="40">
        <v>0</v>
      </c>
      <c r="H20" s="45">
        <f t="shared" si="0"/>
        <v>0</v>
      </c>
    </row>
    <row r="21" spans="1:8" ht="15" customHeight="1" x14ac:dyDescent="0.25">
      <c r="A21" s="2" t="s">
        <v>20</v>
      </c>
      <c r="B21" s="8" t="s">
        <v>21</v>
      </c>
      <c r="C21" s="44">
        <v>170237</v>
      </c>
      <c r="D21" s="40">
        <v>8500</v>
      </c>
      <c r="E21" s="45">
        <f t="shared" si="1"/>
        <v>4.9930391160558515E-2</v>
      </c>
      <c r="F21" s="44">
        <v>612</v>
      </c>
      <c r="G21" s="40">
        <v>0</v>
      </c>
      <c r="H21" s="45">
        <f t="shared" si="0"/>
        <v>0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thickBot="1" x14ac:dyDescent="0.3">
      <c r="A23" s="17" t="s">
        <v>24</v>
      </c>
      <c r="B23" s="31" t="s">
        <v>25</v>
      </c>
      <c r="C23" s="46">
        <v>1240154</v>
      </c>
      <c r="D23" s="47">
        <v>0</v>
      </c>
      <c r="E23" s="48">
        <f>D23/C23</f>
        <v>0</v>
      </c>
      <c r="F23" s="65" t="s">
        <v>182</v>
      </c>
      <c r="G23" s="66" t="s">
        <v>182</v>
      </c>
      <c r="H23" s="67" t="s">
        <v>182</v>
      </c>
    </row>
    <row r="24" spans="1:8" ht="15" customHeight="1" thickBot="1" x14ac:dyDescent="0.3">
      <c r="A24" s="137" t="s">
        <v>32</v>
      </c>
      <c r="B24" s="138"/>
      <c r="C24" s="22">
        <f>SUM(C25:C65)</f>
        <v>46354152</v>
      </c>
      <c r="D24" s="23">
        <f>SUM(D25:D65)</f>
        <v>1001775</v>
      </c>
      <c r="E24" s="28">
        <f>D24/C24</f>
        <v>2.1611332680619419E-2</v>
      </c>
      <c r="F24" s="22">
        <f>SUM(F25:F65)</f>
        <v>13705250</v>
      </c>
      <c r="G24" s="23">
        <f>SUM(G25:G65)</f>
        <v>0</v>
      </c>
      <c r="H24" s="28">
        <f>G24/F24</f>
        <v>0</v>
      </c>
    </row>
    <row r="25" spans="1:8" ht="15" customHeight="1" x14ac:dyDescent="0.25">
      <c r="A25" s="78">
        <v>101</v>
      </c>
      <c r="B25" s="7" t="s">
        <v>33</v>
      </c>
      <c r="C25" s="41">
        <v>7654944</v>
      </c>
      <c r="D25" s="42">
        <v>0</v>
      </c>
      <c r="E25" s="43">
        <f>D25/C25</f>
        <v>0</v>
      </c>
      <c r="F25" s="62" t="s">
        <v>182</v>
      </c>
      <c r="G25" s="63" t="s">
        <v>182</v>
      </c>
      <c r="H25" s="64" t="s">
        <v>182</v>
      </c>
    </row>
    <row r="26" spans="1:8" ht="15" customHeight="1" x14ac:dyDescent="0.25">
      <c r="A26" s="5">
        <v>103</v>
      </c>
      <c r="B26" s="8" t="s">
        <v>35</v>
      </c>
      <c r="C26" s="59">
        <v>625368</v>
      </c>
      <c r="D26" s="60">
        <v>0</v>
      </c>
      <c r="E26" s="45">
        <f t="shared" ref="E26:E64" si="2">D26/C26</f>
        <v>0</v>
      </c>
      <c r="F26" s="59" t="s">
        <v>182</v>
      </c>
      <c r="G26" s="60" t="s">
        <v>182</v>
      </c>
      <c r="H26" s="61" t="s">
        <v>182</v>
      </c>
    </row>
    <row r="27" spans="1:8" ht="15" customHeight="1" x14ac:dyDescent="0.25">
      <c r="A27" s="5">
        <v>104</v>
      </c>
      <c r="B27" s="8" t="s">
        <v>36</v>
      </c>
      <c r="C27" s="44">
        <v>71200</v>
      </c>
      <c r="D27" s="40">
        <v>0</v>
      </c>
      <c r="E27" s="45">
        <f t="shared" si="2"/>
        <v>0</v>
      </c>
      <c r="F27" s="59" t="s">
        <v>182</v>
      </c>
      <c r="G27" s="60" t="s">
        <v>182</v>
      </c>
      <c r="H27" s="61" t="s">
        <v>182</v>
      </c>
    </row>
    <row r="28" spans="1:8" ht="15" customHeight="1" x14ac:dyDescent="0.25">
      <c r="A28" s="5">
        <v>105</v>
      </c>
      <c r="B28" s="8" t="s">
        <v>37</v>
      </c>
      <c r="C28" s="44">
        <v>73600</v>
      </c>
      <c r="D28" s="40">
        <v>0</v>
      </c>
      <c r="E28" s="45">
        <f t="shared" si="2"/>
        <v>0</v>
      </c>
      <c r="F28" s="59" t="s">
        <v>182</v>
      </c>
      <c r="G28" s="60" t="s">
        <v>182</v>
      </c>
      <c r="H28" s="61" t="s">
        <v>182</v>
      </c>
    </row>
    <row r="29" spans="1:8" ht="15" customHeight="1" x14ac:dyDescent="0.25">
      <c r="A29" s="5">
        <v>106</v>
      </c>
      <c r="B29" s="8" t="s">
        <v>38</v>
      </c>
      <c r="C29" s="44">
        <v>140000</v>
      </c>
      <c r="D29" s="40">
        <v>0</v>
      </c>
      <c r="E29" s="45">
        <f t="shared" si="2"/>
        <v>0</v>
      </c>
      <c r="F29" s="59" t="s">
        <v>182</v>
      </c>
      <c r="G29" s="60" t="s">
        <v>182</v>
      </c>
      <c r="H29" s="61" t="s">
        <v>182</v>
      </c>
    </row>
    <row r="30" spans="1:8" ht="15" customHeight="1" x14ac:dyDescent="0.25">
      <c r="A30" s="5">
        <v>109</v>
      </c>
      <c r="B30" s="8" t="s">
        <v>39</v>
      </c>
      <c r="C30" s="44">
        <v>277474</v>
      </c>
      <c r="D30" s="40">
        <v>0</v>
      </c>
      <c r="E30" s="45">
        <f t="shared" si="2"/>
        <v>0</v>
      </c>
      <c r="F30" s="59" t="s">
        <v>182</v>
      </c>
      <c r="G30" s="60" t="s">
        <v>182</v>
      </c>
      <c r="H30" s="61" t="s">
        <v>182</v>
      </c>
    </row>
    <row r="31" spans="1:8" ht="15" customHeight="1" x14ac:dyDescent="0.25">
      <c r="A31" s="5">
        <v>111</v>
      </c>
      <c r="B31" s="8" t="s">
        <v>40</v>
      </c>
      <c r="C31" s="44">
        <v>193566</v>
      </c>
      <c r="D31" s="40">
        <v>0</v>
      </c>
      <c r="E31" s="45">
        <f t="shared" si="2"/>
        <v>0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112</v>
      </c>
      <c r="B32" s="8" t="s">
        <v>41</v>
      </c>
      <c r="C32" s="44">
        <v>109805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113</v>
      </c>
      <c r="B33" s="8" t="s">
        <v>42</v>
      </c>
      <c r="C33" s="44">
        <v>1923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114</v>
      </c>
      <c r="B34" s="8" t="s">
        <v>43</v>
      </c>
      <c r="C34" s="44">
        <v>997045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115</v>
      </c>
      <c r="B35" s="8" t="s">
        <v>44</v>
      </c>
      <c r="C35" s="44">
        <v>225000</v>
      </c>
      <c r="D35" s="40">
        <v>0</v>
      </c>
      <c r="E35" s="45">
        <f t="shared" si="2"/>
        <v>0</v>
      </c>
      <c r="F35" s="59">
        <v>2568</v>
      </c>
      <c r="G35" s="60">
        <v>0</v>
      </c>
      <c r="H35" s="45">
        <f t="shared" ref="H35:H63" si="3">G35/F35</f>
        <v>0</v>
      </c>
    </row>
    <row r="36" spans="1:8" ht="15" customHeight="1" x14ac:dyDescent="0.25">
      <c r="A36" s="5">
        <v>116</v>
      </c>
      <c r="B36" s="8" t="s">
        <v>45</v>
      </c>
      <c r="C36" s="44">
        <v>576100</v>
      </c>
      <c r="D36" s="40">
        <v>0</v>
      </c>
      <c r="E36" s="45">
        <f t="shared" si="2"/>
        <v>0</v>
      </c>
      <c r="F36" s="44">
        <v>258710</v>
      </c>
      <c r="G36" s="40">
        <v>0</v>
      </c>
      <c r="H36" s="45">
        <f t="shared" si="3"/>
        <v>0</v>
      </c>
    </row>
    <row r="37" spans="1:8" ht="15" customHeight="1" x14ac:dyDescent="0.25">
      <c r="A37" s="5">
        <v>117</v>
      </c>
      <c r="B37" s="8" t="s">
        <v>46</v>
      </c>
      <c r="C37" s="44">
        <v>60000</v>
      </c>
      <c r="D37" s="40">
        <v>0</v>
      </c>
      <c r="E37" s="45">
        <f t="shared" si="2"/>
        <v>0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119</v>
      </c>
      <c r="B38" s="8" t="s">
        <v>47</v>
      </c>
      <c r="C38" s="44">
        <v>5000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6">
        <v>120</v>
      </c>
      <c r="B39" s="29" t="s">
        <v>48</v>
      </c>
      <c r="C39" s="44">
        <v>214856</v>
      </c>
      <c r="D39" s="40">
        <v>0</v>
      </c>
      <c r="E39" s="45">
        <f t="shared" si="2"/>
        <v>0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131</v>
      </c>
      <c r="B40" s="8" t="s">
        <v>49</v>
      </c>
      <c r="C40" s="44">
        <v>780000</v>
      </c>
      <c r="D40" s="40">
        <v>0</v>
      </c>
      <c r="E40" s="45">
        <f t="shared" si="2"/>
        <v>0</v>
      </c>
      <c r="F40" s="59" t="s">
        <v>182</v>
      </c>
      <c r="G40" s="60" t="s">
        <v>182</v>
      </c>
      <c r="H40" s="61" t="s">
        <v>182</v>
      </c>
    </row>
    <row r="41" spans="1:8" ht="15" customHeight="1" x14ac:dyDescent="0.25">
      <c r="A41" s="5">
        <v>132</v>
      </c>
      <c r="B41" s="8" t="s">
        <v>50</v>
      </c>
      <c r="C41" s="44">
        <v>1010000</v>
      </c>
      <c r="D41" s="40">
        <v>0</v>
      </c>
      <c r="E41" s="45">
        <f t="shared" si="2"/>
        <v>0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5">
        <v>141</v>
      </c>
      <c r="B42" s="8" t="s">
        <v>51</v>
      </c>
      <c r="C42" s="44">
        <v>141521</v>
      </c>
      <c r="D42" s="40">
        <v>1850</v>
      </c>
      <c r="E42" s="45">
        <f t="shared" si="2"/>
        <v>1.3072264893549367E-2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142</v>
      </c>
      <c r="B43" s="8" t="s">
        <v>52</v>
      </c>
      <c r="C43" s="44">
        <v>207273</v>
      </c>
      <c r="D43" s="40">
        <v>0</v>
      </c>
      <c r="E43" s="45">
        <f t="shared" si="2"/>
        <v>0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143</v>
      </c>
      <c r="B44" s="8" t="s">
        <v>53</v>
      </c>
      <c r="C44" s="44">
        <v>25036</v>
      </c>
      <c r="D44" s="40">
        <v>0</v>
      </c>
      <c r="E44" s="45">
        <f t="shared" si="2"/>
        <v>0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151</v>
      </c>
      <c r="B45" s="8" t="s">
        <v>54</v>
      </c>
      <c r="C45" s="44">
        <v>85942</v>
      </c>
      <c r="D45" s="40">
        <v>288</v>
      </c>
      <c r="E45" s="45">
        <f t="shared" si="2"/>
        <v>3.3510972516348236E-3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152</v>
      </c>
      <c r="B46" s="8" t="s">
        <v>55</v>
      </c>
      <c r="C46" s="44">
        <v>55839</v>
      </c>
      <c r="D46" s="40">
        <v>0</v>
      </c>
      <c r="E46" s="45">
        <f t="shared" si="2"/>
        <v>0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153</v>
      </c>
      <c r="B47" s="8" t="s">
        <v>56</v>
      </c>
      <c r="C47" s="44">
        <v>5000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154</v>
      </c>
      <c r="B48" s="8" t="s">
        <v>57</v>
      </c>
      <c r="C48" s="44">
        <v>105000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161</v>
      </c>
      <c r="B49" s="8" t="s">
        <v>58</v>
      </c>
      <c r="C49" s="44">
        <v>230000</v>
      </c>
      <c r="D49" s="40">
        <v>0</v>
      </c>
      <c r="E49" s="45">
        <f t="shared" si="2"/>
        <v>0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162</v>
      </c>
      <c r="B50" s="8" t="s">
        <v>59</v>
      </c>
      <c r="C50" s="44">
        <v>1991614</v>
      </c>
      <c r="D50" s="40">
        <v>0</v>
      </c>
      <c r="E50" s="45">
        <f t="shared" si="2"/>
        <v>0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163</v>
      </c>
      <c r="B51" s="8" t="s">
        <v>60</v>
      </c>
      <c r="C51" s="44">
        <v>1015000</v>
      </c>
      <c r="D51" s="40">
        <v>0</v>
      </c>
      <c r="E51" s="45">
        <f t="shared" si="2"/>
        <v>0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164</v>
      </c>
      <c r="B52" s="8" t="s">
        <v>61</v>
      </c>
      <c r="C52" s="44">
        <v>789250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165</v>
      </c>
      <c r="B53" s="8" t="s">
        <v>62</v>
      </c>
      <c r="C53" s="44">
        <v>4335665</v>
      </c>
      <c r="D53" s="40">
        <v>0</v>
      </c>
      <c r="E53" s="45">
        <f t="shared" si="2"/>
        <v>0</v>
      </c>
      <c r="F53" s="59">
        <v>1273517</v>
      </c>
      <c r="G53" s="60">
        <v>0</v>
      </c>
      <c r="H53" s="45">
        <f t="shared" si="3"/>
        <v>0</v>
      </c>
    </row>
    <row r="54" spans="1:8" ht="15" customHeight="1" x14ac:dyDescent="0.25">
      <c r="A54" s="5">
        <v>166</v>
      </c>
      <c r="B54" s="8" t="s">
        <v>63</v>
      </c>
      <c r="C54" s="44">
        <v>13000</v>
      </c>
      <c r="D54" s="40">
        <v>0</v>
      </c>
      <c r="E54" s="45">
        <f t="shared" si="2"/>
        <v>0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169</v>
      </c>
      <c r="B55" s="8" t="s">
        <v>64</v>
      </c>
      <c r="C55" s="44">
        <v>493000</v>
      </c>
      <c r="D55" s="40">
        <v>3032</v>
      </c>
      <c r="E55" s="45">
        <f t="shared" si="2"/>
        <v>6.150101419878296E-3</v>
      </c>
      <c r="F55" s="59">
        <v>1126678</v>
      </c>
      <c r="G55" s="60">
        <v>0</v>
      </c>
      <c r="H55" s="45">
        <f t="shared" si="3"/>
        <v>0</v>
      </c>
    </row>
    <row r="56" spans="1:8" ht="15" customHeight="1" x14ac:dyDescent="0.25">
      <c r="A56" s="5">
        <v>171</v>
      </c>
      <c r="B56" s="8" t="s">
        <v>65</v>
      </c>
      <c r="C56" s="44">
        <v>5357150</v>
      </c>
      <c r="D56" s="40">
        <v>518604</v>
      </c>
      <c r="E56" s="45">
        <f t="shared" si="2"/>
        <v>9.6805950925398759E-2</v>
      </c>
      <c r="F56" s="44">
        <v>4545034</v>
      </c>
      <c r="G56" s="40">
        <v>0</v>
      </c>
      <c r="H56" s="45">
        <f t="shared" si="3"/>
        <v>0</v>
      </c>
    </row>
    <row r="57" spans="1:8" ht="15" customHeight="1" x14ac:dyDescent="0.25">
      <c r="A57" s="5">
        <v>172</v>
      </c>
      <c r="B57" s="8" t="s">
        <v>66</v>
      </c>
      <c r="C57" s="44">
        <v>444000</v>
      </c>
      <c r="D57" s="40">
        <v>0</v>
      </c>
      <c r="E57" s="45">
        <f t="shared" si="2"/>
        <v>0</v>
      </c>
      <c r="F57" s="44">
        <v>237600</v>
      </c>
      <c r="G57" s="40">
        <v>0</v>
      </c>
      <c r="H57" s="45">
        <f t="shared" si="3"/>
        <v>0</v>
      </c>
    </row>
    <row r="58" spans="1:8" ht="15" customHeight="1" x14ac:dyDescent="0.25">
      <c r="A58" s="5">
        <v>181</v>
      </c>
      <c r="B58" s="8" t="s">
        <v>67</v>
      </c>
      <c r="C58" s="44">
        <v>1701000</v>
      </c>
      <c r="D58" s="40">
        <v>0</v>
      </c>
      <c r="E58" s="45">
        <f t="shared" si="2"/>
        <v>0</v>
      </c>
      <c r="F58" s="44">
        <v>175000</v>
      </c>
      <c r="G58" s="40">
        <v>0</v>
      </c>
      <c r="H58" s="45">
        <f t="shared" si="3"/>
        <v>0</v>
      </c>
    </row>
    <row r="59" spans="1:8" ht="15" customHeight="1" x14ac:dyDescent="0.25">
      <c r="A59" s="5">
        <v>182</v>
      </c>
      <c r="B59" s="8" t="s">
        <v>68</v>
      </c>
      <c r="C59" s="44">
        <v>579000</v>
      </c>
      <c r="D59" s="40">
        <v>0</v>
      </c>
      <c r="E59" s="45">
        <f t="shared" si="2"/>
        <v>0</v>
      </c>
      <c r="F59" s="59" t="s">
        <v>182</v>
      </c>
      <c r="G59" s="60" t="s">
        <v>182</v>
      </c>
      <c r="H59" s="61" t="s">
        <v>182</v>
      </c>
    </row>
    <row r="60" spans="1:8" ht="15" customHeight="1" x14ac:dyDescent="0.25">
      <c r="A60" s="5">
        <v>183</v>
      </c>
      <c r="B60" s="8" t="s">
        <v>69</v>
      </c>
      <c r="C60" s="44">
        <v>176000</v>
      </c>
      <c r="D60" s="40">
        <v>0</v>
      </c>
      <c r="E60" s="45">
        <f t="shared" si="2"/>
        <v>0</v>
      </c>
      <c r="F60" s="59" t="s">
        <v>182</v>
      </c>
      <c r="G60" s="60" t="s">
        <v>182</v>
      </c>
      <c r="H60" s="61" t="s">
        <v>182</v>
      </c>
    </row>
    <row r="61" spans="1:8" ht="15" customHeight="1" x14ac:dyDescent="0.25">
      <c r="A61" s="5">
        <v>184</v>
      </c>
      <c r="B61" s="8" t="s">
        <v>70</v>
      </c>
      <c r="C61" s="44">
        <v>163121</v>
      </c>
      <c r="D61" s="40">
        <v>0</v>
      </c>
      <c r="E61" s="45">
        <f t="shared" si="2"/>
        <v>0</v>
      </c>
      <c r="F61" s="59" t="s">
        <v>182</v>
      </c>
      <c r="G61" s="60" t="s">
        <v>182</v>
      </c>
      <c r="H61" s="61" t="s">
        <v>182</v>
      </c>
    </row>
    <row r="62" spans="1:8" ht="15" customHeight="1" x14ac:dyDescent="0.25">
      <c r="A62" s="5">
        <v>185</v>
      </c>
      <c r="B62" s="8" t="s">
        <v>71</v>
      </c>
      <c r="C62" s="44">
        <v>3215860</v>
      </c>
      <c r="D62" s="40">
        <v>64380</v>
      </c>
      <c r="E62" s="45">
        <f t="shared" si="2"/>
        <v>2.0019528213292868E-2</v>
      </c>
      <c r="F62" s="59">
        <v>2906117</v>
      </c>
      <c r="G62" s="60">
        <v>0</v>
      </c>
      <c r="H62" s="45">
        <f t="shared" si="3"/>
        <v>0</v>
      </c>
    </row>
    <row r="63" spans="1:8" ht="15" customHeight="1" x14ac:dyDescent="0.25">
      <c r="A63" s="5">
        <v>189</v>
      </c>
      <c r="B63" s="8" t="s">
        <v>72</v>
      </c>
      <c r="C63" s="44">
        <v>209000</v>
      </c>
      <c r="D63" s="40">
        <v>0</v>
      </c>
      <c r="E63" s="45">
        <f t="shared" si="2"/>
        <v>0</v>
      </c>
      <c r="F63" s="44">
        <v>2800000</v>
      </c>
      <c r="G63" s="40">
        <v>0</v>
      </c>
      <c r="H63" s="45">
        <f t="shared" si="3"/>
        <v>0</v>
      </c>
    </row>
    <row r="64" spans="1:8" ht="15" customHeight="1" x14ac:dyDescent="0.25">
      <c r="A64" s="5">
        <v>197</v>
      </c>
      <c r="B64" s="8" t="s">
        <v>79</v>
      </c>
      <c r="C64" s="44">
        <v>12000000</v>
      </c>
      <c r="D64" s="40">
        <v>413621</v>
      </c>
      <c r="E64" s="45">
        <f t="shared" si="2"/>
        <v>3.4468416666666668E-2</v>
      </c>
      <c r="F64" s="59" t="s">
        <v>182</v>
      </c>
      <c r="G64" s="60" t="s">
        <v>182</v>
      </c>
      <c r="H64" s="61" t="s">
        <v>182</v>
      </c>
    </row>
    <row r="65" spans="1:8" ht="15" customHeight="1" thickBot="1" x14ac:dyDescent="0.3">
      <c r="A65" s="79">
        <v>198</v>
      </c>
      <c r="B65" s="80" t="s">
        <v>80</v>
      </c>
      <c r="C65" s="84" t="s">
        <v>182</v>
      </c>
      <c r="D65" s="85" t="s">
        <v>182</v>
      </c>
      <c r="E65" s="86" t="s">
        <v>182</v>
      </c>
      <c r="F65" s="81">
        <v>380026</v>
      </c>
      <c r="G65" s="82">
        <v>0</v>
      </c>
      <c r="H65" s="83">
        <f>G65/F65</f>
        <v>0</v>
      </c>
    </row>
    <row r="66" spans="1:8" ht="15" customHeight="1" thickBot="1" x14ac:dyDescent="0.3">
      <c r="A66" s="137" t="s">
        <v>82</v>
      </c>
      <c r="B66" s="138"/>
      <c r="C66" s="22">
        <f>SUM(C67:C106)</f>
        <v>2030589</v>
      </c>
      <c r="D66" s="23">
        <f>SUM(D67:D106)</f>
        <v>3700</v>
      </c>
      <c r="E66" s="28">
        <f>D66/C66</f>
        <v>1.822131411132435E-3</v>
      </c>
      <c r="F66" s="22">
        <f>SUM(F67:F106)</f>
        <v>38260</v>
      </c>
      <c r="G66" s="23">
        <f>SUM(G67:G106)</f>
        <v>0</v>
      </c>
      <c r="H66" s="28">
        <f>G66/F66</f>
        <v>0</v>
      </c>
    </row>
    <row r="67" spans="1:8" ht="15" customHeight="1" x14ac:dyDescent="0.25">
      <c r="A67" s="78">
        <v>201</v>
      </c>
      <c r="B67" s="7" t="s">
        <v>83</v>
      </c>
      <c r="C67" s="41">
        <v>110844</v>
      </c>
      <c r="D67" s="42">
        <v>868</v>
      </c>
      <c r="E67" s="43">
        <f>D67/C67</f>
        <v>7.8308253040308903E-3</v>
      </c>
      <c r="F67" s="62" t="s">
        <v>182</v>
      </c>
      <c r="G67" s="63" t="s">
        <v>182</v>
      </c>
      <c r="H67" s="64" t="s">
        <v>182</v>
      </c>
    </row>
    <row r="68" spans="1:8" ht="15" customHeight="1" x14ac:dyDescent="0.25">
      <c r="A68" s="5">
        <v>203</v>
      </c>
      <c r="B68" s="8" t="s">
        <v>84</v>
      </c>
      <c r="C68" s="44">
        <v>60990</v>
      </c>
      <c r="D68" s="40">
        <v>0</v>
      </c>
      <c r="E68" s="45">
        <f>D68/C68</f>
        <v>0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211</v>
      </c>
      <c r="B69" s="8" t="s">
        <v>85</v>
      </c>
      <c r="C69" s="44">
        <v>21718</v>
      </c>
      <c r="D69" s="40">
        <v>0</v>
      </c>
      <c r="E69" s="45">
        <f t="shared" ref="E69:E106" si="4">D69/C69</f>
        <v>0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212</v>
      </c>
      <c r="B70" s="8" t="s">
        <v>86</v>
      </c>
      <c r="C70" s="44">
        <v>11120</v>
      </c>
      <c r="D70" s="40">
        <v>0</v>
      </c>
      <c r="E70" s="45">
        <f t="shared" si="4"/>
        <v>0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213</v>
      </c>
      <c r="B71" s="8" t="s">
        <v>87</v>
      </c>
      <c r="C71" s="44">
        <v>5500</v>
      </c>
      <c r="D71" s="40">
        <v>0</v>
      </c>
      <c r="E71" s="45">
        <f t="shared" si="4"/>
        <v>0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214</v>
      </c>
      <c r="B72" s="8" t="s">
        <v>88</v>
      </c>
      <c r="C72" s="44">
        <v>34300</v>
      </c>
      <c r="D72" s="40">
        <v>0</v>
      </c>
      <c r="E72" s="45">
        <f t="shared" si="4"/>
        <v>0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221</v>
      </c>
      <c r="B73" s="8" t="s">
        <v>90</v>
      </c>
      <c r="C73" s="44">
        <v>176000</v>
      </c>
      <c r="D73" s="40">
        <v>0</v>
      </c>
      <c r="E73" s="45">
        <f t="shared" si="4"/>
        <v>0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222</v>
      </c>
      <c r="B74" s="8" t="s">
        <v>91</v>
      </c>
      <c r="C74" s="44">
        <v>2000</v>
      </c>
      <c r="D74" s="40">
        <v>0</v>
      </c>
      <c r="E74" s="45">
        <f t="shared" si="4"/>
        <v>0</v>
      </c>
      <c r="F74" s="59" t="s">
        <v>182</v>
      </c>
      <c r="G74" s="60" t="s">
        <v>182</v>
      </c>
      <c r="H74" s="61" t="s">
        <v>182</v>
      </c>
    </row>
    <row r="75" spans="1:8" ht="15" customHeight="1" x14ac:dyDescent="0.25">
      <c r="A75" s="5">
        <v>223</v>
      </c>
      <c r="B75" s="8" t="s">
        <v>92</v>
      </c>
      <c r="C75" s="44">
        <v>183180</v>
      </c>
      <c r="D75" s="40">
        <v>0</v>
      </c>
      <c r="E75" s="45">
        <f t="shared" si="4"/>
        <v>0</v>
      </c>
      <c r="F75" s="59" t="s">
        <v>182</v>
      </c>
      <c r="G75" s="60" t="s">
        <v>182</v>
      </c>
      <c r="H75" s="61" t="s">
        <v>182</v>
      </c>
    </row>
    <row r="76" spans="1:8" ht="15" customHeight="1" x14ac:dyDescent="0.25">
      <c r="A76" s="5">
        <v>224</v>
      </c>
      <c r="B76" s="8" t="s">
        <v>93</v>
      </c>
      <c r="C76" s="44">
        <v>20400</v>
      </c>
      <c r="D76" s="40">
        <v>176</v>
      </c>
      <c r="E76" s="45">
        <f t="shared" si="4"/>
        <v>8.6274509803921564E-3</v>
      </c>
      <c r="F76" s="59" t="s">
        <v>182</v>
      </c>
      <c r="G76" s="60" t="s">
        <v>182</v>
      </c>
      <c r="H76" s="61" t="s">
        <v>182</v>
      </c>
    </row>
    <row r="77" spans="1:8" ht="15" customHeight="1" x14ac:dyDescent="0.25">
      <c r="A77" s="5">
        <v>231</v>
      </c>
      <c r="B77" s="8" t="s">
        <v>94</v>
      </c>
      <c r="C77" s="44">
        <v>193245</v>
      </c>
      <c r="D77" s="40">
        <v>0</v>
      </c>
      <c r="E77" s="45">
        <f t="shared" si="4"/>
        <v>0</v>
      </c>
      <c r="F77" s="59" t="s">
        <v>182</v>
      </c>
      <c r="G77" s="60" t="s">
        <v>182</v>
      </c>
      <c r="H77" s="61" t="s">
        <v>182</v>
      </c>
    </row>
    <row r="78" spans="1:8" ht="15" customHeight="1" x14ac:dyDescent="0.25">
      <c r="A78" s="5">
        <v>232</v>
      </c>
      <c r="B78" s="8" t="s">
        <v>95</v>
      </c>
      <c r="C78" s="44">
        <v>175266</v>
      </c>
      <c r="D78" s="40">
        <v>0</v>
      </c>
      <c r="E78" s="45">
        <f t="shared" si="4"/>
        <v>0</v>
      </c>
      <c r="F78" s="59" t="s">
        <v>182</v>
      </c>
      <c r="G78" s="60" t="s">
        <v>182</v>
      </c>
      <c r="H78" s="61" t="s">
        <v>182</v>
      </c>
    </row>
    <row r="79" spans="1:8" ht="15" customHeight="1" x14ac:dyDescent="0.25">
      <c r="A79" s="5">
        <v>239</v>
      </c>
      <c r="B79" s="8" t="s">
        <v>96</v>
      </c>
      <c r="C79" s="44">
        <v>69450</v>
      </c>
      <c r="D79" s="40">
        <v>0</v>
      </c>
      <c r="E79" s="45">
        <f t="shared" si="4"/>
        <v>0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241</v>
      </c>
      <c r="B80" s="8" t="s">
        <v>97</v>
      </c>
      <c r="C80" s="44">
        <v>2000</v>
      </c>
      <c r="D80" s="40">
        <v>0</v>
      </c>
      <c r="E80" s="45">
        <f t="shared" si="4"/>
        <v>0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242</v>
      </c>
      <c r="B81" s="8" t="s">
        <v>98</v>
      </c>
      <c r="C81" s="44">
        <v>209468</v>
      </c>
      <c r="D81" s="40">
        <v>0</v>
      </c>
      <c r="E81" s="45">
        <f t="shared" si="4"/>
        <v>0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243</v>
      </c>
      <c r="B82" s="8" t="s">
        <v>99</v>
      </c>
      <c r="C82" s="44">
        <v>32000</v>
      </c>
      <c r="D82" s="40">
        <v>0</v>
      </c>
      <c r="E82" s="45">
        <f t="shared" si="4"/>
        <v>0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244</v>
      </c>
      <c r="B83" s="8" t="s">
        <v>100</v>
      </c>
      <c r="C83" s="44">
        <v>11200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249</v>
      </c>
      <c r="B84" s="8" t="s">
        <v>101</v>
      </c>
      <c r="C84" s="44">
        <v>39144</v>
      </c>
      <c r="D84" s="40">
        <v>134</v>
      </c>
      <c r="E84" s="45">
        <f t="shared" si="4"/>
        <v>3.4232577151032087E-3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251</v>
      </c>
      <c r="B85" s="8" t="s">
        <v>102</v>
      </c>
      <c r="C85" s="44">
        <v>3000</v>
      </c>
      <c r="D85" s="40">
        <v>0</v>
      </c>
      <c r="E85" s="45">
        <f t="shared" si="4"/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252</v>
      </c>
      <c r="B86" s="8" t="s">
        <v>103</v>
      </c>
      <c r="C86" s="44">
        <v>10000</v>
      </c>
      <c r="D86" s="40">
        <v>0</v>
      </c>
      <c r="E86" s="45">
        <f t="shared" si="4"/>
        <v>0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253</v>
      </c>
      <c r="B87" s="8" t="s">
        <v>104</v>
      </c>
      <c r="C87" s="44">
        <v>10000</v>
      </c>
      <c r="D87" s="40">
        <v>0</v>
      </c>
      <c r="E87" s="45">
        <f t="shared" si="4"/>
        <v>0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254</v>
      </c>
      <c r="B88" s="8" t="s">
        <v>105</v>
      </c>
      <c r="C88" s="44">
        <v>25400</v>
      </c>
      <c r="D88" s="40">
        <v>0</v>
      </c>
      <c r="E88" s="45">
        <f t="shared" si="4"/>
        <v>0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255</v>
      </c>
      <c r="B89" s="8" t="s">
        <v>106</v>
      </c>
      <c r="C89" s="44">
        <v>32500</v>
      </c>
      <c r="D89" s="40">
        <v>0</v>
      </c>
      <c r="E89" s="45">
        <f t="shared" si="4"/>
        <v>0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256</v>
      </c>
      <c r="B90" s="8" t="s">
        <v>107</v>
      </c>
      <c r="C90" s="44">
        <v>16363</v>
      </c>
      <c r="D90" s="40">
        <v>13</v>
      </c>
      <c r="E90" s="45">
        <f t="shared" si="4"/>
        <v>7.9447534070769415E-4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257</v>
      </c>
      <c r="B91" s="8" t="s">
        <v>108</v>
      </c>
      <c r="C91" s="44">
        <v>10000</v>
      </c>
      <c r="D91" s="40">
        <v>0</v>
      </c>
      <c r="E91" s="45">
        <f t="shared" si="4"/>
        <v>0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259</v>
      </c>
      <c r="B92" s="8" t="s">
        <v>109</v>
      </c>
      <c r="C92" s="44">
        <v>26000</v>
      </c>
      <c r="D92" s="40">
        <v>41</v>
      </c>
      <c r="E92" s="45">
        <f t="shared" si="4"/>
        <v>1.5769230769230769E-3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261</v>
      </c>
      <c r="B93" s="8" t="s">
        <v>110</v>
      </c>
      <c r="C93" s="44">
        <v>7500</v>
      </c>
      <c r="D93" s="40">
        <v>0</v>
      </c>
      <c r="E93" s="45">
        <f t="shared" si="4"/>
        <v>0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262</v>
      </c>
      <c r="B94" s="8" t="s">
        <v>111</v>
      </c>
      <c r="C94" s="44">
        <v>36270</v>
      </c>
      <c r="D94" s="40">
        <v>0</v>
      </c>
      <c r="E94" s="45">
        <f t="shared" si="4"/>
        <v>0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263</v>
      </c>
      <c r="B95" s="8" t="s">
        <v>112</v>
      </c>
      <c r="C95" s="44">
        <v>27500</v>
      </c>
      <c r="D95" s="40">
        <v>0</v>
      </c>
      <c r="E95" s="45">
        <f t="shared" si="4"/>
        <v>0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265</v>
      </c>
      <c r="B96" s="8" t="s">
        <v>113</v>
      </c>
      <c r="C96" s="44">
        <v>76750</v>
      </c>
      <c r="D96" s="40">
        <v>0</v>
      </c>
      <c r="E96" s="45">
        <f t="shared" si="4"/>
        <v>0</v>
      </c>
      <c r="F96" s="44">
        <v>38260</v>
      </c>
      <c r="G96" s="40">
        <v>0</v>
      </c>
      <c r="H96" s="45">
        <f t="shared" ref="H96" si="5">G96/F96</f>
        <v>0</v>
      </c>
    </row>
    <row r="97" spans="1:8" ht="15" customHeight="1" x14ac:dyDescent="0.25">
      <c r="A97" s="5">
        <v>269</v>
      </c>
      <c r="B97" s="8" t="s">
        <v>114</v>
      </c>
      <c r="C97" s="44">
        <v>28339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271</v>
      </c>
      <c r="B98" s="8" t="s">
        <v>115</v>
      </c>
      <c r="C98" s="44">
        <v>28374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272</v>
      </c>
      <c r="B99" s="8" t="s">
        <v>116</v>
      </c>
      <c r="C99" s="44">
        <v>13350</v>
      </c>
      <c r="D99" s="40">
        <v>0</v>
      </c>
      <c r="E99" s="45">
        <f t="shared" si="4"/>
        <v>0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273</v>
      </c>
      <c r="B100" s="8" t="s">
        <v>117</v>
      </c>
      <c r="C100" s="44">
        <v>35689</v>
      </c>
      <c r="D100" s="40">
        <v>0</v>
      </c>
      <c r="E100" s="45">
        <f t="shared" si="4"/>
        <v>0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274</v>
      </c>
      <c r="B101" s="8" t="s">
        <v>118</v>
      </c>
      <c r="C101" s="44">
        <v>1500</v>
      </c>
      <c r="D101" s="40">
        <v>0</v>
      </c>
      <c r="E101" s="45">
        <f t="shared" si="4"/>
        <v>0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275</v>
      </c>
      <c r="B102" s="8" t="s">
        <v>119</v>
      </c>
      <c r="C102" s="44">
        <v>82902</v>
      </c>
      <c r="D102" s="40">
        <v>186</v>
      </c>
      <c r="E102" s="45">
        <f t="shared" si="4"/>
        <v>2.2436129405804446E-3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277</v>
      </c>
      <c r="B103" s="8" t="s">
        <v>120</v>
      </c>
      <c r="C103" s="44">
        <v>8000</v>
      </c>
      <c r="D103" s="40">
        <v>0</v>
      </c>
      <c r="E103" s="45">
        <f t="shared" si="4"/>
        <v>0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278</v>
      </c>
      <c r="B104" s="8" t="s">
        <v>121</v>
      </c>
      <c r="C104" s="44">
        <v>2000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279</v>
      </c>
      <c r="B105" s="9" t="s">
        <v>122</v>
      </c>
      <c r="C105" s="44">
        <v>22827</v>
      </c>
      <c r="D105" s="40">
        <v>0</v>
      </c>
      <c r="E105" s="45">
        <f t="shared" si="4"/>
        <v>0</v>
      </c>
      <c r="F105" s="59" t="s">
        <v>182</v>
      </c>
      <c r="G105" s="60" t="s">
        <v>182</v>
      </c>
      <c r="H105" s="61" t="s">
        <v>182</v>
      </c>
    </row>
    <row r="106" spans="1:8" ht="15" customHeight="1" thickBot="1" x14ac:dyDescent="0.3">
      <c r="A106" s="87">
        <v>280</v>
      </c>
      <c r="B106" s="88" t="s">
        <v>123</v>
      </c>
      <c r="C106" s="81">
        <v>168500</v>
      </c>
      <c r="D106" s="82">
        <v>2282</v>
      </c>
      <c r="E106" s="83">
        <f t="shared" si="4"/>
        <v>1.3543026706231453E-2</v>
      </c>
      <c r="F106" s="84" t="s">
        <v>182</v>
      </c>
      <c r="G106" s="85" t="s">
        <v>182</v>
      </c>
      <c r="H106" s="86" t="s">
        <v>182</v>
      </c>
    </row>
    <row r="107" spans="1:8" ht="15" customHeight="1" thickBot="1" x14ac:dyDescent="0.3">
      <c r="A107" s="137" t="s">
        <v>132</v>
      </c>
      <c r="B107" s="138"/>
      <c r="C107" s="22">
        <f>SUM(C108:C120)</f>
        <v>0</v>
      </c>
      <c r="D107" s="23">
        <f>SUM(D108:D120)</f>
        <v>0</v>
      </c>
      <c r="E107" s="71" t="s">
        <v>182</v>
      </c>
      <c r="F107" s="22">
        <f>SUM(F108:F120)</f>
        <v>15818708</v>
      </c>
      <c r="G107" s="23">
        <f>SUM(G108:G120)</f>
        <v>931</v>
      </c>
      <c r="H107" s="28">
        <f>G107/F107</f>
        <v>5.8854364085865924E-5</v>
      </c>
    </row>
    <row r="108" spans="1:8" ht="15" customHeight="1" x14ac:dyDescent="0.25">
      <c r="A108" s="13">
        <v>301</v>
      </c>
      <c r="B108" s="35" t="s">
        <v>133</v>
      </c>
      <c r="C108" s="68" t="s">
        <v>182</v>
      </c>
      <c r="D108" s="69" t="s">
        <v>182</v>
      </c>
      <c r="E108" s="70" t="s">
        <v>182</v>
      </c>
      <c r="F108" s="49">
        <v>156100</v>
      </c>
      <c r="G108" s="50">
        <v>0</v>
      </c>
      <c r="H108" s="51">
        <f>G108/F108</f>
        <v>0</v>
      </c>
    </row>
    <row r="109" spans="1:8" ht="15" customHeight="1" x14ac:dyDescent="0.25">
      <c r="A109" s="10">
        <v>302</v>
      </c>
      <c r="B109" s="29" t="s">
        <v>134</v>
      </c>
      <c r="C109" s="59" t="s">
        <v>182</v>
      </c>
      <c r="D109" s="60" t="s">
        <v>182</v>
      </c>
      <c r="E109" s="61" t="s">
        <v>182</v>
      </c>
      <c r="F109" s="44">
        <v>25000</v>
      </c>
      <c r="G109" s="40">
        <v>0</v>
      </c>
      <c r="H109" s="45">
        <f>G109/F109</f>
        <v>0</v>
      </c>
    </row>
    <row r="110" spans="1:8" ht="15" customHeight="1" x14ac:dyDescent="0.25">
      <c r="A110" s="10">
        <v>303</v>
      </c>
      <c r="B110" s="29" t="s">
        <v>135</v>
      </c>
      <c r="C110" s="59" t="s">
        <v>182</v>
      </c>
      <c r="D110" s="60" t="s">
        <v>182</v>
      </c>
      <c r="E110" s="61" t="s">
        <v>182</v>
      </c>
      <c r="F110" s="44">
        <v>16000</v>
      </c>
      <c r="G110" s="40">
        <v>0</v>
      </c>
      <c r="H110" s="45">
        <f t="shared" ref="H110:H120" si="6">G110/F110</f>
        <v>0</v>
      </c>
    </row>
    <row r="111" spans="1:8" ht="15" customHeight="1" x14ac:dyDescent="0.25">
      <c r="A111" s="10">
        <v>304</v>
      </c>
      <c r="B111" s="29" t="s">
        <v>136</v>
      </c>
      <c r="C111" s="59" t="s">
        <v>182</v>
      </c>
      <c r="D111" s="60" t="s">
        <v>182</v>
      </c>
      <c r="E111" s="61" t="s">
        <v>182</v>
      </c>
      <c r="F111" s="44">
        <v>48680</v>
      </c>
      <c r="G111" s="40">
        <v>0</v>
      </c>
      <c r="H111" s="45">
        <f t="shared" si="6"/>
        <v>0</v>
      </c>
    </row>
    <row r="112" spans="1:8" ht="15" customHeight="1" x14ac:dyDescent="0.25">
      <c r="A112" s="10">
        <v>305</v>
      </c>
      <c r="B112" s="29" t="s">
        <v>137</v>
      </c>
      <c r="C112" s="59" t="s">
        <v>182</v>
      </c>
      <c r="D112" s="60" t="s">
        <v>182</v>
      </c>
      <c r="E112" s="61" t="s">
        <v>182</v>
      </c>
      <c r="F112" s="44">
        <v>70000</v>
      </c>
      <c r="G112" s="40">
        <v>0</v>
      </c>
      <c r="H112" s="45">
        <f t="shared" si="6"/>
        <v>0</v>
      </c>
    </row>
    <row r="113" spans="1:8" ht="15" customHeight="1" x14ac:dyDescent="0.25">
      <c r="A113" s="10">
        <v>309</v>
      </c>
      <c r="B113" s="29" t="s">
        <v>138</v>
      </c>
      <c r="C113" s="59" t="s">
        <v>182</v>
      </c>
      <c r="D113" s="60" t="s">
        <v>182</v>
      </c>
      <c r="E113" s="61" t="s">
        <v>182</v>
      </c>
      <c r="F113" s="44">
        <v>95000</v>
      </c>
      <c r="G113" s="40">
        <v>0</v>
      </c>
      <c r="H113" s="45">
        <f t="shared" si="6"/>
        <v>0</v>
      </c>
    </row>
    <row r="114" spans="1:8" ht="15" customHeight="1" x14ac:dyDescent="0.25">
      <c r="A114" s="10">
        <v>314</v>
      </c>
      <c r="B114" s="29" t="s">
        <v>139</v>
      </c>
      <c r="C114" s="59" t="s">
        <v>182</v>
      </c>
      <c r="D114" s="60" t="s">
        <v>182</v>
      </c>
      <c r="E114" s="61" t="s">
        <v>182</v>
      </c>
      <c r="F114" s="44">
        <v>2432220</v>
      </c>
      <c r="G114" s="40">
        <v>0</v>
      </c>
      <c r="H114" s="45">
        <f t="shared" si="6"/>
        <v>0</v>
      </c>
    </row>
    <row r="115" spans="1:8" ht="15" customHeight="1" x14ac:dyDescent="0.25">
      <c r="A115" s="6">
        <v>320</v>
      </c>
      <c r="B115" s="29" t="s">
        <v>140</v>
      </c>
      <c r="C115" s="59" t="s">
        <v>182</v>
      </c>
      <c r="D115" s="60" t="s">
        <v>182</v>
      </c>
      <c r="E115" s="61" t="s">
        <v>182</v>
      </c>
      <c r="F115" s="44">
        <v>5700</v>
      </c>
      <c r="G115" s="40">
        <v>0</v>
      </c>
      <c r="H115" s="45">
        <f t="shared" si="6"/>
        <v>0</v>
      </c>
    </row>
    <row r="116" spans="1:8" ht="15" customHeight="1" x14ac:dyDescent="0.25">
      <c r="A116" s="10">
        <v>332</v>
      </c>
      <c r="B116" s="29" t="s">
        <v>141</v>
      </c>
      <c r="C116" s="59" t="s">
        <v>182</v>
      </c>
      <c r="D116" s="60" t="s">
        <v>182</v>
      </c>
      <c r="E116" s="61" t="s">
        <v>182</v>
      </c>
      <c r="F116" s="44">
        <v>50000</v>
      </c>
      <c r="G116" s="40">
        <v>0</v>
      </c>
      <c r="H116" s="45">
        <f t="shared" si="6"/>
        <v>0</v>
      </c>
    </row>
    <row r="117" spans="1:8" ht="15" customHeight="1" x14ac:dyDescent="0.25">
      <c r="A117" s="6">
        <v>340</v>
      </c>
      <c r="B117" s="29" t="s">
        <v>142</v>
      </c>
      <c r="C117" s="59" t="s">
        <v>182</v>
      </c>
      <c r="D117" s="60" t="s">
        <v>182</v>
      </c>
      <c r="E117" s="61" t="s">
        <v>182</v>
      </c>
      <c r="F117" s="44">
        <v>114650</v>
      </c>
      <c r="G117" s="40">
        <v>0</v>
      </c>
      <c r="H117" s="45">
        <f t="shared" si="6"/>
        <v>0</v>
      </c>
    </row>
    <row r="118" spans="1:8" ht="15" customHeight="1" x14ac:dyDescent="0.25">
      <c r="A118" s="6">
        <v>350</v>
      </c>
      <c r="B118" s="29" t="s">
        <v>143</v>
      </c>
      <c r="C118" s="59" t="s">
        <v>182</v>
      </c>
      <c r="D118" s="60" t="s">
        <v>182</v>
      </c>
      <c r="E118" s="61" t="s">
        <v>182</v>
      </c>
      <c r="F118" s="44">
        <v>1296560</v>
      </c>
      <c r="G118" s="40">
        <v>0</v>
      </c>
      <c r="H118" s="45">
        <f t="shared" si="6"/>
        <v>0</v>
      </c>
    </row>
    <row r="119" spans="1:8" ht="15" customHeight="1" x14ac:dyDescent="0.25">
      <c r="A119" s="6">
        <v>370</v>
      </c>
      <c r="B119" s="29" t="s">
        <v>144</v>
      </c>
      <c r="C119" s="59" t="s">
        <v>182</v>
      </c>
      <c r="D119" s="60" t="s">
        <v>182</v>
      </c>
      <c r="E119" s="61" t="s">
        <v>182</v>
      </c>
      <c r="F119" s="44">
        <v>1739105</v>
      </c>
      <c r="G119" s="40">
        <v>471</v>
      </c>
      <c r="H119" s="45">
        <f t="shared" si="6"/>
        <v>2.7082896087355279E-4</v>
      </c>
    </row>
    <row r="120" spans="1:8" ht="15" customHeight="1" thickBot="1" x14ac:dyDescent="0.3">
      <c r="A120" s="77">
        <v>380</v>
      </c>
      <c r="B120" s="36" t="s">
        <v>146</v>
      </c>
      <c r="C120" s="65" t="s">
        <v>182</v>
      </c>
      <c r="D120" s="66" t="s">
        <v>182</v>
      </c>
      <c r="E120" s="61" t="s">
        <v>182</v>
      </c>
      <c r="F120" s="46">
        <v>9769693</v>
      </c>
      <c r="G120" s="47">
        <v>460</v>
      </c>
      <c r="H120" s="45">
        <f t="shared" si="6"/>
        <v>4.7084386377340616E-5</v>
      </c>
    </row>
    <row r="121" spans="1:8" ht="15" customHeight="1" thickBot="1" x14ac:dyDescent="0.3">
      <c r="A121" s="139" t="s">
        <v>147</v>
      </c>
      <c r="B121" s="140"/>
      <c r="C121" s="72">
        <v>0</v>
      </c>
      <c r="D121" s="73">
        <v>0</v>
      </c>
      <c r="E121" s="71" t="s">
        <v>182</v>
      </c>
      <c r="F121" s="22">
        <f>SUM(F122:F123)</f>
        <v>1210000</v>
      </c>
      <c r="G121" s="23">
        <f>SUM(G122:G123)</f>
        <v>0</v>
      </c>
      <c r="H121" s="28">
        <f>G121/F121</f>
        <v>0</v>
      </c>
    </row>
    <row r="122" spans="1:8" ht="15" customHeight="1" x14ac:dyDescent="0.25">
      <c r="A122" s="13">
        <v>511</v>
      </c>
      <c r="B122" s="37" t="s">
        <v>148</v>
      </c>
      <c r="C122" s="68" t="s">
        <v>182</v>
      </c>
      <c r="D122" s="69" t="s">
        <v>182</v>
      </c>
      <c r="E122" s="70" t="s">
        <v>182</v>
      </c>
      <c r="F122" s="49">
        <v>485000</v>
      </c>
      <c r="G122" s="50">
        <v>0</v>
      </c>
      <c r="H122" s="51">
        <f>G122/F122</f>
        <v>0</v>
      </c>
    </row>
    <row r="123" spans="1:8" ht="15" customHeight="1" thickBot="1" x14ac:dyDescent="0.3">
      <c r="A123" s="11">
        <v>544</v>
      </c>
      <c r="B123" s="38" t="s">
        <v>145</v>
      </c>
      <c r="C123" s="65" t="s">
        <v>182</v>
      </c>
      <c r="D123" s="66" t="s">
        <v>182</v>
      </c>
      <c r="E123" s="67" t="s">
        <v>182</v>
      </c>
      <c r="F123" s="46">
        <v>725000</v>
      </c>
      <c r="G123" s="47">
        <v>0</v>
      </c>
      <c r="H123" s="48">
        <f>G123/F123</f>
        <v>0</v>
      </c>
    </row>
    <row r="124" spans="1:8" ht="15" customHeight="1" thickBot="1" x14ac:dyDescent="0.3">
      <c r="A124" s="137" t="s">
        <v>150</v>
      </c>
      <c r="B124" s="138"/>
      <c r="C124" s="22">
        <f>SUM(C125:C140)</f>
        <v>464130301</v>
      </c>
      <c r="D124" s="23">
        <f>SUM(D125:D140)</f>
        <v>2000000</v>
      </c>
      <c r="E124" s="28">
        <f>D124/C124</f>
        <v>4.3091347315416927E-3</v>
      </c>
      <c r="F124" s="22">
        <f>SUM(F125:F140)</f>
        <v>240183</v>
      </c>
      <c r="G124" s="23">
        <f>SUM(G125:G140)</f>
        <v>0</v>
      </c>
      <c r="H124" s="28">
        <f>G124/F124</f>
        <v>0</v>
      </c>
    </row>
    <row r="125" spans="1:8" ht="15" customHeight="1" x14ac:dyDescent="0.25">
      <c r="A125" s="4">
        <v>611</v>
      </c>
      <c r="B125" s="35" t="s">
        <v>151</v>
      </c>
      <c r="C125" s="49">
        <v>50000</v>
      </c>
      <c r="D125" s="50">
        <v>0</v>
      </c>
      <c r="E125" s="51">
        <f>D125/C125</f>
        <v>0</v>
      </c>
      <c r="F125" s="68" t="s">
        <v>182</v>
      </c>
      <c r="G125" s="69" t="s">
        <v>182</v>
      </c>
      <c r="H125" s="70" t="s">
        <v>182</v>
      </c>
    </row>
    <row r="126" spans="1:8" ht="15" customHeight="1" x14ac:dyDescent="0.25">
      <c r="A126" s="5">
        <v>612</v>
      </c>
      <c r="B126" s="29" t="s">
        <v>152</v>
      </c>
      <c r="C126" s="44">
        <v>150000</v>
      </c>
      <c r="D126" s="40">
        <v>0</v>
      </c>
      <c r="E126" s="45">
        <f>D126/C126</f>
        <v>0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5">
        <v>614</v>
      </c>
      <c r="B127" s="29" t="s">
        <v>153</v>
      </c>
      <c r="C127" s="44">
        <v>75000</v>
      </c>
      <c r="D127" s="40">
        <v>0</v>
      </c>
      <c r="E127" s="45">
        <f t="shared" ref="E127:E140" si="7">D127/C127</f>
        <v>0</v>
      </c>
      <c r="F127" s="59" t="s">
        <v>182</v>
      </c>
      <c r="G127" s="60" t="s">
        <v>182</v>
      </c>
      <c r="H127" s="61" t="s">
        <v>182</v>
      </c>
    </row>
    <row r="128" spans="1:8" ht="15" customHeight="1" x14ac:dyDescent="0.25">
      <c r="A128" s="5">
        <v>619</v>
      </c>
      <c r="B128" s="29" t="s">
        <v>154</v>
      </c>
      <c r="C128" s="44">
        <v>143000000</v>
      </c>
      <c r="D128" s="40">
        <v>0</v>
      </c>
      <c r="E128" s="45">
        <f t="shared" si="7"/>
        <v>0</v>
      </c>
      <c r="F128" s="59" t="s">
        <v>182</v>
      </c>
      <c r="G128" s="60" t="s">
        <v>182</v>
      </c>
      <c r="H128" s="61" t="s">
        <v>182</v>
      </c>
    </row>
    <row r="129" spans="1:8" ht="15" customHeight="1" x14ac:dyDescent="0.25">
      <c r="A129" s="5">
        <v>622</v>
      </c>
      <c r="B129" s="29" t="s">
        <v>155</v>
      </c>
      <c r="C129" s="44">
        <v>6000</v>
      </c>
      <c r="D129" s="40">
        <v>0</v>
      </c>
      <c r="E129" s="45">
        <f t="shared" si="7"/>
        <v>0</v>
      </c>
      <c r="F129" s="59" t="s">
        <v>182</v>
      </c>
      <c r="G129" s="60" t="s">
        <v>182</v>
      </c>
      <c r="H129" s="61" t="s">
        <v>182</v>
      </c>
    </row>
    <row r="130" spans="1:8" ht="15" customHeight="1" x14ac:dyDescent="0.25">
      <c r="A130" s="5">
        <v>623</v>
      </c>
      <c r="B130" s="29" t="s">
        <v>156</v>
      </c>
      <c r="C130" s="44">
        <v>10000</v>
      </c>
      <c r="D130" s="40">
        <v>0</v>
      </c>
      <c r="E130" s="45">
        <f t="shared" si="7"/>
        <v>0</v>
      </c>
      <c r="F130" s="59" t="s">
        <v>182</v>
      </c>
      <c r="G130" s="60" t="s">
        <v>182</v>
      </c>
      <c r="H130" s="61" t="s">
        <v>182</v>
      </c>
    </row>
    <row r="131" spans="1:8" ht="15" customHeight="1" x14ac:dyDescent="0.25">
      <c r="A131" s="5">
        <v>624</v>
      </c>
      <c r="B131" s="29" t="s">
        <v>157</v>
      </c>
      <c r="C131" s="44">
        <v>134000</v>
      </c>
      <c r="D131" s="40">
        <v>0</v>
      </c>
      <c r="E131" s="45">
        <f t="shared" si="7"/>
        <v>0</v>
      </c>
      <c r="F131" s="44">
        <v>240183</v>
      </c>
      <c r="G131" s="40">
        <v>0</v>
      </c>
      <c r="H131" s="45">
        <f t="shared" ref="H131" si="8">G131/F131</f>
        <v>0</v>
      </c>
    </row>
    <row r="132" spans="1:8" ht="15" customHeight="1" x14ac:dyDescent="0.25">
      <c r="A132" s="5">
        <v>631</v>
      </c>
      <c r="B132" s="29" t="s">
        <v>158</v>
      </c>
      <c r="C132" s="44">
        <v>2252000</v>
      </c>
      <c r="D132" s="40">
        <v>0</v>
      </c>
      <c r="E132" s="45">
        <f t="shared" si="7"/>
        <v>0</v>
      </c>
      <c r="F132" s="59" t="s">
        <v>182</v>
      </c>
      <c r="G132" s="60" t="s">
        <v>182</v>
      </c>
      <c r="H132" s="61" t="s">
        <v>182</v>
      </c>
    </row>
    <row r="133" spans="1:8" ht="15" customHeight="1" x14ac:dyDescent="0.25">
      <c r="A133" s="5">
        <v>635</v>
      </c>
      <c r="B133" s="29" t="s">
        <v>159</v>
      </c>
      <c r="C133" s="44">
        <v>230020065</v>
      </c>
      <c r="D133" s="40">
        <v>2000000</v>
      </c>
      <c r="E133" s="45">
        <f t="shared" si="7"/>
        <v>8.6948936389527592E-3</v>
      </c>
      <c r="F133" s="59" t="s">
        <v>182</v>
      </c>
      <c r="G133" s="60" t="s">
        <v>182</v>
      </c>
      <c r="H133" s="61" t="s">
        <v>182</v>
      </c>
    </row>
    <row r="134" spans="1:8" ht="15" customHeight="1" x14ac:dyDescent="0.25">
      <c r="A134" s="5">
        <v>637</v>
      </c>
      <c r="B134" s="29" t="s">
        <v>160</v>
      </c>
      <c r="C134" s="44">
        <v>15000000</v>
      </c>
      <c r="D134" s="40">
        <v>0</v>
      </c>
      <c r="E134" s="45">
        <f t="shared" si="7"/>
        <v>0</v>
      </c>
      <c r="F134" s="59" t="s">
        <v>182</v>
      </c>
      <c r="G134" s="60" t="s">
        <v>182</v>
      </c>
      <c r="H134" s="61" t="s">
        <v>182</v>
      </c>
    </row>
    <row r="135" spans="1:8" ht="15" customHeight="1" x14ac:dyDescent="0.25">
      <c r="A135" s="5">
        <v>639</v>
      </c>
      <c r="B135" s="29" t="s">
        <v>161</v>
      </c>
      <c r="C135" s="44">
        <v>125000</v>
      </c>
      <c r="D135" s="40">
        <v>0</v>
      </c>
      <c r="E135" s="45">
        <f t="shared" si="7"/>
        <v>0</v>
      </c>
      <c r="F135" s="59" t="s">
        <v>182</v>
      </c>
      <c r="G135" s="60" t="s">
        <v>182</v>
      </c>
      <c r="H135" s="61" t="s">
        <v>182</v>
      </c>
    </row>
    <row r="136" spans="1:8" ht="15" customHeight="1" x14ac:dyDescent="0.25">
      <c r="A136" s="5">
        <v>648</v>
      </c>
      <c r="B136" s="8" t="s">
        <v>162</v>
      </c>
      <c r="C136" s="44">
        <v>40971556</v>
      </c>
      <c r="D136" s="40">
        <v>0</v>
      </c>
      <c r="E136" s="45">
        <f t="shared" si="7"/>
        <v>0</v>
      </c>
      <c r="F136" s="59" t="s">
        <v>182</v>
      </c>
      <c r="G136" s="60" t="s">
        <v>182</v>
      </c>
      <c r="H136" s="61" t="s">
        <v>182</v>
      </c>
    </row>
    <row r="137" spans="1:8" ht="15" customHeight="1" x14ac:dyDescent="0.25">
      <c r="A137" s="5">
        <v>649</v>
      </c>
      <c r="B137" s="8" t="s">
        <v>163</v>
      </c>
      <c r="C137" s="44">
        <v>30575600</v>
      </c>
      <c r="D137" s="40">
        <v>0</v>
      </c>
      <c r="E137" s="45">
        <f t="shared" si="7"/>
        <v>0</v>
      </c>
      <c r="F137" s="59" t="s">
        <v>182</v>
      </c>
      <c r="G137" s="60" t="s">
        <v>182</v>
      </c>
      <c r="H137" s="61" t="s">
        <v>182</v>
      </c>
    </row>
    <row r="138" spans="1:8" ht="15" customHeight="1" x14ac:dyDescent="0.25">
      <c r="A138" s="5">
        <v>662</v>
      </c>
      <c r="B138" s="8" t="s">
        <v>164</v>
      </c>
      <c r="C138" s="44">
        <v>456300</v>
      </c>
      <c r="D138" s="40">
        <v>0</v>
      </c>
      <c r="E138" s="45">
        <f t="shared" si="7"/>
        <v>0</v>
      </c>
      <c r="F138" s="59" t="s">
        <v>182</v>
      </c>
      <c r="G138" s="60" t="s">
        <v>182</v>
      </c>
      <c r="H138" s="61" t="s">
        <v>182</v>
      </c>
    </row>
    <row r="139" spans="1:8" ht="15" customHeight="1" x14ac:dyDescent="0.25">
      <c r="A139" s="5">
        <v>663</v>
      </c>
      <c r="B139" s="8" t="s">
        <v>165</v>
      </c>
      <c r="C139" s="44">
        <v>197780</v>
      </c>
      <c r="D139" s="40">
        <v>0</v>
      </c>
      <c r="E139" s="45">
        <f t="shared" si="7"/>
        <v>0</v>
      </c>
      <c r="F139" s="59" t="s">
        <v>182</v>
      </c>
      <c r="G139" s="60" t="s">
        <v>182</v>
      </c>
      <c r="H139" s="61" t="s">
        <v>182</v>
      </c>
    </row>
    <row r="140" spans="1:8" ht="15" customHeight="1" thickBot="1" x14ac:dyDescent="0.3">
      <c r="A140" s="12">
        <v>664</v>
      </c>
      <c r="B140" s="33" t="s">
        <v>166</v>
      </c>
      <c r="C140" s="46">
        <v>1107000</v>
      </c>
      <c r="D140" s="47">
        <v>0</v>
      </c>
      <c r="E140" s="45">
        <f t="shared" si="7"/>
        <v>0</v>
      </c>
      <c r="F140" s="65" t="s">
        <v>182</v>
      </c>
      <c r="G140" s="66" t="s">
        <v>182</v>
      </c>
      <c r="H140" s="61" t="s">
        <v>182</v>
      </c>
    </row>
    <row r="141" spans="1:8" ht="15" customHeight="1" thickBot="1" x14ac:dyDescent="0.3">
      <c r="A141" s="152" t="s">
        <v>168</v>
      </c>
      <c r="B141" s="153"/>
      <c r="C141" s="72">
        <v>0</v>
      </c>
      <c r="D141" s="73">
        <v>0</v>
      </c>
      <c r="E141" s="71" t="s">
        <v>182</v>
      </c>
      <c r="F141" s="22">
        <f>F142</f>
        <v>59460136</v>
      </c>
      <c r="G141" s="23">
        <f>G142</f>
        <v>0</v>
      </c>
      <c r="H141" s="28">
        <f>G141/F141</f>
        <v>0</v>
      </c>
    </row>
    <row r="142" spans="1:8" ht="15" customHeight="1" thickBot="1" x14ac:dyDescent="0.3">
      <c r="A142" s="18">
        <v>721</v>
      </c>
      <c r="B142" s="39" t="s">
        <v>169</v>
      </c>
      <c r="C142" s="74" t="s">
        <v>182</v>
      </c>
      <c r="D142" s="75" t="s">
        <v>182</v>
      </c>
      <c r="E142" s="76" t="s">
        <v>182</v>
      </c>
      <c r="F142" s="52">
        <v>59460136</v>
      </c>
      <c r="G142" s="53">
        <v>0</v>
      </c>
      <c r="H142" s="54">
        <f>G142/F142</f>
        <v>0</v>
      </c>
    </row>
    <row r="144" spans="1:8" x14ac:dyDescent="0.25">
      <c r="A144" s="143" t="s">
        <v>170</v>
      </c>
      <c r="B144" s="143"/>
      <c r="C144" s="143"/>
      <c r="D144" s="143"/>
      <c r="E144" s="143"/>
      <c r="F144" s="143"/>
      <c r="G144" s="143"/>
      <c r="H144" s="143"/>
    </row>
    <row r="145" spans="1:8" x14ac:dyDescent="0.25">
      <c r="A145" s="143" t="s">
        <v>171</v>
      </c>
      <c r="B145" s="143"/>
      <c r="C145" s="143"/>
      <c r="D145" s="143"/>
      <c r="E145" s="143"/>
      <c r="F145" s="143"/>
      <c r="G145" s="143"/>
      <c r="H145" s="143"/>
    </row>
    <row r="146" spans="1:8" x14ac:dyDescent="0.25">
      <c r="A146" s="143" t="s">
        <v>184</v>
      </c>
      <c r="B146" s="143"/>
      <c r="C146" s="143"/>
      <c r="D146" s="143"/>
      <c r="E146" s="143"/>
      <c r="F146" s="143"/>
      <c r="G146" s="143"/>
      <c r="H146" s="143"/>
    </row>
    <row r="147" spans="1:8" x14ac:dyDescent="0.25">
      <c r="A147" s="143" t="s">
        <v>185</v>
      </c>
      <c r="B147" s="143"/>
      <c r="C147" s="143"/>
      <c r="D147" s="143"/>
      <c r="E147" s="143"/>
      <c r="F147" s="143"/>
      <c r="G147" s="143"/>
      <c r="H147" s="143"/>
    </row>
    <row r="148" spans="1:8" x14ac:dyDescent="0.25">
      <c r="A148" s="143" t="s">
        <v>189</v>
      </c>
      <c r="B148" s="143"/>
      <c r="C148" s="143"/>
      <c r="D148" s="143"/>
      <c r="E148" s="143"/>
      <c r="F148" s="143"/>
      <c r="G148" s="143"/>
      <c r="H148" s="143"/>
    </row>
    <row r="149" spans="1:8" x14ac:dyDescent="0.25">
      <c r="A149" s="144" t="s">
        <v>174</v>
      </c>
      <c r="B149" s="144"/>
      <c r="C149" s="144"/>
      <c r="D149" s="144"/>
      <c r="E149" s="144"/>
      <c r="F149" s="144"/>
      <c r="G149" s="144"/>
      <c r="H149" s="144"/>
    </row>
    <row r="265" spans="1:8" x14ac:dyDescent="0.25">
      <c r="A265" s="143" t="s">
        <v>170</v>
      </c>
      <c r="B265" s="143"/>
      <c r="C265" s="143"/>
      <c r="D265" s="143"/>
      <c r="E265" s="143"/>
      <c r="F265" s="143"/>
      <c r="G265" s="143"/>
      <c r="H265" s="143"/>
    </row>
    <row r="266" spans="1:8" x14ac:dyDescent="0.25">
      <c r="A266" s="143" t="s">
        <v>171</v>
      </c>
      <c r="B266" s="143"/>
      <c r="C266" s="143"/>
      <c r="D266" s="143"/>
      <c r="E266" s="143"/>
      <c r="F266" s="143"/>
      <c r="G266" s="143"/>
      <c r="H266" s="143"/>
    </row>
    <row r="267" spans="1:8" x14ac:dyDescent="0.25">
      <c r="A267" s="143" t="s">
        <v>172</v>
      </c>
      <c r="B267" s="143"/>
      <c r="C267" s="143"/>
      <c r="D267" s="143"/>
      <c r="E267" s="143"/>
      <c r="F267" s="143"/>
      <c r="G267" s="143"/>
      <c r="H267" s="143"/>
    </row>
    <row r="268" spans="1:8" x14ac:dyDescent="0.25">
      <c r="A268" s="143" t="s">
        <v>181</v>
      </c>
      <c r="B268" s="143"/>
      <c r="C268" s="143"/>
      <c r="D268" s="143"/>
      <c r="E268" s="143"/>
      <c r="F268" s="143"/>
      <c r="G268" s="143"/>
      <c r="H268" s="143"/>
    </row>
    <row r="269" spans="1:8" x14ac:dyDescent="0.25">
      <c r="A269" s="143" t="s">
        <v>183</v>
      </c>
      <c r="B269" s="143"/>
      <c r="C269" s="143"/>
      <c r="D269" s="143"/>
      <c r="E269" s="143"/>
      <c r="F269" s="143"/>
      <c r="G269" s="143"/>
      <c r="H269" s="143"/>
    </row>
    <row r="270" spans="1:8" x14ac:dyDescent="0.25">
      <c r="A270" s="144" t="s">
        <v>174</v>
      </c>
      <c r="B270" s="144"/>
      <c r="C270" s="144"/>
      <c r="D270" s="144"/>
      <c r="E270" s="144"/>
      <c r="F270" s="144"/>
      <c r="G270" s="144"/>
      <c r="H270" s="144"/>
    </row>
    <row r="271" spans="1:8" ht="15.75" thickBot="1" x14ac:dyDescent="0.3">
      <c r="A271" s="144"/>
      <c r="B271" s="144"/>
      <c r="C271" s="144"/>
      <c r="D271" s="144"/>
      <c r="E271" s="144"/>
      <c r="F271" s="144"/>
      <c r="G271" s="144"/>
      <c r="H271" s="144"/>
    </row>
    <row r="272" spans="1:8" x14ac:dyDescent="0.25">
      <c r="A272" s="145" t="s">
        <v>177</v>
      </c>
      <c r="B272" s="146"/>
      <c r="C272" s="149" t="s">
        <v>175</v>
      </c>
      <c r="D272" s="150"/>
      <c r="E272" s="151"/>
      <c r="F272" s="149" t="s">
        <v>176</v>
      </c>
      <c r="G272" s="150"/>
      <c r="H272" s="151"/>
    </row>
    <row r="273" spans="1:8" ht="15.75" thickBot="1" x14ac:dyDescent="0.3">
      <c r="A273" s="147"/>
      <c r="B273" s="148"/>
      <c r="C273" s="55" t="s">
        <v>178</v>
      </c>
      <c r="D273" s="19" t="s">
        <v>179</v>
      </c>
      <c r="E273" s="26" t="s">
        <v>180</v>
      </c>
      <c r="F273" s="55" t="s">
        <v>178</v>
      </c>
      <c r="G273" s="19" t="s">
        <v>179</v>
      </c>
      <c r="H273" s="26" t="s">
        <v>180</v>
      </c>
    </row>
    <row r="274" spans="1:8" ht="15.75" thickBot="1" x14ac:dyDescent="0.3">
      <c r="A274" s="133" t="s">
        <v>0</v>
      </c>
      <c r="B274" s="134"/>
      <c r="C274" s="20">
        <f>C275+C292+C341+C391+C408+C411+C429</f>
        <v>583180481</v>
      </c>
      <c r="D274" s="21">
        <f>D275+D292+D341+D391+D408+D411+D429</f>
        <v>19978965</v>
      </c>
      <c r="E274" s="27">
        <f>D274/C274</f>
        <v>3.4258631162931534E-2</v>
      </c>
      <c r="F274" s="20">
        <f>F275+F292+F341+F391+F408+F411+F429</f>
        <v>90810114</v>
      </c>
      <c r="G274" s="21">
        <f>G275+G292+G341+G391+G408+G411+G429</f>
        <v>6711577</v>
      </c>
      <c r="H274" s="27">
        <f>G274/F274</f>
        <v>7.3907813836683434E-2</v>
      </c>
    </row>
    <row r="275" spans="1:8" ht="15.75" thickBot="1" x14ac:dyDescent="0.3">
      <c r="A275" s="135" t="s">
        <v>1</v>
      </c>
      <c r="B275" s="136"/>
      <c r="C275" s="56">
        <f>SUM(C276:C291)</f>
        <v>72655014</v>
      </c>
      <c r="D275" s="57">
        <f>SUM(D276:D291)</f>
        <v>9817713</v>
      </c>
      <c r="E275" s="58">
        <f>D275/C275</f>
        <v>0.1351278110000777</v>
      </c>
      <c r="F275" s="56">
        <f>SUM(F276:F291)</f>
        <v>275002</v>
      </c>
      <c r="G275" s="57">
        <f>SUM(G276:G291)</f>
        <v>19366</v>
      </c>
      <c r="H275" s="58">
        <f>G275/F275</f>
        <v>7.0421306026865263E-2</v>
      </c>
    </row>
    <row r="276" spans="1:8" x14ac:dyDescent="0.25">
      <c r="A276" s="1" t="s">
        <v>2</v>
      </c>
      <c r="B276" s="7" t="s">
        <v>3</v>
      </c>
      <c r="C276" s="41">
        <v>55587204</v>
      </c>
      <c r="D276" s="42">
        <v>8059241</v>
      </c>
      <c r="E276" s="43">
        <f>D276/C276</f>
        <v>0.14498374482012083</v>
      </c>
      <c r="F276" s="62" t="s">
        <v>182</v>
      </c>
      <c r="G276" s="63" t="s">
        <v>182</v>
      </c>
      <c r="H276" s="64" t="s">
        <v>182</v>
      </c>
    </row>
    <row r="277" spans="1:8" x14ac:dyDescent="0.25">
      <c r="A277" s="2" t="s">
        <v>4</v>
      </c>
      <c r="B277" s="8" t="s">
        <v>5</v>
      </c>
      <c r="C277" s="44">
        <v>1121820</v>
      </c>
      <c r="D277" s="40">
        <v>3867</v>
      </c>
      <c r="E277" s="45">
        <f>D277/C277</f>
        <v>3.4470770711878913E-3</v>
      </c>
      <c r="F277" s="59" t="s">
        <v>182</v>
      </c>
      <c r="G277" s="60" t="s">
        <v>182</v>
      </c>
      <c r="H277" s="61" t="s">
        <v>182</v>
      </c>
    </row>
    <row r="278" spans="1:8" x14ac:dyDescent="0.25">
      <c r="A278" s="2" t="s">
        <v>6</v>
      </c>
      <c r="B278" s="29" t="s">
        <v>7</v>
      </c>
      <c r="C278" s="59" t="s">
        <v>182</v>
      </c>
      <c r="D278" s="60" t="s">
        <v>182</v>
      </c>
      <c r="E278" s="61" t="s">
        <v>182</v>
      </c>
      <c r="F278" s="44">
        <v>204000</v>
      </c>
      <c r="G278" s="40">
        <v>16433</v>
      </c>
      <c r="H278" s="45">
        <f t="shared" ref="H278:H285" si="9">G278/F278</f>
        <v>8.0553921568627451E-2</v>
      </c>
    </row>
    <row r="279" spans="1:8" x14ac:dyDescent="0.25">
      <c r="A279" s="2" t="s">
        <v>8</v>
      </c>
      <c r="B279" s="29" t="s">
        <v>9</v>
      </c>
      <c r="C279" s="44">
        <v>6012</v>
      </c>
      <c r="D279" s="40">
        <v>1001</v>
      </c>
      <c r="E279" s="45">
        <f t="shared" ref="E279:E290" si="10">D279/C279</f>
        <v>0.16650033266799733</v>
      </c>
      <c r="F279" s="59" t="s">
        <v>182</v>
      </c>
      <c r="G279" s="60" t="s">
        <v>182</v>
      </c>
      <c r="H279" s="61" t="s">
        <v>182</v>
      </c>
    </row>
    <row r="280" spans="1:8" x14ac:dyDescent="0.25">
      <c r="A280" s="3" t="s">
        <v>10</v>
      </c>
      <c r="B280" s="29" t="s">
        <v>11</v>
      </c>
      <c r="C280" s="44">
        <v>941400</v>
      </c>
      <c r="D280" s="40">
        <v>149900</v>
      </c>
      <c r="E280" s="45">
        <f t="shared" si="10"/>
        <v>0.15923093265349481</v>
      </c>
      <c r="F280" s="59" t="s">
        <v>182</v>
      </c>
      <c r="G280" s="60" t="s">
        <v>182</v>
      </c>
      <c r="H280" s="61" t="s">
        <v>182</v>
      </c>
    </row>
    <row r="281" spans="1:8" x14ac:dyDescent="0.25">
      <c r="A281" s="3" t="s">
        <v>12</v>
      </c>
      <c r="B281" s="29" t="s">
        <v>13</v>
      </c>
      <c r="C281" s="44">
        <v>1844150</v>
      </c>
      <c r="D281" s="40">
        <v>219092</v>
      </c>
      <c r="E281" s="45">
        <f t="shared" si="10"/>
        <v>0.118803784941572</v>
      </c>
      <c r="F281" s="44">
        <v>2750</v>
      </c>
      <c r="G281" s="40">
        <v>361</v>
      </c>
      <c r="H281" s="45">
        <f t="shared" si="9"/>
        <v>0.13127272727272726</v>
      </c>
    </row>
    <row r="282" spans="1:8" x14ac:dyDescent="0.25">
      <c r="A282" s="2" t="s">
        <v>14</v>
      </c>
      <c r="B282" s="8" t="s">
        <v>15</v>
      </c>
      <c r="C282" s="44">
        <v>7319240</v>
      </c>
      <c r="D282" s="40">
        <v>1051019</v>
      </c>
      <c r="E282" s="45">
        <f t="shared" si="10"/>
        <v>0.14359673955219393</v>
      </c>
      <c r="F282" s="44">
        <v>54392</v>
      </c>
      <c r="G282" s="40">
        <v>2052</v>
      </c>
      <c r="H282" s="45">
        <f t="shared" si="9"/>
        <v>3.7726136196499484E-2</v>
      </c>
    </row>
    <row r="283" spans="1:8" x14ac:dyDescent="0.25">
      <c r="A283" s="2" t="s">
        <v>16</v>
      </c>
      <c r="B283" s="8" t="s">
        <v>17</v>
      </c>
      <c r="C283" s="44">
        <v>857838</v>
      </c>
      <c r="D283" s="40">
        <v>120962</v>
      </c>
      <c r="E283" s="45">
        <f t="shared" si="10"/>
        <v>0.1410079758649069</v>
      </c>
      <c r="F283" s="44">
        <v>6624</v>
      </c>
      <c r="G283" s="40">
        <v>247</v>
      </c>
      <c r="H283" s="45">
        <f t="shared" si="9"/>
        <v>3.7288647342995168E-2</v>
      </c>
    </row>
    <row r="284" spans="1:8" x14ac:dyDescent="0.25">
      <c r="A284" s="2" t="s">
        <v>18</v>
      </c>
      <c r="B284" s="8" t="s">
        <v>19</v>
      </c>
      <c r="C284" s="44">
        <v>871959</v>
      </c>
      <c r="D284" s="40">
        <v>123210</v>
      </c>
      <c r="E284" s="45">
        <f t="shared" si="10"/>
        <v>0.14130251537056215</v>
      </c>
      <c r="F284" s="44">
        <v>6624</v>
      </c>
      <c r="G284" s="40">
        <v>247</v>
      </c>
      <c r="H284" s="45">
        <f t="shared" si="9"/>
        <v>3.7288647342995168E-2</v>
      </c>
    </row>
    <row r="285" spans="1:8" x14ac:dyDescent="0.25">
      <c r="A285" s="2" t="s">
        <v>20</v>
      </c>
      <c r="B285" s="8" t="s">
        <v>21</v>
      </c>
      <c r="C285" s="44">
        <v>170237</v>
      </c>
      <c r="D285" s="40">
        <v>18300</v>
      </c>
      <c r="E285" s="45">
        <f t="shared" si="10"/>
        <v>0.1074971950868495</v>
      </c>
      <c r="F285" s="44">
        <v>612</v>
      </c>
      <c r="G285" s="40">
        <v>26</v>
      </c>
      <c r="H285" s="45">
        <f t="shared" si="9"/>
        <v>4.2483660130718956E-2</v>
      </c>
    </row>
    <row r="286" spans="1:8" x14ac:dyDescent="0.25">
      <c r="A286" s="2" t="s">
        <v>22</v>
      </c>
      <c r="B286" s="8" t="s">
        <v>23</v>
      </c>
      <c r="C286" s="44">
        <v>2590000</v>
      </c>
      <c r="D286" s="40">
        <v>0</v>
      </c>
      <c r="E286" s="45">
        <f t="shared" si="10"/>
        <v>0</v>
      </c>
      <c r="F286" s="59" t="s">
        <v>182</v>
      </c>
      <c r="G286" s="60" t="s">
        <v>182</v>
      </c>
      <c r="H286" s="61" t="s">
        <v>182</v>
      </c>
    </row>
    <row r="287" spans="1:8" x14ac:dyDescent="0.25">
      <c r="A287" s="2" t="s">
        <v>24</v>
      </c>
      <c r="B287" s="30" t="s">
        <v>25</v>
      </c>
      <c r="C287" s="44">
        <v>1095154</v>
      </c>
      <c r="D287" s="40">
        <v>61332</v>
      </c>
      <c r="E287" s="45">
        <f t="shared" si="10"/>
        <v>5.6003082671478167E-2</v>
      </c>
      <c r="F287" s="59" t="s">
        <v>182</v>
      </c>
      <c r="G287" s="60" t="s">
        <v>182</v>
      </c>
      <c r="H287" s="61" t="s">
        <v>182</v>
      </c>
    </row>
    <row r="288" spans="1:8" x14ac:dyDescent="0.25">
      <c r="A288" s="2" t="s">
        <v>26</v>
      </c>
      <c r="B288" s="30" t="s">
        <v>11</v>
      </c>
      <c r="C288" s="44">
        <v>23000</v>
      </c>
      <c r="D288" s="40">
        <v>0</v>
      </c>
      <c r="E288" s="45">
        <f t="shared" si="10"/>
        <v>0</v>
      </c>
      <c r="F288" s="59" t="s">
        <v>182</v>
      </c>
      <c r="G288" s="60" t="s">
        <v>182</v>
      </c>
      <c r="H288" s="61" t="s">
        <v>182</v>
      </c>
    </row>
    <row r="289" spans="1:8" x14ac:dyDescent="0.25">
      <c r="A289" s="2" t="s">
        <v>27</v>
      </c>
      <c r="B289" s="30" t="s">
        <v>13</v>
      </c>
      <c r="C289" s="44">
        <v>64000</v>
      </c>
      <c r="D289" s="40">
        <v>1095</v>
      </c>
      <c r="E289" s="45">
        <f t="shared" si="10"/>
        <v>1.7109375E-2</v>
      </c>
      <c r="F289" s="59" t="s">
        <v>182</v>
      </c>
      <c r="G289" s="60" t="s">
        <v>182</v>
      </c>
      <c r="H289" s="61" t="s">
        <v>182</v>
      </c>
    </row>
    <row r="290" spans="1:8" ht="15" customHeight="1" x14ac:dyDescent="0.25">
      <c r="A290" s="2" t="s">
        <v>28</v>
      </c>
      <c r="B290" s="30" t="s">
        <v>29</v>
      </c>
      <c r="C290" s="44">
        <v>50000</v>
      </c>
      <c r="D290" s="40">
        <v>0</v>
      </c>
      <c r="E290" s="45">
        <f t="shared" si="10"/>
        <v>0</v>
      </c>
      <c r="F290" s="59" t="s">
        <v>182</v>
      </c>
      <c r="G290" s="60" t="s">
        <v>182</v>
      </c>
      <c r="H290" s="61" t="s">
        <v>182</v>
      </c>
    </row>
    <row r="291" spans="1:8" ht="15.75" thickBot="1" x14ac:dyDescent="0.3">
      <c r="A291" s="17" t="s">
        <v>30</v>
      </c>
      <c r="B291" s="31" t="s">
        <v>31</v>
      </c>
      <c r="C291" s="46">
        <v>113000</v>
      </c>
      <c r="D291" s="47">
        <v>8694</v>
      </c>
      <c r="E291" s="48">
        <f>D291/C291</f>
        <v>7.6938053097345138E-2</v>
      </c>
      <c r="F291" s="65" t="s">
        <v>182</v>
      </c>
      <c r="G291" s="66" t="s">
        <v>182</v>
      </c>
      <c r="H291" s="67" t="s">
        <v>182</v>
      </c>
    </row>
    <row r="292" spans="1:8" ht="15.75" thickBot="1" x14ac:dyDescent="0.3">
      <c r="A292" s="137" t="s">
        <v>32</v>
      </c>
      <c r="B292" s="138"/>
      <c r="C292" s="22">
        <f>SUM(C293:C340)</f>
        <v>45533025</v>
      </c>
      <c r="D292" s="23">
        <f>SUM(D293:D340)</f>
        <v>2376487</v>
      </c>
      <c r="E292" s="28">
        <f>D292/C292</f>
        <v>5.2192600864976575E-2</v>
      </c>
      <c r="F292" s="22">
        <f>SUM(F293:F340)</f>
        <v>13591768</v>
      </c>
      <c r="G292" s="23">
        <f>SUM(G293:G340)</f>
        <v>0</v>
      </c>
      <c r="H292" s="28">
        <f>G292/F292</f>
        <v>0</v>
      </c>
    </row>
    <row r="293" spans="1:8" x14ac:dyDescent="0.25">
      <c r="A293" s="78">
        <v>101</v>
      </c>
      <c r="B293" s="7" t="s">
        <v>33</v>
      </c>
      <c r="C293" s="41">
        <v>7485482</v>
      </c>
      <c r="D293" s="42">
        <v>157176</v>
      </c>
      <c r="E293" s="43">
        <f>D293/C293</f>
        <v>2.099744545508225E-2</v>
      </c>
      <c r="F293" s="62" t="s">
        <v>182</v>
      </c>
      <c r="G293" s="63" t="s">
        <v>182</v>
      </c>
      <c r="H293" s="64" t="s">
        <v>182</v>
      </c>
    </row>
    <row r="294" spans="1:8" x14ac:dyDescent="0.25">
      <c r="A294" s="5">
        <v>103</v>
      </c>
      <c r="B294" s="8" t="s">
        <v>35</v>
      </c>
      <c r="C294" s="59">
        <v>625368</v>
      </c>
      <c r="D294" s="60">
        <v>272850</v>
      </c>
      <c r="E294" s="45">
        <f t="shared" ref="E294:E339" si="11">D294/C294</f>
        <v>0.43630310473193384</v>
      </c>
      <c r="F294" s="59" t="s">
        <v>182</v>
      </c>
      <c r="G294" s="60" t="s">
        <v>182</v>
      </c>
      <c r="H294" s="61" t="s">
        <v>182</v>
      </c>
    </row>
    <row r="295" spans="1:8" x14ac:dyDescent="0.25">
      <c r="A295" s="5">
        <v>104</v>
      </c>
      <c r="B295" s="8" t="s">
        <v>36</v>
      </c>
      <c r="C295" s="44">
        <v>71200</v>
      </c>
      <c r="D295" s="40">
        <v>0</v>
      </c>
      <c r="E295" s="45">
        <f t="shared" si="11"/>
        <v>0</v>
      </c>
      <c r="F295" s="59" t="s">
        <v>182</v>
      </c>
      <c r="G295" s="60" t="s">
        <v>182</v>
      </c>
      <c r="H295" s="61" t="s">
        <v>182</v>
      </c>
    </row>
    <row r="296" spans="1:8" x14ac:dyDescent="0.25">
      <c r="A296" s="5">
        <v>105</v>
      </c>
      <c r="B296" s="8" t="s">
        <v>37</v>
      </c>
      <c r="C296" s="44">
        <v>73600</v>
      </c>
      <c r="D296" s="40">
        <v>0</v>
      </c>
      <c r="E296" s="45">
        <f t="shared" si="11"/>
        <v>0</v>
      </c>
      <c r="F296" s="59" t="s">
        <v>182</v>
      </c>
      <c r="G296" s="60" t="s">
        <v>182</v>
      </c>
      <c r="H296" s="61" t="s">
        <v>182</v>
      </c>
    </row>
    <row r="297" spans="1:8" x14ac:dyDescent="0.25">
      <c r="A297" s="5">
        <v>106</v>
      </c>
      <c r="B297" s="8" t="s">
        <v>38</v>
      </c>
      <c r="C297" s="44">
        <v>140000</v>
      </c>
      <c r="D297" s="40">
        <v>0</v>
      </c>
      <c r="E297" s="45">
        <f t="shared" si="11"/>
        <v>0</v>
      </c>
      <c r="F297" s="59" t="s">
        <v>182</v>
      </c>
      <c r="G297" s="60" t="s">
        <v>182</v>
      </c>
      <c r="H297" s="61" t="s">
        <v>182</v>
      </c>
    </row>
    <row r="298" spans="1:8" x14ac:dyDescent="0.25">
      <c r="A298" s="5">
        <v>109</v>
      </c>
      <c r="B298" s="8" t="s">
        <v>39</v>
      </c>
      <c r="C298" s="44">
        <v>275674</v>
      </c>
      <c r="D298" s="40">
        <v>14820</v>
      </c>
      <c r="E298" s="45">
        <f t="shared" si="11"/>
        <v>5.3759150300717512E-2</v>
      </c>
      <c r="F298" s="59" t="s">
        <v>182</v>
      </c>
      <c r="G298" s="60" t="s">
        <v>182</v>
      </c>
      <c r="H298" s="61" t="s">
        <v>182</v>
      </c>
    </row>
    <row r="299" spans="1:8" x14ac:dyDescent="0.25">
      <c r="A299" s="5">
        <v>111</v>
      </c>
      <c r="B299" s="8" t="s">
        <v>40</v>
      </c>
      <c r="C299" s="44">
        <v>193566</v>
      </c>
      <c r="D299" s="40">
        <v>20221</v>
      </c>
      <c r="E299" s="45">
        <f t="shared" si="11"/>
        <v>0.10446566029158014</v>
      </c>
      <c r="F299" s="59" t="s">
        <v>182</v>
      </c>
      <c r="G299" s="60" t="s">
        <v>182</v>
      </c>
      <c r="H299" s="61" t="s">
        <v>182</v>
      </c>
    </row>
    <row r="300" spans="1:8" x14ac:dyDescent="0.25">
      <c r="A300" s="5">
        <v>112</v>
      </c>
      <c r="B300" s="8" t="s">
        <v>41</v>
      </c>
      <c r="C300" s="44">
        <v>109805</v>
      </c>
      <c r="D300" s="40">
        <v>9542</v>
      </c>
      <c r="E300" s="45">
        <f t="shared" si="11"/>
        <v>8.6899503665589004E-2</v>
      </c>
      <c r="F300" s="59" t="s">
        <v>182</v>
      </c>
      <c r="G300" s="60" t="s">
        <v>182</v>
      </c>
      <c r="H300" s="61" t="s">
        <v>182</v>
      </c>
    </row>
    <row r="301" spans="1:8" x14ac:dyDescent="0.25">
      <c r="A301" s="5">
        <v>113</v>
      </c>
      <c r="B301" s="8" t="s">
        <v>42</v>
      </c>
      <c r="C301" s="44">
        <v>1923</v>
      </c>
      <c r="D301" s="40">
        <v>0</v>
      </c>
      <c r="E301" s="45">
        <f t="shared" si="11"/>
        <v>0</v>
      </c>
      <c r="F301" s="59" t="s">
        <v>182</v>
      </c>
      <c r="G301" s="60" t="s">
        <v>182</v>
      </c>
      <c r="H301" s="61" t="s">
        <v>182</v>
      </c>
    </row>
    <row r="302" spans="1:8" x14ac:dyDescent="0.25">
      <c r="A302" s="5">
        <v>114</v>
      </c>
      <c r="B302" s="8" t="s">
        <v>43</v>
      </c>
      <c r="C302" s="44">
        <v>978345</v>
      </c>
      <c r="D302" s="40">
        <v>0</v>
      </c>
      <c r="E302" s="45">
        <f t="shared" si="11"/>
        <v>0</v>
      </c>
      <c r="F302" s="59" t="s">
        <v>182</v>
      </c>
      <c r="G302" s="60" t="s">
        <v>182</v>
      </c>
      <c r="H302" s="61" t="s">
        <v>182</v>
      </c>
    </row>
    <row r="303" spans="1:8" x14ac:dyDescent="0.25">
      <c r="A303" s="5">
        <v>115</v>
      </c>
      <c r="B303" s="8" t="s">
        <v>44</v>
      </c>
      <c r="C303" s="44">
        <v>240000</v>
      </c>
      <c r="D303" s="40">
        <v>0</v>
      </c>
      <c r="E303" s="45">
        <f t="shared" si="11"/>
        <v>0</v>
      </c>
      <c r="F303" s="59">
        <v>2568</v>
      </c>
      <c r="G303" s="60">
        <v>0</v>
      </c>
      <c r="H303" s="45">
        <f t="shared" ref="H303:H339" si="12">G303/F303</f>
        <v>0</v>
      </c>
    </row>
    <row r="304" spans="1:8" x14ac:dyDescent="0.25">
      <c r="A304" s="5">
        <v>116</v>
      </c>
      <c r="B304" s="8" t="s">
        <v>45</v>
      </c>
      <c r="C304" s="44">
        <v>576100</v>
      </c>
      <c r="D304" s="40">
        <v>0</v>
      </c>
      <c r="E304" s="45">
        <f t="shared" si="11"/>
        <v>0</v>
      </c>
      <c r="F304" s="44">
        <v>258710</v>
      </c>
      <c r="G304" s="40">
        <v>0</v>
      </c>
      <c r="H304" s="45">
        <f t="shared" si="12"/>
        <v>0</v>
      </c>
    </row>
    <row r="305" spans="1:8" x14ac:dyDescent="0.25">
      <c r="A305" s="5">
        <v>117</v>
      </c>
      <c r="B305" s="8" t="s">
        <v>46</v>
      </c>
      <c r="C305" s="44">
        <v>60000</v>
      </c>
      <c r="D305" s="40">
        <v>0</v>
      </c>
      <c r="E305" s="45">
        <f t="shared" si="11"/>
        <v>0</v>
      </c>
      <c r="F305" s="59" t="s">
        <v>182</v>
      </c>
      <c r="G305" s="60" t="s">
        <v>182</v>
      </c>
      <c r="H305" s="61" t="s">
        <v>182</v>
      </c>
    </row>
    <row r="306" spans="1:8" x14ac:dyDescent="0.25">
      <c r="A306" s="5">
        <v>119</v>
      </c>
      <c r="B306" s="8" t="s">
        <v>47</v>
      </c>
      <c r="C306" s="44">
        <v>5000</v>
      </c>
      <c r="D306" s="40">
        <v>0</v>
      </c>
      <c r="E306" s="45">
        <f t="shared" si="11"/>
        <v>0</v>
      </c>
      <c r="F306" s="59" t="s">
        <v>182</v>
      </c>
      <c r="G306" s="60" t="s">
        <v>182</v>
      </c>
      <c r="H306" s="61" t="s">
        <v>182</v>
      </c>
    </row>
    <row r="307" spans="1:8" x14ac:dyDescent="0.25">
      <c r="A307" s="6">
        <v>120</v>
      </c>
      <c r="B307" s="29" t="s">
        <v>48</v>
      </c>
      <c r="C307" s="44">
        <v>202233</v>
      </c>
      <c r="D307" s="40">
        <v>0</v>
      </c>
      <c r="E307" s="45">
        <f t="shared" si="11"/>
        <v>0</v>
      </c>
      <c r="F307" s="59" t="s">
        <v>182</v>
      </c>
      <c r="G307" s="60" t="s">
        <v>182</v>
      </c>
      <c r="H307" s="61" t="s">
        <v>182</v>
      </c>
    </row>
    <row r="308" spans="1:8" x14ac:dyDescent="0.25">
      <c r="A308" s="5">
        <v>131</v>
      </c>
      <c r="B308" s="8" t="s">
        <v>49</v>
      </c>
      <c r="C308" s="44">
        <v>729615</v>
      </c>
      <c r="D308" s="40">
        <v>7328</v>
      </c>
      <c r="E308" s="45">
        <f t="shared" si="11"/>
        <v>1.0043653159543047E-2</v>
      </c>
      <c r="F308" s="59" t="s">
        <v>182</v>
      </c>
      <c r="G308" s="60" t="s">
        <v>182</v>
      </c>
      <c r="H308" s="61" t="s">
        <v>182</v>
      </c>
    </row>
    <row r="309" spans="1:8" x14ac:dyDescent="0.25">
      <c r="A309" s="5">
        <v>132</v>
      </c>
      <c r="B309" s="8" t="s">
        <v>50</v>
      </c>
      <c r="C309" s="44">
        <v>1010000</v>
      </c>
      <c r="D309" s="40">
        <v>42610</v>
      </c>
      <c r="E309" s="45">
        <f t="shared" si="11"/>
        <v>4.2188118811881191E-2</v>
      </c>
      <c r="F309" s="59" t="s">
        <v>182</v>
      </c>
      <c r="G309" s="60" t="s">
        <v>182</v>
      </c>
      <c r="H309" s="61" t="s">
        <v>182</v>
      </c>
    </row>
    <row r="310" spans="1:8" x14ac:dyDescent="0.25">
      <c r="A310" s="5">
        <v>141</v>
      </c>
      <c r="B310" s="8" t="s">
        <v>51</v>
      </c>
      <c r="C310" s="44">
        <v>187796</v>
      </c>
      <c r="D310" s="40">
        <v>8358</v>
      </c>
      <c r="E310" s="45">
        <f t="shared" si="11"/>
        <v>4.4505740271358285E-2</v>
      </c>
      <c r="F310" s="59" t="s">
        <v>182</v>
      </c>
      <c r="G310" s="60" t="s">
        <v>182</v>
      </c>
      <c r="H310" s="61" t="s">
        <v>182</v>
      </c>
    </row>
    <row r="311" spans="1:8" x14ac:dyDescent="0.25">
      <c r="A311" s="5">
        <v>142</v>
      </c>
      <c r="B311" s="8" t="s">
        <v>52</v>
      </c>
      <c r="C311" s="44">
        <v>215759</v>
      </c>
      <c r="D311" s="40">
        <v>0</v>
      </c>
      <c r="E311" s="45">
        <f t="shared" si="11"/>
        <v>0</v>
      </c>
      <c r="F311" s="59" t="s">
        <v>182</v>
      </c>
      <c r="G311" s="60" t="s">
        <v>182</v>
      </c>
      <c r="H311" s="61" t="s">
        <v>182</v>
      </c>
    </row>
    <row r="312" spans="1:8" x14ac:dyDescent="0.25">
      <c r="A312" s="5">
        <v>143</v>
      </c>
      <c r="B312" s="8" t="s">
        <v>53</v>
      </c>
      <c r="C312" s="44">
        <v>25000</v>
      </c>
      <c r="D312" s="40">
        <v>0</v>
      </c>
      <c r="E312" s="45">
        <f t="shared" si="11"/>
        <v>0</v>
      </c>
      <c r="F312" s="59" t="s">
        <v>182</v>
      </c>
      <c r="G312" s="60" t="s">
        <v>182</v>
      </c>
      <c r="H312" s="61" t="s">
        <v>182</v>
      </c>
    </row>
    <row r="313" spans="1:8" x14ac:dyDescent="0.25">
      <c r="A313" s="5">
        <v>151</v>
      </c>
      <c r="B313" s="8" t="s">
        <v>54</v>
      </c>
      <c r="C313" s="44">
        <v>106636</v>
      </c>
      <c r="D313" s="40">
        <v>1648</v>
      </c>
      <c r="E313" s="45">
        <f t="shared" si="11"/>
        <v>1.5454443152406317E-2</v>
      </c>
      <c r="F313" s="59" t="s">
        <v>182</v>
      </c>
      <c r="G313" s="60" t="s">
        <v>182</v>
      </c>
      <c r="H313" s="61" t="s">
        <v>182</v>
      </c>
    </row>
    <row r="314" spans="1:8" x14ac:dyDescent="0.25">
      <c r="A314" s="5">
        <v>152</v>
      </c>
      <c r="B314" s="8" t="s">
        <v>55</v>
      </c>
      <c r="C314" s="44">
        <v>66981</v>
      </c>
      <c r="D314" s="40">
        <v>2192</v>
      </c>
      <c r="E314" s="45">
        <f t="shared" si="11"/>
        <v>3.2725698332362906E-2</v>
      </c>
      <c r="F314" s="59" t="s">
        <v>182</v>
      </c>
      <c r="G314" s="60" t="s">
        <v>182</v>
      </c>
      <c r="H314" s="61" t="s">
        <v>182</v>
      </c>
    </row>
    <row r="315" spans="1:8" x14ac:dyDescent="0.25">
      <c r="A315" s="5">
        <v>153</v>
      </c>
      <c r="B315" s="8" t="s">
        <v>56</v>
      </c>
      <c r="C315" s="44">
        <v>5000</v>
      </c>
      <c r="D315" s="40">
        <v>0</v>
      </c>
      <c r="E315" s="45">
        <f t="shared" si="11"/>
        <v>0</v>
      </c>
      <c r="F315" s="59" t="s">
        <v>182</v>
      </c>
      <c r="G315" s="60" t="s">
        <v>182</v>
      </c>
      <c r="H315" s="61" t="s">
        <v>182</v>
      </c>
    </row>
    <row r="316" spans="1:8" x14ac:dyDescent="0.25">
      <c r="A316" s="5">
        <v>154</v>
      </c>
      <c r="B316" s="8" t="s">
        <v>57</v>
      </c>
      <c r="C316" s="44">
        <v>169000</v>
      </c>
      <c r="D316" s="40">
        <v>0</v>
      </c>
      <c r="E316" s="45">
        <f t="shared" si="11"/>
        <v>0</v>
      </c>
      <c r="F316" s="59" t="s">
        <v>182</v>
      </c>
      <c r="G316" s="60" t="s">
        <v>182</v>
      </c>
      <c r="H316" s="61" t="s">
        <v>182</v>
      </c>
    </row>
    <row r="317" spans="1:8" x14ac:dyDescent="0.25">
      <c r="A317" s="5">
        <v>161</v>
      </c>
      <c r="B317" s="8" t="s">
        <v>58</v>
      </c>
      <c r="C317" s="44">
        <v>230000</v>
      </c>
      <c r="D317" s="40">
        <v>0</v>
      </c>
      <c r="E317" s="45">
        <f t="shared" si="11"/>
        <v>0</v>
      </c>
      <c r="F317" s="59" t="s">
        <v>182</v>
      </c>
      <c r="G317" s="60" t="s">
        <v>182</v>
      </c>
      <c r="H317" s="61" t="s">
        <v>182</v>
      </c>
    </row>
    <row r="318" spans="1:8" x14ac:dyDescent="0.25">
      <c r="A318" s="5">
        <v>162</v>
      </c>
      <c r="B318" s="8" t="s">
        <v>59</v>
      </c>
      <c r="C318" s="44">
        <v>1800614</v>
      </c>
      <c r="D318" s="40">
        <v>0</v>
      </c>
      <c r="E318" s="45">
        <f t="shared" si="11"/>
        <v>0</v>
      </c>
      <c r="F318" s="59" t="s">
        <v>182</v>
      </c>
      <c r="G318" s="60" t="s">
        <v>182</v>
      </c>
      <c r="H318" s="61" t="s">
        <v>182</v>
      </c>
    </row>
    <row r="319" spans="1:8" x14ac:dyDescent="0.25">
      <c r="A319" s="5">
        <v>163</v>
      </c>
      <c r="B319" s="8" t="s">
        <v>60</v>
      </c>
      <c r="C319" s="44">
        <v>1015000</v>
      </c>
      <c r="D319" s="40">
        <v>0</v>
      </c>
      <c r="E319" s="45">
        <f t="shared" si="11"/>
        <v>0</v>
      </c>
      <c r="F319" s="59" t="s">
        <v>182</v>
      </c>
      <c r="G319" s="60" t="s">
        <v>182</v>
      </c>
      <c r="H319" s="61" t="s">
        <v>182</v>
      </c>
    </row>
    <row r="320" spans="1:8" x14ac:dyDescent="0.25">
      <c r="A320" s="5">
        <v>164</v>
      </c>
      <c r="B320" s="8" t="s">
        <v>61</v>
      </c>
      <c r="C320" s="44">
        <v>773750</v>
      </c>
      <c r="D320" s="40">
        <v>0</v>
      </c>
      <c r="E320" s="45">
        <f t="shared" si="11"/>
        <v>0</v>
      </c>
      <c r="F320" s="59" t="s">
        <v>182</v>
      </c>
      <c r="G320" s="60" t="s">
        <v>182</v>
      </c>
      <c r="H320" s="61" t="s">
        <v>182</v>
      </c>
    </row>
    <row r="321" spans="1:8" x14ac:dyDescent="0.25">
      <c r="A321" s="5">
        <v>165</v>
      </c>
      <c r="B321" s="8" t="s">
        <v>62</v>
      </c>
      <c r="C321" s="44">
        <v>4335665</v>
      </c>
      <c r="D321" s="40">
        <v>49863</v>
      </c>
      <c r="E321" s="45">
        <f t="shared" si="11"/>
        <v>1.1500657915221771E-2</v>
      </c>
      <c r="F321" s="59">
        <v>1463517</v>
      </c>
      <c r="G321" s="60">
        <v>0</v>
      </c>
      <c r="H321" s="45">
        <f t="shared" si="12"/>
        <v>0</v>
      </c>
    </row>
    <row r="322" spans="1:8" x14ac:dyDescent="0.25">
      <c r="A322" s="5">
        <v>166</v>
      </c>
      <c r="B322" s="8" t="s">
        <v>63</v>
      </c>
      <c r="C322" s="44">
        <v>13000</v>
      </c>
      <c r="D322" s="40">
        <v>0</v>
      </c>
      <c r="E322" s="45">
        <f t="shared" si="11"/>
        <v>0</v>
      </c>
      <c r="F322" s="59" t="s">
        <v>182</v>
      </c>
      <c r="G322" s="60" t="s">
        <v>182</v>
      </c>
      <c r="H322" s="61" t="s">
        <v>182</v>
      </c>
    </row>
    <row r="323" spans="1:8" x14ac:dyDescent="0.25">
      <c r="A323" s="5">
        <v>169</v>
      </c>
      <c r="B323" s="8" t="s">
        <v>64</v>
      </c>
      <c r="C323" s="44">
        <v>553263</v>
      </c>
      <c r="D323" s="40">
        <v>80906</v>
      </c>
      <c r="E323" s="45">
        <f t="shared" si="11"/>
        <v>0.14623425025711098</v>
      </c>
      <c r="F323" s="59">
        <v>1332678</v>
      </c>
      <c r="G323" s="60">
        <v>0</v>
      </c>
      <c r="H323" s="45">
        <f t="shared" si="12"/>
        <v>0</v>
      </c>
    </row>
    <row r="324" spans="1:8" x14ac:dyDescent="0.25">
      <c r="A324" s="5">
        <v>171</v>
      </c>
      <c r="B324" s="8" t="s">
        <v>65</v>
      </c>
      <c r="C324" s="44">
        <v>5114358</v>
      </c>
      <c r="D324" s="40">
        <v>518604</v>
      </c>
      <c r="E324" s="45">
        <f t="shared" si="11"/>
        <v>0.1014015835418639</v>
      </c>
      <c r="F324" s="44">
        <v>4417869</v>
      </c>
      <c r="G324" s="40">
        <v>0</v>
      </c>
      <c r="H324" s="45">
        <f t="shared" si="12"/>
        <v>0</v>
      </c>
    </row>
    <row r="325" spans="1:8" x14ac:dyDescent="0.25">
      <c r="A325" s="5">
        <v>172</v>
      </c>
      <c r="B325" s="8" t="s">
        <v>66</v>
      </c>
      <c r="C325" s="44">
        <v>444000</v>
      </c>
      <c r="D325" s="40">
        <v>0</v>
      </c>
      <c r="E325" s="45">
        <f t="shared" si="11"/>
        <v>0</v>
      </c>
      <c r="F325" s="44">
        <v>237600</v>
      </c>
      <c r="G325" s="40">
        <v>0</v>
      </c>
      <c r="H325" s="45">
        <f t="shared" si="12"/>
        <v>0</v>
      </c>
    </row>
    <row r="326" spans="1:8" x14ac:dyDescent="0.25">
      <c r="A326" s="5">
        <v>181</v>
      </c>
      <c r="B326" s="8" t="s">
        <v>67</v>
      </c>
      <c r="C326" s="44">
        <v>1327499</v>
      </c>
      <c r="D326" s="40">
        <v>19333</v>
      </c>
      <c r="E326" s="45">
        <f t="shared" si="11"/>
        <v>1.4563476130678817E-2</v>
      </c>
      <c r="F326" s="44">
        <v>135000</v>
      </c>
      <c r="G326" s="40">
        <v>0</v>
      </c>
      <c r="H326" s="45">
        <f t="shared" si="12"/>
        <v>0</v>
      </c>
    </row>
    <row r="327" spans="1:8" x14ac:dyDescent="0.25">
      <c r="A327" s="5">
        <v>182</v>
      </c>
      <c r="B327" s="8" t="s">
        <v>68</v>
      </c>
      <c r="C327" s="44">
        <v>435156</v>
      </c>
      <c r="D327" s="40">
        <v>14872</v>
      </c>
      <c r="E327" s="45">
        <f t="shared" si="11"/>
        <v>3.4176249436983518E-2</v>
      </c>
      <c r="F327" s="59" t="s">
        <v>182</v>
      </c>
      <c r="G327" s="60" t="s">
        <v>182</v>
      </c>
      <c r="H327" s="61" t="s">
        <v>182</v>
      </c>
    </row>
    <row r="328" spans="1:8" ht="15.75" thickBot="1" x14ac:dyDescent="0.3">
      <c r="A328" s="79">
        <v>183</v>
      </c>
      <c r="B328" s="80" t="s">
        <v>69</v>
      </c>
      <c r="C328" s="81">
        <v>170443</v>
      </c>
      <c r="D328" s="82">
        <v>0</v>
      </c>
      <c r="E328" s="83">
        <f t="shared" si="11"/>
        <v>0</v>
      </c>
      <c r="F328" s="84" t="s">
        <v>182</v>
      </c>
      <c r="G328" s="85" t="s">
        <v>182</v>
      </c>
      <c r="H328" s="86" t="s">
        <v>182</v>
      </c>
    </row>
    <row r="329" spans="1:8" x14ac:dyDescent="0.25">
      <c r="A329" s="78">
        <v>184</v>
      </c>
      <c r="B329" s="7" t="s">
        <v>70</v>
      </c>
      <c r="C329" s="41">
        <v>113221</v>
      </c>
      <c r="D329" s="42">
        <v>0</v>
      </c>
      <c r="E329" s="43">
        <f t="shared" si="11"/>
        <v>0</v>
      </c>
      <c r="F329" s="62" t="s">
        <v>182</v>
      </c>
      <c r="G329" s="63" t="s">
        <v>182</v>
      </c>
      <c r="H329" s="64" t="s">
        <v>182</v>
      </c>
    </row>
    <row r="330" spans="1:8" x14ac:dyDescent="0.25">
      <c r="A330" s="5">
        <v>185</v>
      </c>
      <c r="B330" s="8" t="s">
        <v>71</v>
      </c>
      <c r="C330" s="44">
        <v>2846439</v>
      </c>
      <c r="D330" s="40">
        <v>114067</v>
      </c>
      <c r="E330" s="45">
        <f t="shared" si="11"/>
        <v>4.0073579655141037E-2</v>
      </c>
      <c r="F330" s="59">
        <v>2495717</v>
      </c>
      <c r="G330" s="60">
        <v>0</v>
      </c>
      <c r="H330" s="45">
        <f t="shared" si="12"/>
        <v>0</v>
      </c>
    </row>
    <row r="331" spans="1:8" x14ac:dyDescent="0.25">
      <c r="A331" s="5">
        <v>189</v>
      </c>
      <c r="B331" s="8" t="s">
        <v>72</v>
      </c>
      <c r="C331" s="44">
        <v>209000</v>
      </c>
      <c r="D331" s="40">
        <v>0</v>
      </c>
      <c r="E331" s="45">
        <f t="shared" si="11"/>
        <v>0</v>
      </c>
      <c r="F331" s="44">
        <v>2800000</v>
      </c>
      <c r="G331" s="40">
        <v>0</v>
      </c>
      <c r="H331" s="45">
        <f t="shared" si="12"/>
        <v>0</v>
      </c>
    </row>
    <row r="332" spans="1:8" x14ac:dyDescent="0.25">
      <c r="A332" s="5">
        <v>191</v>
      </c>
      <c r="B332" s="8" t="s">
        <v>73</v>
      </c>
      <c r="C332" s="44">
        <v>87681</v>
      </c>
      <c r="D332" s="40">
        <v>0</v>
      </c>
      <c r="E332" s="45">
        <f t="shared" si="11"/>
        <v>0</v>
      </c>
      <c r="F332" s="59" t="s">
        <v>182</v>
      </c>
      <c r="G332" s="60" t="s">
        <v>182</v>
      </c>
      <c r="H332" s="61" t="s">
        <v>182</v>
      </c>
    </row>
    <row r="333" spans="1:8" x14ac:dyDescent="0.25">
      <c r="A333" s="5">
        <v>192</v>
      </c>
      <c r="B333" s="8" t="s">
        <v>74</v>
      </c>
      <c r="C333" s="44">
        <v>23700</v>
      </c>
      <c r="D333" s="40">
        <v>18700</v>
      </c>
      <c r="E333" s="45">
        <f t="shared" si="11"/>
        <v>0.78902953586497893</v>
      </c>
      <c r="F333" s="59" t="s">
        <v>182</v>
      </c>
      <c r="G333" s="60" t="s">
        <v>182</v>
      </c>
      <c r="H333" s="61" t="s">
        <v>182</v>
      </c>
    </row>
    <row r="334" spans="1:8" x14ac:dyDescent="0.25">
      <c r="A334" s="5">
        <v>193</v>
      </c>
      <c r="B334" s="8" t="s">
        <v>75</v>
      </c>
      <c r="C334" s="44">
        <v>220</v>
      </c>
      <c r="D334" s="40">
        <v>0</v>
      </c>
      <c r="E334" s="45">
        <f t="shared" si="11"/>
        <v>0</v>
      </c>
      <c r="F334" s="59" t="s">
        <v>182</v>
      </c>
      <c r="G334" s="60" t="s">
        <v>182</v>
      </c>
      <c r="H334" s="61" t="s">
        <v>182</v>
      </c>
    </row>
    <row r="335" spans="1:8" x14ac:dyDescent="0.25">
      <c r="A335" s="5">
        <v>194</v>
      </c>
      <c r="B335" s="8" t="s">
        <v>76</v>
      </c>
      <c r="C335" s="44">
        <v>50300</v>
      </c>
      <c r="D335" s="40">
        <v>22170</v>
      </c>
      <c r="E335" s="45">
        <f t="shared" si="11"/>
        <v>0.44075546719681907</v>
      </c>
      <c r="F335" s="59" t="s">
        <v>182</v>
      </c>
      <c r="G335" s="60" t="s">
        <v>182</v>
      </c>
      <c r="H335" s="61" t="s">
        <v>182</v>
      </c>
    </row>
    <row r="336" spans="1:8" x14ac:dyDescent="0.25">
      <c r="A336" s="5">
        <v>195</v>
      </c>
      <c r="B336" s="8" t="s">
        <v>77</v>
      </c>
      <c r="C336" s="44">
        <v>25034</v>
      </c>
      <c r="D336" s="40">
        <v>1321</v>
      </c>
      <c r="E336" s="45">
        <f t="shared" si="11"/>
        <v>5.2768235200127828E-2</v>
      </c>
      <c r="F336" s="59" t="s">
        <v>182</v>
      </c>
      <c r="G336" s="60" t="s">
        <v>182</v>
      </c>
      <c r="H336" s="61" t="s">
        <v>182</v>
      </c>
    </row>
    <row r="337" spans="1:8" x14ac:dyDescent="0.25">
      <c r="A337" s="5">
        <v>196</v>
      </c>
      <c r="B337" s="8" t="s">
        <v>78</v>
      </c>
      <c r="C337" s="44">
        <v>70874</v>
      </c>
      <c r="D337" s="40">
        <v>3106</v>
      </c>
      <c r="E337" s="45">
        <f t="shared" si="11"/>
        <v>4.3824251488557155E-2</v>
      </c>
      <c r="F337" s="59" t="s">
        <v>182</v>
      </c>
      <c r="G337" s="60" t="s">
        <v>182</v>
      </c>
      <c r="H337" s="61" t="s">
        <v>182</v>
      </c>
    </row>
    <row r="338" spans="1:8" x14ac:dyDescent="0.25">
      <c r="A338" s="5">
        <v>197</v>
      </c>
      <c r="B338" s="8" t="s">
        <v>79</v>
      </c>
      <c r="C338" s="44">
        <v>11823145</v>
      </c>
      <c r="D338" s="40">
        <v>990714</v>
      </c>
      <c r="E338" s="45">
        <f t="shared" si="11"/>
        <v>8.3794455705313603E-2</v>
      </c>
      <c r="F338" s="59">
        <v>62305</v>
      </c>
      <c r="G338" s="60">
        <v>0</v>
      </c>
      <c r="H338" s="45">
        <f t="shared" si="12"/>
        <v>0</v>
      </c>
    </row>
    <row r="339" spans="1:8" x14ac:dyDescent="0.25">
      <c r="A339" s="5">
        <v>198</v>
      </c>
      <c r="B339" s="9" t="s">
        <v>80</v>
      </c>
      <c r="C339" s="44">
        <v>179811</v>
      </c>
      <c r="D339" s="40">
        <v>0</v>
      </c>
      <c r="E339" s="45">
        <f t="shared" si="11"/>
        <v>0</v>
      </c>
      <c r="F339" s="44">
        <v>380026</v>
      </c>
      <c r="G339" s="40">
        <v>0</v>
      </c>
      <c r="H339" s="45">
        <f t="shared" si="12"/>
        <v>0</v>
      </c>
    </row>
    <row r="340" spans="1:8" ht="15.75" thickBot="1" x14ac:dyDescent="0.3">
      <c r="A340" s="79">
        <v>199</v>
      </c>
      <c r="B340" s="80" t="s">
        <v>81</v>
      </c>
      <c r="C340" s="81">
        <v>336769</v>
      </c>
      <c r="D340" s="82">
        <v>6086</v>
      </c>
      <c r="E340" s="83">
        <f>D340/C340</f>
        <v>1.8071734631156668E-2</v>
      </c>
      <c r="F340" s="81">
        <v>5778</v>
      </c>
      <c r="G340" s="82">
        <v>0</v>
      </c>
      <c r="H340" s="83">
        <f>G340/F340</f>
        <v>0</v>
      </c>
    </row>
    <row r="341" spans="1:8" ht="15.75" thickBot="1" x14ac:dyDescent="0.3">
      <c r="A341" s="137" t="s">
        <v>82</v>
      </c>
      <c r="B341" s="138"/>
      <c r="C341" s="22">
        <f>SUM(C342:C390)</f>
        <v>2670587</v>
      </c>
      <c r="D341" s="23">
        <f>SUM(D342:D390)</f>
        <v>250603</v>
      </c>
      <c r="E341" s="28">
        <f>D341/C341</f>
        <v>9.383817115862543E-2</v>
      </c>
      <c r="F341" s="22">
        <f>SUM(F342:F390)</f>
        <v>41300</v>
      </c>
      <c r="G341" s="23">
        <f>SUM(G342:G390)</f>
        <v>0</v>
      </c>
      <c r="H341" s="28">
        <f>G341/F341</f>
        <v>0</v>
      </c>
    </row>
    <row r="342" spans="1:8" x14ac:dyDescent="0.25">
      <c r="A342" s="78">
        <v>201</v>
      </c>
      <c r="B342" s="7" t="s">
        <v>83</v>
      </c>
      <c r="C342" s="41">
        <v>137879</v>
      </c>
      <c r="D342" s="42">
        <v>6789</v>
      </c>
      <c r="E342" s="43">
        <f>D342/C342</f>
        <v>4.9238825346862101E-2</v>
      </c>
      <c r="F342" s="62" t="s">
        <v>182</v>
      </c>
      <c r="G342" s="63" t="s">
        <v>182</v>
      </c>
      <c r="H342" s="64" t="s">
        <v>182</v>
      </c>
    </row>
    <row r="343" spans="1:8" x14ac:dyDescent="0.25">
      <c r="A343" s="5">
        <v>203</v>
      </c>
      <c r="B343" s="8" t="s">
        <v>84</v>
      </c>
      <c r="C343" s="44">
        <v>65715</v>
      </c>
      <c r="D343" s="40">
        <v>15290</v>
      </c>
      <c r="E343" s="45">
        <f>D343/C343</f>
        <v>0.23267138400669557</v>
      </c>
      <c r="F343" s="59" t="s">
        <v>182</v>
      </c>
      <c r="G343" s="60" t="s">
        <v>182</v>
      </c>
      <c r="H343" s="61" t="s">
        <v>182</v>
      </c>
    </row>
    <row r="344" spans="1:8" x14ac:dyDescent="0.25">
      <c r="A344" s="5">
        <v>211</v>
      </c>
      <c r="B344" s="8" t="s">
        <v>85</v>
      </c>
      <c r="C344" s="44">
        <v>92311</v>
      </c>
      <c r="D344" s="40">
        <v>76247</v>
      </c>
      <c r="E344" s="45">
        <f t="shared" ref="E344:E390" si="13">D344/C344</f>
        <v>0.82597956906544179</v>
      </c>
      <c r="F344" s="59" t="s">
        <v>182</v>
      </c>
      <c r="G344" s="60" t="s">
        <v>182</v>
      </c>
      <c r="H344" s="61" t="s">
        <v>182</v>
      </c>
    </row>
    <row r="345" spans="1:8" x14ac:dyDescent="0.25">
      <c r="A345" s="5">
        <v>212</v>
      </c>
      <c r="B345" s="8" t="s">
        <v>86</v>
      </c>
      <c r="C345" s="44">
        <v>11120</v>
      </c>
      <c r="D345" s="40">
        <v>0</v>
      </c>
      <c r="E345" s="45">
        <f t="shared" si="13"/>
        <v>0</v>
      </c>
      <c r="F345" s="59" t="s">
        <v>182</v>
      </c>
      <c r="G345" s="60" t="s">
        <v>182</v>
      </c>
      <c r="H345" s="61" t="s">
        <v>182</v>
      </c>
    </row>
    <row r="346" spans="1:8" x14ac:dyDescent="0.25">
      <c r="A346" s="5">
        <v>213</v>
      </c>
      <c r="B346" s="8" t="s">
        <v>87</v>
      </c>
      <c r="C346" s="44">
        <v>5500</v>
      </c>
      <c r="D346" s="40">
        <v>0</v>
      </c>
      <c r="E346" s="45">
        <f t="shared" si="13"/>
        <v>0</v>
      </c>
      <c r="F346" s="59" t="s">
        <v>182</v>
      </c>
      <c r="G346" s="60" t="s">
        <v>182</v>
      </c>
      <c r="H346" s="61" t="s">
        <v>182</v>
      </c>
    </row>
    <row r="347" spans="1:8" x14ac:dyDescent="0.25">
      <c r="A347" s="5">
        <v>214</v>
      </c>
      <c r="B347" s="8" t="s">
        <v>88</v>
      </c>
      <c r="C347" s="44">
        <v>31800</v>
      </c>
      <c r="D347" s="40">
        <v>0</v>
      </c>
      <c r="E347" s="45">
        <f t="shared" si="13"/>
        <v>0</v>
      </c>
      <c r="F347" s="59" t="s">
        <v>182</v>
      </c>
      <c r="G347" s="60" t="s">
        <v>182</v>
      </c>
      <c r="H347" s="61" t="s">
        <v>182</v>
      </c>
    </row>
    <row r="348" spans="1:8" x14ac:dyDescent="0.25">
      <c r="A348" s="5">
        <v>219</v>
      </c>
      <c r="B348" s="8" t="s">
        <v>89</v>
      </c>
      <c r="C348" s="44">
        <v>3500</v>
      </c>
      <c r="D348" s="40">
        <v>0</v>
      </c>
      <c r="E348" s="45">
        <f t="shared" si="13"/>
        <v>0</v>
      </c>
      <c r="F348" s="59" t="s">
        <v>182</v>
      </c>
      <c r="G348" s="60" t="s">
        <v>182</v>
      </c>
      <c r="H348" s="61" t="s">
        <v>182</v>
      </c>
    </row>
    <row r="349" spans="1:8" x14ac:dyDescent="0.25">
      <c r="A349" s="5">
        <v>221</v>
      </c>
      <c r="B349" s="8" t="s">
        <v>90</v>
      </c>
      <c r="C349" s="44">
        <v>174000</v>
      </c>
      <c r="D349" s="40">
        <v>0</v>
      </c>
      <c r="E349" s="45">
        <f t="shared" si="13"/>
        <v>0</v>
      </c>
      <c r="F349" s="59" t="s">
        <v>182</v>
      </c>
      <c r="G349" s="60" t="s">
        <v>182</v>
      </c>
      <c r="H349" s="61" t="s">
        <v>182</v>
      </c>
    </row>
    <row r="350" spans="1:8" x14ac:dyDescent="0.25">
      <c r="A350" s="5">
        <v>222</v>
      </c>
      <c r="B350" s="8" t="s">
        <v>91</v>
      </c>
      <c r="C350" s="44">
        <v>3600</v>
      </c>
      <c r="D350" s="40">
        <v>0</v>
      </c>
      <c r="E350" s="45">
        <f t="shared" si="13"/>
        <v>0</v>
      </c>
      <c r="F350" s="59" t="s">
        <v>182</v>
      </c>
      <c r="G350" s="60" t="s">
        <v>182</v>
      </c>
      <c r="H350" s="61" t="s">
        <v>182</v>
      </c>
    </row>
    <row r="351" spans="1:8" x14ac:dyDescent="0.25">
      <c r="A351" s="5">
        <v>223</v>
      </c>
      <c r="B351" s="8" t="s">
        <v>92</v>
      </c>
      <c r="C351" s="44">
        <v>183180</v>
      </c>
      <c r="D351" s="40">
        <v>0</v>
      </c>
      <c r="E351" s="45">
        <f t="shared" si="13"/>
        <v>0</v>
      </c>
      <c r="F351" s="59" t="s">
        <v>182</v>
      </c>
      <c r="G351" s="60" t="s">
        <v>182</v>
      </c>
      <c r="H351" s="61" t="s">
        <v>182</v>
      </c>
    </row>
    <row r="352" spans="1:8" x14ac:dyDescent="0.25">
      <c r="A352" s="5">
        <v>224</v>
      </c>
      <c r="B352" s="8" t="s">
        <v>93</v>
      </c>
      <c r="C352" s="44">
        <v>20400</v>
      </c>
      <c r="D352" s="40">
        <v>2248</v>
      </c>
      <c r="E352" s="45">
        <f t="shared" si="13"/>
        <v>0.11019607843137255</v>
      </c>
      <c r="F352" s="59" t="s">
        <v>182</v>
      </c>
      <c r="G352" s="60" t="s">
        <v>182</v>
      </c>
      <c r="H352" s="61" t="s">
        <v>182</v>
      </c>
    </row>
    <row r="353" spans="1:8" x14ac:dyDescent="0.25">
      <c r="A353" s="5">
        <v>231</v>
      </c>
      <c r="B353" s="8" t="s">
        <v>94</v>
      </c>
      <c r="C353" s="44">
        <v>408045</v>
      </c>
      <c r="D353" s="40">
        <v>1070</v>
      </c>
      <c r="E353" s="45">
        <f t="shared" si="13"/>
        <v>2.6222597997769856E-3</v>
      </c>
      <c r="F353" s="59" t="s">
        <v>182</v>
      </c>
      <c r="G353" s="60" t="s">
        <v>182</v>
      </c>
      <c r="H353" s="61" t="s">
        <v>182</v>
      </c>
    </row>
    <row r="354" spans="1:8" x14ac:dyDescent="0.25">
      <c r="A354" s="5">
        <v>232</v>
      </c>
      <c r="B354" s="8" t="s">
        <v>95</v>
      </c>
      <c r="C354" s="44">
        <v>176039</v>
      </c>
      <c r="D354" s="40">
        <v>16877</v>
      </c>
      <c r="E354" s="45">
        <f t="shared" si="13"/>
        <v>9.5870801356517585E-2</v>
      </c>
      <c r="F354" s="59" t="s">
        <v>182</v>
      </c>
      <c r="G354" s="60" t="s">
        <v>182</v>
      </c>
      <c r="H354" s="61" t="s">
        <v>182</v>
      </c>
    </row>
    <row r="355" spans="1:8" x14ac:dyDescent="0.25">
      <c r="A355" s="5">
        <v>239</v>
      </c>
      <c r="B355" s="8" t="s">
        <v>96</v>
      </c>
      <c r="C355" s="44">
        <v>68350</v>
      </c>
      <c r="D355" s="40">
        <v>4366</v>
      </c>
      <c r="E355" s="45">
        <f t="shared" si="13"/>
        <v>6.3877103145574252E-2</v>
      </c>
      <c r="F355" s="59" t="s">
        <v>182</v>
      </c>
      <c r="G355" s="60" t="s">
        <v>182</v>
      </c>
      <c r="H355" s="61" t="s">
        <v>182</v>
      </c>
    </row>
    <row r="356" spans="1:8" x14ac:dyDescent="0.25">
      <c r="A356" s="5">
        <v>241</v>
      </c>
      <c r="B356" s="8" t="s">
        <v>97</v>
      </c>
      <c r="C356" s="44">
        <v>2000</v>
      </c>
      <c r="D356" s="40">
        <v>0</v>
      </c>
      <c r="E356" s="45">
        <f t="shared" si="13"/>
        <v>0</v>
      </c>
      <c r="F356" s="59" t="s">
        <v>182</v>
      </c>
      <c r="G356" s="60" t="s">
        <v>182</v>
      </c>
      <c r="H356" s="61" t="s">
        <v>182</v>
      </c>
    </row>
    <row r="357" spans="1:8" x14ac:dyDescent="0.25">
      <c r="A357" s="5">
        <v>242</v>
      </c>
      <c r="B357" s="8" t="s">
        <v>98</v>
      </c>
      <c r="C357" s="44">
        <v>188263</v>
      </c>
      <c r="D357" s="40">
        <v>2108</v>
      </c>
      <c r="E357" s="45">
        <f t="shared" si="13"/>
        <v>1.1197101926560184E-2</v>
      </c>
      <c r="F357" s="59" t="s">
        <v>182</v>
      </c>
      <c r="G357" s="60" t="s">
        <v>182</v>
      </c>
      <c r="H357" s="61" t="s">
        <v>182</v>
      </c>
    </row>
    <row r="358" spans="1:8" x14ac:dyDescent="0.25">
      <c r="A358" s="5">
        <v>243</v>
      </c>
      <c r="B358" s="8" t="s">
        <v>99</v>
      </c>
      <c r="C358" s="44">
        <v>32700</v>
      </c>
      <c r="D358" s="40">
        <v>250</v>
      </c>
      <c r="E358" s="45">
        <f t="shared" si="13"/>
        <v>7.6452599388379203E-3</v>
      </c>
      <c r="F358" s="59" t="s">
        <v>182</v>
      </c>
      <c r="G358" s="60" t="s">
        <v>182</v>
      </c>
      <c r="H358" s="61" t="s">
        <v>182</v>
      </c>
    </row>
    <row r="359" spans="1:8" x14ac:dyDescent="0.25">
      <c r="A359" s="5">
        <v>244</v>
      </c>
      <c r="B359" s="8" t="s">
        <v>100</v>
      </c>
      <c r="C359" s="44">
        <v>11200</v>
      </c>
      <c r="D359" s="40">
        <v>0</v>
      </c>
      <c r="E359" s="45">
        <f t="shared" si="13"/>
        <v>0</v>
      </c>
      <c r="F359" s="59" t="s">
        <v>182</v>
      </c>
      <c r="G359" s="60" t="s">
        <v>182</v>
      </c>
      <c r="H359" s="61" t="s">
        <v>182</v>
      </c>
    </row>
    <row r="360" spans="1:8" x14ac:dyDescent="0.25">
      <c r="A360" s="5">
        <v>249</v>
      </c>
      <c r="B360" s="8" t="s">
        <v>101</v>
      </c>
      <c r="C360" s="44">
        <v>68844</v>
      </c>
      <c r="D360" s="40">
        <v>10788</v>
      </c>
      <c r="E360" s="45">
        <f t="shared" si="13"/>
        <v>0.15670210911626287</v>
      </c>
      <c r="F360" s="59" t="s">
        <v>182</v>
      </c>
      <c r="G360" s="60" t="s">
        <v>182</v>
      </c>
      <c r="H360" s="61" t="s">
        <v>182</v>
      </c>
    </row>
    <row r="361" spans="1:8" x14ac:dyDescent="0.25">
      <c r="A361" s="5">
        <v>251</v>
      </c>
      <c r="B361" s="8" t="s">
        <v>102</v>
      </c>
      <c r="C361" s="44">
        <v>3000</v>
      </c>
      <c r="D361" s="40">
        <v>0</v>
      </c>
      <c r="E361" s="45">
        <f t="shared" si="13"/>
        <v>0</v>
      </c>
      <c r="F361" s="59" t="s">
        <v>182</v>
      </c>
      <c r="G361" s="60" t="s">
        <v>182</v>
      </c>
      <c r="H361" s="61" t="s">
        <v>182</v>
      </c>
    </row>
    <row r="362" spans="1:8" x14ac:dyDescent="0.25">
      <c r="A362" s="5">
        <v>252</v>
      </c>
      <c r="B362" s="8" t="s">
        <v>103</v>
      </c>
      <c r="C362" s="44">
        <v>10000</v>
      </c>
      <c r="D362" s="40">
        <v>49</v>
      </c>
      <c r="E362" s="45">
        <f t="shared" si="13"/>
        <v>4.8999999999999998E-3</v>
      </c>
      <c r="F362" s="59" t="s">
        <v>182</v>
      </c>
      <c r="G362" s="60" t="s">
        <v>182</v>
      </c>
      <c r="H362" s="61" t="s">
        <v>182</v>
      </c>
    </row>
    <row r="363" spans="1:8" x14ac:dyDescent="0.25">
      <c r="A363" s="5">
        <v>253</v>
      </c>
      <c r="B363" s="8" t="s">
        <v>104</v>
      </c>
      <c r="C363" s="44">
        <v>10000</v>
      </c>
      <c r="D363" s="40">
        <v>0</v>
      </c>
      <c r="E363" s="45">
        <f t="shared" si="13"/>
        <v>0</v>
      </c>
      <c r="F363" s="59" t="s">
        <v>182</v>
      </c>
      <c r="G363" s="60" t="s">
        <v>182</v>
      </c>
      <c r="H363" s="61" t="s">
        <v>182</v>
      </c>
    </row>
    <row r="364" spans="1:8" x14ac:dyDescent="0.25">
      <c r="A364" s="5">
        <v>254</v>
      </c>
      <c r="B364" s="8" t="s">
        <v>105</v>
      </c>
      <c r="C364" s="44">
        <v>25400</v>
      </c>
      <c r="D364" s="40">
        <v>0</v>
      </c>
      <c r="E364" s="45">
        <f t="shared" si="13"/>
        <v>0</v>
      </c>
      <c r="F364" s="59" t="s">
        <v>182</v>
      </c>
      <c r="G364" s="60" t="s">
        <v>182</v>
      </c>
      <c r="H364" s="61" t="s">
        <v>182</v>
      </c>
    </row>
    <row r="365" spans="1:8" x14ac:dyDescent="0.25">
      <c r="A365" s="5">
        <v>255</v>
      </c>
      <c r="B365" s="8" t="s">
        <v>106</v>
      </c>
      <c r="C365" s="44">
        <v>34000</v>
      </c>
      <c r="D365" s="40">
        <v>3803</v>
      </c>
      <c r="E365" s="45">
        <f t="shared" si="13"/>
        <v>0.11185294117647059</v>
      </c>
      <c r="F365" s="59" t="s">
        <v>182</v>
      </c>
      <c r="G365" s="60" t="s">
        <v>182</v>
      </c>
      <c r="H365" s="61" t="s">
        <v>182</v>
      </c>
    </row>
    <row r="366" spans="1:8" x14ac:dyDescent="0.25">
      <c r="A366" s="5">
        <v>256</v>
      </c>
      <c r="B366" s="8" t="s">
        <v>107</v>
      </c>
      <c r="C366" s="44">
        <v>26363</v>
      </c>
      <c r="D366" s="40">
        <v>33</v>
      </c>
      <c r="E366" s="45">
        <f t="shared" si="13"/>
        <v>1.2517543526912719E-3</v>
      </c>
      <c r="F366" s="59" t="s">
        <v>182</v>
      </c>
      <c r="G366" s="60" t="s">
        <v>182</v>
      </c>
      <c r="H366" s="61" t="s">
        <v>182</v>
      </c>
    </row>
    <row r="367" spans="1:8" x14ac:dyDescent="0.25">
      <c r="A367" s="5">
        <v>257</v>
      </c>
      <c r="B367" s="8" t="s">
        <v>108</v>
      </c>
      <c r="C367" s="44">
        <v>10000</v>
      </c>
      <c r="D367" s="40">
        <v>0</v>
      </c>
      <c r="E367" s="45">
        <f t="shared" si="13"/>
        <v>0</v>
      </c>
      <c r="F367" s="59" t="s">
        <v>182</v>
      </c>
      <c r="G367" s="60" t="s">
        <v>182</v>
      </c>
      <c r="H367" s="61" t="s">
        <v>182</v>
      </c>
    </row>
    <row r="368" spans="1:8" x14ac:dyDescent="0.25">
      <c r="A368" s="5">
        <v>259</v>
      </c>
      <c r="B368" s="8" t="s">
        <v>109</v>
      </c>
      <c r="C368" s="44">
        <v>27360</v>
      </c>
      <c r="D368" s="40">
        <v>364</v>
      </c>
      <c r="E368" s="45">
        <f t="shared" si="13"/>
        <v>1.3304093567251462E-2</v>
      </c>
      <c r="F368" s="59" t="s">
        <v>182</v>
      </c>
      <c r="G368" s="60" t="s">
        <v>182</v>
      </c>
      <c r="H368" s="61" t="s">
        <v>182</v>
      </c>
    </row>
    <row r="369" spans="1:8" x14ac:dyDescent="0.25">
      <c r="A369" s="5">
        <v>261</v>
      </c>
      <c r="B369" s="8" t="s">
        <v>110</v>
      </c>
      <c r="C369" s="44">
        <v>9000</v>
      </c>
      <c r="D369" s="40">
        <v>0</v>
      </c>
      <c r="E369" s="45">
        <f t="shared" si="13"/>
        <v>0</v>
      </c>
      <c r="F369" s="59" t="s">
        <v>182</v>
      </c>
      <c r="G369" s="60" t="s">
        <v>182</v>
      </c>
      <c r="H369" s="61" t="s">
        <v>182</v>
      </c>
    </row>
    <row r="370" spans="1:8" x14ac:dyDescent="0.25">
      <c r="A370" s="5">
        <v>262</v>
      </c>
      <c r="B370" s="8" t="s">
        <v>111</v>
      </c>
      <c r="C370" s="44">
        <v>36470</v>
      </c>
      <c r="D370" s="40">
        <v>8517</v>
      </c>
      <c r="E370" s="45">
        <f t="shared" si="13"/>
        <v>0.23353441184535234</v>
      </c>
      <c r="F370" s="59" t="s">
        <v>182</v>
      </c>
      <c r="G370" s="60" t="s">
        <v>182</v>
      </c>
      <c r="H370" s="61" t="s">
        <v>182</v>
      </c>
    </row>
    <row r="371" spans="1:8" x14ac:dyDescent="0.25">
      <c r="A371" s="5">
        <v>263</v>
      </c>
      <c r="B371" s="8" t="s">
        <v>112</v>
      </c>
      <c r="C371" s="44">
        <v>27500</v>
      </c>
      <c r="D371" s="40">
        <v>2965</v>
      </c>
      <c r="E371" s="45">
        <f t="shared" si="13"/>
        <v>0.10781818181818181</v>
      </c>
      <c r="F371" s="59" t="s">
        <v>182</v>
      </c>
      <c r="G371" s="60" t="s">
        <v>182</v>
      </c>
      <c r="H371" s="61" t="s">
        <v>182</v>
      </c>
    </row>
    <row r="372" spans="1:8" x14ac:dyDescent="0.25">
      <c r="A372" s="5">
        <v>265</v>
      </c>
      <c r="B372" s="8" t="s">
        <v>113</v>
      </c>
      <c r="C372" s="44">
        <v>82264</v>
      </c>
      <c r="D372" s="40">
        <v>1109</v>
      </c>
      <c r="E372" s="45">
        <f t="shared" si="13"/>
        <v>1.3480988038510163E-2</v>
      </c>
      <c r="F372" s="44">
        <v>41300</v>
      </c>
      <c r="G372" s="40">
        <v>0</v>
      </c>
      <c r="H372" s="45">
        <f t="shared" ref="H372" si="14">G372/F372</f>
        <v>0</v>
      </c>
    </row>
    <row r="373" spans="1:8" x14ac:dyDescent="0.25">
      <c r="A373" s="5">
        <v>269</v>
      </c>
      <c r="B373" s="8" t="s">
        <v>114</v>
      </c>
      <c r="C373" s="44">
        <v>95339</v>
      </c>
      <c r="D373" s="40">
        <v>1570</v>
      </c>
      <c r="E373" s="45">
        <f t="shared" si="13"/>
        <v>1.6467552627990645E-2</v>
      </c>
      <c r="F373" s="59" t="s">
        <v>182</v>
      </c>
      <c r="G373" s="60" t="s">
        <v>182</v>
      </c>
      <c r="H373" s="61" t="s">
        <v>182</v>
      </c>
    </row>
    <row r="374" spans="1:8" x14ac:dyDescent="0.25">
      <c r="A374" s="5">
        <v>271</v>
      </c>
      <c r="B374" s="8" t="s">
        <v>115</v>
      </c>
      <c r="C374" s="44">
        <v>31174</v>
      </c>
      <c r="D374" s="40">
        <v>166</v>
      </c>
      <c r="E374" s="45">
        <f t="shared" si="13"/>
        <v>5.3249502790787195E-3</v>
      </c>
      <c r="F374" s="59" t="s">
        <v>182</v>
      </c>
      <c r="G374" s="60" t="s">
        <v>182</v>
      </c>
      <c r="H374" s="61" t="s">
        <v>182</v>
      </c>
    </row>
    <row r="375" spans="1:8" x14ac:dyDescent="0.25">
      <c r="A375" s="5">
        <v>272</v>
      </c>
      <c r="B375" s="8" t="s">
        <v>116</v>
      </c>
      <c r="C375" s="44">
        <v>7326</v>
      </c>
      <c r="D375" s="40">
        <v>0</v>
      </c>
      <c r="E375" s="45">
        <f t="shared" si="13"/>
        <v>0</v>
      </c>
      <c r="F375" s="59" t="s">
        <v>182</v>
      </c>
      <c r="G375" s="60" t="s">
        <v>182</v>
      </c>
      <c r="H375" s="61" t="s">
        <v>182</v>
      </c>
    </row>
    <row r="376" spans="1:8" x14ac:dyDescent="0.25">
      <c r="A376" s="5">
        <v>273</v>
      </c>
      <c r="B376" s="8" t="s">
        <v>117</v>
      </c>
      <c r="C376" s="44">
        <v>59970</v>
      </c>
      <c r="D376" s="40">
        <v>18540</v>
      </c>
      <c r="E376" s="45">
        <f t="shared" si="13"/>
        <v>0.30915457728864432</v>
      </c>
      <c r="F376" s="59" t="s">
        <v>182</v>
      </c>
      <c r="G376" s="60" t="s">
        <v>182</v>
      </c>
      <c r="H376" s="61" t="s">
        <v>182</v>
      </c>
    </row>
    <row r="377" spans="1:8" x14ac:dyDescent="0.25">
      <c r="A377" s="5">
        <v>274</v>
      </c>
      <c r="B377" s="8" t="s">
        <v>118</v>
      </c>
      <c r="C377" s="44">
        <v>1500</v>
      </c>
      <c r="D377" s="40">
        <v>0</v>
      </c>
      <c r="E377" s="45">
        <f t="shared" si="13"/>
        <v>0</v>
      </c>
      <c r="F377" s="59" t="s">
        <v>182</v>
      </c>
      <c r="G377" s="60" t="s">
        <v>182</v>
      </c>
      <c r="H377" s="61" t="s">
        <v>182</v>
      </c>
    </row>
    <row r="378" spans="1:8" x14ac:dyDescent="0.25">
      <c r="A378" s="5">
        <v>275</v>
      </c>
      <c r="B378" s="8" t="s">
        <v>119</v>
      </c>
      <c r="C378" s="44">
        <v>155452</v>
      </c>
      <c r="D378" s="40">
        <v>29507</v>
      </c>
      <c r="E378" s="45">
        <f t="shared" si="13"/>
        <v>0.18981421918019711</v>
      </c>
      <c r="F378" s="59" t="s">
        <v>182</v>
      </c>
      <c r="G378" s="60" t="s">
        <v>182</v>
      </c>
      <c r="H378" s="61" t="s">
        <v>182</v>
      </c>
    </row>
    <row r="379" spans="1:8" x14ac:dyDescent="0.25">
      <c r="A379" s="5">
        <v>277</v>
      </c>
      <c r="B379" s="8" t="s">
        <v>120</v>
      </c>
      <c r="C379" s="44">
        <v>16000</v>
      </c>
      <c r="D379" s="40">
        <v>0</v>
      </c>
      <c r="E379" s="45">
        <f t="shared" si="13"/>
        <v>0</v>
      </c>
      <c r="F379" s="59" t="s">
        <v>182</v>
      </c>
      <c r="G379" s="60" t="s">
        <v>182</v>
      </c>
      <c r="H379" s="61" t="s">
        <v>182</v>
      </c>
    </row>
    <row r="380" spans="1:8" x14ac:dyDescent="0.25">
      <c r="A380" s="5">
        <v>278</v>
      </c>
      <c r="B380" s="8" t="s">
        <v>121</v>
      </c>
      <c r="C380" s="44">
        <v>2000</v>
      </c>
      <c r="D380" s="40">
        <v>0</v>
      </c>
      <c r="E380" s="45">
        <f t="shared" si="13"/>
        <v>0</v>
      </c>
      <c r="F380" s="59" t="s">
        <v>182</v>
      </c>
      <c r="G380" s="60" t="s">
        <v>182</v>
      </c>
      <c r="H380" s="61" t="s">
        <v>182</v>
      </c>
    </row>
    <row r="381" spans="1:8" x14ac:dyDescent="0.25">
      <c r="A381" s="5">
        <v>279</v>
      </c>
      <c r="B381" s="9" t="s">
        <v>122</v>
      </c>
      <c r="C381" s="44">
        <v>30827</v>
      </c>
      <c r="D381" s="40">
        <v>0</v>
      </c>
      <c r="E381" s="45">
        <f t="shared" si="13"/>
        <v>0</v>
      </c>
      <c r="F381" s="59" t="s">
        <v>182</v>
      </c>
      <c r="G381" s="60" t="s">
        <v>182</v>
      </c>
      <c r="H381" s="61" t="s">
        <v>182</v>
      </c>
    </row>
    <row r="382" spans="1:8" x14ac:dyDescent="0.25">
      <c r="A382" s="6">
        <v>280</v>
      </c>
      <c r="B382" s="9" t="s">
        <v>123</v>
      </c>
      <c r="C382" s="44">
        <v>161408</v>
      </c>
      <c r="D382" s="40">
        <v>13582</v>
      </c>
      <c r="E382" s="45">
        <f t="shared" si="13"/>
        <v>8.4147006344171299E-2</v>
      </c>
      <c r="F382" s="59" t="s">
        <v>182</v>
      </c>
      <c r="G382" s="60" t="s">
        <v>182</v>
      </c>
      <c r="H382" s="61" t="s">
        <v>182</v>
      </c>
    </row>
    <row r="383" spans="1:8" x14ac:dyDescent="0.25">
      <c r="A383" s="10">
        <v>291</v>
      </c>
      <c r="B383" s="9" t="s">
        <v>124</v>
      </c>
      <c r="C383" s="44">
        <v>60776</v>
      </c>
      <c r="D383" s="40">
        <v>6030</v>
      </c>
      <c r="E383" s="45">
        <f t="shared" si="13"/>
        <v>9.9216796103725149E-2</v>
      </c>
      <c r="F383" s="59" t="s">
        <v>182</v>
      </c>
      <c r="G383" s="60" t="s">
        <v>182</v>
      </c>
      <c r="H383" s="61" t="s">
        <v>182</v>
      </c>
    </row>
    <row r="384" spans="1:8" x14ac:dyDescent="0.25">
      <c r="A384" s="10">
        <v>293</v>
      </c>
      <c r="B384" s="9" t="s">
        <v>126</v>
      </c>
      <c r="C384" s="44">
        <v>30001</v>
      </c>
      <c r="D384" s="40">
        <v>27956</v>
      </c>
      <c r="E384" s="45">
        <f t="shared" si="13"/>
        <v>0.93183560547981736</v>
      </c>
      <c r="F384" s="59" t="s">
        <v>182</v>
      </c>
      <c r="G384" s="60" t="s">
        <v>182</v>
      </c>
      <c r="H384" s="61" t="s">
        <v>182</v>
      </c>
    </row>
    <row r="385" spans="1:8" x14ac:dyDescent="0.25">
      <c r="A385" s="10">
        <v>294</v>
      </c>
      <c r="B385" s="9" t="s">
        <v>127</v>
      </c>
      <c r="C385" s="44">
        <v>4567</v>
      </c>
      <c r="D385" s="40">
        <v>0</v>
      </c>
      <c r="E385" s="45">
        <f t="shared" si="13"/>
        <v>0</v>
      </c>
      <c r="F385" s="59" t="s">
        <v>182</v>
      </c>
      <c r="G385" s="60" t="s">
        <v>182</v>
      </c>
      <c r="H385" s="61" t="s">
        <v>182</v>
      </c>
    </row>
    <row r="386" spans="1:8" x14ac:dyDescent="0.25">
      <c r="A386" s="10">
        <v>295</v>
      </c>
      <c r="B386" s="9" t="s">
        <v>128</v>
      </c>
      <c r="C386" s="44">
        <v>475</v>
      </c>
      <c r="D386" s="40">
        <v>164</v>
      </c>
      <c r="E386" s="45">
        <f t="shared" si="13"/>
        <v>0.34526315789473683</v>
      </c>
      <c r="F386" s="59" t="s">
        <v>182</v>
      </c>
      <c r="G386" s="60" t="s">
        <v>182</v>
      </c>
      <c r="H386" s="61" t="s">
        <v>182</v>
      </c>
    </row>
    <row r="387" spans="1:8" ht="15" customHeight="1" x14ac:dyDescent="0.25">
      <c r="A387" s="10">
        <v>296</v>
      </c>
      <c r="B387" s="9" t="s">
        <v>129</v>
      </c>
      <c r="C387" s="44">
        <v>520</v>
      </c>
      <c r="D387" s="40">
        <v>117</v>
      </c>
      <c r="E387" s="45">
        <f t="shared" si="13"/>
        <v>0.22500000000000001</v>
      </c>
      <c r="F387" s="59" t="s">
        <v>182</v>
      </c>
      <c r="G387" s="60" t="s">
        <v>182</v>
      </c>
      <c r="H387" s="61" t="s">
        <v>182</v>
      </c>
    </row>
    <row r="388" spans="1:8" x14ac:dyDescent="0.25">
      <c r="A388" s="10">
        <v>297</v>
      </c>
      <c r="B388" s="9" t="s">
        <v>130</v>
      </c>
      <c r="C388" s="44">
        <v>25232</v>
      </c>
      <c r="D388" s="40">
        <v>81</v>
      </c>
      <c r="E388" s="45">
        <f t="shared" si="13"/>
        <v>3.2102092580849713E-3</v>
      </c>
      <c r="F388" s="59" t="s">
        <v>182</v>
      </c>
      <c r="G388" s="60" t="s">
        <v>182</v>
      </c>
      <c r="H388" s="61" t="s">
        <v>182</v>
      </c>
    </row>
    <row r="389" spans="1:8" x14ac:dyDescent="0.25">
      <c r="A389" s="10">
        <v>298</v>
      </c>
      <c r="B389" s="9" t="s">
        <v>131</v>
      </c>
      <c r="C389" s="44">
        <v>2</v>
      </c>
      <c r="D389" s="40">
        <v>1</v>
      </c>
      <c r="E389" s="45">
        <f t="shared" si="13"/>
        <v>0.5</v>
      </c>
      <c r="F389" s="59" t="s">
        <v>182</v>
      </c>
      <c r="G389" s="60" t="s">
        <v>182</v>
      </c>
      <c r="H389" s="61" t="s">
        <v>182</v>
      </c>
    </row>
    <row r="390" spans="1:8" ht="15.75" thickBot="1" x14ac:dyDescent="0.3">
      <c r="A390" s="89">
        <v>299</v>
      </c>
      <c r="B390" s="88" t="s">
        <v>123</v>
      </c>
      <c r="C390" s="81">
        <v>2215</v>
      </c>
      <c r="D390" s="82">
        <v>16</v>
      </c>
      <c r="E390" s="83">
        <f t="shared" si="13"/>
        <v>7.2234762979683969E-3</v>
      </c>
      <c r="F390" s="84" t="s">
        <v>182</v>
      </c>
      <c r="G390" s="85" t="s">
        <v>182</v>
      </c>
      <c r="H390" s="86" t="s">
        <v>182</v>
      </c>
    </row>
    <row r="391" spans="1:8" ht="15.75" thickBot="1" x14ac:dyDescent="0.3">
      <c r="A391" s="137" t="s">
        <v>132</v>
      </c>
      <c r="B391" s="138"/>
      <c r="C391" s="22">
        <f>SUM(C392:C407)</f>
        <v>54955</v>
      </c>
      <c r="D391" s="23">
        <f>SUM(D392:D407)</f>
        <v>3862</v>
      </c>
      <c r="E391" s="28">
        <f>D391/C391</f>
        <v>7.027568010190155E-2</v>
      </c>
      <c r="F391" s="22">
        <f>SUM(F392:F407)</f>
        <v>15991725</v>
      </c>
      <c r="G391" s="23">
        <f>SUM(G392:G407)</f>
        <v>99955</v>
      </c>
      <c r="H391" s="28">
        <f>G391/F391</f>
        <v>6.2504201391657245E-3</v>
      </c>
    </row>
    <row r="392" spans="1:8" x14ac:dyDescent="0.25">
      <c r="A392" s="13">
        <v>301</v>
      </c>
      <c r="B392" s="35" t="s">
        <v>133</v>
      </c>
      <c r="C392" s="68" t="s">
        <v>182</v>
      </c>
      <c r="D392" s="69" t="s">
        <v>182</v>
      </c>
      <c r="E392" s="70" t="s">
        <v>182</v>
      </c>
      <c r="F392" s="49">
        <v>154260</v>
      </c>
      <c r="G392" s="50">
        <v>0</v>
      </c>
      <c r="H392" s="51">
        <f>G392/F392</f>
        <v>0</v>
      </c>
    </row>
    <row r="393" spans="1:8" x14ac:dyDescent="0.25">
      <c r="A393" s="10">
        <v>302</v>
      </c>
      <c r="B393" s="29" t="s">
        <v>134</v>
      </c>
      <c r="C393" s="59" t="s">
        <v>182</v>
      </c>
      <c r="D393" s="60" t="s">
        <v>182</v>
      </c>
      <c r="E393" s="61" t="s">
        <v>182</v>
      </c>
      <c r="F393" s="44">
        <v>25000</v>
      </c>
      <c r="G393" s="40">
        <v>0</v>
      </c>
      <c r="H393" s="45">
        <f>G393/F393</f>
        <v>0</v>
      </c>
    </row>
    <row r="394" spans="1:8" x14ac:dyDescent="0.25">
      <c r="A394" s="10">
        <v>303</v>
      </c>
      <c r="B394" s="29" t="s">
        <v>135</v>
      </c>
      <c r="C394" s="59" t="s">
        <v>182</v>
      </c>
      <c r="D394" s="60" t="s">
        <v>182</v>
      </c>
      <c r="E394" s="61" t="s">
        <v>182</v>
      </c>
      <c r="F394" s="44">
        <v>16000</v>
      </c>
      <c r="G394" s="40">
        <v>0</v>
      </c>
      <c r="H394" s="45">
        <f t="shared" ref="H394:H407" si="15">G394/F394</f>
        <v>0</v>
      </c>
    </row>
    <row r="395" spans="1:8" x14ac:dyDescent="0.25">
      <c r="A395" s="10">
        <v>304</v>
      </c>
      <c r="B395" s="29" t="s">
        <v>136</v>
      </c>
      <c r="C395" s="59" t="s">
        <v>182</v>
      </c>
      <c r="D395" s="60" t="s">
        <v>182</v>
      </c>
      <c r="E395" s="61" t="s">
        <v>182</v>
      </c>
      <c r="F395" s="44">
        <v>48680</v>
      </c>
      <c r="G395" s="40">
        <v>0</v>
      </c>
      <c r="H395" s="45">
        <f t="shared" si="15"/>
        <v>0</v>
      </c>
    </row>
    <row r="396" spans="1:8" x14ac:dyDescent="0.25">
      <c r="A396" s="10">
        <v>305</v>
      </c>
      <c r="B396" s="29" t="s">
        <v>137</v>
      </c>
      <c r="C396" s="59" t="s">
        <v>182</v>
      </c>
      <c r="D396" s="60" t="s">
        <v>182</v>
      </c>
      <c r="E396" s="61" t="s">
        <v>182</v>
      </c>
      <c r="F396" s="44">
        <v>70000</v>
      </c>
      <c r="G396" s="40">
        <v>0</v>
      </c>
      <c r="H396" s="45">
        <f t="shared" si="15"/>
        <v>0</v>
      </c>
    </row>
    <row r="397" spans="1:8" x14ac:dyDescent="0.25">
      <c r="A397" s="10">
        <v>309</v>
      </c>
      <c r="B397" s="29" t="s">
        <v>138</v>
      </c>
      <c r="C397" s="59" t="s">
        <v>182</v>
      </c>
      <c r="D397" s="60" t="s">
        <v>182</v>
      </c>
      <c r="E397" s="61" t="s">
        <v>182</v>
      </c>
      <c r="F397" s="44">
        <v>95000</v>
      </c>
      <c r="G397" s="40">
        <v>0</v>
      </c>
      <c r="H397" s="45">
        <f t="shared" si="15"/>
        <v>0</v>
      </c>
    </row>
    <row r="398" spans="1:8" x14ac:dyDescent="0.25">
      <c r="A398" s="10">
        <v>314</v>
      </c>
      <c r="B398" s="29" t="s">
        <v>139</v>
      </c>
      <c r="C398" s="59" t="s">
        <v>182</v>
      </c>
      <c r="D398" s="60" t="s">
        <v>182</v>
      </c>
      <c r="E398" s="61" t="s">
        <v>182</v>
      </c>
      <c r="F398" s="44">
        <v>2432220</v>
      </c>
      <c r="G398" s="40">
        <v>0</v>
      </c>
      <c r="H398" s="45">
        <f t="shared" si="15"/>
        <v>0</v>
      </c>
    </row>
    <row r="399" spans="1:8" x14ac:dyDescent="0.25">
      <c r="A399" s="6">
        <v>320</v>
      </c>
      <c r="B399" s="29" t="s">
        <v>140</v>
      </c>
      <c r="C399" s="44">
        <v>1020</v>
      </c>
      <c r="D399" s="40">
        <v>0</v>
      </c>
      <c r="E399" s="45">
        <f t="shared" ref="E399:E407" si="16">D399/C399</f>
        <v>0</v>
      </c>
      <c r="F399" s="44">
        <v>7500</v>
      </c>
      <c r="G399" s="40">
        <v>0</v>
      </c>
      <c r="H399" s="45">
        <f t="shared" si="15"/>
        <v>0</v>
      </c>
    </row>
    <row r="400" spans="1:8" x14ac:dyDescent="0.25">
      <c r="A400" s="10">
        <v>332</v>
      </c>
      <c r="B400" s="29" t="s">
        <v>141</v>
      </c>
      <c r="C400" s="59" t="s">
        <v>182</v>
      </c>
      <c r="D400" s="60" t="s">
        <v>182</v>
      </c>
      <c r="E400" s="61" t="s">
        <v>182</v>
      </c>
      <c r="F400" s="44">
        <v>50000</v>
      </c>
      <c r="G400" s="40">
        <v>0</v>
      </c>
      <c r="H400" s="45">
        <f t="shared" si="15"/>
        <v>0</v>
      </c>
    </row>
    <row r="401" spans="1:8" x14ac:dyDescent="0.25">
      <c r="A401" s="6">
        <v>340</v>
      </c>
      <c r="B401" s="29" t="s">
        <v>142</v>
      </c>
      <c r="C401" s="44">
        <v>240</v>
      </c>
      <c r="D401" s="40">
        <v>240</v>
      </c>
      <c r="E401" s="45">
        <f t="shared" si="16"/>
        <v>1</v>
      </c>
      <c r="F401" s="44">
        <v>115350</v>
      </c>
      <c r="G401" s="40">
        <v>0</v>
      </c>
      <c r="H401" s="45">
        <f t="shared" si="15"/>
        <v>0</v>
      </c>
    </row>
    <row r="402" spans="1:8" x14ac:dyDescent="0.25">
      <c r="A402" s="6">
        <v>350</v>
      </c>
      <c r="B402" s="29" t="s">
        <v>143</v>
      </c>
      <c r="C402" s="44">
        <v>42580</v>
      </c>
      <c r="D402" s="40">
        <v>1524</v>
      </c>
      <c r="E402" s="45">
        <f t="shared" si="16"/>
        <v>3.5791451385627053E-2</v>
      </c>
      <c r="F402" s="44">
        <v>1312560</v>
      </c>
      <c r="G402" s="40">
        <v>8730</v>
      </c>
      <c r="H402" s="45">
        <f t="shared" si="15"/>
        <v>6.6511245200219418E-3</v>
      </c>
    </row>
    <row r="403" spans="1:8" x14ac:dyDescent="0.25">
      <c r="A403" s="6">
        <v>370</v>
      </c>
      <c r="B403" s="29" t="s">
        <v>144</v>
      </c>
      <c r="C403" s="44">
        <v>4286</v>
      </c>
      <c r="D403" s="40">
        <v>385</v>
      </c>
      <c r="E403" s="45">
        <f t="shared" si="16"/>
        <v>8.982734484367709E-2</v>
      </c>
      <c r="F403" s="44">
        <v>1930355</v>
      </c>
      <c r="G403" s="40">
        <v>1642</v>
      </c>
      <c r="H403" s="45">
        <f t="shared" si="15"/>
        <v>8.5062074074457805E-4</v>
      </c>
    </row>
    <row r="404" spans="1:8" x14ac:dyDescent="0.25">
      <c r="A404" s="6">
        <v>380</v>
      </c>
      <c r="B404" s="29" t="s">
        <v>145</v>
      </c>
      <c r="C404" s="44">
        <v>5200</v>
      </c>
      <c r="D404" s="40">
        <v>482</v>
      </c>
      <c r="E404" s="45">
        <f t="shared" si="16"/>
        <v>9.2692307692307699E-2</v>
      </c>
      <c r="F404" s="44">
        <v>9674675</v>
      </c>
      <c r="G404" s="40">
        <v>87665</v>
      </c>
      <c r="H404" s="45">
        <f t="shared" si="15"/>
        <v>9.0612862964388977E-3</v>
      </c>
    </row>
    <row r="405" spans="1:8" x14ac:dyDescent="0.25">
      <c r="A405" s="10">
        <v>395</v>
      </c>
      <c r="B405" s="29" t="s">
        <v>142</v>
      </c>
      <c r="C405" s="59" t="s">
        <v>182</v>
      </c>
      <c r="D405" s="60" t="s">
        <v>182</v>
      </c>
      <c r="E405" s="61" t="s">
        <v>182</v>
      </c>
      <c r="F405" s="44">
        <v>125</v>
      </c>
      <c r="G405" s="40">
        <v>0</v>
      </c>
      <c r="H405" s="45">
        <f t="shared" si="15"/>
        <v>0</v>
      </c>
    </row>
    <row r="406" spans="1:8" x14ac:dyDescent="0.25">
      <c r="A406" s="10">
        <v>396</v>
      </c>
      <c r="B406" s="29" t="s">
        <v>143</v>
      </c>
      <c r="C406" s="44">
        <v>1039</v>
      </c>
      <c r="D406" s="40">
        <v>1039</v>
      </c>
      <c r="E406" s="45">
        <f t="shared" si="16"/>
        <v>1</v>
      </c>
      <c r="F406" s="44">
        <v>49000</v>
      </c>
      <c r="G406" s="40">
        <v>1918</v>
      </c>
      <c r="H406" s="45">
        <f t="shared" si="15"/>
        <v>3.9142857142857146E-2</v>
      </c>
    </row>
    <row r="407" spans="1:8" ht="15.75" thickBot="1" x14ac:dyDescent="0.3">
      <c r="A407" s="11">
        <v>399</v>
      </c>
      <c r="B407" s="36" t="s">
        <v>146</v>
      </c>
      <c r="C407" s="46">
        <v>590</v>
      </c>
      <c r="D407" s="47">
        <v>192</v>
      </c>
      <c r="E407" s="45">
        <f t="shared" si="16"/>
        <v>0.3254237288135593</v>
      </c>
      <c r="F407" s="46">
        <v>11000</v>
      </c>
      <c r="G407" s="47">
        <v>0</v>
      </c>
      <c r="H407" s="45">
        <f t="shared" si="15"/>
        <v>0</v>
      </c>
    </row>
    <row r="408" spans="1:8" ht="15.75" thickBot="1" x14ac:dyDescent="0.3">
      <c r="A408" s="139" t="s">
        <v>147</v>
      </c>
      <c r="B408" s="140"/>
      <c r="C408" s="72">
        <v>0</v>
      </c>
      <c r="D408" s="73">
        <v>0</v>
      </c>
      <c r="E408" s="71" t="s">
        <v>182</v>
      </c>
      <c r="F408" s="22">
        <f>SUM(F409:F410)</f>
        <v>1210000</v>
      </c>
      <c r="G408" s="23">
        <f>SUM(G409:G410)</f>
        <v>0</v>
      </c>
      <c r="H408" s="28">
        <f>G408/F408</f>
        <v>0</v>
      </c>
    </row>
    <row r="409" spans="1:8" x14ac:dyDescent="0.25">
      <c r="A409" s="13">
        <v>511</v>
      </c>
      <c r="B409" s="37" t="s">
        <v>148</v>
      </c>
      <c r="C409" s="68" t="s">
        <v>182</v>
      </c>
      <c r="D409" s="69" t="s">
        <v>182</v>
      </c>
      <c r="E409" s="70" t="s">
        <v>182</v>
      </c>
      <c r="F409" s="49">
        <v>485000</v>
      </c>
      <c r="G409" s="50">
        <v>0</v>
      </c>
      <c r="H409" s="51">
        <f>G409/F409</f>
        <v>0</v>
      </c>
    </row>
    <row r="410" spans="1:8" ht="15.75" thickBot="1" x14ac:dyDescent="0.3">
      <c r="A410" s="11">
        <v>544</v>
      </c>
      <c r="B410" s="38" t="s">
        <v>149</v>
      </c>
      <c r="C410" s="65" t="s">
        <v>182</v>
      </c>
      <c r="D410" s="66" t="s">
        <v>182</v>
      </c>
      <c r="E410" s="67" t="s">
        <v>182</v>
      </c>
      <c r="F410" s="46">
        <v>725000</v>
      </c>
      <c r="G410" s="47">
        <v>0</v>
      </c>
      <c r="H410" s="48">
        <f>G410/F410</f>
        <v>0</v>
      </c>
    </row>
    <row r="411" spans="1:8" ht="15.75" thickBot="1" x14ac:dyDescent="0.3">
      <c r="A411" s="137" t="s">
        <v>150</v>
      </c>
      <c r="B411" s="138"/>
      <c r="C411" s="22">
        <f>SUM(C412:C428)</f>
        <v>462266900</v>
      </c>
      <c r="D411" s="23">
        <f>SUM(D412:D428)</f>
        <v>7530300</v>
      </c>
      <c r="E411" s="28">
        <f>D411/C411</f>
        <v>1.6289939859418876E-2</v>
      </c>
      <c r="F411" s="22">
        <f>SUM(F412:F428)</f>
        <v>240183</v>
      </c>
      <c r="G411" s="23">
        <f>SUM(G412:G428)</f>
        <v>0</v>
      </c>
      <c r="H411" s="28">
        <f>G411/F411</f>
        <v>0</v>
      </c>
    </row>
    <row r="412" spans="1:8" x14ac:dyDescent="0.25">
      <c r="A412" s="4">
        <v>611</v>
      </c>
      <c r="B412" s="35" t="s">
        <v>151</v>
      </c>
      <c r="C412" s="49">
        <v>116000</v>
      </c>
      <c r="D412" s="50">
        <v>5500</v>
      </c>
      <c r="E412" s="51">
        <f>D412/C412</f>
        <v>4.7413793103448273E-2</v>
      </c>
      <c r="F412" s="68" t="s">
        <v>182</v>
      </c>
      <c r="G412" s="69" t="s">
        <v>182</v>
      </c>
      <c r="H412" s="70" t="s">
        <v>182</v>
      </c>
    </row>
    <row r="413" spans="1:8" x14ac:dyDescent="0.25">
      <c r="A413" s="5">
        <v>612</v>
      </c>
      <c r="B413" s="29" t="s">
        <v>152</v>
      </c>
      <c r="C413" s="44">
        <v>15000</v>
      </c>
      <c r="D413" s="40">
        <v>0</v>
      </c>
      <c r="E413" s="45">
        <f>D413/C413</f>
        <v>0</v>
      </c>
      <c r="F413" s="59" t="s">
        <v>182</v>
      </c>
      <c r="G413" s="60" t="s">
        <v>182</v>
      </c>
      <c r="H413" s="61" t="s">
        <v>182</v>
      </c>
    </row>
    <row r="414" spans="1:8" x14ac:dyDescent="0.25">
      <c r="A414" s="5">
        <v>614</v>
      </c>
      <c r="B414" s="29" t="s">
        <v>153</v>
      </c>
      <c r="C414" s="44">
        <v>75000</v>
      </c>
      <c r="D414" s="40">
        <v>0</v>
      </c>
      <c r="E414" s="45">
        <f t="shared" ref="E414:E428" si="17">D414/C414</f>
        <v>0</v>
      </c>
      <c r="F414" s="59" t="s">
        <v>182</v>
      </c>
      <c r="G414" s="60" t="s">
        <v>182</v>
      </c>
      <c r="H414" s="61" t="s">
        <v>182</v>
      </c>
    </row>
    <row r="415" spans="1:8" x14ac:dyDescent="0.25">
      <c r="A415" s="5">
        <v>619</v>
      </c>
      <c r="B415" s="29" t="s">
        <v>154</v>
      </c>
      <c r="C415" s="44">
        <v>143000000</v>
      </c>
      <c r="D415" s="40">
        <v>0</v>
      </c>
      <c r="E415" s="45">
        <f t="shared" si="17"/>
        <v>0</v>
      </c>
      <c r="F415" s="59" t="s">
        <v>182</v>
      </c>
      <c r="G415" s="60" t="s">
        <v>182</v>
      </c>
      <c r="H415" s="61" t="s">
        <v>182</v>
      </c>
    </row>
    <row r="416" spans="1:8" x14ac:dyDescent="0.25">
      <c r="A416" s="5">
        <v>622</v>
      </c>
      <c r="B416" s="29" t="s">
        <v>155</v>
      </c>
      <c r="C416" s="44">
        <v>6000</v>
      </c>
      <c r="D416" s="40">
        <v>0</v>
      </c>
      <c r="E416" s="45">
        <f t="shared" si="17"/>
        <v>0</v>
      </c>
      <c r="F416" s="59" t="s">
        <v>182</v>
      </c>
      <c r="G416" s="60" t="s">
        <v>182</v>
      </c>
      <c r="H416" s="61" t="s">
        <v>182</v>
      </c>
    </row>
    <row r="417" spans="1:8" x14ac:dyDescent="0.25">
      <c r="A417" s="5">
        <v>623</v>
      </c>
      <c r="B417" s="29" t="s">
        <v>156</v>
      </c>
      <c r="C417" s="44">
        <v>10000</v>
      </c>
      <c r="D417" s="40">
        <v>0</v>
      </c>
      <c r="E417" s="45">
        <f t="shared" si="17"/>
        <v>0</v>
      </c>
      <c r="F417" s="59" t="s">
        <v>182</v>
      </c>
      <c r="G417" s="60" t="s">
        <v>182</v>
      </c>
      <c r="H417" s="61" t="s">
        <v>182</v>
      </c>
    </row>
    <row r="418" spans="1:8" x14ac:dyDescent="0.25">
      <c r="A418" s="5">
        <v>624</v>
      </c>
      <c r="B418" s="29" t="s">
        <v>157</v>
      </c>
      <c r="C418" s="44">
        <v>79505</v>
      </c>
      <c r="D418" s="40">
        <v>900</v>
      </c>
      <c r="E418" s="45">
        <f t="shared" si="17"/>
        <v>1.1320042764605999E-2</v>
      </c>
      <c r="F418" s="44">
        <v>240183</v>
      </c>
      <c r="G418" s="40">
        <v>0</v>
      </c>
      <c r="H418" s="45">
        <f t="shared" ref="H418" si="18">G418/F418</f>
        <v>0</v>
      </c>
    </row>
    <row r="419" spans="1:8" x14ac:dyDescent="0.25">
      <c r="A419" s="5">
        <v>631</v>
      </c>
      <c r="B419" s="29" t="s">
        <v>158</v>
      </c>
      <c r="C419" s="44">
        <v>2252000</v>
      </c>
      <c r="D419" s="40">
        <v>0</v>
      </c>
      <c r="E419" s="45">
        <f t="shared" si="17"/>
        <v>0</v>
      </c>
      <c r="F419" s="59" t="s">
        <v>182</v>
      </c>
      <c r="G419" s="60" t="s">
        <v>182</v>
      </c>
      <c r="H419" s="61" t="s">
        <v>182</v>
      </c>
    </row>
    <row r="420" spans="1:8" x14ac:dyDescent="0.25">
      <c r="A420" s="5">
        <v>635</v>
      </c>
      <c r="B420" s="29" t="s">
        <v>159</v>
      </c>
      <c r="C420" s="44">
        <v>230025065</v>
      </c>
      <c r="D420" s="40">
        <v>2005000</v>
      </c>
      <c r="E420" s="45">
        <f t="shared" si="17"/>
        <v>8.7164414017228947E-3</v>
      </c>
      <c r="F420" s="59" t="s">
        <v>182</v>
      </c>
      <c r="G420" s="60" t="s">
        <v>182</v>
      </c>
      <c r="H420" s="61" t="s">
        <v>182</v>
      </c>
    </row>
    <row r="421" spans="1:8" x14ac:dyDescent="0.25">
      <c r="A421" s="5">
        <v>637</v>
      </c>
      <c r="B421" s="29" t="s">
        <v>160</v>
      </c>
      <c r="C421" s="44">
        <v>15000000</v>
      </c>
      <c r="D421" s="40">
        <v>5500000</v>
      </c>
      <c r="E421" s="45">
        <f t="shared" si="17"/>
        <v>0.36666666666666664</v>
      </c>
      <c r="F421" s="59" t="s">
        <v>182</v>
      </c>
      <c r="G421" s="60" t="s">
        <v>182</v>
      </c>
      <c r="H421" s="61" t="s">
        <v>182</v>
      </c>
    </row>
    <row r="422" spans="1:8" x14ac:dyDescent="0.25">
      <c r="A422" s="5">
        <v>639</v>
      </c>
      <c r="B422" s="29" t="s">
        <v>161</v>
      </c>
      <c r="C422" s="44">
        <v>125000</v>
      </c>
      <c r="D422" s="40">
        <v>0</v>
      </c>
      <c r="E422" s="45">
        <f t="shared" si="17"/>
        <v>0</v>
      </c>
      <c r="F422" s="59" t="s">
        <v>182</v>
      </c>
      <c r="G422" s="60" t="s">
        <v>182</v>
      </c>
      <c r="H422" s="61" t="s">
        <v>182</v>
      </c>
    </row>
    <row r="423" spans="1:8" x14ac:dyDescent="0.25">
      <c r="A423" s="5">
        <v>648</v>
      </c>
      <c r="B423" s="8" t="s">
        <v>162</v>
      </c>
      <c r="C423" s="44">
        <v>39119556</v>
      </c>
      <c r="D423" s="40">
        <v>0</v>
      </c>
      <c r="E423" s="45">
        <f t="shared" si="17"/>
        <v>0</v>
      </c>
      <c r="F423" s="59" t="s">
        <v>182</v>
      </c>
      <c r="G423" s="60" t="s">
        <v>182</v>
      </c>
      <c r="H423" s="61" t="s">
        <v>182</v>
      </c>
    </row>
    <row r="424" spans="1:8" x14ac:dyDescent="0.25">
      <c r="A424" s="5">
        <v>649</v>
      </c>
      <c r="B424" s="8" t="s">
        <v>163</v>
      </c>
      <c r="C424" s="44">
        <v>30575600</v>
      </c>
      <c r="D424" s="40">
        <v>0</v>
      </c>
      <c r="E424" s="45">
        <f t="shared" si="17"/>
        <v>0</v>
      </c>
      <c r="F424" s="59" t="s">
        <v>182</v>
      </c>
      <c r="G424" s="60" t="s">
        <v>182</v>
      </c>
      <c r="H424" s="61" t="s">
        <v>182</v>
      </c>
    </row>
    <row r="425" spans="1:8" x14ac:dyDescent="0.25">
      <c r="A425" s="5">
        <v>662</v>
      </c>
      <c r="B425" s="8" t="s">
        <v>164</v>
      </c>
      <c r="C425" s="44">
        <v>456300</v>
      </c>
      <c r="D425" s="40">
        <v>0</v>
      </c>
      <c r="E425" s="45">
        <f t="shared" si="17"/>
        <v>0</v>
      </c>
      <c r="F425" s="59" t="s">
        <v>182</v>
      </c>
      <c r="G425" s="60" t="s">
        <v>182</v>
      </c>
      <c r="H425" s="61" t="s">
        <v>182</v>
      </c>
    </row>
    <row r="426" spans="1:8" x14ac:dyDescent="0.25">
      <c r="A426" s="5">
        <v>663</v>
      </c>
      <c r="B426" s="8" t="s">
        <v>165</v>
      </c>
      <c r="C426" s="44">
        <v>249379</v>
      </c>
      <c r="D426" s="40">
        <v>18900</v>
      </c>
      <c r="E426" s="45">
        <f t="shared" si="17"/>
        <v>7.5788258032953859E-2</v>
      </c>
      <c r="F426" s="59" t="s">
        <v>182</v>
      </c>
      <c r="G426" s="60" t="s">
        <v>182</v>
      </c>
      <c r="H426" s="61" t="s">
        <v>182</v>
      </c>
    </row>
    <row r="427" spans="1:8" x14ac:dyDescent="0.25">
      <c r="A427" s="5">
        <v>664</v>
      </c>
      <c r="B427" s="8" t="s">
        <v>166</v>
      </c>
      <c r="C427" s="44">
        <v>1107000</v>
      </c>
      <c r="D427" s="40">
        <v>0</v>
      </c>
      <c r="E427" s="45">
        <f t="shared" si="17"/>
        <v>0</v>
      </c>
      <c r="F427" s="59" t="s">
        <v>182</v>
      </c>
      <c r="G427" s="60" t="s">
        <v>182</v>
      </c>
      <c r="H427" s="61" t="s">
        <v>182</v>
      </c>
    </row>
    <row r="428" spans="1:8" ht="15.75" thickBot="1" x14ac:dyDescent="0.3">
      <c r="A428" s="12">
        <v>693</v>
      </c>
      <c r="B428" s="33" t="s">
        <v>167</v>
      </c>
      <c r="C428" s="46">
        <v>55495</v>
      </c>
      <c r="D428" s="47">
        <v>0</v>
      </c>
      <c r="E428" s="45">
        <f t="shared" si="17"/>
        <v>0</v>
      </c>
      <c r="F428" s="65" t="s">
        <v>182</v>
      </c>
      <c r="G428" s="66" t="s">
        <v>182</v>
      </c>
      <c r="H428" s="61" t="s">
        <v>182</v>
      </c>
    </row>
    <row r="429" spans="1:8" ht="15.75" thickBot="1" x14ac:dyDescent="0.3">
      <c r="A429" s="152" t="s">
        <v>168</v>
      </c>
      <c r="B429" s="153"/>
      <c r="C429" s="72">
        <v>0</v>
      </c>
      <c r="D429" s="73">
        <v>0</v>
      </c>
      <c r="E429" s="71" t="s">
        <v>182</v>
      </c>
      <c r="F429" s="22">
        <f>F430</f>
        <v>59460136</v>
      </c>
      <c r="G429" s="23">
        <f>G430</f>
        <v>6592256</v>
      </c>
      <c r="H429" s="28">
        <f>G429/F429</f>
        <v>0.11086849851806595</v>
      </c>
    </row>
    <row r="430" spans="1:8" ht="15.75" thickBot="1" x14ac:dyDescent="0.3">
      <c r="A430" s="18">
        <v>721</v>
      </c>
      <c r="B430" s="39" t="s">
        <v>169</v>
      </c>
      <c r="C430" s="74" t="s">
        <v>182</v>
      </c>
      <c r="D430" s="75" t="s">
        <v>182</v>
      </c>
      <c r="E430" s="76" t="s">
        <v>182</v>
      </c>
      <c r="F430" s="52">
        <v>59460136</v>
      </c>
      <c r="G430" s="53">
        <v>6592256</v>
      </c>
      <c r="H430" s="54">
        <f>G430/F430</f>
        <v>0.11086849851806595</v>
      </c>
    </row>
    <row r="432" spans="1:8" x14ac:dyDescent="0.25">
      <c r="A432" s="143" t="s">
        <v>170</v>
      </c>
      <c r="B432" s="143"/>
      <c r="C432" s="143"/>
      <c r="D432" s="143"/>
      <c r="E432" s="143"/>
      <c r="F432" s="143"/>
      <c r="G432" s="143"/>
      <c r="H432" s="143"/>
    </row>
    <row r="433" spans="1:8" x14ac:dyDescent="0.25">
      <c r="A433" s="143" t="s">
        <v>171</v>
      </c>
      <c r="B433" s="143"/>
      <c r="C433" s="143"/>
      <c r="D433" s="143"/>
      <c r="E433" s="143"/>
      <c r="F433" s="143"/>
      <c r="G433" s="143"/>
      <c r="H433" s="143"/>
    </row>
    <row r="434" spans="1:8" x14ac:dyDescent="0.25">
      <c r="A434" s="143" t="s">
        <v>184</v>
      </c>
      <c r="B434" s="143"/>
      <c r="C434" s="143"/>
      <c r="D434" s="143"/>
      <c r="E434" s="143"/>
      <c r="F434" s="143"/>
      <c r="G434" s="143"/>
      <c r="H434" s="143"/>
    </row>
    <row r="435" spans="1:8" x14ac:dyDescent="0.25">
      <c r="A435" s="143" t="s">
        <v>185</v>
      </c>
      <c r="B435" s="143"/>
      <c r="C435" s="143"/>
      <c r="D435" s="143"/>
      <c r="E435" s="143"/>
      <c r="F435" s="143"/>
      <c r="G435" s="143"/>
      <c r="H435" s="143"/>
    </row>
    <row r="436" spans="1:8" x14ac:dyDescent="0.25">
      <c r="A436" s="143" t="s">
        <v>187</v>
      </c>
      <c r="B436" s="143"/>
      <c r="C436" s="143"/>
      <c r="D436" s="143"/>
      <c r="E436" s="143"/>
      <c r="F436" s="143"/>
      <c r="G436" s="143"/>
      <c r="H436" s="143"/>
    </row>
    <row r="437" spans="1:8" x14ac:dyDescent="0.25">
      <c r="A437" s="144" t="s">
        <v>174</v>
      </c>
      <c r="B437" s="144"/>
      <c r="C437" s="144"/>
      <c r="D437" s="144"/>
      <c r="E437" s="144"/>
      <c r="F437" s="144"/>
      <c r="G437" s="144"/>
      <c r="H437" s="144"/>
    </row>
    <row r="553" spans="1:8" x14ac:dyDescent="0.25">
      <c r="A553" s="143" t="s">
        <v>170</v>
      </c>
      <c r="B553" s="143"/>
      <c r="C553" s="143"/>
      <c r="D553" s="143"/>
      <c r="E553" s="143"/>
      <c r="F553" s="143"/>
      <c r="G553" s="143"/>
      <c r="H553" s="143"/>
    </row>
    <row r="554" spans="1:8" x14ac:dyDescent="0.25">
      <c r="A554" s="143" t="s">
        <v>171</v>
      </c>
      <c r="B554" s="143"/>
      <c r="C554" s="143"/>
      <c r="D554" s="143"/>
      <c r="E554" s="143"/>
      <c r="F554" s="143"/>
      <c r="G554" s="143"/>
      <c r="H554" s="143"/>
    </row>
    <row r="555" spans="1:8" x14ac:dyDescent="0.25">
      <c r="A555" s="143" t="s">
        <v>172</v>
      </c>
      <c r="B555" s="143"/>
      <c r="C555" s="143"/>
      <c r="D555" s="143"/>
      <c r="E555" s="143"/>
      <c r="F555" s="143"/>
      <c r="G555" s="143"/>
      <c r="H555" s="143"/>
    </row>
    <row r="556" spans="1:8" x14ac:dyDescent="0.25">
      <c r="A556" s="143" t="s">
        <v>181</v>
      </c>
      <c r="B556" s="143"/>
      <c r="C556" s="143"/>
      <c r="D556" s="143"/>
      <c r="E556" s="143"/>
      <c r="F556" s="143"/>
      <c r="G556" s="143"/>
      <c r="H556" s="143"/>
    </row>
    <row r="557" spans="1:8" x14ac:dyDescent="0.25">
      <c r="A557" s="143" t="s">
        <v>173</v>
      </c>
      <c r="B557" s="143"/>
      <c r="C557" s="143"/>
      <c r="D557" s="143"/>
      <c r="E557" s="143"/>
      <c r="F557" s="143"/>
      <c r="G557" s="143"/>
      <c r="H557" s="143"/>
    </row>
    <row r="558" spans="1:8" x14ac:dyDescent="0.25">
      <c r="A558" s="144" t="s">
        <v>174</v>
      </c>
      <c r="B558" s="144"/>
      <c r="C558" s="144"/>
      <c r="D558" s="144"/>
      <c r="E558" s="144"/>
      <c r="F558" s="144"/>
      <c r="G558" s="144"/>
      <c r="H558" s="144"/>
    </row>
    <row r="559" spans="1:8" ht="15.75" thickBot="1" x14ac:dyDescent="0.3">
      <c r="A559" s="144"/>
      <c r="B559" s="144"/>
      <c r="C559" s="144"/>
      <c r="D559" s="144"/>
      <c r="E559" s="144"/>
      <c r="F559" s="144"/>
      <c r="G559" s="144"/>
      <c r="H559" s="144"/>
    </row>
    <row r="560" spans="1:8" x14ac:dyDescent="0.25">
      <c r="A560" s="145" t="s">
        <v>177</v>
      </c>
      <c r="B560" s="146"/>
      <c r="C560" s="149" t="s">
        <v>175</v>
      </c>
      <c r="D560" s="150"/>
      <c r="E560" s="151"/>
      <c r="F560" s="149" t="s">
        <v>176</v>
      </c>
      <c r="G560" s="150"/>
      <c r="H560" s="151"/>
    </row>
    <row r="561" spans="1:8" ht="15.75" thickBot="1" x14ac:dyDescent="0.3">
      <c r="A561" s="147"/>
      <c r="B561" s="148"/>
      <c r="C561" s="55" t="s">
        <v>178</v>
      </c>
      <c r="D561" s="19" t="s">
        <v>179</v>
      </c>
      <c r="E561" s="26" t="s">
        <v>180</v>
      </c>
      <c r="F561" s="55" t="s">
        <v>178</v>
      </c>
      <c r="G561" s="19" t="s">
        <v>179</v>
      </c>
      <c r="H561" s="26" t="s">
        <v>180</v>
      </c>
    </row>
    <row r="562" spans="1:8" ht="15.75" thickBot="1" x14ac:dyDescent="0.3">
      <c r="A562" s="133" t="s">
        <v>0</v>
      </c>
      <c r="B562" s="134"/>
      <c r="C562" s="20">
        <f>C563+C580+C630+C681+C699+C702+C720</f>
        <v>547617825</v>
      </c>
      <c r="D562" s="21">
        <f>D563+D580+D630+D681+D699+D702+D720</f>
        <v>65317049</v>
      </c>
      <c r="E562" s="27">
        <f>D562/C562</f>
        <v>0.11927487751152001</v>
      </c>
      <c r="F562" s="20">
        <f>F563+F580+F630+F681+F699+F702+F720</f>
        <v>91113816</v>
      </c>
      <c r="G562" s="21">
        <f>G563+G580+G630+G681+G699+G702+G720</f>
        <v>7013209</v>
      </c>
      <c r="H562" s="27">
        <f>G562/F562</f>
        <v>7.6971959993421851E-2</v>
      </c>
    </row>
    <row r="563" spans="1:8" ht="15.75" thickBot="1" x14ac:dyDescent="0.3">
      <c r="A563" s="135" t="s">
        <v>1</v>
      </c>
      <c r="B563" s="136"/>
      <c r="C563" s="56">
        <f>SUM(C564:C579)</f>
        <v>72639376</v>
      </c>
      <c r="D563" s="57">
        <f>SUM(D564:D579)</f>
        <v>15446496</v>
      </c>
      <c r="E563" s="58">
        <f>D563/C563</f>
        <v>0.2126463200895338</v>
      </c>
      <c r="F563" s="56">
        <f>SUM(F564:F579)</f>
        <v>275002</v>
      </c>
      <c r="G563" s="57">
        <f>SUM(G564:G579)</f>
        <v>29186</v>
      </c>
      <c r="H563" s="58">
        <f>G563/F563</f>
        <v>0.10613013723536556</v>
      </c>
    </row>
    <row r="564" spans="1:8" x14ac:dyDescent="0.25">
      <c r="A564" s="1" t="s">
        <v>2</v>
      </c>
      <c r="B564" s="7" t="s">
        <v>3</v>
      </c>
      <c r="C564" s="41">
        <v>55525704</v>
      </c>
      <c r="D564" s="42">
        <v>12307523</v>
      </c>
      <c r="E564" s="43">
        <f>D564/C564</f>
        <v>0.2216545151773312</v>
      </c>
      <c r="F564" s="62" t="s">
        <v>182</v>
      </c>
      <c r="G564" s="63" t="s">
        <v>182</v>
      </c>
      <c r="H564" s="64" t="s">
        <v>182</v>
      </c>
    </row>
    <row r="565" spans="1:8" x14ac:dyDescent="0.25">
      <c r="A565" s="2" t="s">
        <v>4</v>
      </c>
      <c r="B565" s="8" t="s">
        <v>5</v>
      </c>
      <c r="C565" s="44">
        <v>1091820</v>
      </c>
      <c r="D565" s="40">
        <v>13317</v>
      </c>
      <c r="E565" s="45">
        <f>D565/C565</f>
        <v>1.2197065450348958E-2</v>
      </c>
      <c r="F565" s="59" t="s">
        <v>182</v>
      </c>
      <c r="G565" s="60" t="s">
        <v>182</v>
      </c>
      <c r="H565" s="61" t="s">
        <v>182</v>
      </c>
    </row>
    <row r="566" spans="1:8" x14ac:dyDescent="0.25">
      <c r="A566" s="2" t="s">
        <v>6</v>
      </c>
      <c r="B566" s="29" t="s">
        <v>7</v>
      </c>
      <c r="C566" s="59" t="s">
        <v>182</v>
      </c>
      <c r="D566" s="60" t="s">
        <v>182</v>
      </c>
      <c r="E566" s="61" t="s">
        <v>182</v>
      </c>
      <c r="F566" s="44">
        <v>204000</v>
      </c>
      <c r="G566" s="40">
        <v>24933</v>
      </c>
      <c r="H566" s="45">
        <f t="shared" ref="H566:H573" si="19">G566/F566</f>
        <v>0.12222058823529412</v>
      </c>
    </row>
    <row r="567" spans="1:8" x14ac:dyDescent="0.25">
      <c r="A567" s="2" t="s">
        <v>8</v>
      </c>
      <c r="B567" s="29" t="s">
        <v>9</v>
      </c>
      <c r="C567" s="44">
        <v>6012</v>
      </c>
      <c r="D567" s="40">
        <v>1501</v>
      </c>
      <c r="E567" s="45">
        <f t="shared" ref="E567:E578" si="20">D567/C567</f>
        <v>0.24966733200266134</v>
      </c>
      <c r="F567" s="59" t="s">
        <v>182</v>
      </c>
      <c r="G567" s="60" t="s">
        <v>182</v>
      </c>
      <c r="H567" s="61" t="s">
        <v>182</v>
      </c>
    </row>
    <row r="568" spans="1:8" x14ac:dyDescent="0.25">
      <c r="A568" s="3" t="s">
        <v>10</v>
      </c>
      <c r="B568" s="29" t="s">
        <v>11</v>
      </c>
      <c r="C568" s="44">
        <v>1019400</v>
      </c>
      <c r="D568" s="40">
        <v>224850</v>
      </c>
      <c r="E568" s="45">
        <f t="shared" si="20"/>
        <v>0.22057092407298412</v>
      </c>
      <c r="F568" s="59" t="s">
        <v>182</v>
      </c>
      <c r="G568" s="60" t="s">
        <v>182</v>
      </c>
      <c r="H568" s="61" t="s">
        <v>182</v>
      </c>
    </row>
    <row r="569" spans="1:8" x14ac:dyDescent="0.25">
      <c r="A569" s="3" t="s">
        <v>12</v>
      </c>
      <c r="B569" s="29" t="s">
        <v>13</v>
      </c>
      <c r="C569" s="44">
        <v>1844150</v>
      </c>
      <c r="D569" s="40">
        <v>530579</v>
      </c>
      <c r="E569" s="45">
        <f t="shared" si="20"/>
        <v>0.28770924274055798</v>
      </c>
      <c r="F569" s="44">
        <v>2750</v>
      </c>
      <c r="G569" s="40">
        <v>361</v>
      </c>
      <c r="H569" s="45">
        <f t="shared" si="19"/>
        <v>0.13127272727272726</v>
      </c>
    </row>
    <row r="570" spans="1:8" x14ac:dyDescent="0.25">
      <c r="A570" s="2" t="s">
        <v>14</v>
      </c>
      <c r="B570" s="8" t="s">
        <v>15</v>
      </c>
      <c r="C570" s="44">
        <v>7317780</v>
      </c>
      <c r="D570" s="40">
        <v>1612780</v>
      </c>
      <c r="E570" s="45">
        <f t="shared" si="20"/>
        <v>0.22039197680170763</v>
      </c>
      <c r="F570" s="44">
        <v>54392</v>
      </c>
      <c r="G570" s="40">
        <v>3093</v>
      </c>
      <c r="H570" s="45">
        <f t="shared" si="19"/>
        <v>5.6864980144138842E-2</v>
      </c>
    </row>
    <row r="571" spans="1:8" x14ac:dyDescent="0.25">
      <c r="A571" s="2" t="s">
        <v>16</v>
      </c>
      <c r="B571" s="8" t="s">
        <v>17</v>
      </c>
      <c r="C571" s="44">
        <v>856466</v>
      </c>
      <c r="D571" s="40">
        <v>187126</v>
      </c>
      <c r="E571" s="45">
        <f t="shared" si="20"/>
        <v>0.21848619793430213</v>
      </c>
      <c r="F571" s="44">
        <v>6624</v>
      </c>
      <c r="G571" s="40">
        <v>374</v>
      </c>
      <c r="H571" s="45">
        <f t="shared" si="19"/>
        <v>5.6461352657004832E-2</v>
      </c>
    </row>
    <row r="572" spans="1:8" x14ac:dyDescent="0.25">
      <c r="A572" s="2" t="s">
        <v>18</v>
      </c>
      <c r="B572" s="8" t="s">
        <v>19</v>
      </c>
      <c r="C572" s="44">
        <v>872927</v>
      </c>
      <c r="D572" s="40">
        <v>190499</v>
      </c>
      <c r="E572" s="45">
        <f t="shared" si="20"/>
        <v>0.21823016128496425</v>
      </c>
      <c r="F572" s="44">
        <v>6624</v>
      </c>
      <c r="G572" s="40">
        <v>374</v>
      </c>
      <c r="H572" s="45">
        <f t="shared" si="19"/>
        <v>5.6461352657004832E-2</v>
      </c>
    </row>
    <row r="573" spans="1:8" x14ac:dyDescent="0.25">
      <c r="A573" s="2" t="s">
        <v>20</v>
      </c>
      <c r="B573" s="8" t="s">
        <v>21</v>
      </c>
      <c r="C573" s="44">
        <v>169963</v>
      </c>
      <c r="D573" s="40">
        <v>29486</v>
      </c>
      <c r="E573" s="45">
        <f t="shared" si="20"/>
        <v>0.17348481728376175</v>
      </c>
      <c r="F573" s="44">
        <v>612</v>
      </c>
      <c r="G573" s="40">
        <v>51</v>
      </c>
      <c r="H573" s="45">
        <f t="shared" si="19"/>
        <v>8.3333333333333329E-2</v>
      </c>
    </row>
    <row r="574" spans="1:8" x14ac:dyDescent="0.25">
      <c r="A574" s="2" t="s">
        <v>22</v>
      </c>
      <c r="B574" s="8" t="s">
        <v>23</v>
      </c>
      <c r="C574" s="44">
        <v>2590000</v>
      </c>
      <c r="D574" s="40">
        <v>0</v>
      </c>
      <c r="E574" s="45">
        <f t="shared" si="20"/>
        <v>0</v>
      </c>
      <c r="F574" s="59" t="s">
        <v>182</v>
      </c>
      <c r="G574" s="60" t="s">
        <v>182</v>
      </c>
      <c r="H574" s="61" t="s">
        <v>182</v>
      </c>
    </row>
    <row r="575" spans="1:8" x14ac:dyDescent="0.25">
      <c r="A575" s="2" t="s">
        <v>24</v>
      </c>
      <c r="B575" s="30" t="s">
        <v>25</v>
      </c>
      <c r="C575" s="44">
        <v>1095154</v>
      </c>
      <c r="D575" s="40">
        <v>285761</v>
      </c>
      <c r="E575" s="45">
        <f t="shared" si="20"/>
        <v>0.2609322524503403</v>
      </c>
      <c r="F575" s="59" t="s">
        <v>182</v>
      </c>
      <c r="G575" s="60" t="s">
        <v>182</v>
      </c>
      <c r="H575" s="61" t="s">
        <v>182</v>
      </c>
    </row>
    <row r="576" spans="1:8" x14ac:dyDescent="0.25">
      <c r="A576" s="2" t="s">
        <v>26</v>
      </c>
      <c r="B576" s="30" t="s">
        <v>11</v>
      </c>
      <c r="C576" s="44">
        <v>23000</v>
      </c>
      <c r="D576" s="40">
        <v>8800</v>
      </c>
      <c r="E576" s="45">
        <f t="shared" si="20"/>
        <v>0.38260869565217392</v>
      </c>
      <c r="F576" s="59" t="s">
        <v>182</v>
      </c>
      <c r="G576" s="60" t="s">
        <v>182</v>
      </c>
      <c r="H576" s="61" t="s">
        <v>182</v>
      </c>
    </row>
    <row r="577" spans="1:8" x14ac:dyDescent="0.25">
      <c r="A577" s="2" t="s">
        <v>27</v>
      </c>
      <c r="B577" s="30" t="s">
        <v>13</v>
      </c>
      <c r="C577" s="44">
        <v>64000</v>
      </c>
      <c r="D577" s="40">
        <v>12324</v>
      </c>
      <c r="E577" s="45">
        <f t="shared" si="20"/>
        <v>0.1925625</v>
      </c>
      <c r="F577" s="59" t="s">
        <v>182</v>
      </c>
      <c r="G577" s="60" t="s">
        <v>182</v>
      </c>
      <c r="H577" s="61" t="s">
        <v>182</v>
      </c>
    </row>
    <row r="578" spans="1:8" ht="15" customHeight="1" x14ac:dyDescent="0.25">
      <c r="A578" s="2" t="s">
        <v>28</v>
      </c>
      <c r="B578" s="30" t="s">
        <v>29</v>
      </c>
      <c r="C578" s="44">
        <v>50000</v>
      </c>
      <c r="D578" s="40">
        <v>0</v>
      </c>
      <c r="E578" s="45">
        <f t="shared" si="20"/>
        <v>0</v>
      </c>
      <c r="F578" s="59" t="s">
        <v>182</v>
      </c>
      <c r="G578" s="60" t="s">
        <v>182</v>
      </c>
      <c r="H578" s="61" t="s">
        <v>182</v>
      </c>
    </row>
    <row r="579" spans="1:8" ht="15.75" thickBot="1" x14ac:dyDescent="0.3">
      <c r="A579" s="17" t="s">
        <v>30</v>
      </c>
      <c r="B579" s="31" t="s">
        <v>31</v>
      </c>
      <c r="C579" s="46">
        <v>113000</v>
      </c>
      <c r="D579" s="47">
        <v>41950</v>
      </c>
      <c r="E579" s="48">
        <f>D579/C579</f>
        <v>0.37123893805309732</v>
      </c>
      <c r="F579" s="65" t="s">
        <v>182</v>
      </c>
      <c r="G579" s="66" t="s">
        <v>182</v>
      </c>
      <c r="H579" s="67" t="s">
        <v>182</v>
      </c>
    </row>
    <row r="580" spans="1:8" ht="15.75" thickBot="1" x14ac:dyDescent="0.3">
      <c r="A580" s="137" t="s">
        <v>32</v>
      </c>
      <c r="B580" s="138"/>
      <c r="C580" s="22">
        <f>SUM(C581:C629)</f>
        <v>47907848</v>
      </c>
      <c r="D580" s="23">
        <f>SUM(D581:D629)</f>
        <v>4164724</v>
      </c>
      <c r="E580" s="28">
        <f>D580/C580</f>
        <v>8.6931978242896654E-2</v>
      </c>
      <c r="F580" s="22">
        <f>SUM(F581:F629)</f>
        <v>14292043</v>
      </c>
      <c r="G580" s="23">
        <f>SUM(G581:G629)</f>
        <v>173051</v>
      </c>
      <c r="H580" s="28">
        <f>G580/F580</f>
        <v>1.2108205943684888E-2</v>
      </c>
    </row>
    <row r="581" spans="1:8" x14ac:dyDescent="0.25">
      <c r="A581" s="78">
        <v>101</v>
      </c>
      <c r="B581" s="7" t="s">
        <v>33</v>
      </c>
      <c r="C581" s="41">
        <v>7427482</v>
      </c>
      <c r="D581" s="42">
        <v>314352</v>
      </c>
      <c r="E581" s="43">
        <f>D581/C581</f>
        <v>4.2322822189269527E-2</v>
      </c>
      <c r="F581" s="62" t="s">
        <v>182</v>
      </c>
      <c r="G581" s="63" t="s">
        <v>182</v>
      </c>
      <c r="H581" s="64" t="s">
        <v>182</v>
      </c>
    </row>
    <row r="582" spans="1:8" x14ac:dyDescent="0.25">
      <c r="A582" s="5">
        <v>102</v>
      </c>
      <c r="B582" s="8" t="s">
        <v>34</v>
      </c>
      <c r="C582" s="59" t="s">
        <v>182</v>
      </c>
      <c r="D582" s="60" t="s">
        <v>182</v>
      </c>
      <c r="E582" s="61" t="s">
        <v>182</v>
      </c>
      <c r="F582" s="44">
        <v>3000</v>
      </c>
      <c r="G582" s="40">
        <v>0</v>
      </c>
      <c r="H582" s="45">
        <f>G582/F582</f>
        <v>0</v>
      </c>
    </row>
    <row r="583" spans="1:8" x14ac:dyDescent="0.25">
      <c r="A583" s="5">
        <v>103</v>
      </c>
      <c r="B583" s="8" t="s">
        <v>35</v>
      </c>
      <c r="C583" s="44">
        <v>625368</v>
      </c>
      <c r="D583" s="40">
        <v>272850</v>
      </c>
      <c r="E583" s="45">
        <f t="shared" ref="E583:E628" si="21">D583/C583</f>
        <v>0.43630310473193384</v>
      </c>
      <c r="F583" s="59" t="s">
        <v>182</v>
      </c>
      <c r="G583" s="60" t="s">
        <v>182</v>
      </c>
      <c r="H583" s="61" t="s">
        <v>182</v>
      </c>
    </row>
    <row r="584" spans="1:8" x14ac:dyDescent="0.25">
      <c r="A584" s="5">
        <v>104</v>
      </c>
      <c r="B584" s="8" t="s">
        <v>36</v>
      </c>
      <c r="C584" s="44">
        <v>71200</v>
      </c>
      <c r="D584" s="40">
        <v>0</v>
      </c>
      <c r="E584" s="45">
        <f t="shared" si="21"/>
        <v>0</v>
      </c>
      <c r="F584" s="59" t="s">
        <v>182</v>
      </c>
      <c r="G584" s="60" t="s">
        <v>182</v>
      </c>
      <c r="H584" s="61" t="s">
        <v>182</v>
      </c>
    </row>
    <row r="585" spans="1:8" x14ac:dyDescent="0.25">
      <c r="A585" s="5">
        <v>105</v>
      </c>
      <c r="B585" s="8" t="s">
        <v>37</v>
      </c>
      <c r="C585" s="44">
        <v>73600</v>
      </c>
      <c r="D585" s="40">
        <v>0</v>
      </c>
      <c r="E585" s="45">
        <f t="shared" si="21"/>
        <v>0</v>
      </c>
      <c r="F585" s="59" t="s">
        <v>182</v>
      </c>
      <c r="G585" s="60" t="s">
        <v>182</v>
      </c>
      <c r="H585" s="61" t="s">
        <v>182</v>
      </c>
    </row>
    <row r="586" spans="1:8" x14ac:dyDescent="0.25">
      <c r="A586" s="5">
        <v>106</v>
      </c>
      <c r="B586" s="8" t="s">
        <v>38</v>
      </c>
      <c r="C586" s="44">
        <v>140000</v>
      </c>
      <c r="D586" s="40">
        <v>0</v>
      </c>
      <c r="E586" s="45">
        <f t="shared" si="21"/>
        <v>0</v>
      </c>
      <c r="F586" s="59" t="s">
        <v>182</v>
      </c>
      <c r="G586" s="60" t="s">
        <v>182</v>
      </c>
      <c r="H586" s="61" t="s">
        <v>182</v>
      </c>
    </row>
    <row r="587" spans="1:8" x14ac:dyDescent="0.25">
      <c r="A587" s="5">
        <v>109</v>
      </c>
      <c r="B587" s="8" t="s">
        <v>39</v>
      </c>
      <c r="C587" s="44">
        <v>285074</v>
      </c>
      <c r="D587" s="40">
        <v>22296</v>
      </c>
      <c r="E587" s="45">
        <f t="shared" si="21"/>
        <v>7.8211271459340384E-2</v>
      </c>
      <c r="F587" s="59" t="s">
        <v>182</v>
      </c>
      <c r="G587" s="60" t="s">
        <v>182</v>
      </c>
      <c r="H587" s="61" t="s">
        <v>182</v>
      </c>
    </row>
    <row r="588" spans="1:8" x14ac:dyDescent="0.25">
      <c r="A588" s="5">
        <v>111</v>
      </c>
      <c r="B588" s="8" t="s">
        <v>40</v>
      </c>
      <c r="C588" s="44">
        <v>193566</v>
      </c>
      <c r="D588" s="40">
        <v>20221</v>
      </c>
      <c r="E588" s="45">
        <f t="shared" si="21"/>
        <v>0.10446566029158014</v>
      </c>
      <c r="F588" s="59" t="s">
        <v>182</v>
      </c>
      <c r="G588" s="60" t="s">
        <v>182</v>
      </c>
      <c r="H588" s="61" t="s">
        <v>182</v>
      </c>
    </row>
    <row r="589" spans="1:8" x14ac:dyDescent="0.25">
      <c r="A589" s="5">
        <v>112</v>
      </c>
      <c r="B589" s="8" t="s">
        <v>41</v>
      </c>
      <c r="C589" s="44">
        <v>109805</v>
      </c>
      <c r="D589" s="40">
        <v>19085</v>
      </c>
      <c r="E589" s="45">
        <f t="shared" si="21"/>
        <v>0.17380811438459087</v>
      </c>
      <c r="F589" s="59" t="s">
        <v>182</v>
      </c>
      <c r="G589" s="60" t="s">
        <v>182</v>
      </c>
      <c r="H589" s="61" t="s">
        <v>182</v>
      </c>
    </row>
    <row r="590" spans="1:8" x14ac:dyDescent="0.25">
      <c r="A590" s="5">
        <v>113</v>
      </c>
      <c r="B590" s="8" t="s">
        <v>42</v>
      </c>
      <c r="C590" s="44">
        <v>1923</v>
      </c>
      <c r="D590" s="40">
        <v>0</v>
      </c>
      <c r="E590" s="45">
        <f t="shared" si="21"/>
        <v>0</v>
      </c>
      <c r="F590" s="59" t="s">
        <v>182</v>
      </c>
      <c r="G590" s="60" t="s">
        <v>182</v>
      </c>
      <c r="H590" s="61" t="s">
        <v>182</v>
      </c>
    </row>
    <row r="591" spans="1:8" x14ac:dyDescent="0.25">
      <c r="A591" s="5">
        <v>114</v>
      </c>
      <c r="B591" s="8" t="s">
        <v>43</v>
      </c>
      <c r="C591" s="44">
        <v>978345</v>
      </c>
      <c r="D591" s="40">
        <v>116666</v>
      </c>
      <c r="E591" s="45">
        <f t="shared" si="21"/>
        <v>0.11924832242204948</v>
      </c>
      <c r="F591" s="59" t="s">
        <v>182</v>
      </c>
      <c r="G591" s="60" t="s">
        <v>182</v>
      </c>
      <c r="H591" s="61" t="s">
        <v>182</v>
      </c>
    </row>
    <row r="592" spans="1:8" x14ac:dyDescent="0.25">
      <c r="A592" s="5">
        <v>115</v>
      </c>
      <c r="B592" s="8" t="s">
        <v>44</v>
      </c>
      <c r="C592" s="44">
        <v>240000</v>
      </c>
      <c r="D592" s="40">
        <v>0</v>
      </c>
      <c r="E592" s="45">
        <f t="shared" si="21"/>
        <v>0</v>
      </c>
      <c r="F592" s="44">
        <v>2568</v>
      </c>
      <c r="G592" s="40">
        <v>0</v>
      </c>
      <c r="H592" s="45">
        <f t="shared" ref="H592:H628" si="22">G592/F592</f>
        <v>0</v>
      </c>
    </row>
    <row r="593" spans="1:8" x14ac:dyDescent="0.25">
      <c r="A593" s="5">
        <v>116</v>
      </c>
      <c r="B593" s="8" t="s">
        <v>45</v>
      </c>
      <c r="C593" s="44">
        <v>576100</v>
      </c>
      <c r="D593" s="40">
        <v>0</v>
      </c>
      <c r="E593" s="45">
        <f t="shared" si="21"/>
        <v>0</v>
      </c>
      <c r="F593" s="44">
        <v>258710</v>
      </c>
      <c r="G593" s="40">
        <v>0</v>
      </c>
      <c r="H593" s="45">
        <f t="shared" si="22"/>
        <v>0</v>
      </c>
    </row>
    <row r="594" spans="1:8" x14ac:dyDescent="0.25">
      <c r="A594" s="5">
        <v>117</v>
      </c>
      <c r="B594" s="8" t="s">
        <v>46</v>
      </c>
      <c r="C594" s="44">
        <v>60000</v>
      </c>
      <c r="D594" s="40">
        <v>0</v>
      </c>
      <c r="E594" s="45">
        <f t="shared" si="21"/>
        <v>0</v>
      </c>
      <c r="F594" s="59" t="s">
        <v>182</v>
      </c>
      <c r="G594" s="60" t="s">
        <v>182</v>
      </c>
      <c r="H594" s="61" t="s">
        <v>182</v>
      </c>
    </row>
    <row r="595" spans="1:8" x14ac:dyDescent="0.25">
      <c r="A595" s="5">
        <v>119</v>
      </c>
      <c r="B595" s="8" t="s">
        <v>47</v>
      </c>
      <c r="C595" s="44">
        <v>5000</v>
      </c>
      <c r="D595" s="40">
        <v>0</v>
      </c>
      <c r="E595" s="45">
        <f t="shared" si="21"/>
        <v>0</v>
      </c>
      <c r="F595" s="59" t="s">
        <v>182</v>
      </c>
      <c r="G595" s="60" t="s">
        <v>182</v>
      </c>
      <c r="H595" s="61" t="s">
        <v>182</v>
      </c>
    </row>
    <row r="596" spans="1:8" x14ac:dyDescent="0.25">
      <c r="A596" s="6">
        <v>120</v>
      </c>
      <c r="B596" s="29" t="s">
        <v>48</v>
      </c>
      <c r="C596" s="44">
        <v>192233</v>
      </c>
      <c r="D596" s="40">
        <v>6447</v>
      </c>
      <c r="E596" s="45">
        <f t="shared" si="21"/>
        <v>3.3537425936233635E-2</v>
      </c>
      <c r="F596" s="59" t="s">
        <v>182</v>
      </c>
      <c r="G596" s="60" t="s">
        <v>182</v>
      </c>
      <c r="H596" s="61" t="s">
        <v>182</v>
      </c>
    </row>
    <row r="597" spans="1:8" x14ac:dyDescent="0.25">
      <c r="A597" s="5">
        <v>131</v>
      </c>
      <c r="B597" s="8" t="s">
        <v>49</v>
      </c>
      <c r="C597" s="44">
        <v>724615</v>
      </c>
      <c r="D597" s="40">
        <v>7328</v>
      </c>
      <c r="E597" s="45">
        <f t="shared" si="21"/>
        <v>1.0112956535539562E-2</v>
      </c>
      <c r="F597" s="59" t="s">
        <v>182</v>
      </c>
      <c r="G597" s="60" t="s">
        <v>182</v>
      </c>
      <c r="H597" s="61" t="s">
        <v>182</v>
      </c>
    </row>
    <row r="598" spans="1:8" x14ac:dyDescent="0.25">
      <c r="A598" s="5">
        <v>132</v>
      </c>
      <c r="B598" s="8" t="s">
        <v>50</v>
      </c>
      <c r="C598" s="44">
        <v>1010000</v>
      </c>
      <c r="D598" s="40">
        <v>92444</v>
      </c>
      <c r="E598" s="45">
        <f t="shared" si="21"/>
        <v>9.1528712871287124E-2</v>
      </c>
      <c r="F598" s="59" t="s">
        <v>182</v>
      </c>
      <c r="G598" s="60" t="s">
        <v>182</v>
      </c>
      <c r="H598" s="61" t="s">
        <v>182</v>
      </c>
    </row>
    <row r="599" spans="1:8" x14ac:dyDescent="0.25">
      <c r="A599" s="5">
        <v>141</v>
      </c>
      <c r="B599" s="8" t="s">
        <v>51</v>
      </c>
      <c r="C599" s="44">
        <v>232296</v>
      </c>
      <c r="D599" s="40">
        <v>36582</v>
      </c>
      <c r="E599" s="45">
        <f t="shared" si="21"/>
        <v>0.15748011158177497</v>
      </c>
      <c r="F599" s="59" t="s">
        <v>182</v>
      </c>
      <c r="G599" s="60" t="s">
        <v>182</v>
      </c>
      <c r="H599" s="61" t="s">
        <v>182</v>
      </c>
    </row>
    <row r="600" spans="1:8" x14ac:dyDescent="0.25">
      <c r="A600" s="5">
        <v>142</v>
      </c>
      <c r="B600" s="8" t="s">
        <v>52</v>
      </c>
      <c r="C600" s="44">
        <v>235863</v>
      </c>
      <c r="D600" s="40">
        <v>17000</v>
      </c>
      <c r="E600" s="45">
        <f t="shared" si="21"/>
        <v>7.2075738882317275E-2</v>
      </c>
      <c r="F600" s="59" t="s">
        <v>182</v>
      </c>
      <c r="G600" s="60" t="s">
        <v>182</v>
      </c>
      <c r="H600" s="61" t="s">
        <v>182</v>
      </c>
    </row>
    <row r="601" spans="1:8" x14ac:dyDescent="0.25">
      <c r="A601" s="5">
        <v>143</v>
      </c>
      <c r="B601" s="8" t="s">
        <v>53</v>
      </c>
      <c r="C601" s="44">
        <v>25000</v>
      </c>
      <c r="D601" s="40">
        <v>0</v>
      </c>
      <c r="E601" s="45">
        <f t="shared" si="21"/>
        <v>0</v>
      </c>
      <c r="F601" s="59" t="s">
        <v>182</v>
      </c>
      <c r="G601" s="60" t="s">
        <v>182</v>
      </c>
      <c r="H601" s="61" t="s">
        <v>182</v>
      </c>
    </row>
    <row r="602" spans="1:8" x14ac:dyDescent="0.25">
      <c r="A602" s="5">
        <v>151</v>
      </c>
      <c r="B602" s="8" t="s">
        <v>54</v>
      </c>
      <c r="C602" s="44">
        <v>135036</v>
      </c>
      <c r="D602" s="40">
        <v>6984</v>
      </c>
      <c r="E602" s="45">
        <f t="shared" si="21"/>
        <v>5.1719541455611834E-2</v>
      </c>
      <c r="F602" s="59" t="s">
        <v>182</v>
      </c>
      <c r="G602" s="60" t="s">
        <v>182</v>
      </c>
      <c r="H602" s="61" t="s">
        <v>182</v>
      </c>
    </row>
    <row r="603" spans="1:8" x14ac:dyDescent="0.25">
      <c r="A603" s="5">
        <v>152</v>
      </c>
      <c r="B603" s="8" t="s">
        <v>55</v>
      </c>
      <c r="C603" s="44">
        <v>141098</v>
      </c>
      <c r="D603" s="40">
        <v>9941</v>
      </c>
      <c r="E603" s="45">
        <f t="shared" si="21"/>
        <v>7.0454577669421259E-2</v>
      </c>
      <c r="F603" s="59" t="s">
        <v>182</v>
      </c>
      <c r="G603" s="60" t="s">
        <v>182</v>
      </c>
      <c r="H603" s="61" t="s">
        <v>182</v>
      </c>
    </row>
    <row r="604" spans="1:8" x14ac:dyDescent="0.25">
      <c r="A604" s="5">
        <v>153</v>
      </c>
      <c r="B604" s="8" t="s">
        <v>56</v>
      </c>
      <c r="C604" s="44">
        <v>6536</v>
      </c>
      <c r="D604" s="40">
        <v>1443</v>
      </c>
      <c r="E604" s="45">
        <f t="shared" si="21"/>
        <v>0.22077723378212974</v>
      </c>
      <c r="F604" s="59" t="s">
        <v>182</v>
      </c>
      <c r="G604" s="60" t="s">
        <v>182</v>
      </c>
      <c r="H604" s="61" t="s">
        <v>182</v>
      </c>
    </row>
    <row r="605" spans="1:8" x14ac:dyDescent="0.25">
      <c r="A605" s="5">
        <v>154</v>
      </c>
      <c r="B605" s="8" t="s">
        <v>57</v>
      </c>
      <c r="C605" s="44">
        <v>169000</v>
      </c>
      <c r="D605" s="40">
        <v>0</v>
      </c>
      <c r="E605" s="45">
        <f t="shared" si="21"/>
        <v>0</v>
      </c>
      <c r="F605" s="59" t="s">
        <v>182</v>
      </c>
      <c r="G605" s="60" t="s">
        <v>182</v>
      </c>
      <c r="H605" s="61" t="s">
        <v>182</v>
      </c>
    </row>
    <row r="606" spans="1:8" x14ac:dyDescent="0.25">
      <c r="A606" s="5">
        <v>161</v>
      </c>
      <c r="B606" s="8" t="s">
        <v>58</v>
      </c>
      <c r="C606" s="44">
        <v>230000</v>
      </c>
      <c r="D606" s="40">
        <v>0</v>
      </c>
      <c r="E606" s="45">
        <f t="shared" si="21"/>
        <v>0</v>
      </c>
      <c r="F606" s="59" t="s">
        <v>182</v>
      </c>
      <c r="G606" s="60" t="s">
        <v>182</v>
      </c>
      <c r="H606" s="61" t="s">
        <v>182</v>
      </c>
    </row>
    <row r="607" spans="1:8" x14ac:dyDescent="0.25">
      <c r="A607" s="5">
        <v>162</v>
      </c>
      <c r="B607" s="8" t="s">
        <v>59</v>
      </c>
      <c r="C607" s="44">
        <v>1614614</v>
      </c>
      <c r="D607" s="40">
        <v>278</v>
      </c>
      <c r="E607" s="45">
        <f t="shared" si="21"/>
        <v>1.7217737490198896E-4</v>
      </c>
      <c r="F607" s="59" t="s">
        <v>182</v>
      </c>
      <c r="G607" s="60" t="s">
        <v>182</v>
      </c>
      <c r="H607" s="61" t="s">
        <v>182</v>
      </c>
    </row>
    <row r="608" spans="1:8" x14ac:dyDescent="0.25">
      <c r="A608" s="5">
        <v>163</v>
      </c>
      <c r="B608" s="8" t="s">
        <v>60</v>
      </c>
      <c r="C608" s="44">
        <v>1015000</v>
      </c>
      <c r="D608" s="40">
        <v>0</v>
      </c>
      <c r="E608" s="45">
        <f t="shared" si="21"/>
        <v>0</v>
      </c>
      <c r="F608" s="59" t="s">
        <v>182</v>
      </c>
      <c r="G608" s="60" t="s">
        <v>182</v>
      </c>
      <c r="H608" s="61" t="s">
        <v>182</v>
      </c>
    </row>
    <row r="609" spans="1:8" x14ac:dyDescent="0.25">
      <c r="A609" s="5">
        <v>164</v>
      </c>
      <c r="B609" s="8" t="s">
        <v>61</v>
      </c>
      <c r="C609" s="44">
        <v>773750</v>
      </c>
      <c r="D609" s="40">
        <v>0</v>
      </c>
      <c r="E609" s="45">
        <f t="shared" si="21"/>
        <v>0</v>
      </c>
      <c r="F609" s="59" t="s">
        <v>182</v>
      </c>
      <c r="G609" s="60" t="s">
        <v>182</v>
      </c>
      <c r="H609" s="61" t="s">
        <v>182</v>
      </c>
    </row>
    <row r="610" spans="1:8" x14ac:dyDescent="0.25">
      <c r="A610" s="5">
        <v>165</v>
      </c>
      <c r="B610" s="8" t="s">
        <v>62</v>
      </c>
      <c r="C610" s="44">
        <v>4330665</v>
      </c>
      <c r="D610" s="40">
        <v>66392</v>
      </c>
      <c r="E610" s="45">
        <f t="shared" si="21"/>
        <v>1.5330670924673231E-2</v>
      </c>
      <c r="F610" s="44">
        <v>1762517</v>
      </c>
      <c r="G610" s="40">
        <v>0</v>
      </c>
      <c r="H610" s="45">
        <f t="shared" si="22"/>
        <v>0</v>
      </c>
    </row>
    <row r="611" spans="1:8" x14ac:dyDescent="0.25">
      <c r="A611" s="5">
        <v>166</v>
      </c>
      <c r="B611" s="8" t="s">
        <v>63</v>
      </c>
      <c r="C611" s="44">
        <v>13000</v>
      </c>
      <c r="D611" s="40">
        <v>0</v>
      </c>
      <c r="E611" s="45">
        <f t="shared" si="21"/>
        <v>0</v>
      </c>
      <c r="F611" s="59" t="s">
        <v>182</v>
      </c>
      <c r="G611" s="60" t="s">
        <v>182</v>
      </c>
      <c r="H611" s="61" t="s">
        <v>182</v>
      </c>
    </row>
    <row r="612" spans="1:8" x14ac:dyDescent="0.25">
      <c r="A612" s="5">
        <v>169</v>
      </c>
      <c r="B612" s="8" t="s">
        <v>64</v>
      </c>
      <c r="C612" s="44">
        <v>542428</v>
      </c>
      <c r="D612" s="40">
        <v>134820</v>
      </c>
      <c r="E612" s="45">
        <f t="shared" si="21"/>
        <v>0.24854911619606657</v>
      </c>
      <c r="F612" s="44">
        <v>1572278</v>
      </c>
      <c r="G612" s="40">
        <v>0</v>
      </c>
      <c r="H612" s="45">
        <f t="shared" si="22"/>
        <v>0</v>
      </c>
    </row>
    <row r="613" spans="1:8" x14ac:dyDescent="0.25">
      <c r="A613" s="5">
        <v>171</v>
      </c>
      <c r="B613" s="8" t="s">
        <v>65</v>
      </c>
      <c r="C613" s="44">
        <v>7070946</v>
      </c>
      <c r="D613" s="40">
        <v>833344</v>
      </c>
      <c r="E613" s="45">
        <f t="shared" si="21"/>
        <v>0.11785466895094376</v>
      </c>
      <c r="F613" s="44">
        <v>4367869</v>
      </c>
      <c r="G613" s="40">
        <v>146729</v>
      </c>
      <c r="H613" s="45">
        <f t="shared" si="22"/>
        <v>3.3592811506022731E-2</v>
      </c>
    </row>
    <row r="614" spans="1:8" x14ac:dyDescent="0.25">
      <c r="A614" s="5">
        <v>172</v>
      </c>
      <c r="B614" s="8" t="s">
        <v>66</v>
      </c>
      <c r="C614" s="44">
        <v>444000</v>
      </c>
      <c r="D614" s="40">
        <v>152747</v>
      </c>
      <c r="E614" s="45">
        <f t="shared" si="21"/>
        <v>0.34402477477477478</v>
      </c>
      <c r="F614" s="44">
        <v>237600</v>
      </c>
      <c r="G614" s="40">
        <v>0</v>
      </c>
      <c r="H614" s="45">
        <f t="shared" si="22"/>
        <v>0</v>
      </c>
    </row>
    <row r="615" spans="1:8" x14ac:dyDescent="0.25">
      <c r="A615" s="5">
        <v>181</v>
      </c>
      <c r="B615" s="8" t="s">
        <v>67</v>
      </c>
      <c r="C615" s="44">
        <v>1324424</v>
      </c>
      <c r="D615" s="40">
        <v>38666</v>
      </c>
      <c r="E615" s="45">
        <f t="shared" si="21"/>
        <v>2.9194578171340899E-2</v>
      </c>
      <c r="F615" s="44">
        <v>135000</v>
      </c>
      <c r="G615" s="40">
        <v>0</v>
      </c>
      <c r="H615" s="45">
        <f t="shared" si="22"/>
        <v>0</v>
      </c>
    </row>
    <row r="616" spans="1:8" ht="15.75" thickBot="1" x14ac:dyDescent="0.3">
      <c r="A616" s="79">
        <v>182</v>
      </c>
      <c r="B616" s="80" t="s">
        <v>68</v>
      </c>
      <c r="C616" s="81">
        <v>405156</v>
      </c>
      <c r="D616" s="82">
        <v>26197</v>
      </c>
      <c r="E616" s="83">
        <f t="shared" si="21"/>
        <v>6.4659044911095975E-2</v>
      </c>
      <c r="F616" s="84" t="s">
        <v>182</v>
      </c>
      <c r="G616" s="85" t="s">
        <v>182</v>
      </c>
      <c r="H616" s="86" t="s">
        <v>182</v>
      </c>
    </row>
    <row r="617" spans="1:8" x14ac:dyDescent="0.25">
      <c r="A617" s="78">
        <v>183</v>
      </c>
      <c r="B617" s="7" t="s">
        <v>69</v>
      </c>
      <c r="C617" s="41">
        <v>90443</v>
      </c>
      <c r="D617" s="42">
        <v>0</v>
      </c>
      <c r="E617" s="43">
        <f t="shared" si="21"/>
        <v>0</v>
      </c>
      <c r="F617" s="62" t="s">
        <v>182</v>
      </c>
      <c r="G617" s="63" t="s">
        <v>182</v>
      </c>
      <c r="H617" s="64" t="s">
        <v>182</v>
      </c>
    </row>
    <row r="618" spans="1:8" x14ac:dyDescent="0.25">
      <c r="A618" s="5">
        <v>184</v>
      </c>
      <c r="B618" s="8" t="s">
        <v>70</v>
      </c>
      <c r="C618" s="44">
        <v>63221</v>
      </c>
      <c r="D618" s="40">
        <v>0</v>
      </c>
      <c r="E618" s="45">
        <f t="shared" si="21"/>
        <v>0</v>
      </c>
      <c r="F618" s="59" t="s">
        <v>182</v>
      </c>
      <c r="G618" s="60" t="s">
        <v>182</v>
      </c>
      <c r="H618" s="61" t="s">
        <v>182</v>
      </c>
    </row>
    <row r="619" spans="1:8" x14ac:dyDescent="0.25">
      <c r="A619" s="5">
        <v>185</v>
      </c>
      <c r="B619" s="8" t="s">
        <v>71</v>
      </c>
      <c r="C619" s="44">
        <v>2845370</v>
      </c>
      <c r="D619" s="40">
        <v>118887</v>
      </c>
      <c r="E619" s="45">
        <f t="shared" si="21"/>
        <v>4.1782615266204394E-2</v>
      </c>
      <c r="F619" s="44">
        <v>2704392</v>
      </c>
      <c r="G619" s="40">
        <v>26322</v>
      </c>
      <c r="H619" s="45">
        <f t="shared" si="22"/>
        <v>9.733056450396245E-3</v>
      </c>
    </row>
    <row r="620" spans="1:8" x14ac:dyDescent="0.25">
      <c r="A620" s="5">
        <v>189</v>
      </c>
      <c r="B620" s="8" t="s">
        <v>72</v>
      </c>
      <c r="C620" s="44">
        <v>753813</v>
      </c>
      <c r="D620" s="40">
        <v>0</v>
      </c>
      <c r="E620" s="45">
        <f t="shared" si="21"/>
        <v>0</v>
      </c>
      <c r="F620" s="44">
        <v>2800000</v>
      </c>
      <c r="G620" s="40">
        <v>0</v>
      </c>
      <c r="H620" s="45">
        <f t="shared" si="22"/>
        <v>0</v>
      </c>
    </row>
    <row r="621" spans="1:8" x14ac:dyDescent="0.25">
      <c r="A621" s="5">
        <v>191</v>
      </c>
      <c r="B621" s="8" t="s">
        <v>73</v>
      </c>
      <c r="C621" s="44">
        <v>87681</v>
      </c>
      <c r="D621" s="40">
        <v>0</v>
      </c>
      <c r="E621" s="45">
        <f t="shared" si="21"/>
        <v>0</v>
      </c>
      <c r="F621" s="59" t="s">
        <v>182</v>
      </c>
      <c r="G621" s="60" t="s">
        <v>182</v>
      </c>
      <c r="H621" s="61" t="s">
        <v>182</v>
      </c>
    </row>
    <row r="622" spans="1:8" x14ac:dyDescent="0.25">
      <c r="A622" s="5">
        <v>192</v>
      </c>
      <c r="B622" s="8" t="s">
        <v>74</v>
      </c>
      <c r="C622" s="44">
        <v>23700</v>
      </c>
      <c r="D622" s="40">
        <v>21597</v>
      </c>
      <c r="E622" s="45">
        <f t="shared" si="21"/>
        <v>0.91126582278481016</v>
      </c>
      <c r="F622" s="59" t="s">
        <v>182</v>
      </c>
      <c r="G622" s="60" t="s">
        <v>182</v>
      </c>
      <c r="H622" s="61" t="s">
        <v>182</v>
      </c>
    </row>
    <row r="623" spans="1:8" x14ac:dyDescent="0.25">
      <c r="A623" s="5">
        <v>193</v>
      </c>
      <c r="B623" s="8" t="s">
        <v>75</v>
      </c>
      <c r="C623" s="44">
        <v>220</v>
      </c>
      <c r="D623" s="40">
        <v>24</v>
      </c>
      <c r="E623" s="45">
        <f t="shared" si="21"/>
        <v>0.10909090909090909</v>
      </c>
      <c r="F623" s="59" t="s">
        <v>182</v>
      </c>
      <c r="G623" s="60" t="s">
        <v>182</v>
      </c>
      <c r="H623" s="61" t="s">
        <v>182</v>
      </c>
    </row>
    <row r="624" spans="1:8" x14ac:dyDescent="0.25">
      <c r="A624" s="5">
        <v>194</v>
      </c>
      <c r="B624" s="8" t="s">
        <v>76</v>
      </c>
      <c r="C624" s="44">
        <v>55300</v>
      </c>
      <c r="D624" s="40">
        <v>22170</v>
      </c>
      <c r="E624" s="45">
        <f t="shared" si="21"/>
        <v>0.40090415913200722</v>
      </c>
      <c r="F624" s="59" t="s">
        <v>182</v>
      </c>
      <c r="G624" s="60" t="s">
        <v>182</v>
      </c>
      <c r="H624" s="61" t="s">
        <v>182</v>
      </c>
    </row>
    <row r="625" spans="1:8" x14ac:dyDescent="0.25">
      <c r="A625" s="5">
        <v>195</v>
      </c>
      <c r="B625" s="8" t="s">
        <v>77</v>
      </c>
      <c r="C625" s="44">
        <v>25034</v>
      </c>
      <c r="D625" s="40">
        <v>5665</v>
      </c>
      <c r="E625" s="45">
        <f t="shared" si="21"/>
        <v>0.22629224255013183</v>
      </c>
      <c r="F625" s="59" t="s">
        <v>182</v>
      </c>
      <c r="G625" s="60" t="s">
        <v>182</v>
      </c>
      <c r="H625" s="61" t="s">
        <v>182</v>
      </c>
    </row>
    <row r="626" spans="1:8" x14ac:dyDescent="0.25">
      <c r="A626" s="5">
        <v>196</v>
      </c>
      <c r="B626" s="8" t="s">
        <v>78</v>
      </c>
      <c r="C626" s="44">
        <v>71524</v>
      </c>
      <c r="D626" s="40">
        <v>11639</v>
      </c>
      <c r="E626" s="45">
        <f t="shared" si="21"/>
        <v>0.16272859459761757</v>
      </c>
      <c r="F626" s="59" t="s">
        <v>182</v>
      </c>
      <c r="G626" s="60" t="s">
        <v>182</v>
      </c>
      <c r="H626" s="61" t="s">
        <v>182</v>
      </c>
    </row>
    <row r="627" spans="1:8" x14ac:dyDescent="0.25">
      <c r="A627" s="5">
        <v>197</v>
      </c>
      <c r="B627" s="8" t="s">
        <v>79</v>
      </c>
      <c r="C627" s="44">
        <v>11781724</v>
      </c>
      <c r="D627" s="40">
        <v>1584375</v>
      </c>
      <c r="E627" s="45">
        <f t="shared" si="21"/>
        <v>0.13447734813682616</v>
      </c>
      <c r="F627" s="44">
        <v>62305</v>
      </c>
      <c r="G627" s="40">
        <v>0</v>
      </c>
      <c r="H627" s="45">
        <f t="shared" si="22"/>
        <v>0</v>
      </c>
    </row>
    <row r="628" spans="1:8" x14ac:dyDescent="0.25">
      <c r="A628" s="5">
        <v>198</v>
      </c>
      <c r="B628" s="9" t="s">
        <v>80</v>
      </c>
      <c r="C628" s="44">
        <v>227067</v>
      </c>
      <c r="D628" s="40">
        <v>179811</v>
      </c>
      <c r="E628" s="45">
        <f t="shared" si="21"/>
        <v>0.79188521449616189</v>
      </c>
      <c r="F628" s="44">
        <v>380026</v>
      </c>
      <c r="G628" s="40">
        <v>0</v>
      </c>
      <c r="H628" s="45">
        <f t="shared" si="22"/>
        <v>0</v>
      </c>
    </row>
    <row r="629" spans="1:8" ht="15.75" thickBot="1" x14ac:dyDescent="0.3">
      <c r="A629" s="79">
        <v>199</v>
      </c>
      <c r="B629" s="80" t="s">
        <v>81</v>
      </c>
      <c r="C629" s="81">
        <v>459628</v>
      </c>
      <c r="D629" s="82">
        <v>24473</v>
      </c>
      <c r="E629" s="83">
        <f>D629/C629</f>
        <v>5.3245233101551687E-2</v>
      </c>
      <c r="F629" s="81">
        <v>5778</v>
      </c>
      <c r="G629" s="82">
        <v>0</v>
      </c>
      <c r="H629" s="83">
        <f>G629/F629</f>
        <v>0</v>
      </c>
    </row>
    <row r="630" spans="1:8" ht="15.75" thickBot="1" x14ac:dyDescent="0.3">
      <c r="A630" s="137" t="s">
        <v>82</v>
      </c>
      <c r="B630" s="138"/>
      <c r="C630" s="22">
        <f>SUM(C631:C680)</f>
        <v>2774094</v>
      </c>
      <c r="D630" s="23">
        <f>SUM(D631:D680)</f>
        <v>447324</v>
      </c>
      <c r="E630" s="28">
        <f>D630/C630</f>
        <v>0.16125048394178423</v>
      </c>
      <c r="F630" s="22">
        <f>SUM(F631:F680)</f>
        <v>110700</v>
      </c>
      <c r="G630" s="23">
        <f>SUM(G631:G680)</f>
        <v>33</v>
      </c>
      <c r="H630" s="28">
        <f>G630/F630</f>
        <v>2.981029810298103E-4</v>
      </c>
    </row>
    <row r="631" spans="1:8" x14ac:dyDescent="0.25">
      <c r="A631" s="78">
        <v>201</v>
      </c>
      <c r="B631" s="7" t="s">
        <v>83</v>
      </c>
      <c r="C631" s="41">
        <v>140507</v>
      </c>
      <c r="D631" s="42">
        <v>13519</v>
      </c>
      <c r="E631" s="43">
        <f>D631/C631</f>
        <v>9.6215846897307611E-2</v>
      </c>
      <c r="F631" s="62" t="s">
        <v>182</v>
      </c>
      <c r="G631" s="63" t="s">
        <v>182</v>
      </c>
      <c r="H631" s="64" t="s">
        <v>182</v>
      </c>
    </row>
    <row r="632" spans="1:8" x14ac:dyDescent="0.25">
      <c r="A632" s="5">
        <v>203</v>
      </c>
      <c r="B632" s="8" t="s">
        <v>84</v>
      </c>
      <c r="C632" s="44">
        <v>68565</v>
      </c>
      <c r="D632" s="40">
        <v>16811</v>
      </c>
      <c r="E632" s="45">
        <f>D632/C632</f>
        <v>0.24518340261066141</v>
      </c>
      <c r="F632" s="59" t="s">
        <v>182</v>
      </c>
      <c r="G632" s="60" t="s">
        <v>182</v>
      </c>
      <c r="H632" s="61" t="s">
        <v>182</v>
      </c>
    </row>
    <row r="633" spans="1:8" x14ac:dyDescent="0.25">
      <c r="A633" s="5">
        <v>211</v>
      </c>
      <c r="B633" s="8" t="s">
        <v>85</v>
      </c>
      <c r="C633" s="44">
        <v>87311</v>
      </c>
      <c r="D633" s="40">
        <v>76264</v>
      </c>
      <c r="E633" s="45">
        <f t="shared" ref="E633:E680" si="23">D633/C633</f>
        <v>0.87347527802911429</v>
      </c>
      <c r="F633" s="59" t="s">
        <v>182</v>
      </c>
      <c r="G633" s="60" t="s">
        <v>182</v>
      </c>
      <c r="H633" s="61" t="s">
        <v>182</v>
      </c>
    </row>
    <row r="634" spans="1:8" x14ac:dyDescent="0.25">
      <c r="A634" s="5">
        <v>212</v>
      </c>
      <c r="B634" s="8" t="s">
        <v>86</v>
      </c>
      <c r="C634" s="44">
        <v>11620</v>
      </c>
      <c r="D634" s="40">
        <v>177</v>
      </c>
      <c r="E634" s="45">
        <f t="shared" si="23"/>
        <v>1.5232358003442342E-2</v>
      </c>
      <c r="F634" s="59" t="s">
        <v>182</v>
      </c>
      <c r="G634" s="60" t="s">
        <v>182</v>
      </c>
      <c r="H634" s="61" t="s">
        <v>182</v>
      </c>
    </row>
    <row r="635" spans="1:8" x14ac:dyDescent="0.25">
      <c r="A635" s="5">
        <v>213</v>
      </c>
      <c r="B635" s="8" t="s">
        <v>87</v>
      </c>
      <c r="C635" s="44">
        <v>1000</v>
      </c>
      <c r="D635" s="40">
        <v>0</v>
      </c>
      <c r="E635" s="45">
        <f t="shared" si="23"/>
        <v>0</v>
      </c>
      <c r="F635" s="59" t="s">
        <v>182</v>
      </c>
      <c r="G635" s="60" t="s">
        <v>182</v>
      </c>
      <c r="H635" s="61" t="s">
        <v>182</v>
      </c>
    </row>
    <row r="636" spans="1:8" x14ac:dyDescent="0.25">
      <c r="A636" s="5">
        <v>214</v>
      </c>
      <c r="B636" s="8" t="s">
        <v>88</v>
      </c>
      <c r="C636" s="44">
        <v>32350</v>
      </c>
      <c r="D636" s="40">
        <v>0</v>
      </c>
      <c r="E636" s="45">
        <f t="shared" si="23"/>
        <v>0</v>
      </c>
      <c r="F636" s="59" t="s">
        <v>182</v>
      </c>
      <c r="G636" s="60" t="s">
        <v>182</v>
      </c>
      <c r="H636" s="61" t="s">
        <v>182</v>
      </c>
    </row>
    <row r="637" spans="1:8" x14ac:dyDescent="0.25">
      <c r="A637" s="5">
        <v>219</v>
      </c>
      <c r="B637" s="8" t="s">
        <v>89</v>
      </c>
      <c r="C637" s="44">
        <v>3500</v>
      </c>
      <c r="D637" s="40">
        <v>0</v>
      </c>
      <c r="E637" s="45">
        <f t="shared" si="23"/>
        <v>0</v>
      </c>
      <c r="F637" s="59" t="s">
        <v>182</v>
      </c>
      <c r="G637" s="60" t="s">
        <v>182</v>
      </c>
      <c r="H637" s="61" t="s">
        <v>182</v>
      </c>
    </row>
    <row r="638" spans="1:8" x14ac:dyDescent="0.25">
      <c r="A638" s="5">
        <v>221</v>
      </c>
      <c r="B638" s="8" t="s">
        <v>90</v>
      </c>
      <c r="C638" s="44">
        <v>139071</v>
      </c>
      <c r="D638" s="40">
        <v>0</v>
      </c>
      <c r="E638" s="45">
        <f t="shared" si="23"/>
        <v>0</v>
      </c>
      <c r="F638" s="59" t="s">
        <v>182</v>
      </c>
      <c r="G638" s="60" t="s">
        <v>182</v>
      </c>
      <c r="H638" s="61" t="s">
        <v>182</v>
      </c>
    </row>
    <row r="639" spans="1:8" x14ac:dyDescent="0.25">
      <c r="A639" s="5">
        <v>222</v>
      </c>
      <c r="B639" s="8" t="s">
        <v>91</v>
      </c>
      <c r="C639" s="44">
        <v>3600</v>
      </c>
      <c r="D639" s="40">
        <v>401</v>
      </c>
      <c r="E639" s="45">
        <f t="shared" si="23"/>
        <v>0.11138888888888888</v>
      </c>
      <c r="F639" s="59" t="s">
        <v>182</v>
      </c>
      <c r="G639" s="60" t="s">
        <v>182</v>
      </c>
      <c r="H639" s="61" t="s">
        <v>182</v>
      </c>
    </row>
    <row r="640" spans="1:8" x14ac:dyDescent="0.25">
      <c r="A640" s="5">
        <v>223</v>
      </c>
      <c r="B640" s="8" t="s">
        <v>92</v>
      </c>
      <c r="C640" s="44">
        <v>165701</v>
      </c>
      <c r="D640" s="40">
        <v>0</v>
      </c>
      <c r="E640" s="45">
        <f t="shared" si="23"/>
        <v>0</v>
      </c>
      <c r="F640" s="59" t="s">
        <v>182</v>
      </c>
      <c r="G640" s="60" t="s">
        <v>182</v>
      </c>
      <c r="H640" s="61" t="s">
        <v>182</v>
      </c>
    </row>
    <row r="641" spans="1:8" x14ac:dyDescent="0.25">
      <c r="A641" s="5">
        <v>224</v>
      </c>
      <c r="B641" s="8" t="s">
        <v>93</v>
      </c>
      <c r="C641" s="44">
        <v>20298</v>
      </c>
      <c r="D641" s="40">
        <v>464</v>
      </c>
      <c r="E641" s="45">
        <f t="shared" si="23"/>
        <v>2.2859395014287121E-2</v>
      </c>
      <c r="F641" s="59" t="s">
        <v>182</v>
      </c>
      <c r="G641" s="60" t="s">
        <v>182</v>
      </c>
      <c r="H641" s="61" t="s">
        <v>182</v>
      </c>
    </row>
    <row r="642" spans="1:8" x14ac:dyDescent="0.25">
      <c r="A642" s="5">
        <v>231</v>
      </c>
      <c r="B642" s="8" t="s">
        <v>94</v>
      </c>
      <c r="C642" s="44">
        <v>393800</v>
      </c>
      <c r="D642" s="40">
        <v>14280</v>
      </c>
      <c r="E642" s="45">
        <f t="shared" si="23"/>
        <v>3.6262061960385984E-2</v>
      </c>
      <c r="F642" s="59" t="s">
        <v>182</v>
      </c>
      <c r="G642" s="60" t="s">
        <v>182</v>
      </c>
      <c r="H642" s="61" t="s">
        <v>182</v>
      </c>
    </row>
    <row r="643" spans="1:8" x14ac:dyDescent="0.25">
      <c r="A643" s="5">
        <v>232</v>
      </c>
      <c r="B643" s="8" t="s">
        <v>95</v>
      </c>
      <c r="C643" s="44">
        <v>168874</v>
      </c>
      <c r="D643" s="40">
        <v>25728</v>
      </c>
      <c r="E643" s="45">
        <f t="shared" si="23"/>
        <v>0.15235027298459206</v>
      </c>
      <c r="F643" s="59" t="s">
        <v>182</v>
      </c>
      <c r="G643" s="60" t="s">
        <v>182</v>
      </c>
      <c r="H643" s="61" t="s">
        <v>182</v>
      </c>
    </row>
    <row r="644" spans="1:8" x14ac:dyDescent="0.25">
      <c r="A644" s="5">
        <v>239</v>
      </c>
      <c r="B644" s="8" t="s">
        <v>96</v>
      </c>
      <c r="C644" s="44">
        <v>61220</v>
      </c>
      <c r="D644" s="40">
        <v>19533</v>
      </c>
      <c r="E644" s="45">
        <f t="shared" si="23"/>
        <v>0.31906239790918001</v>
      </c>
      <c r="F644" s="59" t="s">
        <v>182</v>
      </c>
      <c r="G644" s="60" t="s">
        <v>182</v>
      </c>
      <c r="H644" s="61" t="s">
        <v>182</v>
      </c>
    </row>
    <row r="645" spans="1:8" x14ac:dyDescent="0.25">
      <c r="A645" s="5">
        <v>241</v>
      </c>
      <c r="B645" s="8" t="s">
        <v>97</v>
      </c>
      <c r="C645" s="44">
        <v>2000</v>
      </c>
      <c r="D645" s="40">
        <v>0</v>
      </c>
      <c r="E645" s="45">
        <f t="shared" si="23"/>
        <v>0</v>
      </c>
      <c r="F645" s="59" t="s">
        <v>182</v>
      </c>
      <c r="G645" s="60" t="s">
        <v>182</v>
      </c>
      <c r="H645" s="61" t="s">
        <v>182</v>
      </c>
    </row>
    <row r="646" spans="1:8" x14ac:dyDescent="0.25">
      <c r="A646" s="5">
        <v>242</v>
      </c>
      <c r="B646" s="8" t="s">
        <v>98</v>
      </c>
      <c r="C646" s="44">
        <v>187463</v>
      </c>
      <c r="D646" s="40">
        <v>2329</v>
      </c>
      <c r="E646" s="45">
        <f t="shared" si="23"/>
        <v>1.2423784960232153E-2</v>
      </c>
      <c r="F646" s="59" t="s">
        <v>182</v>
      </c>
      <c r="G646" s="60" t="s">
        <v>182</v>
      </c>
      <c r="H646" s="61" t="s">
        <v>182</v>
      </c>
    </row>
    <row r="647" spans="1:8" x14ac:dyDescent="0.25">
      <c r="A647" s="5">
        <v>243</v>
      </c>
      <c r="B647" s="8" t="s">
        <v>99</v>
      </c>
      <c r="C647" s="44">
        <v>42700</v>
      </c>
      <c r="D647" s="40">
        <v>957</v>
      </c>
      <c r="E647" s="45">
        <f t="shared" si="23"/>
        <v>2.2412177985948478E-2</v>
      </c>
      <c r="F647" s="59" t="s">
        <v>182</v>
      </c>
      <c r="G647" s="60" t="s">
        <v>182</v>
      </c>
      <c r="H647" s="61" t="s">
        <v>182</v>
      </c>
    </row>
    <row r="648" spans="1:8" x14ac:dyDescent="0.25">
      <c r="A648" s="5">
        <v>244</v>
      </c>
      <c r="B648" s="8" t="s">
        <v>100</v>
      </c>
      <c r="C648" s="44">
        <v>33020</v>
      </c>
      <c r="D648" s="40">
        <v>30</v>
      </c>
      <c r="E648" s="45">
        <f t="shared" si="23"/>
        <v>9.0854027861901881E-4</v>
      </c>
      <c r="F648" s="59" t="s">
        <v>182</v>
      </c>
      <c r="G648" s="60" t="s">
        <v>182</v>
      </c>
      <c r="H648" s="61" t="s">
        <v>182</v>
      </c>
    </row>
    <row r="649" spans="1:8" x14ac:dyDescent="0.25">
      <c r="A649" s="5">
        <v>249</v>
      </c>
      <c r="B649" s="8" t="s">
        <v>101</v>
      </c>
      <c r="C649" s="44">
        <v>88544</v>
      </c>
      <c r="D649" s="40">
        <v>11081</v>
      </c>
      <c r="E649" s="45">
        <f t="shared" si="23"/>
        <v>0.1251468196602819</v>
      </c>
      <c r="F649" s="59" t="s">
        <v>182</v>
      </c>
      <c r="G649" s="60" t="s">
        <v>182</v>
      </c>
      <c r="H649" s="61" t="s">
        <v>182</v>
      </c>
    </row>
    <row r="650" spans="1:8" x14ac:dyDescent="0.25">
      <c r="A650" s="5">
        <v>251</v>
      </c>
      <c r="B650" s="8" t="s">
        <v>102</v>
      </c>
      <c r="C650" s="44">
        <v>3000</v>
      </c>
      <c r="D650" s="40">
        <v>0</v>
      </c>
      <c r="E650" s="45">
        <f t="shared" si="23"/>
        <v>0</v>
      </c>
      <c r="F650" s="59" t="s">
        <v>182</v>
      </c>
      <c r="G650" s="60" t="s">
        <v>182</v>
      </c>
      <c r="H650" s="61" t="s">
        <v>182</v>
      </c>
    </row>
    <row r="651" spans="1:8" x14ac:dyDescent="0.25">
      <c r="A651" s="5">
        <v>252</v>
      </c>
      <c r="B651" s="8" t="s">
        <v>103</v>
      </c>
      <c r="C651" s="44">
        <v>11000</v>
      </c>
      <c r="D651" s="40">
        <v>541</v>
      </c>
      <c r="E651" s="45">
        <f t="shared" si="23"/>
        <v>4.9181818181818181E-2</v>
      </c>
      <c r="F651" s="59" t="s">
        <v>182</v>
      </c>
      <c r="G651" s="60" t="s">
        <v>182</v>
      </c>
      <c r="H651" s="61" t="s">
        <v>182</v>
      </c>
    </row>
    <row r="652" spans="1:8" x14ac:dyDescent="0.25">
      <c r="A652" s="5">
        <v>253</v>
      </c>
      <c r="B652" s="8" t="s">
        <v>104</v>
      </c>
      <c r="C652" s="44">
        <v>10800</v>
      </c>
      <c r="D652" s="40">
        <v>78</v>
      </c>
      <c r="E652" s="45">
        <f t="shared" si="23"/>
        <v>7.2222222222222219E-3</v>
      </c>
      <c r="F652" s="59" t="s">
        <v>182</v>
      </c>
      <c r="G652" s="60" t="s">
        <v>182</v>
      </c>
      <c r="H652" s="61" t="s">
        <v>182</v>
      </c>
    </row>
    <row r="653" spans="1:8" x14ac:dyDescent="0.25">
      <c r="A653" s="5">
        <v>254</v>
      </c>
      <c r="B653" s="8" t="s">
        <v>105</v>
      </c>
      <c r="C653" s="44">
        <v>27200</v>
      </c>
      <c r="D653" s="40">
        <v>546</v>
      </c>
      <c r="E653" s="45">
        <f t="shared" si="23"/>
        <v>2.0073529411764705E-2</v>
      </c>
      <c r="F653" s="59" t="s">
        <v>182</v>
      </c>
      <c r="G653" s="60" t="s">
        <v>182</v>
      </c>
      <c r="H653" s="61" t="s">
        <v>182</v>
      </c>
    </row>
    <row r="654" spans="1:8" x14ac:dyDescent="0.25">
      <c r="A654" s="5">
        <v>255</v>
      </c>
      <c r="B654" s="8" t="s">
        <v>106</v>
      </c>
      <c r="C654" s="44">
        <v>43513</v>
      </c>
      <c r="D654" s="40">
        <v>4159</v>
      </c>
      <c r="E654" s="45">
        <f t="shared" si="23"/>
        <v>9.5580631075770459E-2</v>
      </c>
      <c r="F654" s="59" t="s">
        <v>182</v>
      </c>
      <c r="G654" s="60" t="s">
        <v>182</v>
      </c>
      <c r="H654" s="61" t="s">
        <v>182</v>
      </c>
    </row>
    <row r="655" spans="1:8" x14ac:dyDescent="0.25">
      <c r="A655" s="5">
        <v>256</v>
      </c>
      <c r="B655" s="8" t="s">
        <v>107</v>
      </c>
      <c r="C655" s="44">
        <v>37958</v>
      </c>
      <c r="D655" s="40">
        <v>8682</v>
      </c>
      <c r="E655" s="45">
        <f t="shared" si="23"/>
        <v>0.22872648717003002</v>
      </c>
      <c r="F655" s="59" t="s">
        <v>182</v>
      </c>
      <c r="G655" s="60" t="s">
        <v>182</v>
      </c>
      <c r="H655" s="61" t="s">
        <v>182</v>
      </c>
    </row>
    <row r="656" spans="1:8" x14ac:dyDescent="0.25">
      <c r="A656" s="5">
        <v>257</v>
      </c>
      <c r="B656" s="8" t="s">
        <v>108</v>
      </c>
      <c r="C656" s="44">
        <v>10000</v>
      </c>
      <c r="D656" s="40">
        <v>0</v>
      </c>
      <c r="E656" s="45">
        <f t="shared" si="23"/>
        <v>0</v>
      </c>
      <c r="F656" s="59" t="s">
        <v>182</v>
      </c>
      <c r="G656" s="60" t="s">
        <v>182</v>
      </c>
      <c r="H656" s="61" t="s">
        <v>182</v>
      </c>
    </row>
    <row r="657" spans="1:8" x14ac:dyDescent="0.25">
      <c r="A657" s="5">
        <v>259</v>
      </c>
      <c r="B657" s="8" t="s">
        <v>109</v>
      </c>
      <c r="C657" s="44">
        <v>27860</v>
      </c>
      <c r="D657" s="40">
        <v>552</v>
      </c>
      <c r="E657" s="45">
        <f t="shared" si="23"/>
        <v>1.9813352476669061E-2</v>
      </c>
      <c r="F657" s="59" t="s">
        <v>182</v>
      </c>
      <c r="G657" s="60" t="s">
        <v>182</v>
      </c>
      <c r="H657" s="61" t="s">
        <v>182</v>
      </c>
    </row>
    <row r="658" spans="1:8" x14ac:dyDescent="0.25">
      <c r="A658" s="5">
        <v>261</v>
      </c>
      <c r="B658" s="8" t="s">
        <v>110</v>
      </c>
      <c r="C658" s="44">
        <v>8950</v>
      </c>
      <c r="D658" s="40">
        <v>318</v>
      </c>
      <c r="E658" s="45">
        <f t="shared" si="23"/>
        <v>3.5530726256983239E-2</v>
      </c>
      <c r="F658" s="59" t="s">
        <v>182</v>
      </c>
      <c r="G658" s="60" t="s">
        <v>182</v>
      </c>
      <c r="H658" s="61" t="s">
        <v>182</v>
      </c>
    </row>
    <row r="659" spans="1:8" x14ac:dyDescent="0.25">
      <c r="A659" s="5">
        <v>262</v>
      </c>
      <c r="B659" s="8" t="s">
        <v>111</v>
      </c>
      <c r="C659" s="44">
        <v>40470</v>
      </c>
      <c r="D659" s="40">
        <v>8760</v>
      </c>
      <c r="E659" s="45">
        <f t="shared" si="23"/>
        <v>0.21645663454410674</v>
      </c>
      <c r="F659" s="59" t="s">
        <v>182</v>
      </c>
      <c r="G659" s="60" t="s">
        <v>182</v>
      </c>
      <c r="H659" s="61" t="s">
        <v>182</v>
      </c>
    </row>
    <row r="660" spans="1:8" x14ac:dyDescent="0.25">
      <c r="A660" s="5">
        <v>263</v>
      </c>
      <c r="B660" s="8" t="s">
        <v>112</v>
      </c>
      <c r="C660" s="44">
        <v>27000</v>
      </c>
      <c r="D660" s="40">
        <v>2965</v>
      </c>
      <c r="E660" s="45">
        <f t="shared" si="23"/>
        <v>0.10981481481481481</v>
      </c>
      <c r="F660" s="59" t="s">
        <v>182</v>
      </c>
      <c r="G660" s="60" t="s">
        <v>182</v>
      </c>
      <c r="H660" s="61" t="s">
        <v>182</v>
      </c>
    </row>
    <row r="661" spans="1:8" x14ac:dyDescent="0.25">
      <c r="A661" s="5">
        <v>265</v>
      </c>
      <c r="B661" s="8" t="s">
        <v>113</v>
      </c>
      <c r="C661" s="44">
        <v>75564</v>
      </c>
      <c r="D661" s="40">
        <v>1368</v>
      </c>
      <c r="E661" s="45">
        <f t="shared" si="23"/>
        <v>1.8103858980466889E-2</v>
      </c>
      <c r="F661" s="44">
        <v>110700</v>
      </c>
      <c r="G661" s="40">
        <v>33</v>
      </c>
      <c r="H661" s="45">
        <f t="shared" ref="H661" si="24">G661/F661</f>
        <v>2.981029810298103E-4</v>
      </c>
    </row>
    <row r="662" spans="1:8" x14ac:dyDescent="0.25">
      <c r="A662" s="5">
        <v>269</v>
      </c>
      <c r="B662" s="8" t="s">
        <v>114</v>
      </c>
      <c r="C662" s="44">
        <v>94339</v>
      </c>
      <c r="D662" s="40">
        <v>4600</v>
      </c>
      <c r="E662" s="45">
        <f t="shared" si="23"/>
        <v>4.8760321818124001E-2</v>
      </c>
      <c r="F662" s="59" t="s">
        <v>182</v>
      </c>
      <c r="G662" s="60" t="s">
        <v>182</v>
      </c>
      <c r="H662" s="61" t="s">
        <v>182</v>
      </c>
    </row>
    <row r="663" spans="1:8" x14ac:dyDescent="0.25">
      <c r="A663" s="5">
        <v>271</v>
      </c>
      <c r="B663" s="8" t="s">
        <v>115</v>
      </c>
      <c r="C663" s="44">
        <v>31574</v>
      </c>
      <c r="D663" s="40">
        <v>227</v>
      </c>
      <c r="E663" s="45">
        <f t="shared" si="23"/>
        <v>7.1894596820168497E-3</v>
      </c>
      <c r="F663" s="59" t="s">
        <v>182</v>
      </c>
      <c r="G663" s="60" t="s">
        <v>182</v>
      </c>
      <c r="H663" s="61" t="s">
        <v>182</v>
      </c>
    </row>
    <row r="664" spans="1:8" x14ac:dyDescent="0.25">
      <c r="A664" s="5">
        <v>272</v>
      </c>
      <c r="B664" s="8" t="s">
        <v>116</v>
      </c>
      <c r="C664" s="44">
        <v>7326</v>
      </c>
      <c r="D664" s="40">
        <v>0</v>
      </c>
      <c r="E664" s="45">
        <f t="shared" si="23"/>
        <v>0</v>
      </c>
      <c r="F664" s="59" t="s">
        <v>182</v>
      </c>
      <c r="G664" s="60" t="s">
        <v>182</v>
      </c>
      <c r="H664" s="61" t="s">
        <v>182</v>
      </c>
    </row>
    <row r="665" spans="1:8" x14ac:dyDescent="0.25">
      <c r="A665" s="5">
        <v>273</v>
      </c>
      <c r="B665" s="8" t="s">
        <v>117</v>
      </c>
      <c r="C665" s="44">
        <v>61170</v>
      </c>
      <c r="D665" s="40">
        <v>18540</v>
      </c>
      <c r="E665" s="45">
        <f t="shared" si="23"/>
        <v>0.3030897498773909</v>
      </c>
      <c r="F665" s="59" t="s">
        <v>182</v>
      </c>
      <c r="G665" s="60" t="s">
        <v>182</v>
      </c>
      <c r="H665" s="61" t="s">
        <v>182</v>
      </c>
    </row>
    <row r="666" spans="1:8" x14ac:dyDescent="0.25">
      <c r="A666" s="5">
        <v>274</v>
      </c>
      <c r="B666" s="8" t="s">
        <v>118</v>
      </c>
      <c r="C666" s="44">
        <v>22452</v>
      </c>
      <c r="D666" s="40">
        <v>21</v>
      </c>
      <c r="E666" s="45">
        <f t="shared" si="23"/>
        <v>9.3532870122928918E-4</v>
      </c>
      <c r="F666" s="59" t="s">
        <v>182</v>
      </c>
      <c r="G666" s="60" t="s">
        <v>182</v>
      </c>
      <c r="H666" s="61" t="s">
        <v>182</v>
      </c>
    </row>
    <row r="667" spans="1:8" x14ac:dyDescent="0.25">
      <c r="A667" s="5">
        <v>275</v>
      </c>
      <c r="B667" s="8" t="s">
        <v>119</v>
      </c>
      <c r="C667" s="44">
        <v>187689</v>
      </c>
      <c r="D667" s="40">
        <v>78834</v>
      </c>
      <c r="E667" s="45">
        <f t="shared" si="23"/>
        <v>0.42002461518789058</v>
      </c>
      <c r="F667" s="59" t="s">
        <v>182</v>
      </c>
      <c r="G667" s="60" t="s">
        <v>182</v>
      </c>
      <c r="H667" s="61" t="s">
        <v>182</v>
      </c>
    </row>
    <row r="668" spans="1:8" x14ac:dyDescent="0.25">
      <c r="A668" s="5">
        <v>277</v>
      </c>
      <c r="B668" s="8" t="s">
        <v>120</v>
      </c>
      <c r="C668" s="44">
        <v>17380</v>
      </c>
      <c r="D668" s="40">
        <v>0</v>
      </c>
      <c r="E668" s="45">
        <f t="shared" si="23"/>
        <v>0</v>
      </c>
      <c r="F668" s="59" t="s">
        <v>182</v>
      </c>
      <c r="G668" s="60" t="s">
        <v>182</v>
      </c>
      <c r="H668" s="61" t="s">
        <v>182</v>
      </c>
    </row>
    <row r="669" spans="1:8" x14ac:dyDescent="0.25">
      <c r="A669" s="5">
        <v>278</v>
      </c>
      <c r="B669" s="8" t="s">
        <v>121</v>
      </c>
      <c r="C669" s="44">
        <v>2000</v>
      </c>
      <c r="D669" s="40">
        <v>0</v>
      </c>
      <c r="E669" s="45">
        <f t="shared" si="23"/>
        <v>0</v>
      </c>
      <c r="F669" s="59" t="s">
        <v>182</v>
      </c>
      <c r="G669" s="60" t="s">
        <v>182</v>
      </c>
      <c r="H669" s="61" t="s">
        <v>182</v>
      </c>
    </row>
    <row r="670" spans="1:8" x14ac:dyDescent="0.25">
      <c r="A670" s="5">
        <v>279</v>
      </c>
      <c r="B670" s="9" t="s">
        <v>122</v>
      </c>
      <c r="C670" s="44">
        <v>33857</v>
      </c>
      <c r="D670" s="40">
        <v>234</v>
      </c>
      <c r="E670" s="45">
        <f t="shared" si="23"/>
        <v>6.911421567179608E-3</v>
      </c>
      <c r="F670" s="59" t="s">
        <v>182</v>
      </c>
      <c r="G670" s="60" t="s">
        <v>182</v>
      </c>
      <c r="H670" s="61" t="s">
        <v>182</v>
      </c>
    </row>
    <row r="671" spans="1:8" x14ac:dyDescent="0.25">
      <c r="A671" s="6">
        <v>280</v>
      </c>
      <c r="B671" s="9" t="s">
        <v>123</v>
      </c>
      <c r="C671" s="44">
        <v>157667</v>
      </c>
      <c r="D671" s="40">
        <v>36262</v>
      </c>
      <c r="E671" s="45">
        <f t="shared" si="23"/>
        <v>0.2299910571013592</v>
      </c>
      <c r="F671" s="59" t="s">
        <v>182</v>
      </c>
      <c r="G671" s="60" t="s">
        <v>182</v>
      </c>
      <c r="H671" s="61" t="s">
        <v>182</v>
      </c>
    </row>
    <row r="672" spans="1:8" x14ac:dyDescent="0.25">
      <c r="A672" s="10">
        <v>291</v>
      </c>
      <c r="B672" s="9" t="s">
        <v>124</v>
      </c>
      <c r="C672" s="44">
        <v>62198</v>
      </c>
      <c r="D672" s="40">
        <v>14341</v>
      </c>
      <c r="E672" s="45">
        <f t="shared" si="23"/>
        <v>0.23057011479468792</v>
      </c>
      <c r="F672" s="59" t="s">
        <v>182</v>
      </c>
      <c r="G672" s="60" t="s">
        <v>182</v>
      </c>
      <c r="H672" s="61" t="s">
        <v>182</v>
      </c>
    </row>
    <row r="673" spans="1:8" x14ac:dyDescent="0.25">
      <c r="A673" s="10">
        <v>292</v>
      </c>
      <c r="B673" s="9" t="s">
        <v>125</v>
      </c>
      <c r="C673" s="44">
        <v>10</v>
      </c>
      <c r="D673" s="40">
        <v>0</v>
      </c>
      <c r="E673" s="45">
        <f t="shared" si="23"/>
        <v>0</v>
      </c>
      <c r="F673" s="59" t="s">
        <v>182</v>
      </c>
      <c r="G673" s="60" t="s">
        <v>182</v>
      </c>
      <c r="H673" s="61" t="s">
        <v>182</v>
      </c>
    </row>
    <row r="674" spans="1:8" x14ac:dyDescent="0.25">
      <c r="A674" s="10">
        <v>293</v>
      </c>
      <c r="B674" s="9" t="s">
        <v>126</v>
      </c>
      <c r="C674" s="44">
        <v>82511</v>
      </c>
      <c r="D674" s="40">
        <v>82298</v>
      </c>
      <c r="E674" s="45">
        <f t="shared" si="23"/>
        <v>0.99741852601471315</v>
      </c>
      <c r="F674" s="59" t="s">
        <v>182</v>
      </c>
      <c r="G674" s="60" t="s">
        <v>182</v>
      </c>
      <c r="H674" s="61" t="s">
        <v>182</v>
      </c>
    </row>
    <row r="675" spans="1:8" x14ac:dyDescent="0.25">
      <c r="A675" s="10">
        <v>294</v>
      </c>
      <c r="B675" s="9" t="s">
        <v>127</v>
      </c>
      <c r="C675" s="44">
        <v>5637</v>
      </c>
      <c r="D675" s="40">
        <v>9</v>
      </c>
      <c r="E675" s="45">
        <f t="shared" si="23"/>
        <v>1.5965939329430547E-3</v>
      </c>
      <c r="F675" s="59" t="s">
        <v>182</v>
      </c>
      <c r="G675" s="60" t="s">
        <v>182</v>
      </c>
      <c r="H675" s="61" t="s">
        <v>182</v>
      </c>
    </row>
    <row r="676" spans="1:8" x14ac:dyDescent="0.25">
      <c r="A676" s="10">
        <v>295</v>
      </c>
      <c r="B676" s="9" t="s">
        <v>128</v>
      </c>
      <c r="C676" s="44">
        <v>513</v>
      </c>
      <c r="D676" s="40">
        <v>318</v>
      </c>
      <c r="E676" s="45">
        <f t="shared" si="23"/>
        <v>0.61988304093567248</v>
      </c>
      <c r="F676" s="59" t="s">
        <v>182</v>
      </c>
      <c r="G676" s="60" t="s">
        <v>182</v>
      </c>
      <c r="H676" s="61" t="s">
        <v>182</v>
      </c>
    </row>
    <row r="677" spans="1:8" ht="15" customHeight="1" x14ac:dyDescent="0.25">
      <c r="A677" s="10">
        <v>296</v>
      </c>
      <c r="B677" s="9" t="s">
        <v>129</v>
      </c>
      <c r="C677" s="44">
        <v>545</v>
      </c>
      <c r="D677" s="40">
        <v>128</v>
      </c>
      <c r="E677" s="45">
        <f t="shared" si="23"/>
        <v>0.23486238532110093</v>
      </c>
      <c r="F677" s="59" t="s">
        <v>182</v>
      </c>
      <c r="G677" s="60" t="s">
        <v>182</v>
      </c>
      <c r="H677" s="61" t="s">
        <v>182</v>
      </c>
    </row>
    <row r="678" spans="1:8" x14ac:dyDescent="0.25">
      <c r="A678" s="10">
        <v>297</v>
      </c>
      <c r="B678" s="9" t="s">
        <v>130</v>
      </c>
      <c r="C678" s="44">
        <v>25247</v>
      </c>
      <c r="D678" s="40">
        <v>210</v>
      </c>
      <c r="E678" s="45">
        <f t="shared" si="23"/>
        <v>8.317819939002654E-3</v>
      </c>
      <c r="F678" s="59" t="s">
        <v>182</v>
      </c>
      <c r="G678" s="60" t="s">
        <v>182</v>
      </c>
      <c r="H678" s="61" t="s">
        <v>182</v>
      </c>
    </row>
    <row r="679" spans="1:8" x14ac:dyDescent="0.25">
      <c r="A679" s="10">
        <v>298</v>
      </c>
      <c r="B679" s="9" t="s">
        <v>131</v>
      </c>
      <c r="C679" s="44">
        <v>32</v>
      </c>
      <c r="D679" s="40">
        <v>1</v>
      </c>
      <c r="E679" s="45">
        <f t="shared" si="23"/>
        <v>3.125E-2</v>
      </c>
      <c r="F679" s="59" t="s">
        <v>182</v>
      </c>
      <c r="G679" s="60" t="s">
        <v>182</v>
      </c>
      <c r="H679" s="61" t="s">
        <v>182</v>
      </c>
    </row>
    <row r="680" spans="1:8" ht="15.75" thickBot="1" x14ac:dyDescent="0.3">
      <c r="A680" s="89">
        <v>299</v>
      </c>
      <c r="B680" s="88" t="s">
        <v>123</v>
      </c>
      <c r="C680" s="81">
        <v>7488</v>
      </c>
      <c r="D680" s="82">
        <v>1758</v>
      </c>
      <c r="E680" s="83">
        <f t="shared" si="23"/>
        <v>0.23477564102564102</v>
      </c>
      <c r="F680" s="84" t="s">
        <v>182</v>
      </c>
      <c r="G680" s="85" t="s">
        <v>182</v>
      </c>
      <c r="H680" s="86" t="s">
        <v>182</v>
      </c>
    </row>
    <row r="681" spans="1:8" ht="15.75" thickBot="1" x14ac:dyDescent="0.3">
      <c r="A681" s="137" t="s">
        <v>132</v>
      </c>
      <c r="B681" s="138"/>
      <c r="C681" s="22">
        <f>SUM(C682:C698)</f>
        <v>63535</v>
      </c>
      <c r="D681" s="23">
        <f>SUM(D682:D698)</f>
        <v>21425</v>
      </c>
      <c r="E681" s="28">
        <f>D681/C681</f>
        <v>0.33721570787754779</v>
      </c>
      <c r="F681" s="22">
        <f>SUM(F682:F698)</f>
        <v>16162752</v>
      </c>
      <c r="G681" s="23">
        <f>SUM(G682:G698)</f>
        <v>218683</v>
      </c>
      <c r="H681" s="28">
        <f>G681/F681</f>
        <v>1.3530059732402008E-2</v>
      </c>
    </row>
    <row r="682" spans="1:8" x14ac:dyDescent="0.25">
      <c r="A682" s="13">
        <v>301</v>
      </c>
      <c r="B682" s="35" t="s">
        <v>133</v>
      </c>
      <c r="C682" s="68" t="s">
        <v>182</v>
      </c>
      <c r="D682" s="69" t="s">
        <v>182</v>
      </c>
      <c r="E682" s="70" t="s">
        <v>182</v>
      </c>
      <c r="F682" s="49">
        <v>154260</v>
      </c>
      <c r="G682" s="50">
        <v>7442</v>
      </c>
      <c r="H682" s="51">
        <f>G682/F682</f>
        <v>4.8243225722805649E-2</v>
      </c>
    </row>
    <row r="683" spans="1:8" x14ac:dyDescent="0.25">
      <c r="A683" s="10">
        <v>302</v>
      </c>
      <c r="B683" s="29" t="s">
        <v>134</v>
      </c>
      <c r="C683" s="59" t="s">
        <v>182</v>
      </c>
      <c r="D683" s="60" t="s">
        <v>182</v>
      </c>
      <c r="E683" s="61" t="s">
        <v>182</v>
      </c>
      <c r="F683" s="44">
        <v>25000</v>
      </c>
      <c r="G683" s="40">
        <v>0</v>
      </c>
      <c r="H683" s="45">
        <f>G683/F683</f>
        <v>0</v>
      </c>
    </row>
    <row r="684" spans="1:8" x14ac:dyDescent="0.25">
      <c r="A684" s="10">
        <v>303</v>
      </c>
      <c r="B684" s="29" t="s">
        <v>135</v>
      </c>
      <c r="C684" s="59" t="s">
        <v>182</v>
      </c>
      <c r="D684" s="60" t="s">
        <v>182</v>
      </c>
      <c r="E684" s="61" t="s">
        <v>182</v>
      </c>
      <c r="F684" s="44">
        <v>16000</v>
      </c>
      <c r="G684" s="40">
        <v>0</v>
      </c>
      <c r="H684" s="45">
        <f t="shared" ref="H684:H698" si="25">G684/F684</f>
        <v>0</v>
      </c>
    </row>
    <row r="685" spans="1:8" x14ac:dyDescent="0.25">
      <c r="A685" s="10">
        <v>304</v>
      </c>
      <c r="B685" s="29" t="s">
        <v>136</v>
      </c>
      <c r="C685" s="59" t="s">
        <v>182</v>
      </c>
      <c r="D685" s="60" t="s">
        <v>182</v>
      </c>
      <c r="E685" s="61" t="s">
        <v>182</v>
      </c>
      <c r="F685" s="44">
        <v>48680</v>
      </c>
      <c r="G685" s="40">
        <v>0</v>
      </c>
      <c r="H685" s="45">
        <f t="shared" si="25"/>
        <v>0</v>
      </c>
    </row>
    <row r="686" spans="1:8" x14ac:dyDescent="0.25">
      <c r="A686" s="10">
        <v>305</v>
      </c>
      <c r="B686" s="29" t="s">
        <v>137</v>
      </c>
      <c r="C686" s="59" t="s">
        <v>182</v>
      </c>
      <c r="D686" s="60" t="s">
        <v>182</v>
      </c>
      <c r="E686" s="61" t="s">
        <v>182</v>
      </c>
      <c r="F686" s="44">
        <v>70000</v>
      </c>
      <c r="G686" s="40">
        <v>0</v>
      </c>
      <c r="H686" s="45">
        <f t="shared" si="25"/>
        <v>0</v>
      </c>
    </row>
    <row r="687" spans="1:8" x14ac:dyDescent="0.25">
      <c r="A687" s="10">
        <v>309</v>
      </c>
      <c r="B687" s="29" t="s">
        <v>138</v>
      </c>
      <c r="C687" s="59" t="s">
        <v>182</v>
      </c>
      <c r="D687" s="60" t="s">
        <v>182</v>
      </c>
      <c r="E687" s="61" t="s">
        <v>182</v>
      </c>
      <c r="F687" s="44">
        <v>95000</v>
      </c>
      <c r="G687" s="40">
        <v>0</v>
      </c>
      <c r="H687" s="45">
        <f t="shared" si="25"/>
        <v>0</v>
      </c>
    </row>
    <row r="688" spans="1:8" x14ac:dyDescent="0.25">
      <c r="A688" s="10">
        <v>314</v>
      </c>
      <c r="B688" s="29" t="s">
        <v>139</v>
      </c>
      <c r="C688" s="59" t="s">
        <v>182</v>
      </c>
      <c r="D688" s="60" t="s">
        <v>182</v>
      </c>
      <c r="E688" s="61" t="s">
        <v>182</v>
      </c>
      <c r="F688" s="44">
        <v>2432220</v>
      </c>
      <c r="G688" s="40">
        <v>0</v>
      </c>
      <c r="H688" s="45">
        <f t="shared" si="25"/>
        <v>0</v>
      </c>
    </row>
    <row r="689" spans="1:8" x14ac:dyDescent="0.25">
      <c r="A689" s="6">
        <v>320</v>
      </c>
      <c r="B689" s="29" t="s">
        <v>140</v>
      </c>
      <c r="C689" s="44">
        <v>1270</v>
      </c>
      <c r="D689" s="40">
        <v>957</v>
      </c>
      <c r="E689" s="45">
        <f t="shared" ref="E689:E698" si="26">D689/C689</f>
        <v>0.75354330708661421</v>
      </c>
      <c r="F689" s="44">
        <v>7880</v>
      </c>
      <c r="G689" s="40">
        <v>2642</v>
      </c>
      <c r="H689" s="45">
        <f t="shared" si="25"/>
        <v>0.33527918781725891</v>
      </c>
    </row>
    <row r="690" spans="1:8" x14ac:dyDescent="0.25">
      <c r="A690" s="10">
        <v>332</v>
      </c>
      <c r="B690" s="29" t="s">
        <v>141</v>
      </c>
      <c r="C690" s="59" t="s">
        <v>182</v>
      </c>
      <c r="D690" s="60" t="s">
        <v>182</v>
      </c>
      <c r="E690" s="61" t="s">
        <v>182</v>
      </c>
      <c r="F690" s="44">
        <v>50000</v>
      </c>
      <c r="G690" s="40">
        <v>0</v>
      </c>
      <c r="H690" s="45">
        <f t="shared" si="25"/>
        <v>0</v>
      </c>
    </row>
    <row r="691" spans="1:8" x14ac:dyDescent="0.25">
      <c r="A691" s="6">
        <v>340</v>
      </c>
      <c r="B691" s="29" t="s">
        <v>142</v>
      </c>
      <c r="C691" s="44">
        <v>240</v>
      </c>
      <c r="D691" s="40">
        <v>0</v>
      </c>
      <c r="E691" s="45">
        <f t="shared" si="26"/>
        <v>0</v>
      </c>
      <c r="F691" s="44">
        <v>115350</v>
      </c>
      <c r="G691" s="40">
        <v>0</v>
      </c>
      <c r="H691" s="45">
        <f t="shared" si="25"/>
        <v>0</v>
      </c>
    </row>
    <row r="692" spans="1:8" x14ac:dyDescent="0.25">
      <c r="A692" s="6">
        <v>350</v>
      </c>
      <c r="B692" s="29" t="s">
        <v>143</v>
      </c>
      <c r="C692" s="44">
        <v>46780</v>
      </c>
      <c r="D692" s="40">
        <v>9444</v>
      </c>
      <c r="E692" s="45">
        <f t="shared" si="26"/>
        <v>0.20188114578879862</v>
      </c>
      <c r="F692" s="44">
        <v>1301860</v>
      </c>
      <c r="G692" s="40">
        <v>29264</v>
      </c>
      <c r="H692" s="45">
        <f t="shared" si="25"/>
        <v>2.2478607530763677E-2</v>
      </c>
    </row>
    <row r="693" spans="1:8" x14ac:dyDescent="0.25">
      <c r="A693" s="6">
        <v>370</v>
      </c>
      <c r="B693" s="29" t="s">
        <v>144</v>
      </c>
      <c r="C693" s="44">
        <v>8416</v>
      </c>
      <c r="D693" s="40">
        <v>4513</v>
      </c>
      <c r="E693" s="45">
        <f t="shared" si="26"/>
        <v>0.53624049429657794</v>
      </c>
      <c r="F693" s="44">
        <v>1947277</v>
      </c>
      <c r="G693" s="40">
        <v>13474</v>
      </c>
      <c r="H693" s="45">
        <f t="shared" si="25"/>
        <v>6.9194059191373392E-3</v>
      </c>
    </row>
    <row r="694" spans="1:8" x14ac:dyDescent="0.25">
      <c r="A694" s="6">
        <v>380</v>
      </c>
      <c r="B694" s="29" t="s">
        <v>145</v>
      </c>
      <c r="C694" s="44">
        <v>5200</v>
      </c>
      <c r="D694" s="40">
        <v>5083</v>
      </c>
      <c r="E694" s="45">
        <f t="shared" si="26"/>
        <v>0.97750000000000004</v>
      </c>
      <c r="F694" s="44">
        <v>9835572</v>
      </c>
      <c r="G694" s="40">
        <v>160415</v>
      </c>
      <c r="H694" s="45">
        <f t="shared" si="25"/>
        <v>1.6309676752912793E-2</v>
      </c>
    </row>
    <row r="695" spans="1:8" x14ac:dyDescent="0.25">
      <c r="A695" s="10">
        <v>395</v>
      </c>
      <c r="B695" s="29" t="s">
        <v>142</v>
      </c>
      <c r="C695" s="59" t="s">
        <v>182</v>
      </c>
      <c r="D695" s="60" t="s">
        <v>182</v>
      </c>
      <c r="E695" s="61" t="s">
        <v>182</v>
      </c>
      <c r="F695" s="44">
        <v>125</v>
      </c>
      <c r="G695" s="40">
        <v>0</v>
      </c>
      <c r="H695" s="45">
        <f t="shared" si="25"/>
        <v>0</v>
      </c>
    </row>
    <row r="696" spans="1:8" x14ac:dyDescent="0.25">
      <c r="A696" s="10">
        <v>396</v>
      </c>
      <c r="B696" s="29" t="s">
        <v>143</v>
      </c>
      <c r="C696" s="44">
        <v>1039</v>
      </c>
      <c r="D696" s="40">
        <v>1039</v>
      </c>
      <c r="E696" s="45">
        <f t="shared" si="26"/>
        <v>1</v>
      </c>
      <c r="F696" s="44">
        <v>49000</v>
      </c>
      <c r="G696" s="40">
        <v>1918</v>
      </c>
      <c r="H696" s="45">
        <f t="shared" si="25"/>
        <v>3.9142857142857146E-2</v>
      </c>
    </row>
    <row r="697" spans="1:8" x14ac:dyDescent="0.25">
      <c r="A697" s="10">
        <v>398</v>
      </c>
      <c r="B697" s="29" t="s">
        <v>144</v>
      </c>
      <c r="C697" s="59" t="s">
        <v>182</v>
      </c>
      <c r="D697" s="60" t="s">
        <v>182</v>
      </c>
      <c r="E697" s="61" t="s">
        <v>182</v>
      </c>
      <c r="F697" s="44">
        <v>11000</v>
      </c>
      <c r="G697" s="40">
        <v>0</v>
      </c>
      <c r="H697" s="45">
        <f t="shared" si="25"/>
        <v>0</v>
      </c>
    </row>
    <row r="698" spans="1:8" ht="15.75" thickBot="1" x14ac:dyDescent="0.3">
      <c r="A698" s="11">
        <v>399</v>
      </c>
      <c r="B698" s="36" t="s">
        <v>146</v>
      </c>
      <c r="C698" s="46">
        <v>590</v>
      </c>
      <c r="D698" s="47">
        <v>389</v>
      </c>
      <c r="E698" s="45">
        <f t="shared" si="26"/>
        <v>0.65932203389830513</v>
      </c>
      <c r="F698" s="46">
        <v>3528</v>
      </c>
      <c r="G698" s="47">
        <v>3528</v>
      </c>
      <c r="H698" s="45">
        <f t="shared" si="25"/>
        <v>1</v>
      </c>
    </row>
    <row r="699" spans="1:8" ht="15.75" thickBot="1" x14ac:dyDescent="0.3">
      <c r="A699" s="139" t="s">
        <v>147</v>
      </c>
      <c r="B699" s="140"/>
      <c r="C699" s="72">
        <v>0</v>
      </c>
      <c r="D699" s="73">
        <v>0</v>
      </c>
      <c r="E699" s="71" t="s">
        <v>182</v>
      </c>
      <c r="F699" s="22">
        <f>SUM(F700:F701)</f>
        <v>573000</v>
      </c>
      <c r="G699" s="23">
        <f>SUM(G700:G701)</f>
        <v>0</v>
      </c>
      <c r="H699" s="28">
        <f>G699/F699</f>
        <v>0</v>
      </c>
    </row>
    <row r="700" spans="1:8" x14ac:dyDescent="0.25">
      <c r="A700" s="13">
        <v>511</v>
      </c>
      <c r="B700" s="37" t="s">
        <v>148</v>
      </c>
      <c r="C700" s="68" t="s">
        <v>182</v>
      </c>
      <c r="D700" s="69" t="s">
        <v>182</v>
      </c>
      <c r="E700" s="70" t="s">
        <v>182</v>
      </c>
      <c r="F700" s="49">
        <v>98000</v>
      </c>
      <c r="G700" s="50">
        <v>0</v>
      </c>
      <c r="H700" s="51">
        <f>G700/F700</f>
        <v>0</v>
      </c>
    </row>
    <row r="701" spans="1:8" ht="15.75" thickBot="1" x14ac:dyDescent="0.3">
      <c r="A701" s="11">
        <v>544</v>
      </c>
      <c r="B701" s="38" t="s">
        <v>149</v>
      </c>
      <c r="C701" s="65" t="s">
        <v>182</v>
      </c>
      <c r="D701" s="66" t="s">
        <v>182</v>
      </c>
      <c r="E701" s="67" t="s">
        <v>182</v>
      </c>
      <c r="F701" s="46">
        <v>475000</v>
      </c>
      <c r="G701" s="47">
        <v>0</v>
      </c>
      <c r="H701" s="48">
        <f>G701/F701</f>
        <v>0</v>
      </c>
    </row>
    <row r="702" spans="1:8" ht="15.75" thickBot="1" x14ac:dyDescent="0.3">
      <c r="A702" s="137" t="s">
        <v>150</v>
      </c>
      <c r="B702" s="138"/>
      <c r="C702" s="22">
        <f>SUM(C703:C719)</f>
        <v>424232972</v>
      </c>
      <c r="D702" s="23">
        <f>SUM(D703:D719)</f>
        <v>45237080</v>
      </c>
      <c r="E702" s="28">
        <f>D702/C702</f>
        <v>0.10663263580559222</v>
      </c>
      <c r="F702" s="22">
        <f>SUM(F703:F719)</f>
        <v>240183</v>
      </c>
      <c r="G702" s="23">
        <f>SUM(G703:G719)</f>
        <v>0</v>
      </c>
      <c r="H702" s="28">
        <f>G702/F702</f>
        <v>0</v>
      </c>
    </row>
    <row r="703" spans="1:8" x14ac:dyDescent="0.25">
      <c r="A703" s="4">
        <v>611</v>
      </c>
      <c r="B703" s="35" t="s">
        <v>151</v>
      </c>
      <c r="C703" s="49">
        <v>116000</v>
      </c>
      <c r="D703" s="50">
        <v>18400</v>
      </c>
      <c r="E703" s="51">
        <f>D703/C703</f>
        <v>0.15862068965517243</v>
      </c>
      <c r="F703" s="68" t="s">
        <v>182</v>
      </c>
      <c r="G703" s="69" t="s">
        <v>182</v>
      </c>
      <c r="H703" s="70" t="s">
        <v>182</v>
      </c>
    </row>
    <row r="704" spans="1:8" x14ac:dyDescent="0.25">
      <c r="A704" s="5">
        <v>612</v>
      </c>
      <c r="B704" s="29" t="s">
        <v>152</v>
      </c>
      <c r="C704" s="44">
        <v>15000</v>
      </c>
      <c r="D704" s="40">
        <v>0</v>
      </c>
      <c r="E704" s="45">
        <f>D704/C704</f>
        <v>0</v>
      </c>
      <c r="F704" s="59" t="s">
        <v>182</v>
      </c>
      <c r="G704" s="60" t="s">
        <v>182</v>
      </c>
      <c r="H704" s="61" t="s">
        <v>182</v>
      </c>
    </row>
    <row r="705" spans="1:8" x14ac:dyDescent="0.25">
      <c r="A705" s="5">
        <v>614</v>
      </c>
      <c r="B705" s="29" t="s">
        <v>153</v>
      </c>
      <c r="C705" s="44">
        <v>75000</v>
      </c>
      <c r="D705" s="40">
        <v>25000</v>
      </c>
      <c r="E705" s="45">
        <f t="shared" ref="E705:E719" si="27">D705/C705</f>
        <v>0.33333333333333331</v>
      </c>
      <c r="F705" s="59" t="s">
        <v>182</v>
      </c>
      <c r="G705" s="60" t="s">
        <v>182</v>
      </c>
      <c r="H705" s="61" t="s">
        <v>182</v>
      </c>
    </row>
    <row r="706" spans="1:8" x14ac:dyDescent="0.25">
      <c r="A706" s="5">
        <v>619</v>
      </c>
      <c r="B706" s="29" t="s">
        <v>154</v>
      </c>
      <c r="C706" s="44">
        <v>143000000</v>
      </c>
      <c r="D706" s="40">
        <v>0</v>
      </c>
      <c r="E706" s="45">
        <f t="shared" si="27"/>
        <v>0</v>
      </c>
      <c r="F706" s="59" t="s">
        <v>182</v>
      </c>
      <c r="G706" s="60" t="s">
        <v>182</v>
      </c>
      <c r="H706" s="61" t="s">
        <v>182</v>
      </c>
    </row>
    <row r="707" spans="1:8" x14ac:dyDescent="0.25">
      <c r="A707" s="5">
        <v>622</v>
      </c>
      <c r="B707" s="29" t="s">
        <v>155</v>
      </c>
      <c r="C707" s="44">
        <v>6000</v>
      </c>
      <c r="D707" s="40">
        <v>0</v>
      </c>
      <c r="E707" s="45">
        <f t="shared" si="27"/>
        <v>0</v>
      </c>
      <c r="F707" s="59" t="s">
        <v>182</v>
      </c>
      <c r="G707" s="60" t="s">
        <v>182</v>
      </c>
      <c r="H707" s="61" t="s">
        <v>182</v>
      </c>
    </row>
    <row r="708" spans="1:8" x14ac:dyDescent="0.25">
      <c r="A708" s="5">
        <v>623</v>
      </c>
      <c r="B708" s="29" t="s">
        <v>156</v>
      </c>
      <c r="C708" s="44">
        <v>10000</v>
      </c>
      <c r="D708" s="40">
        <v>0</v>
      </c>
      <c r="E708" s="45">
        <f t="shared" si="27"/>
        <v>0</v>
      </c>
      <c r="F708" s="59" t="s">
        <v>182</v>
      </c>
      <c r="G708" s="60" t="s">
        <v>182</v>
      </c>
      <c r="H708" s="61" t="s">
        <v>182</v>
      </c>
    </row>
    <row r="709" spans="1:8" x14ac:dyDescent="0.25">
      <c r="A709" s="5">
        <v>624</v>
      </c>
      <c r="B709" s="29" t="s">
        <v>157</v>
      </c>
      <c r="C709" s="44">
        <v>81115</v>
      </c>
      <c r="D709" s="40">
        <v>2813</v>
      </c>
      <c r="E709" s="45">
        <f t="shared" si="27"/>
        <v>3.4679159218393638E-2</v>
      </c>
      <c r="F709" s="44">
        <v>240183</v>
      </c>
      <c r="G709" s="40">
        <v>0</v>
      </c>
      <c r="H709" s="45">
        <f t="shared" ref="H709" si="28">G709/F709</f>
        <v>0</v>
      </c>
    </row>
    <row r="710" spans="1:8" x14ac:dyDescent="0.25">
      <c r="A710" s="5">
        <v>631</v>
      </c>
      <c r="B710" s="29" t="s">
        <v>158</v>
      </c>
      <c r="C710" s="44">
        <v>2252000</v>
      </c>
      <c r="D710" s="40">
        <v>422551</v>
      </c>
      <c r="E710" s="45">
        <f t="shared" si="27"/>
        <v>0.18763365896980461</v>
      </c>
      <c r="F710" s="59" t="s">
        <v>182</v>
      </c>
      <c r="G710" s="60" t="s">
        <v>182</v>
      </c>
      <c r="H710" s="61" t="s">
        <v>182</v>
      </c>
    </row>
    <row r="711" spans="1:8" x14ac:dyDescent="0.25">
      <c r="A711" s="5">
        <v>635</v>
      </c>
      <c r="B711" s="29" t="s">
        <v>159</v>
      </c>
      <c r="C711" s="44">
        <v>230025065</v>
      </c>
      <c r="D711" s="40">
        <v>26228451</v>
      </c>
      <c r="E711" s="45">
        <f t="shared" si="27"/>
        <v>0.11402431730646397</v>
      </c>
      <c r="F711" s="59" t="s">
        <v>182</v>
      </c>
      <c r="G711" s="60" t="s">
        <v>182</v>
      </c>
      <c r="H711" s="61" t="s">
        <v>182</v>
      </c>
    </row>
    <row r="712" spans="1:8" x14ac:dyDescent="0.25">
      <c r="A712" s="5">
        <v>637</v>
      </c>
      <c r="B712" s="29" t="s">
        <v>160</v>
      </c>
      <c r="C712" s="44">
        <v>13043412</v>
      </c>
      <c r="D712" s="40">
        <v>8631301</v>
      </c>
      <c r="E712" s="45">
        <f t="shared" si="27"/>
        <v>0.66173643828777318</v>
      </c>
      <c r="F712" s="59" t="s">
        <v>182</v>
      </c>
      <c r="G712" s="60" t="s">
        <v>182</v>
      </c>
      <c r="H712" s="61" t="s">
        <v>182</v>
      </c>
    </row>
    <row r="713" spans="1:8" x14ac:dyDescent="0.25">
      <c r="A713" s="5">
        <v>639</v>
      </c>
      <c r="B713" s="29" t="s">
        <v>161</v>
      </c>
      <c r="C713" s="44">
        <v>125000</v>
      </c>
      <c r="D713" s="40">
        <v>0</v>
      </c>
      <c r="E713" s="45">
        <f t="shared" si="27"/>
        <v>0</v>
      </c>
      <c r="F713" s="59" t="s">
        <v>182</v>
      </c>
      <c r="G713" s="60" t="s">
        <v>182</v>
      </c>
      <c r="H713" s="61" t="s">
        <v>182</v>
      </c>
    </row>
    <row r="714" spans="1:8" x14ac:dyDescent="0.25">
      <c r="A714" s="5">
        <v>648</v>
      </c>
      <c r="B714" s="8" t="s">
        <v>162</v>
      </c>
      <c r="C714" s="44">
        <v>33440606</v>
      </c>
      <c r="D714" s="40">
        <v>9637066</v>
      </c>
      <c r="E714" s="45">
        <f t="shared" si="27"/>
        <v>0.28818455024409545</v>
      </c>
      <c r="F714" s="59" t="s">
        <v>182</v>
      </c>
      <c r="G714" s="60" t="s">
        <v>182</v>
      </c>
      <c r="H714" s="61" t="s">
        <v>182</v>
      </c>
    </row>
    <row r="715" spans="1:8" x14ac:dyDescent="0.25">
      <c r="A715" s="5">
        <v>649</v>
      </c>
      <c r="B715" s="8" t="s">
        <v>163</v>
      </c>
      <c r="C715" s="44">
        <v>175600</v>
      </c>
      <c r="D715" s="40">
        <v>0</v>
      </c>
      <c r="E715" s="45">
        <f t="shared" si="27"/>
        <v>0</v>
      </c>
      <c r="F715" s="59" t="s">
        <v>182</v>
      </c>
      <c r="G715" s="60" t="s">
        <v>182</v>
      </c>
      <c r="H715" s="61" t="s">
        <v>182</v>
      </c>
    </row>
    <row r="716" spans="1:8" x14ac:dyDescent="0.25">
      <c r="A716" s="5">
        <v>662</v>
      </c>
      <c r="B716" s="8" t="s">
        <v>164</v>
      </c>
      <c r="C716" s="44">
        <v>456300</v>
      </c>
      <c r="D716" s="40">
        <v>0</v>
      </c>
      <c r="E716" s="45">
        <f t="shared" si="27"/>
        <v>0</v>
      </c>
      <c r="F716" s="59" t="s">
        <v>182</v>
      </c>
      <c r="G716" s="60" t="s">
        <v>182</v>
      </c>
      <c r="H716" s="61" t="s">
        <v>182</v>
      </c>
    </row>
    <row r="717" spans="1:8" x14ac:dyDescent="0.25">
      <c r="A717" s="5">
        <v>663</v>
      </c>
      <c r="B717" s="8" t="s">
        <v>165</v>
      </c>
      <c r="C717" s="44">
        <v>249379</v>
      </c>
      <c r="D717" s="40">
        <v>71498</v>
      </c>
      <c r="E717" s="45">
        <f t="shared" si="27"/>
        <v>0.28670417316614472</v>
      </c>
      <c r="F717" s="59" t="s">
        <v>182</v>
      </c>
      <c r="G717" s="60" t="s">
        <v>182</v>
      </c>
      <c r="H717" s="61" t="s">
        <v>182</v>
      </c>
    </row>
    <row r="718" spans="1:8" x14ac:dyDescent="0.25">
      <c r="A718" s="5">
        <v>664</v>
      </c>
      <c r="B718" s="8" t="s">
        <v>166</v>
      </c>
      <c r="C718" s="44">
        <v>1107000</v>
      </c>
      <c r="D718" s="40">
        <v>200000</v>
      </c>
      <c r="E718" s="45">
        <f t="shared" si="27"/>
        <v>0.18066847335140018</v>
      </c>
      <c r="F718" s="59" t="s">
        <v>182</v>
      </c>
      <c r="G718" s="60" t="s">
        <v>182</v>
      </c>
      <c r="H718" s="61" t="s">
        <v>182</v>
      </c>
    </row>
    <row r="719" spans="1:8" ht="15.75" thickBot="1" x14ac:dyDescent="0.3">
      <c r="A719" s="12">
        <v>693</v>
      </c>
      <c r="B719" s="33" t="s">
        <v>167</v>
      </c>
      <c r="C719" s="46">
        <v>55495</v>
      </c>
      <c r="D719" s="47">
        <v>0</v>
      </c>
      <c r="E719" s="45">
        <f t="shared" si="27"/>
        <v>0</v>
      </c>
      <c r="F719" s="65" t="s">
        <v>182</v>
      </c>
      <c r="G719" s="66" t="s">
        <v>182</v>
      </c>
      <c r="H719" s="61" t="s">
        <v>182</v>
      </c>
    </row>
    <row r="720" spans="1:8" ht="15.75" thickBot="1" x14ac:dyDescent="0.3">
      <c r="A720" s="152" t="s">
        <v>168</v>
      </c>
      <c r="B720" s="153"/>
      <c r="C720" s="72">
        <v>0</v>
      </c>
      <c r="D720" s="73">
        <v>0</v>
      </c>
      <c r="E720" s="71" t="s">
        <v>182</v>
      </c>
      <c r="F720" s="22">
        <f>F721</f>
        <v>59460136</v>
      </c>
      <c r="G720" s="23">
        <f>G721</f>
        <v>6592256</v>
      </c>
      <c r="H720" s="28">
        <f>G720/F720</f>
        <v>0.11086849851806595</v>
      </c>
    </row>
    <row r="721" spans="1:8" ht="15.75" thickBot="1" x14ac:dyDescent="0.3">
      <c r="A721" s="18">
        <v>721</v>
      </c>
      <c r="B721" s="39" t="s">
        <v>169</v>
      </c>
      <c r="C721" s="74" t="s">
        <v>182</v>
      </c>
      <c r="D721" s="75" t="s">
        <v>182</v>
      </c>
      <c r="E721" s="76" t="s">
        <v>182</v>
      </c>
      <c r="F721" s="52">
        <v>59460136</v>
      </c>
      <c r="G721" s="53">
        <v>6592256</v>
      </c>
      <c r="H721" s="54">
        <f>G721/F721</f>
        <v>0.11086849851806595</v>
      </c>
    </row>
    <row r="723" spans="1:8" x14ac:dyDescent="0.25">
      <c r="A723" s="143" t="s">
        <v>170</v>
      </c>
      <c r="B723" s="143"/>
      <c r="C723" s="143"/>
      <c r="D723" s="143"/>
      <c r="E723" s="143"/>
      <c r="F723" s="143"/>
      <c r="G723" s="143"/>
      <c r="H723" s="143"/>
    </row>
    <row r="724" spans="1:8" x14ac:dyDescent="0.25">
      <c r="A724" s="143" t="s">
        <v>171</v>
      </c>
      <c r="B724" s="143"/>
      <c r="C724" s="143"/>
      <c r="D724" s="143"/>
      <c r="E724" s="143"/>
      <c r="F724" s="143"/>
      <c r="G724" s="143"/>
      <c r="H724" s="143"/>
    </row>
    <row r="725" spans="1:8" x14ac:dyDescent="0.25">
      <c r="A725" s="143" t="s">
        <v>184</v>
      </c>
      <c r="B725" s="143"/>
      <c r="C725" s="143"/>
      <c r="D725" s="143"/>
      <c r="E725" s="143"/>
      <c r="F725" s="143"/>
      <c r="G725" s="143"/>
      <c r="H725" s="143"/>
    </row>
    <row r="726" spans="1:8" x14ac:dyDescent="0.25">
      <c r="A726" s="143" t="s">
        <v>185</v>
      </c>
      <c r="B726" s="143"/>
      <c r="C726" s="143"/>
      <c r="D726" s="143"/>
      <c r="E726" s="143"/>
      <c r="F726" s="143"/>
      <c r="G726" s="143"/>
      <c r="H726" s="143"/>
    </row>
    <row r="727" spans="1:8" x14ac:dyDescent="0.25">
      <c r="A727" s="143" t="s">
        <v>186</v>
      </c>
      <c r="B727" s="143"/>
      <c r="C727" s="143"/>
      <c r="D727" s="143"/>
      <c r="E727" s="143"/>
      <c r="F727" s="143"/>
      <c r="G727" s="143"/>
      <c r="H727" s="143"/>
    </row>
    <row r="728" spans="1:8" x14ac:dyDescent="0.25">
      <c r="A728" s="144" t="s">
        <v>174</v>
      </c>
      <c r="B728" s="144"/>
      <c r="C728" s="144"/>
      <c r="D728" s="144"/>
      <c r="E728" s="144"/>
      <c r="F728" s="144"/>
      <c r="G728" s="144"/>
      <c r="H728" s="144"/>
    </row>
    <row r="844" spans="1:8" x14ac:dyDescent="0.25">
      <c r="A844" s="143" t="s">
        <v>170</v>
      </c>
      <c r="B844" s="143"/>
      <c r="C844" s="143"/>
      <c r="D844" s="143"/>
      <c r="E844" s="143"/>
      <c r="F844" s="143"/>
      <c r="G844" s="143"/>
      <c r="H844" s="143"/>
    </row>
    <row r="845" spans="1:8" x14ac:dyDescent="0.25">
      <c r="A845" s="143" t="s">
        <v>171</v>
      </c>
      <c r="B845" s="143"/>
      <c r="C845" s="143"/>
      <c r="D845" s="143"/>
      <c r="E845" s="143"/>
      <c r="F845" s="143"/>
      <c r="G845" s="143"/>
      <c r="H845" s="143"/>
    </row>
    <row r="846" spans="1:8" x14ac:dyDescent="0.25">
      <c r="A846" s="143" t="s">
        <v>172</v>
      </c>
      <c r="B846" s="143"/>
      <c r="C846" s="143"/>
      <c r="D846" s="143"/>
      <c r="E846" s="143"/>
      <c r="F846" s="143"/>
      <c r="G846" s="143"/>
      <c r="H846" s="143"/>
    </row>
    <row r="847" spans="1:8" x14ac:dyDescent="0.25">
      <c r="A847" s="143" t="s">
        <v>181</v>
      </c>
      <c r="B847" s="143"/>
      <c r="C847" s="143"/>
      <c r="D847" s="143"/>
      <c r="E847" s="143"/>
      <c r="F847" s="143"/>
      <c r="G847" s="143"/>
      <c r="H847" s="143"/>
    </row>
    <row r="848" spans="1:8" x14ac:dyDescent="0.25">
      <c r="A848" s="143" t="s">
        <v>190</v>
      </c>
      <c r="B848" s="143"/>
      <c r="C848" s="143"/>
      <c r="D848" s="143"/>
      <c r="E848" s="143"/>
      <c r="F848" s="143"/>
      <c r="G848" s="143"/>
      <c r="H848" s="143"/>
    </row>
    <row r="849" spans="1:8" x14ac:dyDescent="0.25">
      <c r="A849" s="144" t="s">
        <v>174</v>
      </c>
      <c r="B849" s="144"/>
      <c r="C849" s="144"/>
      <c r="D849" s="144"/>
      <c r="E849" s="144"/>
      <c r="F849" s="144"/>
      <c r="G849" s="144"/>
      <c r="H849" s="144"/>
    </row>
    <row r="850" spans="1:8" ht="15.75" thickBot="1" x14ac:dyDescent="0.3">
      <c r="A850" s="144"/>
      <c r="B850" s="144"/>
      <c r="C850" s="144"/>
      <c r="D850" s="144"/>
      <c r="E850" s="144"/>
      <c r="F850" s="144"/>
      <c r="G850" s="144"/>
      <c r="H850" s="144"/>
    </row>
    <row r="851" spans="1:8" x14ac:dyDescent="0.25">
      <c r="A851" s="145" t="s">
        <v>177</v>
      </c>
      <c r="B851" s="146"/>
      <c r="C851" s="149" t="s">
        <v>175</v>
      </c>
      <c r="D851" s="150"/>
      <c r="E851" s="151"/>
      <c r="F851" s="149" t="s">
        <v>176</v>
      </c>
      <c r="G851" s="150"/>
      <c r="H851" s="151"/>
    </row>
    <row r="852" spans="1:8" ht="15.75" thickBot="1" x14ac:dyDescent="0.3">
      <c r="A852" s="147"/>
      <c r="B852" s="148"/>
      <c r="C852" s="55" t="s">
        <v>178</v>
      </c>
      <c r="D852" s="19" t="s">
        <v>179</v>
      </c>
      <c r="E852" s="26" t="s">
        <v>180</v>
      </c>
      <c r="F852" s="55" t="s">
        <v>178</v>
      </c>
      <c r="G852" s="19" t="s">
        <v>179</v>
      </c>
      <c r="H852" s="26" t="s">
        <v>180</v>
      </c>
    </row>
    <row r="853" spans="1:8" ht="15.75" thickBot="1" x14ac:dyDescent="0.3">
      <c r="A853" s="133" t="s">
        <v>0</v>
      </c>
      <c r="B853" s="134"/>
      <c r="C853" s="20">
        <f>C854+C871+C920+C971+C989+C992+C1010</f>
        <v>545539417</v>
      </c>
      <c r="D853" s="21">
        <f>D854+D871+D920+D971+D989+D992+D1010</f>
        <v>108370608.73999998</v>
      </c>
      <c r="E853" s="27">
        <f>D853/C853</f>
        <v>0.19864854007423624</v>
      </c>
      <c r="F853" s="20">
        <f>F854+F871+F920+F971+F989+F992+F1010</f>
        <v>91140566</v>
      </c>
      <c r="G853" s="21">
        <f>G854+G871+G920+G971+G989+G992+G1010</f>
        <v>8445965.9900000002</v>
      </c>
      <c r="H853" s="27">
        <f>G853/F853</f>
        <v>9.2669667971998326E-2</v>
      </c>
    </row>
    <row r="854" spans="1:8" ht="15.75" thickBot="1" x14ac:dyDescent="0.3">
      <c r="A854" s="135" t="s">
        <v>1</v>
      </c>
      <c r="B854" s="136"/>
      <c r="C854" s="56">
        <f>SUM(C855:C870)</f>
        <v>72639376</v>
      </c>
      <c r="D854" s="57">
        <f>SUM(D855:D870)</f>
        <v>20420924.139999997</v>
      </c>
      <c r="E854" s="58">
        <f>D854/C854</f>
        <v>0.28112747196506749</v>
      </c>
      <c r="F854" s="56">
        <f>SUM(F855:F870)</f>
        <v>275002</v>
      </c>
      <c r="G854" s="57">
        <f>SUM(G855:G870)</f>
        <v>39007.739999999991</v>
      </c>
      <c r="H854" s="58">
        <f>G854/F854</f>
        <v>0.14184529567057691</v>
      </c>
    </row>
    <row r="855" spans="1:8" x14ac:dyDescent="0.25">
      <c r="A855" s="1" t="s">
        <v>2</v>
      </c>
      <c r="B855" s="7" t="s">
        <v>3</v>
      </c>
      <c r="C855" s="41">
        <v>55326704</v>
      </c>
      <c r="D855" s="42">
        <v>16410169.48</v>
      </c>
      <c r="E855" s="43">
        <f>D855/C855</f>
        <v>0.29660486335856912</v>
      </c>
      <c r="F855" s="62" t="s">
        <v>182</v>
      </c>
      <c r="G855" s="63" t="s">
        <v>182</v>
      </c>
      <c r="H855" s="64" t="s">
        <v>182</v>
      </c>
    </row>
    <row r="856" spans="1:8" x14ac:dyDescent="0.25">
      <c r="A856" s="2" t="s">
        <v>4</v>
      </c>
      <c r="B856" s="8" t="s">
        <v>5</v>
      </c>
      <c r="C856" s="44">
        <v>1091820</v>
      </c>
      <c r="D856" s="40">
        <v>26946.67</v>
      </c>
      <c r="E856" s="45">
        <f>D856/C856</f>
        <v>2.4680505944203256E-2</v>
      </c>
      <c r="F856" s="59" t="s">
        <v>182</v>
      </c>
      <c r="G856" s="60" t="s">
        <v>182</v>
      </c>
      <c r="H856" s="61" t="s">
        <v>182</v>
      </c>
    </row>
    <row r="857" spans="1:8" x14ac:dyDescent="0.25">
      <c r="A857" s="2" t="s">
        <v>6</v>
      </c>
      <c r="B857" s="29" t="s">
        <v>7</v>
      </c>
      <c r="C857" s="59" t="s">
        <v>182</v>
      </c>
      <c r="D857" s="60" t="s">
        <v>182</v>
      </c>
      <c r="E857" s="61" t="s">
        <v>182</v>
      </c>
      <c r="F857" s="44">
        <v>204000</v>
      </c>
      <c r="G857" s="40">
        <v>33433.339999999997</v>
      </c>
      <c r="H857" s="45">
        <f t="shared" ref="H857:H864" si="29">G857/F857</f>
        <v>0.16388892156862744</v>
      </c>
    </row>
    <row r="858" spans="1:8" x14ac:dyDescent="0.25">
      <c r="A858" s="2" t="s">
        <v>8</v>
      </c>
      <c r="B858" s="29" t="s">
        <v>9</v>
      </c>
      <c r="C858" s="44">
        <v>6012</v>
      </c>
      <c r="D858" s="40">
        <v>2001.6</v>
      </c>
      <c r="E858" s="45">
        <f t="shared" ref="E858:E869" si="30">D858/C858</f>
        <v>0.33293413173652692</v>
      </c>
      <c r="F858" s="59" t="s">
        <v>182</v>
      </c>
      <c r="G858" s="60" t="s">
        <v>182</v>
      </c>
      <c r="H858" s="61" t="s">
        <v>182</v>
      </c>
    </row>
    <row r="859" spans="1:8" x14ac:dyDescent="0.25">
      <c r="A859" s="3" t="s">
        <v>10</v>
      </c>
      <c r="B859" s="29" t="s">
        <v>11</v>
      </c>
      <c r="C859" s="44">
        <v>1019400</v>
      </c>
      <c r="D859" s="40">
        <v>299800</v>
      </c>
      <c r="E859" s="45">
        <f t="shared" si="30"/>
        <v>0.29409456543064549</v>
      </c>
      <c r="F859" s="59" t="s">
        <v>182</v>
      </c>
      <c r="G859" s="60" t="s">
        <v>182</v>
      </c>
      <c r="H859" s="61" t="s">
        <v>182</v>
      </c>
    </row>
    <row r="860" spans="1:8" x14ac:dyDescent="0.25">
      <c r="A860" s="3" t="s">
        <v>12</v>
      </c>
      <c r="B860" s="29" t="s">
        <v>13</v>
      </c>
      <c r="C860" s="44">
        <v>1844150</v>
      </c>
      <c r="D860" s="40">
        <v>544373.05000000005</v>
      </c>
      <c r="E860" s="45">
        <f t="shared" si="30"/>
        <v>0.29518913862755203</v>
      </c>
      <c r="F860" s="44">
        <v>2750</v>
      </c>
      <c r="G860" s="40">
        <v>360.56</v>
      </c>
      <c r="H860" s="45">
        <f t="shared" si="29"/>
        <v>0.13111272727272727</v>
      </c>
    </row>
    <row r="861" spans="1:8" x14ac:dyDescent="0.25">
      <c r="A861" s="2" t="s">
        <v>14</v>
      </c>
      <c r="B861" s="8" t="s">
        <v>15</v>
      </c>
      <c r="C861" s="44">
        <v>7267780</v>
      </c>
      <c r="D861" s="40">
        <v>2152418.61</v>
      </c>
      <c r="E861" s="45">
        <f t="shared" si="30"/>
        <v>0.2961590210490686</v>
      </c>
      <c r="F861" s="44">
        <v>54392</v>
      </c>
      <c r="G861" s="40">
        <v>4134.34</v>
      </c>
      <c r="H861" s="45">
        <f t="shared" si="29"/>
        <v>7.6010075011031034E-2</v>
      </c>
    </row>
    <row r="862" spans="1:8" x14ac:dyDescent="0.25">
      <c r="A862" s="2" t="s">
        <v>16</v>
      </c>
      <c r="B862" s="8" t="s">
        <v>17</v>
      </c>
      <c r="C862" s="44">
        <v>856466</v>
      </c>
      <c r="D862" s="40">
        <v>251899.04</v>
      </c>
      <c r="E862" s="45">
        <f t="shared" si="30"/>
        <v>0.29411446572309935</v>
      </c>
      <c r="F862" s="44">
        <v>6624</v>
      </c>
      <c r="G862" s="40">
        <v>501.5</v>
      </c>
      <c r="H862" s="45">
        <f t="shared" si="29"/>
        <v>7.5709541062801936E-2</v>
      </c>
    </row>
    <row r="863" spans="1:8" x14ac:dyDescent="0.25">
      <c r="A863" s="2" t="s">
        <v>18</v>
      </c>
      <c r="B863" s="8" t="s">
        <v>19</v>
      </c>
      <c r="C863" s="44">
        <v>872927</v>
      </c>
      <c r="D863" s="40">
        <v>256396.04</v>
      </c>
      <c r="E863" s="45">
        <f t="shared" si="30"/>
        <v>0.29371991014139787</v>
      </c>
      <c r="F863" s="44">
        <v>6624</v>
      </c>
      <c r="G863" s="40">
        <v>501.5</v>
      </c>
      <c r="H863" s="45">
        <f t="shared" si="29"/>
        <v>7.5709541062801936E-2</v>
      </c>
    </row>
    <row r="864" spans="1:8" x14ac:dyDescent="0.25">
      <c r="A864" s="2" t="s">
        <v>20</v>
      </c>
      <c r="B864" s="8" t="s">
        <v>21</v>
      </c>
      <c r="C864" s="44">
        <v>169963</v>
      </c>
      <c r="D864" s="40">
        <v>40770.58</v>
      </c>
      <c r="E864" s="45">
        <f t="shared" si="30"/>
        <v>0.23987915016797776</v>
      </c>
      <c r="F864" s="44">
        <v>612</v>
      </c>
      <c r="G864" s="40">
        <v>76.5</v>
      </c>
      <c r="H864" s="45">
        <f t="shared" si="29"/>
        <v>0.125</v>
      </c>
    </row>
    <row r="865" spans="1:8" x14ac:dyDescent="0.25">
      <c r="A865" s="2" t="s">
        <v>22</v>
      </c>
      <c r="B865" s="8" t="s">
        <v>23</v>
      </c>
      <c r="C865" s="44">
        <v>2590000</v>
      </c>
      <c r="D865" s="40">
        <v>0</v>
      </c>
      <c r="E865" s="45">
        <f t="shared" si="30"/>
        <v>0</v>
      </c>
      <c r="F865" s="59" t="s">
        <v>182</v>
      </c>
      <c r="G865" s="60" t="s">
        <v>182</v>
      </c>
      <c r="H865" s="61" t="s">
        <v>182</v>
      </c>
    </row>
    <row r="866" spans="1:8" x14ac:dyDescent="0.25">
      <c r="A866" s="2" t="s">
        <v>24</v>
      </c>
      <c r="B866" s="30" t="s">
        <v>25</v>
      </c>
      <c r="C866" s="44">
        <v>1294154</v>
      </c>
      <c r="D866" s="40">
        <v>360567.8</v>
      </c>
      <c r="E866" s="45">
        <f t="shared" si="30"/>
        <v>0.27861274624194649</v>
      </c>
      <c r="F866" s="59" t="s">
        <v>182</v>
      </c>
      <c r="G866" s="60" t="s">
        <v>182</v>
      </c>
      <c r="H866" s="61" t="s">
        <v>182</v>
      </c>
    </row>
    <row r="867" spans="1:8" x14ac:dyDescent="0.25">
      <c r="A867" s="2" t="s">
        <v>26</v>
      </c>
      <c r="B867" s="30" t="s">
        <v>11</v>
      </c>
      <c r="C867" s="44">
        <v>23000</v>
      </c>
      <c r="D867" s="40">
        <v>9466.67</v>
      </c>
      <c r="E867" s="45">
        <f t="shared" si="30"/>
        <v>0.41159434782608695</v>
      </c>
      <c r="F867" s="59" t="s">
        <v>182</v>
      </c>
      <c r="G867" s="60" t="s">
        <v>182</v>
      </c>
      <c r="H867" s="61" t="s">
        <v>182</v>
      </c>
    </row>
    <row r="868" spans="1:8" x14ac:dyDescent="0.25">
      <c r="A868" s="2" t="s">
        <v>27</v>
      </c>
      <c r="B868" s="30" t="s">
        <v>13</v>
      </c>
      <c r="C868" s="44">
        <v>64000</v>
      </c>
      <c r="D868" s="40">
        <v>12429.47</v>
      </c>
      <c r="E868" s="45">
        <f t="shared" si="30"/>
        <v>0.19421046874999998</v>
      </c>
      <c r="F868" s="59" t="s">
        <v>182</v>
      </c>
      <c r="G868" s="60" t="s">
        <v>182</v>
      </c>
      <c r="H868" s="61" t="s">
        <v>182</v>
      </c>
    </row>
    <row r="869" spans="1:8" ht="15" customHeight="1" x14ac:dyDescent="0.25">
      <c r="A869" s="2" t="s">
        <v>28</v>
      </c>
      <c r="B869" s="30" t="s">
        <v>29</v>
      </c>
      <c r="C869" s="44">
        <v>50000</v>
      </c>
      <c r="D869" s="40">
        <v>0</v>
      </c>
      <c r="E869" s="45">
        <f t="shared" si="30"/>
        <v>0</v>
      </c>
      <c r="F869" s="59" t="s">
        <v>182</v>
      </c>
      <c r="G869" s="60" t="s">
        <v>182</v>
      </c>
      <c r="H869" s="61" t="s">
        <v>182</v>
      </c>
    </row>
    <row r="870" spans="1:8" ht="15.75" thickBot="1" x14ac:dyDescent="0.3">
      <c r="A870" s="17" t="s">
        <v>30</v>
      </c>
      <c r="B870" s="31" t="s">
        <v>31</v>
      </c>
      <c r="C870" s="46">
        <v>163000</v>
      </c>
      <c r="D870" s="47">
        <v>53685.13</v>
      </c>
      <c r="E870" s="48">
        <f>D870/C870</f>
        <v>0.32935662576687114</v>
      </c>
      <c r="F870" s="65" t="s">
        <v>182</v>
      </c>
      <c r="G870" s="66" t="s">
        <v>182</v>
      </c>
      <c r="H870" s="67" t="s">
        <v>182</v>
      </c>
    </row>
    <row r="871" spans="1:8" ht="15.75" thickBot="1" x14ac:dyDescent="0.3">
      <c r="A871" s="137" t="s">
        <v>32</v>
      </c>
      <c r="B871" s="138"/>
      <c r="C871" s="22">
        <f>SUM(C872:C919)</f>
        <v>48234355</v>
      </c>
      <c r="D871" s="23">
        <f>SUM(D872:D919)</f>
        <v>10247331.610000001</v>
      </c>
      <c r="E871" s="28">
        <f>D871/C871</f>
        <v>0.21244881599432605</v>
      </c>
      <c r="F871" s="22">
        <f>SUM(F872:F919)</f>
        <v>14221143</v>
      </c>
      <c r="G871" s="23">
        <f>SUM(G872:G919)</f>
        <v>1352823.45</v>
      </c>
      <c r="H871" s="28">
        <f>G871/F871</f>
        <v>9.5127617379278162E-2</v>
      </c>
    </row>
    <row r="872" spans="1:8" x14ac:dyDescent="0.25">
      <c r="A872" s="78">
        <v>101</v>
      </c>
      <c r="B872" s="7" t="s">
        <v>33</v>
      </c>
      <c r="C872" s="41">
        <v>7157404</v>
      </c>
      <c r="D872" s="42">
        <v>471527.4</v>
      </c>
      <c r="E872" s="43">
        <f>D872/C872</f>
        <v>6.5879668103127897E-2</v>
      </c>
      <c r="F872" s="62" t="s">
        <v>182</v>
      </c>
      <c r="G872" s="63" t="s">
        <v>182</v>
      </c>
      <c r="H872" s="64" t="s">
        <v>182</v>
      </c>
    </row>
    <row r="873" spans="1:8" x14ac:dyDescent="0.25">
      <c r="A873" s="5">
        <v>102</v>
      </c>
      <c r="B873" s="8" t="s">
        <v>34</v>
      </c>
      <c r="C873" s="59" t="s">
        <v>182</v>
      </c>
      <c r="D873" s="60" t="s">
        <v>182</v>
      </c>
      <c r="E873" s="61" t="s">
        <v>182</v>
      </c>
      <c r="F873" s="44">
        <v>3000</v>
      </c>
      <c r="G873" s="40">
        <v>0</v>
      </c>
      <c r="H873" s="45">
        <f>G873/F873</f>
        <v>0</v>
      </c>
    </row>
    <row r="874" spans="1:8" x14ac:dyDescent="0.25">
      <c r="A874" s="5">
        <v>103</v>
      </c>
      <c r="B874" s="8" t="s">
        <v>35</v>
      </c>
      <c r="C874" s="44">
        <v>623218</v>
      </c>
      <c r="D874" s="40">
        <v>272850</v>
      </c>
      <c r="E874" s="45">
        <f t="shared" ref="E874:E918" si="31">D874/C874</f>
        <v>0.43780827896498498</v>
      </c>
      <c r="F874" s="59" t="s">
        <v>182</v>
      </c>
      <c r="G874" s="60" t="s">
        <v>182</v>
      </c>
      <c r="H874" s="61" t="s">
        <v>182</v>
      </c>
    </row>
    <row r="875" spans="1:8" x14ac:dyDescent="0.25">
      <c r="A875" s="5">
        <v>104</v>
      </c>
      <c r="B875" s="8" t="s">
        <v>36</v>
      </c>
      <c r="C875" s="44">
        <v>71200</v>
      </c>
      <c r="D875" s="40">
        <v>0</v>
      </c>
      <c r="E875" s="45">
        <f t="shared" si="31"/>
        <v>0</v>
      </c>
      <c r="F875" s="59" t="s">
        <v>182</v>
      </c>
      <c r="G875" s="60" t="s">
        <v>182</v>
      </c>
      <c r="H875" s="61" t="s">
        <v>182</v>
      </c>
    </row>
    <row r="876" spans="1:8" x14ac:dyDescent="0.25">
      <c r="A876" s="5">
        <v>105</v>
      </c>
      <c r="B876" s="8" t="s">
        <v>37</v>
      </c>
      <c r="C876" s="44">
        <v>73600</v>
      </c>
      <c r="D876" s="40">
        <v>0</v>
      </c>
      <c r="E876" s="45">
        <f t="shared" si="31"/>
        <v>0</v>
      </c>
      <c r="F876" s="59" t="s">
        <v>182</v>
      </c>
      <c r="G876" s="60" t="s">
        <v>182</v>
      </c>
      <c r="H876" s="61" t="s">
        <v>182</v>
      </c>
    </row>
    <row r="877" spans="1:8" x14ac:dyDescent="0.25">
      <c r="A877" s="5">
        <v>106</v>
      </c>
      <c r="B877" s="8" t="s">
        <v>38</v>
      </c>
      <c r="C877" s="44">
        <v>140000</v>
      </c>
      <c r="D877" s="40">
        <v>0</v>
      </c>
      <c r="E877" s="45">
        <f t="shared" si="31"/>
        <v>0</v>
      </c>
      <c r="F877" s="59" t="s">
        <v>182</v>
      </c>
      <c r="G877" s="60" t="s">
        <v>182</v>
      </c>
      <c r="H877" s="61" t="s">
        <v>182</v>
      </c>
    </row>
    <row r="878" spans="1:8" x14ac:dyDescent="0.25">
      <c r="A878" s="5">
        <v>109</v>
      </c>
      <c r="B878" s="8" t="s">
        <v>39</v>
      </c>
      <c r="C878" s="44">
        <v>284074</v>
      </c>
      <c r="D878" s="40">
        <v>23631.96</v>
      </c>
      <c r="E878" s="45">
        <f t="shared" si="31"/>
        <v>8.3189450636101864E-2</v>
      </c>
      <c r="F878" s="59" t="s">
        <v>182</v>
      </c>
      <c r="G878" s="60" t="s">
        <v>182</v>
      </c>
      <c r="H878" s="61" t="s">
        <v>182</v>
      </c>
    </row>
    <row r="879" spans="1:8" x14ac:dyDescent="0.25">
      <c r="A879" s="5">
        <v>111</v>
      </c>
      <c r="B879" s="8" t="s">
        <v>40</v>
      </c>
      <c r="C879" s="44">
        <v>193566</v>
      </c>
      <c r="D879" s="40">
        <v>64712.69</v>
      </c>
      <c r="E879" s="45">
        <f t="shared" si="31"/>
        <v>0.33431847535207632</v>
      </c>
      <c r="F879" s="59" t="s">
        <v>182</v>
      </c>
      <c r="G879" s="60" t="s">
        <v>182</v>
      </c>
      <c r="H879" s="61" t="s">
        <v>182</v>
      </c>
    </row>
    <row r="880" spans="1:8" x14ac:dyDescent="0.25">
      <c r="A880" s="5">
        <v>112</v>
      </c>
      <c r="B880" s="8" t="s">
        <v>41</v>
      </c>
      <c r="C880" s="44">
        <v>109805</v>
      </c>
      <c r="D880" s="40">
        <v>28626.99</v>
      </c>
      <c r="E880" s="45">
        <f t="shared" si="31"/>
        <v>0.26070752697964578</v>
      </c>
      <c r="F880" s="59" t="s">
        <v>182</v>
      </c>
      <c r="G880" s="60" t="s">
        <v>182</v>
      </c>
      <c r="H880" s="61" t="s">
        <v>182</v>
      </c>
    </row>
    <row r="881" spans="1:8" x14ac:dyDescent="0.25">
      <c r="A881" s="5">
        <v>113</v>
      </c>
      <c r="B881" s="8" t="s">
        <v>42</v>
      </c>
      <c r="C881" s="44">
        <v>1923</v>
      </c>
      <c r="D881" s="40">
        <v>0</v>
      </c>
      <c r="E881" s="45">
        <f t="shared" si="31"/>
        <v>0</v>
      </c>
      <c r="F881" s="59" t="s">
        <v>182</v>
      </c>
      <c r="G881" s="60" t="s">
        <v>182</v>
      </c>
      <c r="H881" s="61" t="s">
        <v>182</v>
      </c>
    </row>
    <row r="882" spans="1:8" x14ac:dyDescent="0.25">
      <c r="A882" s="5">
        <v>114</v>
      </c>
      <c r="B882" s="8" t="s">
        <v>43</v>
      </c>
      <c r="C882" s="44">
        <v>978345</v>
      </c>
      <c r="D882" s="40">
        <v>223519.38</v>
      </c>
      <c r="E882" s="45">
        <f t="shared" si="31"/>
        <v>0.22846682918602335</v>
      </c>
      <c r="F882" s="59" t="s">
        <v>182</v>
      </c>
      <c r="G882" s="60" t="s">
        <v>182</v>
      </c>
      <c r="H882" s="61" t="s">
        <v>182</v>
      </c>
    </row>
    <row r="883" spans="1:8" x14ac:dyDescent="0.25">
      <c r="A883" s="5">
        <v>115</v>
      </c>
      <c r="B883" s="8" t="s">
        <v>44</v>
      </c>
      <c r="C883" s="44">
        <v>240000</v>
      </c>
      <c r="D883" s="40">
        <v>0</v>
      </c>
      <c r="E883" s="45">
        <f t="shared" si="31"/>
        <v>0</v>
      </c>
      <c r="F883" s="44">
        <v>2568</v>
      </c>
      <c r="G883" s="40">
        <v>0</v>
      </c>
      <c r="H883" s="45">
        <f t="shared" ref="H883:H918" si="32">G883/F883</f>
        <v>0</v>
      </c>
    </row>
    <row r="884" spans="1:8" x14ac:dyDescent="0.25">
      <c r="A884" s="5">
        <v>116</v>
      </c>
      <c r="B884" s="8" t="s">
        <v>45</v>
      </c>
      <c r="C884" s="44">
        <v>576100</v>
      </c>
      <c r="D884" s="40">
        <v>0</v>
      </c>
      <c r="E884" s="45">
        <f t="shared" si="31"/>
        <v>0</v>
      </c>
      <c r="F884" s="44">
        <v>258710</v>
      </c>
      <c r="G884" s="40">
        <v>0</v>
      </c>
      <c r="H884" s="45">
        <f t="shared" si="32"/>
        <v>0</v>
      </c>
    </row>
    <row r="885" spans="1:8" x14ac:dyDescent="0.25">
      <c r="A885" s="5">
        <v>117</v>
      </c>
      <c r="B885" s="8" t="s">
        <v>46</v>
      </c>
      <c r="C885" s="44">
        <v>60000</v>
      </c>
      <c r="D885" s="40">
        <v>0</v>
      </c>
      <c r="E885" s="45">
        <f t="shared" si="31"/>
        <v>0</v>
      </c>
      <c r="F885" s="59" t="s">
        <v>182</v>
      </c>
      <c r="G885" s="60" t="s">
        <v>182</v>
      </c>
      <c r="H885" s="61" t="s">
        <v>182</v>
      </c>
    </row>
    <row r="886" spans="1:8" x14ac:dyDescent="0.25">
      <c r="A886" s="6">
        <v>120</v>
      </c>
      <c r="B886" s="29" t="s">
        <v>48</v>
      </c>
      <c r="C886" s="44">
        <v>186606</v>
      </c>
      <c r="D886" s="40">
        <v>6446.65</v>
      </c>
      <c r="E886" s="45">
        <f t="shared" si="31"/>
        <v>3.4546852727136319E-2</v>
      </c>
      <c r="F886" s="59" t="s">
        <v>182</v>
      </c>
      <c r="G886" s="60" t="s">
        <v>182</v>
      </c>
      <c r="H886" s="61" t="s">
        <v>182</v>
      </c>
    </row>
    <row r="887" spans="1:8" x14ac:dyDescent="0.25">
      <c r="A887" s="5">
        <v>131</v>
      </c>
      <c r="B887" s="8" t="s">
        <v>49</v>
      </c>
      <c r="C887" s="44">
        <v>712335</v>
      </c>
      <c r="D887" s="40">
        <v>7327.79</v>
      </c>
      <c r="E887" s="45">
        <f t="shared" si="31"/>
        <v>1.0286999796444089E-2</v>
      </c>
      <c r="F887" s="59" t="s">
        <v>182</v>
      </c>
      <c r="G887" s="60" t="s">
        <v>182</v>
      </c>
      <c r="H887" s="61" t="s">
        <v>182</v>
      </c>
    </row>
    <row r="888" spans="1:8" x14ac:dyDescent="0.25">
      <c r="A888" s="5">
        <v>132</v>
      </c>
      <c r="B888" s="8" t="s">
        <v>50</v>
      </c>
      <c r="C888" s="44">
        <v>1010000</v>
      </c>
      <c r="D888" s="40">
        <v>78240.3</v>
      </c>
      <c r="E888" s="45">
        <f t="shared" si="31"/>
        <v>7.7465643564356437E-2</v>
      </c>
      <c r="F888" s="59" t="s">
        <v>182</v>
      </c>
      <c r="G888" s="60" t="s">
        <v>182</v>
      </c>
      <c r="H888" s="61" t="s">
        <v>182</v>
      </c>
    </row>
    <row r="889" spans="1:8" x14ac:dyDescent="0.25">
      <c r="A889" s="5">
        <v>141</v>
      </c>
      <c r="B889" s="8" t="s">
        <v>51</v>
      </c>
      <c r="C889" s="44">
        <v>267296</v>
      </c>
      <c r="D889" s="40">
        <v>66900.7</v>
      </c>
      <c r="E889" s="45">
        <f t="shared" si="31"/>
        <v>0.2502869478031845</v>
      </c>
      <c r="F889" s="59" t="s">
        <v>182</v>
      </c>
      <c r="G889" s="60" t="s">
        <v>182</v>
      </c>
      <c r="H889" s="61" t="s">
        <v>182</v>
      </c>
    </row>
    <row r="890" spans="1:8" x14ac:dyDescent="0.25">
      <c r="A890" s="5">
        <v>142</v>
      </c>
      <c r="B890" s="8" t="s">
        <v>52</v>
      </c>
      <c r="C890" s="44">
        <v>313348</v>
      </c>
      <c r="D890" s="40">
        <v>53000</v>
      </c>
      <c r="E890" s="45">
        <f t="shared" si="31"/>
        <v>0.16914101893102876</v>
      </c>
      <c r="F890" s="59" t="s">
        <v>182</v>
      </c>
      <c r="G890" s="60" t="s">
        <v>182</v>
      </c>
      <c r="H890" s="61" t="s">
        <v>182</v>
      </c>
    </row>
    <row r="891" spans="1:8" x14ac:dyDescent="0.25">
      <c r="A891" s="5">
        <v>143</v>
      </c>
      <c r="B891" s="8" t="s">
        <v>53</v>
      </c>
      <c r="C891" s="44">
        <v>23990</v>
      </c>
      <c r="D891" s="40">
        <v>0</v>
      </c>
      <c r="E891" s="45">
        <f t="shared" si="31"/>
        <v>0</v>
      </c>
      <c r="F891" s="59" t="s">
        <v>182</v>
      </c>
      <c r="G891" s="60" t="s">
        <v>182</v>
      </c>
      <c r="H891" s="61" t="s">
        <v>182</v>
      </c>
    </row>
    <row r="892" spans="1:8" x14ac:dyDescent="0.25">
      <c r="A892" s="5">
        <v>151</v>
      </c>
      <c r="B892" s="8" t="s">
        <v>54</v>
      </c>
      <c r="C892" s="44">
        <v>135036</v>
      </c>
      <c r="D892" s="40">
        <v>6984</v>
      </c>
      <c r="E892" s="45">
        <f t="shared" si="31"/>
        <v>5.1719541455611834E-2</v>
      </c>
      <c r="F892" s="59" t="s">
        <v>182</v>
      </c>
      <c r="G892" s="60" t="s">
        <v>182</v>
      </c>
      <c r="H892" s="61" t="s">
        <v>182</v>
      </c>
    </row>
    <row r="893" spans="1:8" x14ac:dyDescent="0.25">
      <c r="A893" s="5">
        <v>152</v>
      </c>
      <c r="B893" s="8" t="s">
        <v>55</v>
      </c>
      <c r="C893" s="44">
        <v>141098</v>
      </c>
      <c r="D893" s="40">
        <v>9941</v>
      </c>
      <c r="E893" s="45">
        <f t="shared" si="31"/>
        <v>7.0454577669421259E-2</v>
      </c>
      <c r="F893" s="59" t="s">
        <v>182</v>
      </c>
      <c r="G893" s="60" t="s">
        <v>182</v>
      </c>
      <c r="H893" s="61" t="s">
        <v>182</v>
      </c>
    </row>
    <row r="894" spans="1:8" x14ac:dyDescent="0.25">
      <c r="A894" s="5">
        <v>153</v>
      </c>
      <c r="B894" s="8" t="s">
        <v>56</v>
      </c>
      <c r="C894" s="44">
        <v>6536</v>
      </c>
      <c r="D894" s="40">
        <v>1443</v>
      </c>
      <c r="E894" s="45">
        <f t="shared" si="31"/>
        <v>0.22077723378212974</v>
      </c>
      <c r="F894" s="59" t="s">
        <v>182</v>
      </c>
      <c r="G894" s="60" t="s">
        <v>182</v>
      </c>
      <c r="H894" s="61" t="s">
        <v>182</v>
      </c>
    </row>
    <row r="895" spans="1:8" x14ac:dyDescent="0.25">
      <c r="A895" s="5">
        <v>154</v>
      </c>
      <c r="B895" s="8" t="s">
        <v>57</v>
      </c>
      <c r="C895" s="44">
        <v>169000</v>
      </c>
      <c r="D895" s="40">
        <v>0</v>
      </c>
      <c r="E895" s="45">
        <f t="shared" si="31"/>
        <v>0</v>
      </c>
      <c r="F895" s="59" t="s">
        <v>182</v>
      </c>
      <c r="G895" s="60" t="s">
        <v>182</v>
      </c>
      <c r="H895" s="61" t="s">
        <v>182</v>
      </c>
    </row>
    <row r="896" spans="1:8" x14ac:dyDescent="0.25">
      <c r="A896" s="5">
        <v>161</v>
      </c>
      <c r="B896" s="8" t="s">
        <v>58</v>
      </c>
      <c r="C896" s="44">
        <v>230000</v>
      </c>
      <c r="D896" s="40">
        <v>0</v>
      </c>
      <c r="E896" s="45">
        <f t="shared" si="31"/>
        <v>0</v>
      </c>
      <c r="F896" s="59" t="s">
        <v>182</v>
      </c>
      <c r="G896" s="60" t="s">
        <v>182</v>
      </c>
      <c r="H896" s="61" t="s">
        <v>182</v>
      </c>
    </row>
    <row r="897" spans="1:8" x14ac:dyDescent="0.25">
      <c r="A897" s="5">
        <v>162</v>
      </c>
      <c r="B897" s="8" t="s">
        <v>59</v>
      </c>
      <c r="C897" s="44">
        <v>1614614</v>
      </c>
      <c r="D897" s="40">
        <v>424.87</v>
      </c>
      <c r="E897" s="45">
        <f t="shared" si="31"/>
        <v>2.631402923547052E-4</v>
      </c>
      <c r="F897" s="59" t="s">
        <v>182</v>
      </c>
      <c r="G897" s="60" t="s">
        <v>182</v>
      </c>
      <c r="H897" s="61" t="s">
        <v>182</v>
      </c>
    </row>
    <row r="898" spans="1:8" x14ac:dyDescent="0.25">
      <c r="A898" s="5">
        <v>163</v>
      </c>
      <c r="B898" s="8" t="s">
        <v>60</v>
      </c>
      <c r="C898" s="44">
        <v>1015000</v>
      </c>
      <c r="D898" s="40">
        <v>0</v>
      </c>
      <c r="E898" s="45">
        <f t="shared" si="31"/>
        <v>0</v>
      </c>
      <c r="F898" s="59" t="s">
        <v>182</v>
      </c>
      <c r="G898" s="60" t="s">
        <v>182</v>
      </c>
      <c r="H898" s="61" t="s">
        <v>182</v>
      </c>
    </row>
    <row r="899" spans="1:8" x14ac:dyDescent="0.25">
      <c r="A899" s="5">
        <v>164</v>
      </c>
      <c r="B899" s="8" t="s">
        <v>61</v>
      </c>
      <c r="C899" s="44">
        <v>773250</v>
      </c>
      <c r="D899" s="40">
        <v>0</v>
      </c>
      <c r="E899" s="45">
        <f t="shared" si="31"/>
        <v>0</v>
      </c>
      <c r="F899" s="59" t="s">
        <v>182</v>
      </c>
      <c r="G899" s="60" t="s">
        <v>182</v>
      </c>
      <c r="H899" s="61" t="s">
        <v>182</v>
      </c>
    </row>
    <row r="900" spans="1:8" x14ac:dyDescent="0.25">
      <c r="A900" s="5">
        <v>165</v>
      </c>
      <c r="B900" s="8" t="s">
        <v>62</v>
      </c>
      <c r="C900" s="44">
        <v>4342326</v>
      </c>
      <c r="D900" s="40">
        <v>1500082.92</v>
      </c>
      <c r="E900" s="45">
        <f t="shared" si="31"/>
        <v>0.34545608045089199</v>
      </c>
      <c r="F900" s="44">
        <v>1762517</v>
      </c>
      <c r="G900" s="40">
        <v>0</v>
      </c>
      <c r="H900" s="45">
        <f t="shared" si="32"/>
        <v>0</v>
      </c>
    </row>
    <row r="901" spans="1:8" x14ac:dyDescent="0.25">
      <c r="A901" s="5">
        <v>166</v>
      </c>
      <c r="B901" s="8" t="s">
        <v>63</v>
      </c>
      <c r="C901" s="44">
        <v>13000</v>
      </c>
      <c r="D901" s="40">
        <v>0</v>
      </c>
      <c r="E901" s="45">
        <f t="shared" si="31"/>
        <v>0</v>
      </c>
      <c r="F901" s="59" t="s">
        <v>182</v>
      </c>
      <c r="G901" s="60" t="s">
        <v>182</v>
      </c>
      <c r="H901" s="61" t="s">
        <v>182</v>
      </c>
    </row>
    <row r="902" spans="1:8" x14ac:dyDescent="0.25">
      <c r="A902" s="5">
        <v>169</v>
      </c>
      <c r="B902" s="8" t="s">
        <v>64</v>
      </c>
      <c r="C902" s="44">
        <v>702207</v>
      </c>
      <c r="D902" s="40">
        <v>316507.28000000003</v>
      </c>
      <c r="E902" s="45">
        <f t="shared" si="31"/>
        <v>0.45073216302315416</v>
      </c>
      <c r="F902" s="44">
        <v>1536024</v>
      </c>
      <c r="G902" s="40">
        <v>452390.51</v>
      </c>
      <c r="H902" s="45">
        <f t="shared" si="32"/>
        <v>0.29452046973224377</v>
      </c>
    </row>
    <row r="903" spans="1:8" x14ac:dyDescent="0.25">
      <c r="A903" s="5">
        <v>171</v>
      </c>
      <c r="B903" s="8" t="s">
        <v>65</v>
      </c>
      <c r="C903" s="44">
        <v>7270446</v>
      </c>
      <c r="D903" s="40">
        <v>2797297.25</v>
      </c>
      <c r="E903" s="45">
        <f t="shared" si="31"/>
        <v>0.38474905803577936</v>
      </c>
      <c r="F903" s="44">
        <v>4367869</v>
      </c>
      <c r="G903" s="40">
        <v>146729.1</v>
      </c>
      <c r="H903" s="45">
        <f t="shared" si="32"/>
        <v>3.3592834400482253E-2</v>
      </c>
    </row>
    <row r="904" spans="1:8" x14ac:dyDescent="0.25">
      <c r="A904" s="5">
        <v>172</v>
      </c>
      <c r="B904" s="8" t="s">
        <v>66</v>
      </c>
      <c r="C904" s="44">
        <v>444000</v>
      </c>
      <c r="D904" s="40">
        <v>354146.66</v>
      </c>
      <c r="E904" s="45">
        <f t="shared" si="31"/>
        <v>0.7976276126126125</v>
      </c>
      <c r="F904" s="44">
        <v>237600</v>
      </c>
      <c r="G904" s="40">
        <v>0</v>
      </c>
      <c r="H904" s="45">
        <f t="shared" si="32"/>
        <v>0</v>
      </c>
    </row>
    <row r="905" spans="1:8" x14ac:dyDescent="0.25">
      <c r="A905" s="5">
        <v>181</v>
      </c>
      <c r="B905" s="8" t="s">
        <v>67</v>
      </c>
      <c r="C905" s="44">
        <v>1363494</v>
      </c>
      <c r="D905" s="40">
        <v>57999.360000000001</v>
      </c>
      <c r="E905" s="45">
        <f t="shared" si="31"/>
        <v>4.2537304894630999E-2</v>
      </c>
      <c r="F905" s="44">
        <v>310000</v>
      </c>
      <c r="G905" s="40">
        <v>0</v>
      </c>
      <c r="H905" s="45">
        <f t="shared" si="32"/>
        <v>0</v>
      </c>
    </row>
    <row r="906" spans="1:8" x14ac:dyDescent="0.25">
      <c r="A906" s="5">
        <v>182</v>
      </c>
      <c r="B906" s="8" t="s">
        <v>68</v>
      </c>
      <c r="C906" s="44">
        <v>408256</v>
      </c>
      <c r="D906" s="40">
        <v>28310.35</v>
      </c>
      <c r="E906" s="45">
        <f t="shared" si="31"/>
        <v>6.9344602406333278E-2</v>
      </c>
      <c r="F906" s="59" t="s">
        <v>182</v>
      </c>
      <c r="G906" s="60" t="s">
        <v>182</v>
      </c>
      <c r="H906" s="61" t="s">
        <v>182</v>
      </c>
    </row>
    <row r="907" spans="1:8" ht="15.75" thickBot="1" x14ac:dyDescent="0.3">
      <c r="A907" s="79">
        <v>183</v>
      </c>
      <c r="B907" s="80" t="s">
        <v>69</v>
      </c>
      <c r="C907" s="81">
        <v>84443</v>
      </c>
      <c r="D907" s="82">
        <v>0</v>
      </c>
      <c r="E907" s="83">
        <f t="shared" si="31"/>
        <v>0</v>
      </c>
      <c r="F907" s="84" t="s">
        <v>182</v>
      </c>
      <c r="G907" s="85" t="s">
        <v>182</v>
      </c>
      <c r="H907" s="86" t="s">
        <v>182</v>
      </c>
    </row>
    <row r="908" spans="1:8" x14ac:dyDescent="0.25">
      <c r="A908" s="78">
        <v>184</v>
      </c>
      <c r="B908" s="7" t="s">
        <v>70</v>
      </c>
      <c r="C908" s="41">
        <v>52921</v>
      </c>
      <c r="D908" s="42">
        <v>0</v>
      </c>
      <c r="E908" s="43">
        <f t="shared" si="31"/>
        <v>0</v>
      </c>
      <c r="F908" s="62" t="s">
        <v>182</v>
      </c>
      <c r="G908" s="63" t="s">
        <v>182</v>
      </c>
      <c r="H908" s="64" t="s">
        <v>182</v>
      </c>
    </row>
    <row r="909" spans="1:8" x14ac:dyDescent="0.25">
      <c r="A909" s="5">
        <v>185</v>
      </c>
      <c r="B909" s="8" t="s">
        <v>71</v>
      </c>
      <c r="C909" s="44">
        <v>2827820</v>
      </c>
      <c r="D909" s="40">
        <v>462497.31</v>
      </c>
      <c r="E909" s="45">
        <f t="shared" si="31"/>
        <v>0.16355259882170717</v>
      </c>
      <c r="F909" s="44">
        <v>2640426</v>
      </c>
      <c r="G909" s="40">
        <v>753703.84</v>
      </c>
      <c r="H909" s="45">
        <f t="shared" si="32"/>
        <v>0.28544781788999196</v>
      </c>
    </row>
    <row r="910" spans="1:8" x14ac:dyDescent="0.25">
      <c r="A910" s="5">
        <v>189</v>
      </c>
      <c r="B910" s="8" t="s">
        <v>72</v>
      </c>
      <c r="C910" s="44">
        <v>730503</v>
      </c>
      <c r="D910" s="40">
        <v>523109.4</v>
      </c>
      <c r="E910" s="45">
        <f t="shared" si="31"/>
        <v>0.71609480043203111</v>
      </c>
      <c r="F910" s="44">
        <v>2605000</v>
      </c>
      <c r="G910" s="40">
        <v>0</v>
      </c>
      <c r="H910" s="45">
        <f t="shared" si="32"/>
        <v>0</v>
      </c>
    </row>
    <row r="911" spans="1:8" x14ac:dyDescent="0.25">
      <c r="A911" s="5">
        <v>191</v>
      </c>
      <c r="B911" s="8" t="s">
        <v>73</v>
      </c>
      <c r="C911" s="44">
        <v>144665</v>
      </c>
      <c r="D911" s="40">
        <v>0</v>
      </c>
      <c r="E911" s="45">
        <f t="shared" si="31"/>
        <v>0</v>
      </c>
      <c r="F911" s="59" t="s">
        <v>182</v>
      </c>
      <c r="G911" s="60" t="s">
        <v>182</v>
      </c>
      <c r="H911" s="61" t="s">
        <v>182</v>
      </c>
    </row>
    <row r="912" spans="1:8" x14ac:dyDescent="0.25">
      <c r="A912" s="5">
        <v>192</v>
      </c>
      <c r="B912" s="8" t="s">
        <v>74</v>
      </c>
      <c r="C912" s="44">
        <v>28700</v>
      </c>
      <c r="D912" s="40">
        <v>27683.38</v>
      </c>
      <c r="E912" s="45">
        <f t="shared" si="31"/>
        <v>0.96457770034843204</v>
      </c>
      <c r="F912" s="59" t="s">
        <v>182</v>
      </c>
      <c r="G912" s="60" t="s">
        <v>182</v>
      </c>
      <c r="H912" s="61" t="s">
        <v>182</v>
      </c>
    </row>
    <row r="913" spans="1:8" x14ac:dyDescent="0.25">
      <c r="A913" s="5">
        <v>193</v>
      </c>
      <c r="B913" s="8" t="s">
        <v>75</v>
      </c>
      <c r="C913" s="44">
        <v>220</v>
      </c>
      <c r="D913" s="40">
        <v>45.09</v>
      </c>
      <c r="E913" s="45">
        <f t="shared" si="31"/>
        <v>0.20495454545454547</v>
      </c>
      <c r="F913" s="59" t="s">
        <v>182</v>
      </c>
      <c r="G913" s="60" t="s">
        <v>182</v>
      </c>
      <c r="H913" s="61" t="s">
        <v>182</v>
      </c>
    </row>
    <row r="914" spans="1:8" x14ac:dyDescent="0.25">
      <c r="A914" s="5">
        <v>194</v>
      </c>
      <c r="B914" s="8" t="s">
        <v>76</v>
      </c>
      <c r="C914" s="44">
        <v>55300</v>
      </c>
      <c r="D914" s="40">
        <v>22170.41</v>
      </c>
      <c r="E914" s="45">
        <f t="shared" si="31"/>
        <v>0.4009115732368897</v>
      </c>
      <c r="F914" s="59" t="s">
        <v>182</v>
      </c>
      <c r="G914" s="60" t="s">
        <v>182</v>
      </c>
      <c r="H914" s="61" t="s">
        <v>182</v>
      </c>
    </row>
    <row r="915" spans="1:8" x14ac:dyDescent="0.25">
      <c r="A915" s="5">
        <v>195</v>
      </c>
      <c r="B915" s="8" t="s">
        <v>77</v>
      </c>
      <c r="C915" s="44">
        <v>25704</v>
      </c>
      <c r="D915" s="40">
        <v>8097</v>
      </c>
      <c r="E915" s="45">
        <f t="shared" si="31"/>
        <v>0.31500933706816059</v>
      </c>
      <c r="F915" s="59" t="s">
        <v>182</v>
      </c>
      <c r="G915" s="60" t="s">
        <v>182</v>
      </c>
      <c r="H915" s="61" t="s">
        <v>182</v>
      </c>
    </row>
    <row r="916" spans="1:8" x14ac:dyDescent="0.25">
      <c r="A916" s="5">
        <v>196</v>
      </c>
      <c r="B916" s="8" t="s">
        <v>78</v>
      </c>
      <c r="C916" s="44">
        <v>71864</v>
      </c>
      <c r="D916" s="40">
        <v>14033.85</v>
      </c>
      <c r="E916" s="45">
        <f t="shared" si="31"/>
        <v>0.19528345207614384</v>
      </c>
      <c r="F916" s="59" t="s">
        <v>182</v>
      </c>
      <c r="G916" s="60" t="s">
        <v>182</v>
      </c>
      <c r="H916" s="61" t="s">
        <v>182</v>
      </c>
    </row>
    <row r="917" spans="1:8" x14ac:dyDescent="0.25">
      <c r="A917" s="5">
        <v>197</v>
      </c>
      <c r="B917" s="8" t="s">
        <v>79</v>
      </c>
      <c r="C917" s="44">
        <v>11787079</v>
      </c>
      <c r="D917" s="40">
        <v>2532326.4900000002</v>
      </c>
      <c r="E917" s="45">
        <f t="shared" si="31"/>
        <v>0.21483918874218119</v>
      </c>
      <c r="F917" s="44">
        <v>62305</v>
      </c>
      <c r="G917" s="40">
        <v>0</v>
      </c>
      <c r="H917" s="45">
        <f t="shared" si="32"/>
        <v>0</v>
      </c>
    </row>
    <row r="918" spans="1:8" x14ac:dyDescent="0.25">
      <c r="A918" s="5">
        <v>198</v>
      </c>
      <c r="B918" s="9" t="s">
        <v>80</v>
      </c>
      <c r="C918" s="44">
        <v>286925</v>
      </c>
      <c r="D918" s="40">
        <v>227066.23999999999</v>
      </c>
      <c r="E918" s="45">
        <f t="shared" si="31"/>
        <v>0.79137837413958345</v>
      </c>
      <c r="F918" s="44">
        <v>380026</v>
      </c>
      <c r="G918" s="40">
        <v>0</v>
      </c>
      <c r="H918" s="45">
        <f t="shared" si="32"/>
        <v>0</v>
      </c>
    </row>
    <row r="919" spans="1:8" ht="15.75" thickBot="1" x14ac:dyDescent="0.3">
      <c r="A919" s="79">
        <v>199</v>
      </c>
      <c r="B919" s="80" t="s">
        <v>81</v>
      </c>
      <c r="C919" s="81">
        <v>487138</v>
      </c>
      <c r="D919" s="82">
        <v>60381.89</v>
      </c>
      <c r="E919" s="83">
        <f>D919/C919</f>
        <v>0.12395232972997385</v>
      </c>
      <c r="F919" s="81">
        <v>55098</v>
      </c>
      <c r="G919" s="82">
        <v>0</v>
      </c>
      <c r="H919" s="83">
        <f>G919/F919</f>
        <v>0</v>
      </c>
    </row>
    <row r="920" spans="1:8" ht="15.75" thickBot="1" x14ac:dyDescent="0.3">
      <c r="A920" s="137" t="s">
        <v>82</v>
      </c>
      <c r="B920" s="138"/>
      <c r="C920" s="22">
        <f>SUM(C921:C970)</f>
        <v>2872106</v>
      </c>
      <c r="D920" s="23">
        <f>SUM(D921:D970)</f>
        <v>548350.86</v>
      </c>
      <c r="E920" s="28">
        <f>D920/C920</f>
        <v>0.19092291858308849</v>
      </c>
      <c r="F920" s="22">
        <f>SUM(F921:F970)</f>
        <v>110732</v>
      </c>
      <c r="G920" s="23">
        <f>SUM(G921:G970)</f>
        <v>69417.320000000007</v>
      </c>
      <c r="H920" s="28">
        <f>G920/F920</f>
        <v>0.62689484521186289</v>
      </c>
    </row>
    <row r="921" spans="1:8" x14ac:dyDescent="0.25">
      <c r="A921" s="78">
        <v>201</v>
      </c>
      <c r="B921" s="7" t="s">
        <v>83</v>
      </c>
      <c r="C921" s="41">
        <v>142707</v>
      </c>
      <c r="D921" s="42">
        <v>22207.51</v>
      </c>
      <c r="E921" s="43">
        <f>D921/C921</f>
        <v>0.15561612254479457</v>
      </c>
      <c r="F921" s="62" t="s">
        <v>182</v>
      </c>
      <c r="G921" s="63" t="s">
        <v>182</v>
      </c>
      <c r="H921" s="64" t="s">
        <v>182</v>
      </c>
    </row>
    <row r="922" spans="1:8" x14ac:dyDescent="0.25">
      <c r="A922" s="5">
        <v>203</v>
      </c>
      <c r="B922" s="8" t="s">
        <v>84</v>
      </c>
      <c r="C922" s="44">
        <v>68565</v>
      </c>
      <c r="D922" s="40">
        <v>27375.759999999998</v>
      </c>
      <c r="E922" s="45">
        <f>D922/C922</f>
        <v>0.39926726463939327</v>
      </c>
      <c r="F922" s="59" t="s">
        <v>182</v>
      </c>
      <c r="G922" s="60" t="s">
        <v>182</v>
      </c>
      <c r="H922" s="61" t="s">
        <v>182</v>
      </c>
    </row>
    <row r="923" spans="1:8" x14ac:dyDescent="0.25">
      <c r="A923" s="5">
        <v>211</v>
      </c>
      <c r="B923" s="8" t="s">
        <v>85</v>
      </c>
      <c r="C923" s="44">
        <v>90806</v>
      </c>
      <c r="D923" s="40">
        <v>76264.22</v>
      </c>
      <c r="E923" s="45">
        <f t="shared" ref="E923:E970" si="33">D923/C923</f>
        <v>0.83985881990176858</v>
      </c>
      <c r="F923" s="59" t="s">
        <v>182</v>
      </c>
      <c r="G923" s="60" t="s">
        <v>182</v>
      </c>
      <c r="H923" s="61" t="s">
        <v>182</v>
      </c>
    </row>
    <row r="924" spans="1:8" x14ac:dyDescent="0.25">
      <c r="A924" s="5">
        <v>212</v>
      </c>
      <c r="B924" s="8" t="s">
        <v>86</v>
      </c>
      <c r="C924" s="44">
        <v>11620</v>
      </c>
      <c r="D924" s="40">
        <v>176.55</v>
      </c>
      <c r="E924" s="45">
        <f t="shared" si="33"/>
        <v>1.5193631669535286E-2</v>
      </c>
      <c r="F924" s="59" t="s">
        <v>182</v>
      </c>
      <c r="G924" s="60" t="s">
        <v>182</v>
      </c>
      <c r="H924" s="61" t="s">
        <v>182</v>
      </c>
    </row>
    <row r="925" spans="1:8" x14ac:dyDescent="0.25">
      <c r="A925" s="5">
        <v>213</v>
      </c>
      <c r="B925" s="8" t="s">
        <v>87</v>
      </c>
      <c r="C925" s="44">
        <v>1200</v>
      </c>
      <c r="D925" s="40">
        <v>42.8</v>
      </c>
      <c r="E925" s="45">
        <f t="shared" si="33"/>
        <v>3.5666666666666666E-2</v>
      </c>
      <c r="F925" s="59" t="s">
        <v>182</v>
      </c>
      <c r="G925" s="60" t="s">
        <v>182</v>
      </c>
      <c r="H925" s="61" t="s">
        <v>182</v>
      </c>
    </row>
    <row r="926" spans="1:8" x14ac:dyDescent="0.25">
      <c r="A926" s="5">
        <v>214</v>
      </c>
      <c r="B926" s="8" t="s">
        <v>88</v>
      </c>
      <c r="C926" s="44">
        <v>50200</v>
      </c>
      <c r="D926" s="40">
        <v>0</v>
      </c>
      <c r="E926" s="45">
        <f t="shared" si="33"/>
        <v>0</v>
      </c>
      <c r="F926" s="59" t="s">
        <v>182</v>
      </c>
      <c r="G926" s="60" t="s">
        <v>182</v>
      </c>
      <c r="H926" s="61" t="s">
        <v>182</v>
      </c>
    </row>
    <row r="927" spans="1:8" x14ac:dyDescent="0.25">
      <c r="A927" s="5">
        <v>219</v>
      </c>
      <c r="B927" s="8" t="s">
        <v>89</v>
      </c>
      <c r="C927" s="44">
        <v>3500</v>
      </c>
      <c r="D927" s="40">
        <v>0</v>
      </c>
      <c r="E927" s="45">
        <f t="shared" si="33"/>
        <v>0</v>
      </c>
      <c r="F927" s="59" t="s">
        <v>182</v>
      </c>
      <c r="G927" s="60" t="s">
        <v>182</v>
      </c>
      <c r="H927" s="61" t="s">
        <v>182</v>
      </c>
    </row>
    <row r="928" spans="1:8" x14ac:dyDescent="0.25">
      <c r="A928" s="5">
        <v>221</v>
      </c>
      <c r="B928" s="8" t="s">
        <v>90</v>
      </c>
      <c r="C928" s="44">
        <v>139071</v>
      </c>
      <c r="D928" s="40">
        <v>0</v>
      </c>
      <c r="E928" s="45">
        <f>D928/C928</f>
        <v>0</v>
      </c>
      <c r="F928" s="59" t="s">
        <v>182</v>
      </c>
      <c r="G928" s="60" t="s">
        <v>182</v>
      </c>
      <c r="H928" s="61" t="s">
        <v>182</v>
      </c>
    </row>
    <row r="929" spans="1:8" x14ac:dyDescent="0.25">
      <c r="A929" s="5">
        <v>222</v>
      </c>
      <c r="B929" s="8" t="s">
        <v>91</v>
      </c>
      <c r="C929" s="44">
        <v>3700</v>
      </c>
      <c r="D929" s="40">
        <v>400.97</v>
      </c>
      <c r="E929" s="45">
        <f>D929/C929</f>
        <v>0.10837027027027028</v>
      </c>
      <c r="F929" s="59" t="s">
        <v>182</v>
      </c>
      <c r="G929" s="60" t="s">
        <v>182</v>
      </c>
      <c r="H929" s="61" t="s">
        <v>182</v>
      </c>
    </row>
    <row r="930" spans="1:8" x14ac:dyDescent="0.25">
      <c r="A930" s="5">
        <v>223</v>
      </c>
      <c r="B930" s="8" t="s">
        <v>92</v>
      </c>
      <c r="C930" s="44">
        <v>161701</v>
      </c>
      <c r="D930" s="40">
        <v>0</v>
      </c>
      <c r="E930" s="45">
        <f>D930/C930</f>
        <v>0</v>
      </c>
      <c r="F930" s="59" t="s">
        <v>182</v>
      </c>
      <c r="G930" s="60" t="s">
        <v>182</v>
      </c>
      <c r="H930" s="61" t="s">
        <v>182</v>
      </c>
    </row>
    <row r="931" spans="1:8" x14ac:dyDescent="0.25">
      <c r="A931" s="5">
        <v>224</v>
      </c>
      <c r="B931" s="8" t="s">
        <v>93</v>
      </c>
      <c r="C931" s="44">
        <v>21688</v>
      </c>
      <c r="D931" s="40">
        <v>831.21</v>
      </c>
      <c r="E931" s="45">
        <f>D931/C931</f>
        <v>3.8325802286978974E-2</v>
      </c>
      <c r="F931" s="59" t="s">
        <v>182</v>
      </c>
      <c r="G931" s="60" t="s">
        <v>182</v>
      </c>
      <c r="H931" s="61" t="s">
        <v>182</v>
      </c>
    </row>
    <row r="932" spans="1:8" x14ac:dyDescent="0.25">
      <c r="A932" s="5">
        <v>231</v>
      </c>
      <c r="B932" s="8" t="s">
        <v>94</v>
      </c>
      <c r="C932" s="44">
        <v>393740</v>
      </c>
      <c r="D932" s="40">
        <v>14280.48</v>
      </c>
      <c r="E932" s="45">
        <f>D932/C932</f>
        <v>3.6268806826840048E-2</v>
      </c>
      <c r="F932" s="59" t="s">
        <v>182</v>
      </c>
      <c r="G932" s="60" t="s">
        <v>182</v>
      </c>
      <c r="H932" s="61" t="s">
        <v>182</v>
      </c>
    </row>
    <row r="933" spans="1:8" x14ac:dyDescent="0.25">
      <c r="A933" s="5">
        <v>232</v>
      </c>
      <c r="B933" s="8" t="s">
        <v>95</v>
      </c>
      <c r="C933" s="44">
        <v>172340</v>
      </c>
      <c r="D933" s="40">
        <v>25746.6</v>
      </c>
      <c r="E933" s="45">
        <f t="shared" si="33"/>
        <v>0.14939422072647093</v>
      </c>
      <c r="F933" s="59" t="s">
        <v>182</v>
      </c>
      <c r="G933" s="60" t="s">
        <v>182</v>
      </c>
      <c r="H933" s="61" t="s">
        <v>182</v>
      </c>
    </row>
    <row r="934" spans="1:8" x14ac:dyDescent="0.25">
      <c r="A934" s="5">
        <v>239</v>
      </c>
      <c r="B934" s="8" t="s">
        <v>96</v>
      </c>
      <c r="C934" s="44">
        <v>61220</v>
      </c>
      <c r="D934" s="40">
        <v>19532.89</v>
      </c>
      <c r="E934" s="45">
        <f t="shared" si="33"/>
        <v>0.31906060111074813</v>
      </c>
      <c r="F934" s="59" t="s">
        <v>182</v>
      </c>
      <c r="G934" s="60" t="s">
        <v>182</v>
      </c>
      <c r="H934" s="61" t="s">
        <v>182</v>
      </c>
    </row>
    <row r="935" spans="1:8" x14ac:dyDescent="0.25">
      <c r="A935" s="5">
        <v>241</v>
      </c>
      <c r="B935" s="8" t="s">
        <v>97</v>
      </c>
      <c r="C935" s="44">
        <v>2000</v>
      </c>
      <c r="D935" s="40">
        <v>0</v>
      </c>
      <c r="E935" s="45">
        <f t="shared" si="33"/>
        <v>0</v>
      </c>
      <c r="F935" s="59" t="s">
        <v>182</v>
      </c>
      <c r="G935" s="60" t="s">
        <v>182</v>
      </c>
      <c r="H935" s="61" t="s">
        <v>182</v>
      </c>
    </row>
    <row r="936" spans="1:8" x14ac:dyDescent="0.25">
      <c r="A936" s="5">
        <v>242</v>
      </c>
      <c r="B936" s="8" t="s">
        <v>98</v>
      </c>
      <c r="C936" s="44">
        <v>190463</v>
      </c>
      <c r="D936" s="40">
        <v>3778.39</v>
      </c>
      <c r="E936" s="45">
        <f t="shared" si="33"/>
        <v>1.9837921276048366E-2</v>
      </c>
      <c r="F936" s="59" t="s">
        <v>182</v>
      </c>
      <c r="G936" s="60" t="s">
        <v>182</v>
      </c>
      <c r="H936" s="61" t="s">
        <v>182</v>
      </c>
    </row>
    <row r="937" spans="1:8" x14ac:dyDescent="0.25">
      <c r="A937" s="5">
        <v>243</v>
      </c>
      <c r="B937" s="8" t="s">
        <v>99</v>
      </c>
      <c r="C937" s="44">
        <v>44710</v>
      </c>
      <c r="D937" s="40">
        <v>8597.74</v>
      </c>
      <c r="E937" s="45">
        <f t="shared" si="33"/>
        <v>0.19230015656452695</v>
      </c>
      <c r="F937" s="59" t="s">
        <v>182</v>
      </c>
      <c r="G937" s="60" t="s">
        <v>182</v>
      </c>
      <c r="H937" s="61" t="s">
        <v>182</v>
      </c>
    </row>
    <row r="938" spans="1:8" x14ac:dyDescent="0.25">
      <c r="A938" s="5">
        <v>244</v>
      </c>
      <c r="B938" s="8" t="s">
        <v>100</v>
      </c>
      <c r="C938" s="44">
        <v>29400</v>
      </c>
      <c r="D938" s="40">
        <v>1215.08</v>
      </c>
      <c r="E938" s="45">
        <f t="shared" si="33"/>
        <v>4.1329251700680268E-2</v>
      </c>
      <c r="F938" s="59" t="s">
        <v>182</v>
      </c>
      <c r="G938" s="60" t="s">
        <v>182</v>
      </c>
      <c r="H938" s="61" t="s">
        <v>182</v>
      </c>
    </row>
    <row r="939" spans="1:8" x14ac:dyDescent="0.25">
      <c r="A939" s="5">
        <v>249</v>
      </c>
      <c r="B939" s="8" t="s">
        <v>101</v>
      </c>
      <c r="C939" s="44">
        <v>88544</v>
      </c>
      <c r="D939" s="40">
        <v>11665.92</v>
      </c>
      <c r="E939" s="45">
        <f t="shared" si="33"/>
        <v>0.13175280086736538</v>
      </c>
      <c r="F939" s="59" t="s">
        <v>182</v>
      </c>
      <c r="G939" s="60" t="s">
        <v>182</v>
      </c>
      <c r="H939" s="61" t="s">
        <v>182</v>
      </c>
    </row>
    <row r="940" spans="1:8" x14ac:dyDescent="0.25">
      <c r="A940" s="5">
        <v>251</v>
      </c>
      <c r="B940" s="8" t="s">
        <v>102</v>
      </c>
      <c r="C940" s="44">
        <v>500</v>
      </c>
      <c r="D940" s="40">
        <v>0</v>
      </c>
      <c r="E940" s="45">
        <f t="shared" si="33"/>
        <v>0</v>
      </c>
      <c r="F940" s="59" t="s">
        <v>182</v>
      </c>
      <c r="G940" s="60" t="s">
        <v>182</v>
      </c>
      <c r="H940" s="61" t="s">
        <v>182</v>
      </c>
    </row>
    <row r="941" spans="1:8" x14ac:dyDescent="0.25">
      <c r="A941" s="5">
        <v>252</v>
      </c>
      <c r="B941" s="8" t="s">
        <v>103</v>
      </c>
      <c r="C941" s="44">
        <v>11000</v>
      </c>
      <c r="D941" s="40">
        <v>947.79</v>
      </c>
      <c r="E941" s="45">
        <f t="shared" si="33"/>
        <v>8.6162727272727266E-2</v>
      </c>
      <c r="F941" s="59" t="s">
        <v>182</v>
      </c>
      <c r="G941" s="60" t="s">
        <v>182</v>
      </c>
      <c r="H941" s="61" t="s">
        <v>182</v>
      </c>
    </row>
    <row r="942" spans="1:8" x14ac:dyDescent="0.25">
      <c r="A942" s="5">
        <v>253</v>
      </c>
      <c r="B942" s="8" t="s">
        <v>104</v>
      </c>
      <c r="C942" s="44">
        <v>10800</v>
      </c>
      <c r="D942" s="40">
        <v>399.58</v>
      </c>
      <c r="E942" s="45">
        <f t="shared" si="33"/>
        <v>3.6998148148148148E-2</v>
      </c>
      <c r="F942" s="59" t="s">
        <v>182</v>
      </c>
      <c r="G942" s="60" t="s">
        <v>182</v>
      </c>
      <c r="H942" s="61" t="s">
        <v>182</v>
      </c>
    </row>
    <row r="943" spans="1:8" x14ac:dyDescent="0.25">
      <c r="A943" s="5">
        <v>254</v>
      </c>
      <c r="B943" s="8" t="s">
        <v>105</v>
      </c>
      <c r="C943" s="44">
        <v>27200</v>
      </c>
      <c r="D943" s="40">
        <v>998.73</v>
      </c>
      <c r="E943" s="45">
        <f t="shared" si="33"/>
        <v>3.6718014705882353E-2</v>
      </c>
      <c r="F943" s="59" t="s">
        <v>182</v>
      </c>
      <c r="G943" s="60" t="s">
        <v>182</v>
      </c>
      <c r="H943" s="61" t="s">
        <v>182</v>
      </c>
    </row>
    <row r="944" spans="1:8" x14ac:dyDescent="0.25">
      <c r="A944" s="5">
        <v>255</v>
      </c>
      <c r="B944" s="8" t="s">
        <v>106</v>
      </c>
      <c r="C944" s="44">
        <v>49583</v>
      </c>
      <c r="D944" s="40">
        <v>10398.9</v>
      </c>
      <c r="E944" s="45">
        <f t="shared" si="33"/>
        <v>0.2097271242159611</v>
      </c>
      <c r="F944" s="59" t="s">
        <v>182</v>
      </c>
      <c r="G944" s="60" t="s">
        <v>182</v>
      </c>
      <c r="H944" s="61" t="s">
        <v>182</v>
      </c>
    </row>
    <row r="945" spans="1:8" x14ac:dyDescent="0.25">
      <c r="A945" s="5">
        <v>256</v>
      </c>
      <c r="B945" s="8" t="s">
        <v>107</v>
      </c>
      <c r="C945" s="44">
        <v>38958</v>
      </c>
      <c r="D945" s="40">
        <v>13751.79</v>
      </c>
      <c r="E945" s="45">
        <f t="shared" si="33"/>
        <v>0.35299014323117206</v>
      </c>
      <c r="F945" s="59" t="s">
        <v>182</v>
      </c>
      <c r="G945" s="60" t="s">
        <v>182</v>
      </c>
      <c r="H945" s="61" t="s">
        <v>182</v>
      </c>
    </row>
    <row r="946" spans="1:8" x14ac:dyDescent="0.25">
      <c r="A946" s="5">
        <v>257</v>
      </c>
      <c r="B946" s="8" t="s">
        <v>108</v>
      </c>
      <c r="C946" s="44">
        <v>10000</v>
      </c>
      <c r="D946" s="40">
        <v>0</v>
      </c>
      <c r="E946" s="45">
        <f t="shared" si="33"/>
        <v>0</v>
      </c>
      <c r="F946" s="59" t="s">
        <v>182</v>
      </c>
      <c r="G946" s="60" t="s">
        <v>182</v>
      </c>
      <c r="H946" s="61" t="s">
        <v>182</v>
      </c>
    </row>
    <row r="947" spans="1:8" x14ac:dyDescent="0.25">
      <c r="A947" s="5">
        <v>259</v>
      </c>
      <c r="B947" s="8" t="s">
        <v>109</v>
      </c>
      <c r="C947" s="44">
        <v>28880</v>
      </c>
      <c r="D947" s="40">
        <v>1969.66</v>
      </c>
      <c r="E947" s="45">
        <f t="shared" si="33"/>
        <v>6.8201523545706369E-2</v>
      </c>
      <c r="F947" s="59" t="s">
        <v>182</v>
      </c>
      <c r="G947" s="60" t="s">
        <v>182</v>
      </c>
      <c r="H947" s="61" t="s">
        <v>182</v>
      </c>
    </row>
    <row r="948" spans="1:8" x14ac:dyDescent="0.25">
      <c r="A948" s="5">
        <v>261</v>
      </c>
      <c r="B948" s="8" t="s">
        <v>110</v>
      </c>
      <c r="C948" s="44">
        <v>9950</v>
      </c>
      <c r="D948" s="40">
        <v>1117.56</v>
      </c>
      <c r="E948" s="45">
        <f t="shared" si="33"/>
        <v>0.11231758793969848</v>
      </c>
      <c r="F948" s="59" t="s">
        <v>182</v>
      </c>
      <c r="G948" s="60" t="s">
        <v>182</v>
      </c>
      <c r="H948" s="61" t="s">
        <v>182</v>
      </c>
    </row>
    <row r="949" spans="1:8" x14ac:dyDescent="0.25">
      <c r="A949" s="5">
        <v>262</v>
      </c>
      <c r="B949" s="8" t="s">
        <v>111</v>
      </c>
      <c r="C949" s="44">
        <v>40600</v>
      </c>
      <c r="D949" s="40">
        <v>9142.24</v>
      </c>
      <c r="E949" s="45">
        <f t="shared" si="33"/>
        <v>0.22517832512315269</v>
      </c>
      <c r="F949" s="59" t="s">
        <v>182</v>
      </c>
      <c r="G949" s="60" t="s">
        <v>182</v>
      </c>
      <c r="H949" s="61" t="s">
        <v>182</v>
      </c>
    </row>
    <row r="950" spans="1:8" x14ac:dyDescent="0.25">
      <c r="A950" s="5">
        <v>263</v>
      </c>
      <c r="B950" s="8" t="s">
        <v>112</v>
      </c>
      <c r="C950" s="44">
        <v>27000</v>
      </c>
      <c r="D950" s="40">
        <v>2997.51</v>
      </c>
      <c r="E950" s="45">
        <f t="shared" si="33"/>
        <v>0.1110188888888889</v>
      </c>
      <c r="F950" s="59" t="s">
        <v>182</v>
      </c>
      <c r="G950" s="60" t="s">
        <v>182</v>
      </c>
      <c r="H950" s="61" t="s">
        <v>182</v>
      </c>
    </row>
    <row r="951" spans="1:8" x14ac:dyDescent="0.25">
      <c r="A951" s="5">
        <v>265</v>
      </c>
      <c r="B951" s="8" t="s">
        <v>113</v>
      </c>
      <c r="C951" s="44">
        <v>60354</v>
      </c>
      <c r="D951" s="40">
        <v>2420.9299999999998</v>
      </c>
      <c r="E951" s="45">
        <f t="shared" si="33"/>
        <v>4.011217152135732E-2</v>
      </c>
      <c r="F951" s="44">
        <v>110732</v>
      </c>
      <c r="G951" s="40">
        <v>69417.320000000007</v>
      </c>
      <c r="H951" s="45">
        <f t="shared" ref="H951" si="34">G951/F951</f>
        <v>0.62689484521186289</v>
      </c>
    </row>
    <row r="952" spans="1:8" x14ac:dyDescent="0.25">
      <c r="A952" s="5">
        <v>269</v>
      </c>
      <c r="B952" s="8" t="s">
        <v>114</v>
      </c>
      <c r="C952" s="44">
        <v>94379</v>
      </c>
      <c r="D952" s="40">
        <v>5359.14</v>
      </c>
      <c r="E952" s="45">
        <f t="shared" si="33"/>
        <v>5.6783182699541218E-2</v>
      </c>
      <c r="F952" s="59" t="s">
        <v>182</v>
      </c>
      <c r="G952" s="60" t="s">
        <v>182</v>
      </c>
      <c r="H952" s="61" t="s">
        <v>182</v>
      </c>
    </row>
    <row r="953" spans="1:8" x14ac:dyDescent="0.25">
      <c r="A953" s="5">
        <v>271</v>
      </c>
      <c r="B953" s="8" t="s">
        <v>115</v>
      </c>
      <c r="C953" s="44">
        <v>30574</v>
      </c>
      <c r="D953" s="40">
        <v>299.81</v>
      </c>
      <c r="E953" s="45">
        <f t="shared" si="33"/>
        <v>9.8060443514096946E-3</v>
      </c>
      <c r="F953" s="59" t="s">
        <v>182</v>
      </c>
      <c r="G953" s="60" t="s">
        <v>182</v>
      </c>
      <c r="H953" s="61" t="s">
        <v>182</v>
      </c>
    </row>
    <row r="954" spans="1:8" x14ac:dyDescent="0.25">
      <c r="A954" s="5">
        <v>272</v>
      </c>
      <c r="B954" s="8" t="s">
        <v>116</v>
      </c>
      <c r="C954" s="44">
        <v>7326</v>
      </c>
      <c r="D954" s="40">
        <v>0</v>
      </c>
      <c r="E954" s="45">
        <f t="shared" si="33"/>
        <v>0</v>
      </c>
      <c r="F954" s="59" t="s">
        <v>182</v>
      </c>
      <c r="G954" s="60" t="s">
        <v>182</v>
      </c>
      <c r="H954" s="61" t="s">
        <v>182</v>
      </c>
    </row>
    <row r="955" spans="1:8" x14ac:dyDescent="0.25">
      <c r="A955" s="5">
        <v>273</v>
      </c>
      <c r="B955" s="8" t="s">
        <v>117</v>
      </c>
      <c r="C955" s="44">
        <v>65170</v>
      </c>
      <c r="D955" s="40">
        <v>18540.36</v>
      </c>
      <c r="E955" s="45">
        <f t="shared" si="33"/>
        <v>0.28449225103575265</v>
      </c>
      <c r="F955" s="59" t="s">
        <v>182</v>
      </c>
      <c r="G955" s="60" t="s">
        <v>182</v>
      </c>
      <c r="H955" s="61" t="s">
        <v>182</v>
      </c>
    </row>
    <row r="956" spans="1:8" x14ac:dyDescent="0.25">
      <c r="A956" s="5">
        <v>274</v>
      </c>
      <c r="B956" s="8" t="s">
        <v>118</v>
      </c>
      <c r="C956" s="44">
        <v>22452</v>
      </c>
      <c r="D956" s="40">
        <v>2281.5300000000002</v>
      </c>
      <c r="E956" s="45">
        <f t="shared" si="33"/>
        <v>0.10161811865312669</v>
      </c>
      <c r="F956" s="59" t="s">
        <v>182</v>
      </c>
      <c r="G956" s="60" t="s">
        <v>182</v>
      </c>
      <c r="H956" s="61" t="s">
        <v>182</v>
      </c>
    </row>
    <row r="957" spans="1:8" x14ac:dyDescent="0.25">
      <c r="A957" s="5">
        <v>275</v>
      </c>
      <c r="B957" s="8" t="s">
        <v>119</v>
      </c>
      <c r="C957" s="44">
        <v>266110</v>
      </c>
      <c r="D957" s="40">
        <v>96276.15</v>
      </c>
      <c r="E957" s="45">
        <f t="shared" si="33"/>
        <v>0.36179080079666304</v>
      </c>
      <c r="F957" s="59" t="s">
        <v>182</v>
      </c>
      <c r="G957" s="60" t="s">
        <v>182</v>
      </c>
      <c r="H957" s="61" t="s">
        <v>182</v>
      </c>
    </row>
    <row r="958" spans="1:8" x14ac:dyDescent="0.25">
      <c r="A958" s="5">
        <v>277</v>
      </c>
      <c r="B958" s="8" t="s">
        <v>120</v>
      </c>
      <c r="C958" s="44">
        <v>17380</v>
      </c>
      <c r="D958" s="40">
        <v>1148.43</v>
      </c>
      <c r="E958" s="45">
        <f t="shared" si="33"/>
        <v>6.60776754890679E-2</v>
      </c>
      <c r="F958" s="59" t="s">
        <v>182</v>
      </c>
      <c r="G958" s="60" t="s">
        <v>182</v>
      </c>
      <c r="H958" s="61" t="s">
        <v>182</v>
      </c>
    </row>
    <row r="959" spans="1:8" x14ac:dyDescent="0.25">
      <c r="A959" s="5">
        <v>278</v>
      </c>
      <c r="B959" s="8" t="s">
        <v>121</v>
      </c>
      <c r="C959" s="44">
        <v>2000</v>
      </c>
      <c r="D959" s="40">
        <v>0</v>
      </c>
      <c r="E959" s="45">
        <f t="shared" si="33"/>
        <v>0</v>
      </c>
      <c r="F959" s="59" t="s">
        <v>182</v>
      </c>
      <c r="G959" s="60" t="s">
        <v>182</v>
      </c>
      <c r="H959" s="61" t="s">
        <v>182</v>
      </c>
    </row>
    <row r="960" spans="1:8" x14ac:dyDescent="0.25">
      <c r="A960" s="5">
        <v>279</v>
      </c>
      <c r="B960" s="9" t="s">
        <v>122</v>
      </c>
      <c r="C960" s="44">
        <v>33857</v>
      </c>
      <c r="D960" s="40">
        <v>924.05</v>
      </c>
      <c r="E960" s="45">
        <f t="shared" si="33"/>
        <v>2.7292731192958618E-2</v>
      </c>
      <c r="F960" s="59" t="s">
        <v>182</v>
      </c>
      <c r="G960" s="60" t="s">
        <v>182</v>
      </c>
      <c r="H960" s="61" t="s">
        <v>182</v>
      </c>
    </row>
    <row r="961" spans="1:8" x14ac:dyDescent="0.25">
      <c r="A961" s="6">
        <v>280</v>
      </c>
      <c r="B961" s="9" t="s">
        <v>123</v>
      </c>
      <c r="C961" s="44">
        <v>136066</v>
      </c>
      <c r="D961" s="40">
        <v>52449.94</v>
      </c>
      <c r="E961" s="45">
        <f t="shared" si="33"/>
        <v>0.38547425514088751</v>
      </c>
      <c r="F961" s="59" t="s">
        <v>182</v>
      </c>
      <c r="G961" s="60" t="s">
        <v>182</v>
      </c>
      <c r="H961" s="61" t="s">
        <v>182</v>
      </c>
    </row>
    <row r="962" spans="1:8" x14ac:dyDescent="0.25">
      <c r="A962" s="10">
        <v>291</v>
      </c>
      <c r="B962" s="9" t="s">
        <v>124</v>
      </c>
      <c r="C962" s="44">
        <v>62198</v>
      </c>
      <c r="D962" s="40">
        <v>17325.740000000002</v>
      </c>
      <c r="E962" s="45">
        <f t="shared" si="33"/>
        <v>0.27855783144152546</v>
      </c>
      <c r="F962" s="59" t="s">
        <v>182</v>
      </c>
      <c r="G962" s="60" t="s">
        <v>182</v>
      </c>
      <c r="H962" s="61" t="s">
        <v>182</v>
      </c>
    </row>
    <row r="963" spans="1:8" x14ac:dyDescent="0.25">
      <c r="A963" s="10">
        <v>292</v>
      </c>
      <c r="B963" s="9" t="s">
        <v>125</v>
      </c>
      <c r="C963" s="44">
        <v>10</v>
      </c>
      <c r="D963" s="40">
        <v>8</v>
      </c>
      <c r="E963" s="45">
        <f t="shared" si="33"/>
        <v>0.8</v>
      </c>
      <c r="F963" s="59" t="s">
        <v>182</v>
      </c>
      <c r="G963" s="60" t="s">
        <v>182</v>
      </c>
      <c r="H963" s="61" t="s">
        <v>182</v>
      </c>
    </row>
    <row r="964" spans="1:8" x14ac:dyDescent="0.25">
      <c r="A964" s="10">
        <v>293</v>
      </c>
      <c r="B964" s="9" t="s">
        <v>126</v>
      </c>
      <c r="C964" s="44">
        <v>82621</v>
      </c>
      <c r="D964" s="40">
        <v>82467.63</v>
      </c>
      <c r="E964" s="45">
        <f t="shared" si="33"/>
        <v>0.99814369228162336</v>
      </c>
      <c r="F964" s="59" t="s">
        <v>182</v>
      </c>
      <c r="G964" s="60" t="s">
        <v>182</v>
      </c>
      <c r="H964" s="61" t="s">
        <v>182</v>
      </c>
    </row>
    <row r="965" spans="1:8" x14ac:dyDescent="0.25">
      <c r="A965" s="10">
        <v>294</v>
      </c>
      <c r="B965" s="9" t="s">
        <v>127</v>
      </c>
      <c r="C965" s="44">
        <v>5637</v>
      </c>
      <c r="D965" s="40">
        <v>1079.47</v>
      </c>
      <c r="E965" s="45">
        <f t="shared" si="33"/>
        <v>0.19149725031044881</v>
      </c>
      <c r="F965" s="59" t="s">
        <v>182</v>
      </c>
      <c r="G965" s="60" t="s">
        <v>182</v>
      </c>
      <c r="H965" s="61" t="s">
        <v>182</v>
      </c>
    </row>
    <row r="966" spans="1:8" x14ac:dyDescent="0.25">
      <c r="A966" s="10">
        <v>295</v>
      </c>
      <c r="B966" s="9" t="s">
        <v>128</v>
      </c>
      <c r="C966" s="44">
        <v>513</v>
      </c>
      <c r="D966" s="40">
        <v>364.87</v>
      </c>
      <c r="E966" s="45">
        <f t="shared" si="33"/>
        <v>0.71124756335282657</v>
      </c>
      <c r="F966" s="59" t="s">
        <v>182</v>
      </c>
      <c r="G966" s="60" t="s">
        <v>182</v>
      </c>
      <c r="H966" s="61" t="s">
        <v>182</v>
      </c>
    </row>
    <row r="967" spans="1:8" ht="15" customHeight="1" x14ac:dyDescent="0.25">
      <c r="A967" s="10">
        <v>296</v>
      </c>
      <c r="B967" s="9" t="s">
        <v>129</v>
      </c>
      <c r="C967" s="44">
        <v>545</v>
      </c>
      <c r="D967" s="40">
        <v>161.69</v>
      </c>
      <c r="E967" s="45">
        <f t="shared" si="33"/>
        <v>0.29667889908256878</v>
      </c>
      <c r="F967" s="59" t="s">
        <v>182</v>
      </c>
      <c r="G967" s="60" t="s">
        <v>182</v>
      </c>
      <c r="H967" s="61" t="s">
        <v>182</v>
      </c>
    </row>
    <row r="968" spans="1:8" x14ac:dyDescent="0.25">
      <c r="A968" s="10">
        <v>297</v>
      </c>
      <c r="B968" s="9" t="s">
        <v>130</v>
      </c>
      <c r="C968" s="44">
        <v>25247</v>
      </c>
      <c r="D968" s="40">
        <v>226.14</v>
      </c>
      <c r="E968" s="45">
        <f t="shared" si="33"/>
        <v>8.9571038143145716E-3</v>
      </c>
      <c r="F968" s="59" t="s">
        <v>182</v>
      </c>
      <c r="G968" s="60" t="s">
        <v>182</v>
      </c>
      <c r="H968" s="61" t="s">
        <v>182</v>
      </c>
    </row>
    <row r="969" spans="1:8" x14ac:dyDescent="0.25">
      <c r="A969" s="10">
        <v>298</v>
      </c>
      <c r="B969" s="9" t="s">
        <v>131</v>
      </c>
      <c r="C969" s="44">
        <v>32</v>
      </c>
      <c r="D969" s="40">
        <v>19.149999999999999</v>
      </c>
      <c r="E969" s="45">
        <f t="shared" si="33"/>
        <v>0.59843749999999996</v>
      </c>
      <c r="F969" s="59" t="s">
        <v>182</v>
      </c>
      <c r="G969" s="60" t="s">
        <v>182</v>
      </c>
      <c r="H969" s="61" t="s">
        <v>182</v>
      </c>
    </row>
    <row r="970" spans="1:8" ht="15.75" thickBot="1" x14ac:dyDescent="0.3">
      <c r="A970" s="89">
        <v>299</v>
      </c>
      <c r="B970" s="88" t="s">
        <v>123</v>
      </c>
      <c r="C970" s="81">
        <v>27989</v>
      </c>
      <c r="D970" s="82">
        <v>13157.95</v>
      </c>
      <c r="E970" s="83">
        <f t="shared" si="33"/>
        <v>0.47011147236414308</v>
      </c>
      <c r="F970" s="84" t="s">
        <v>182</v>
      </c>
      <c r="G970" s="85" t="s">
        <v>182</v>
      </c>
      <c r="H970" s="86" t="s">
        <v>182</v>
      </c>
    </row>
    <row r="971" spans="1:8" ht="15.75" thickBot="1" x14ac:dyDescent="0.3">
      <c r="A971" s="137" t="s">
        <v>132</v>
      </c>
      <c r="B971" s="138"/>
      <c r="C971" s="22">
        <f>SUM(C972:C988)</f>
        <v>106408</v>
      </c>
      <c r="D971" s="23">
        <f>SUM(D972:D988)</f>
        <v>35103.21</v>
      </c>
      <c r="E971" s="28">
        <f>D971/C971</f>
        <v>0.32989258326441623</v>
      </c>
      <c r="F971" s="22">
        <f>SUM(F972:F988)</f>
        <v>16260370</v>
      </c>
      <c r="G971" s="23">
        <f>SUM(G972:G988)</f>
        <v>392461.27999999997</v>
      </c>
      <c r="H971" s="28">
        <f>G971/F971</f>
        <v>2.413606086454367E-2</v>
      </c>
    </row>
    <row r="972" spans="1:8" x14ac:dyDescent="0.25">
      <c r="A972" s="13">
        <v>301</v>
      </c>
      <c r="B972" s="35" t="s">
        <v>133</v>
      </c>
      <c r="C972" s="68" t="s">
        <v>182</v>
      </c>
      <c r="D972" s="69" t="s">
        <v>182</v>
      </c>
      <c r="E972" s="70" t="s">
        <v>182</v>
      </c>
      <c r="F972" s="49">
        <v>152578</v>
      </c>
      <c r="G972" s="50">
        <v>32606.18</v>
      </c>
      <c r="H972" s="51">
        <f>G972/F972</f>
        <v>0.2137017132220897</v>
      </c>
    </row>
    <row r="973" spans="1:8" x14ac:dyDescent="0.25">
      <c r="A973" s="10">
        <v>302</v>
      </c>
      <c r="B973" s="29" t="s">
        <v>134</v>
      </c>
      <c r="C973" s="59" t="s">
        <v>182</v>
      </c>
      <c r="D973" s="60" t="s">
        <v>182</v>
      </c>
      <c r="E973" s="61" t="s">
        <v>182</v>
      </c>
      <c r="F973" s="44">
        <v>25000</v>
      </c>
      <c r="G973" s="40">
        <v>0</v>
      </c>
      <c r="H973" s="45">
        <f>G973/F973</f>
        <v>0</v>
      </c>
    </row>
    <row r="974" spans="1:8" x14ac:dyDescent="0.25">
      <c r="A974" s="10">
        <v>303</v>
      </c>
      <c r="B974" s="29" t="s">
        <v>135</v>
      </c>
      <c r="C974" s="59" t="s">
        <v>182</v>
      </c>
      <c r="D974" s="60" t="s">
        <v>182</v>
      </c>
      <c r="E974" s="61" t="s">
        <v>182</v>
      </c>
      <c r="F974" s="44">
        <v>16000</v>
      </c>
      <c r="G974" s="40">
        <v>0</v>
      </c>
      <c r="H974" s="45">
        <f t="shared" ref="H974:H988" si="35">G974/F974</f>
        <v>0</v>
      </c>
    </row>
    <row r="975" spans="1:8" x14ac:dyDescent="0.25">
      <c r="A975" s="10">
        <v>304</v>
      </c>
      <c r="B975" s="29" t="s">
        <v>136</v>
      </c>
      <c r="C975" s="59" t="s">
        <v>182</v>
      </c>
      <c r="D975" s="60" t="s">
        <v>182</v>
      </c>
      <c r="E975" s="61" t="s">
        <v>182</v>
      </c>
      <c r="F975" s="44">
        <v>48680</v>
      </c>
      <c r="G975" s="40">
        <v>0</v>
      </c>
      <c r="H975" s="45">
        <f t="shared" si="35"/>
        <v>0</v>
      </c>
    </row>
    <row r="976" spans="1:8" x14ac:dyDescent="0.25">
      <c r="A976" s="10">
        <v>305</v>
      </c>
      <c r="B976" s="29" t="s">
        <v>137</v>
      </c>
      <c r="C976" s="59" t="s">
        <v>182</v>
      </c>
      <c r="D976" s="60" t="s">
        <v>182</v>
      </c>
      <c r="E976" s="61" t="s">
        <v>182</v>
      </c>
      <c r="F976" s="44">
        <v>70000</v>
      </c>
      <c r="G976" s="40">
        <v>0</v>
      </c>
      <c r="H976" s="45">
        <f t="shared" si="35"/>
        <v>0</v>
      </c>
    </row>
    <row r="977" spans="1:8" x14ac:dyDescent="0.25">
      <c r="A977" s="10">
        <v>309</v>
      </c>
      <c r="B977" s="29" t="s">
        <v>138</v>
      </c>
      <c r="C977" s="59" t="s">
        <v>182</v>
      </c>
      <c r="D977" s="60" t="s">
        <v>182</v>
      </c>
      <c r="E977" s="61" t="s">
        <v>182</v>
      </c>
      <c r="F977" s="44">
        <v>95000</v>
      </c>
      <c r="G977" s="40">
        <v>0</v>
      </c>
      <c r="H977" s="45">
        <f t="shared" si="35"/>
        <v>0</v>
      </c>
    </row>
    <row r="978" spans="1:8" x14ac:dyDescent="0.25">
      <c r="A978" s="10">
        <v>314</v>
      </c>
      <c r="B978" s="29" t="s">
        <v>139</v>
      </c>
      <c r="C978" s="59" t="s">
        <v>182</v>
      </c>
      <c r="D978" s="60" t="s">
        <v>182</v>
      </c>
      <c r="E978" s="61" t="s">
        <v>182</v>
      </c>
      <c r="F978" s="44">
        <v>2441220</v>
      </c>
      <c r="G978" s="40">
        <v>81772.06</v>
      </c>
      <c r="H978" s="45">
        <f t="shared" si="35"/>
        <v>3.3496391148687951E-2</v>
      </c>
    </row>
    <row r="979" spans="1:8" x14ac:dyDescent="0.25">
      <c r="A979" s="6">
        <v>320</v>
      </c>
      <c r="B979" s="29" t="s">
        <v>140</v>
      </c>
      <c r="C979" s="44">
        <v>2090</v>
      </c>
      <c r="D979" s="40">
        <v>956.83</v>
      </c>
      <c r="E979" s="45">
        <f t="shared" ref="E979:E988" si="36">D979/C979</f>
        <v>0.45781339712918662</v>
      </c>
      <c r="F979" s="44">
        <v>9530</v>
      </c>
      <c r="G979" s="40">
        <v>3000.51</v>
      </c>
      <c r="H979" s="45">
        <f t="shared" si="35"/>
        <v>0.31484889821615952</v>
      </c>
    </row>
    <row r="980" spans="1:8" x14ac:dyDescent="0.25">
      <c r="A980" s="10">
        <v>332</v>
      </c>
      <c r="B980" s="29" t="s">
        <v>141</v>
      </c>
      <c r="C980" s="59" t="s">
        <v>182</v>
      </c>
      <c r="D980" s="60" t="s">
        <v>182</v>
      </c>
      <c r="E980" s="61" t="s">
        <v>182</v>
      </c>
      <c r="F980" s="44">
        <v>50000</v>
      </c>
      <c r="G980" s="40">
        <v>0</v>
      </c>
      <c r="H980" s="45">
        <f t="shared" si="35"/>
        <v>0</v>
      </c>
    </row>
    <row r="981" spans="1:8" x14ac:dyDescent="0.25">
      <c r="A981" s="6">
        <v>340</v>
      </c>
      <c r="B981" s="29" t="s">
        <v>142</v>
      </c>
      <c r="C981" s="44">
        <v>240</v>
      </c>
      <c r="D981" s="40">
        <v>0</v>
      </c>
      <c r="E981" s="45">
        <f t="shared" si="36"/>
        <v>0</v>
      </c>
      <c r="F981" s="44">
        <v>115350</v>
      </c>
      <c r="G981" s="40">
        <v>0</v>
      </c>
      <c r="H981" s="45">
        <f t="shared" si="35"/>
        <v>0</v>
      </c>
    </row>
    <row r="982" spans="1:8" x14ac:dyDescent="0.25">
      <c r="A982" s="6">
        <v>350</v>
      </c>
      <c r="B982" s="29" t="s">
        <v>143</v>
      </c>
      <c r="C982" s="44">
        <v>51950</v>
      </c>
      <c r="D982" s="40">
        <v>9443.83</v>
      </c>
      <c r="E982" s="45">
        <f t="shared" si="36"/>
        <v>0.1817869104908566</v>
      </c>
      <c r="F982" s="44">
        <v>1141860</v>
      </c>
      <c r="G982" s="40">
        <v>66462.67</v>
      </c>
      <c r="H982" s="45">
        <f t="shared" si="35"/>
        <v>5.8205620654020629E-2</v>
      </c>
    </row>
    <row r="983" spans="1:8" x14ac:dyDescent="0.25">
      <c r="A983" s="6">
        <v>370</v>
      </c>
      <c r="B983" s="29" t="s">
        <v>144</v>
      </c>
      <c r="C983" s="44">
        <v>17716</v>
      </c>
      <c r="D983" s="40">
        <v>12778.58</v>
      </c>
      <c r="E983" s="45">
        <f t="shared" si="36"/>
        <v>0.72130164822759091</v>
      </c>
      <c r="F983" s="44">
        <v>2126904</v>
      </c>
      <c r="G983" s="40">
        <v>16778.509999999998</v>
      </c>
      <c r="H983" s="45">
        <f t="shared" si="35"/>
        <v>7.8887011355472554E-3</v>
      </c>
    </row>
    <row r="984" spans="1:8" x14ac:dyDescent="0.25">
      <c r="A984" s="6">
        <v>380</v>
      </c>
      <c r="B984" s="29" t="s">
        <v>145</v>
      </c>
      <c r="C984" s="44">
        <v>28366</v>
      </c>
      <c r="D984" s="40">
        <v>6280.9</v>
      </c>
      <c r="E984" s="45">
        <f t="shared" si="36"/>
        <v>0.22142353521821898</v>
      </c>
      <c r="F984" s="44">
        <v>9904022</v>
      </c>
      <c r="G984" s="40">
        <v>185822.38</v>
      </c>
      <c r="H984" s="45">
        <f t="shared" si="35"/>
        <v>1.8762314946392487E-2</v>
      </c>
    </row>
    <row r="985" spans="1:8" x14ac:dyDescent="0.25">
      <c r="A985" s="10">
        <v>395</v>
      </c>
      <c r="B985" s="29" t="s">
        <v>142</v>
      </c>
      <c r="C985" s="59" t="s">
        <v>182</v>
      </c>
      <c r="D985" s="60" t="s">
        <v>182</v>
      </c>
      <c r="E985" s="61" t="s">
        <v>182</v>
      </c>
      <c r="F985" s="44">
        <v>125</v>
      </c>
      <c r="G985" s="40">
        <v>0</v>
      </c>
      <c r="H985" s="45">
        <f t="shared" si="35"/>
        <v>0</v>
      </c>
    </row>
    <row r="986" spans="1:8" x14ac:dyDescent="0.25">
      <c r="A986" s="10">
        <v>396</v>
      </c>
      <c r="B986" s="29" t="s">
        <v>143</v>
      </c>
      <c r="C986" s="44">
        <v>4866</v>
      </c>
      <c r="D986" s="40">
        <v>4864.79</v>
      </c>
      <c r="E986" s="45">
        <f t="shared" si="36"/>
        <v>0.99975133579942455</v>
      </c>
      <c r="F986" s="44">
        <v>49000</v>
      </c>
      <c r="G986" s="40">
        <v>1918.19</v>
      </c>
      <c r="H986" s="45">
        <f t="shared" si="35"/>
        <v>3.9146734693877555E-2</v>
      </c>
    </row>
    <row r="987" spans="1:8" x14ac:dyDescent="0.25">
      <c r="A987" s="10">
        <v>398</v>
      </c>
      <c r="B987" s="29" t="s">
        <v>144</v>
      </c>
      <c r="C987" s="59">
        <v>590</v>
      </c>
      <c r="D987" s="60">
        <v>389.28</v>
      </c>
      <c r="E987" s="45">
        <f t="shared" si="36"/>
        <v>0.65979661016949143</v>
      </c>
      <c r="F987" s="44">
        <v>11573</v>
      </c>
      <c r="G987" s="40">
        <v>572.99</v>
      </c>
      <c r="H987" s="45">
        <f t="shared" si="35"/>
        <v>4.9510930614361015E-2</v>
      </c>
    </row>
    <row r="988" spans="1:8" ht="15.75" thickBot="1" x14ac:dyDescent="0.3">
      <c r="A988" s="11">
        <v>399</v>
      </c>
      <c r="B988" s="36" t="s">
        <v>146</v>
      </c>
      <c r="C988" s="46">
        <v>590</v>
      </c>
      <c r="D988" s="47">
        <v>389</v>
      </c>
      <c r="E988" s="45">
        <f t="shared" si="36"/>
        <v>0.65932203389830513</v>
      </c>
      <c r="F988" s="46">
        <v>3528</v>
      </c>
      <c r="G988" s="47">
        <v>3527.79</v>
      </c>
      <c r="H988" s="45">
        <f t="shared" si="35"/>
        <v>0.99994047619047621</v>
      </c>
    </row>
    <row r="989" spans="1:8" ht="15.75" thickBot="1" x14ac:dyDescent="0.3">
      <c r="A989" s="139" t="s">
        <v>147</v>
      </c>
      <c r="B989" s="140"/>
      <c r="C989" s="72">
        <v>0</v>
      </c>
      <c r="D989" s="73">
        <v>0</v>
      </c>
      <c r="E989" s="71" t="s">
        <v>182</v>
      </c>
      <c r="F989" s="22">
        <f>SUM(F990:F991)</f>
        <v>573000</v>
      </c>
      <c r="G989" s="23">
        <f>SUM(G990:G991)</f>
        <v>0</v>
      </c>
      <c r="H989" s="28">
        <f>G989/F989</f>
        <v>0</v>
      </c>
    </row>
    <row r="990" spans="1:8" x14ac:dyDescent="0.25">
      <c r="A990" s="13">
        <v>511</v>
      </c>
      <c r="B990" s="37" t="s">
        <v>148</v>
      </c>
      <c r="C990" s="68" t="s">
        <v>182</v>
      </c>
      <c r="D990" s="69" t="s">
        <v>182</v>
      </c>
      <c r="E990" s="70" t="s">
        <v>182</v>
      </c>
      <c r="F990" s="49">
        <v>98000</v>
      </c>
      <c r="G990" s="50">
        <v>0</v>
      </c>
      <c r="H990" s="51">
        <f>G990/F990</f>
        <v>0</v>
      </c>
    </row>
    <row r="991" spans="1:8" ht="15.75" thickBot="1" x14ac:dyDescent="0.3">
      <c r="A991" s="11">
        <v>544</v>
      </c>
      <c r="B991" s="38" t="s">
        <v>149</v>
      </c>
      <c r="C991" s="65" t="s">
        <v>182</v>
      </c>
      <c r="D991" s="66" t="s">
        <v>182</v>
      </c>
      <c r="E991" s="67" t="s">
        <v>182</v>
      </c>
      <c r="F991" s="46">
        <v>475000</v>
      </c>
      <c r="G991" s="47">
        <v>0</v>
      </c>
      <c r="H991" s="48">
        <f>G991/F991</f>
        <v>0</v>
      </c>
    </row>
    <row r="992" spans="1:8" ht="15.75" thickBot="1" x14ac:dyDescent="0.3">
      <c r="A992" s="137" t="s">
        <v>150</v>
      </c>
      <c r="B992" s="138"/>
      <c r="C992" s="22">
        <f>SUM(C993:C1009)</f>
        <v>421687172</v>
      </c>
      <c r="D992" s="23">
        <f>SUM(D993:D1009)</f>
        <v>77118898.919999987</v>
      </c>
      <c r="E992" s="28">
        <f>D992/C992</f>
        <v>0.18288177597207056</v>
      </c>
      <c r="F992" s="22">
        <f>SUM(F993:F1009)</f>
        <v>240183</v>
      </c>
      <c r="G992" s="23">
        <f>SUM(G993:G1009)</f>
        <v>0</v>
      </c>
      <c r="H992" s="28">
        <f>G992/F992</f>
        <v>0</v>
      </c>
    </row>
    <row r="993" spans="1:8" x14ac:dyDescent="0.25">
      <c r="A993" s="4">
        <v>611</v>
      </c>
      <c r="B993" s="35" t="s">
        <v>151</v>
      </c>
      <c r="C993" s="49">
        <v>116000</v>
      </c>
      <c r="D993" s="50">
        <v>23900</v>
      </c>
      <c r="E993" s="51">
        <f>D993/C993</f>
        <v>0.20603448275862069</v>
      </c>
      <c r="F993" s="68" t="s">
        <v>182</v>
      </c>
      <c r="G993" s="69" t="s">
        <v>182</v>
      </c>
      <c r="H993" s="70" t="s">
        <v>182</v>
      </c>
    </row>
    <row r="994" spans="1:8" x14ac:dyDescent="0.25">
      <c r="A994" s="5">
        <v>612</v>
      </c>
      <c r="B994" s="29" t="s">
        <v>152</v>
      </c>
      <c r="C994" s="44">
        <v>15000</v>
      </c>
      <c r="D994" s="40">
        <v>0</v>
      </c>
      <c r="E994" s="45">
        <f>D994/C994</f>
        <v>0</v>
      </c>
      <c r="F994" s="59" t="s">
        <v>182</v>
      </c>
      <c r="G994" s="60" t="s">
        <v>182</v>
      </c>
      <c r="H994" s="61" t="s">
        <v>182</v>
      </c>
    </row>
    <row r="995" spans="1:8" x14ac:dyDescent="0.25">
      <c r="A995" s="5">
        <v>613</v>
      </c>
      <c r="B995" s="29" t="s">
        <v>192</v>
      </c>
      <c r="C995" s="44">
        <v>1000</v>
      </c>
      <c r="D995" s="40">
        <v>0</v>
      </c>
      <c r="E995" s="45">
        <f>D995/C995</f>
        <v>0</v>
      </c>
      <c r="F995" s="59"/>
      <c r="G995" s="60"/>
      <c r="H995" s="61"/>
    </row>
    <row r="996" spans="1:8" x14ac:dyDescent="0.25">
      <c r="A996" s="5">
        <v>614</v>
      </c>
      <c r="B996" s="29" t="s">
        <v>153</v>
      </c>
      <c r="C996" s="44">
        <v>75000</v>
      </c>
      <c r="D996" s="40">
        <v>25000</v>
      </c>
      <c r="E996" s="45">
        <f t="shared" ref="E996:E1009" si="37">D996/C996</f>
        <v>0.33333333333333331</v>
      </c>
      <c r="F996" s="59" t="s">
        <v>182</v>
      </c>
      <c r="G996" s="60" t="s">
        <v>182</v>
      </c>
      <c r="H996" s="61" t="s">
        <v>182</v>
      </c>
    </row>
    <row r="997" spans="1:8" x14ac:dyDescent="0.25">
      <c r="A997" s="5">
        <v>619</v>
      </c>
      <c r="B997" s="29" t="s">
        <v>154</v>
      </c>
      <c r="C997" s="44">
        <v>143000000</v>
      </c>
      <c r="D997" s="40">
        <v>0</v>
      </c>
      <c r="E997" s="45">
        <f t="shared" si="37"/>
        <v>0</v>
      </c>
      <c r="F997" s="59" t="s">
        <v>182</v>
      </c>
      <c r="G997" s="60" t="s">
        <v>182</v>
      </c>
      <c r="H997" s="61" t="s">
        <v>182</v>
      </c>
    </row>
    <row r="998" spans="1:8" x14ac:dyDescent="0.25">
      <c r="A998" s="5">
        <v>622</v>
      </c>
      <c r="B998" s="29" t="s">
        <v>155</v>
      </c>
      <c r="C998" s="44">
        <v>6000</v>
      </c>
      <c r="D998" s="40">
        <v>0</v>
      </c>
      <c r="E998" s="45">
        <f t="shared" si="37"/>
        <v>0</v>
      </c>
      <c r="F998" s="59" t="s">
        <v>182</v>
      </c>
      <c r="G998" s="60" t="s">
        <v>182</v>
      </c>
      <c r="H998" s="61" t="s">
        <v>182</v>
      </c>
    </row>
    <row r="999" spans="1:8" x14ac:dyDescent="0.25">
      <c r="A999" s="5">
        <v>623</v>
      </c>
      <c r="B999" s="29" t="s">
        <v>156</v>
      </c>
      <c r="C999" s="44">
        <v>10000</v>
      </c>
      <c r="D999" s="40">
        <v>0</v>
      </c>
      <c r="E999" s="45">
        <f t="shared" si="37"/>
        <v>0</v>
      </c>
      <c r="F999" s="59" t="s">
        <v>182</v>
      </c>
      <c r="G999" s="60" t="s">
        <v>182</v>
      </c>
      <c r="H999" s="61" t="s">
        <v>182</v>
      </c>
    </row>
    <row r="1000" spans="1:8" x14ac:dyDescent="0.25">
      <c r="A1000" s="5">
        <v>624</v>
      </c>
      <c r="B1000" s="29" t="s">
        <v>157</v>
      </c>
      <c r="C1000" s="44">
        <v>81115</v>
      </c>
      <c r="D1000" s="40">
        <v>4468.5</v>
      </c>
      <c r="E1000" s="45">
        <f t="shared" si="37"/>
        <v>5.5088454663132592E-2</v>
      </c>
      <c r="F1000" s="44">
        <v>240183</v>
      </c>
      <c r="G1000" s="40">
        <v>0</v>
      </c>
      <c r="H1000" s="45">
        <f t="shared" ref="H1000" si="38">G1000/F1000</f>
        <v>0</v>
      </c>
    </row>
    <row r="1001" spans="1:8" x14ac:dyDescent="0.25">
      <c r="A1001" s="5">
        <v>631</v>
      </c>
      <c r="B1001" s="29" t="s">
        <v>158</v>
      </c>
      <c r="C1001" s="44">
        <v>2252000</v>
      </c>
      <c r="D1001" s="40">
        <v>422551.19</v>
      </c>
      <c r="E1001" s="45">
        <f t="shared" si="37"/>
        <v>0.18763374333925401</v>
      </c>
      <c r="F1001" s="59" t="s">
        <v>182</v>
      </c>
      <c r="G1001" s="60" t="s">
        <v>182</v>
      </c>
      <c r="H1001" s="61" t="s">
        <v>182</v>
      </c>
    </row>
    <row r="1002" spans="1:8" x14ac:dyDescent="0.25">
      <c r="A1002" s="5">
        <v>635</v>
      </c>
      <c r="B1002" s="29" t="s">
        <v>159</v>
      </c>
      <c r="C1002" s="44">
        <v>230030065</v>
      </c>
      <c r="D1002" s="40">
        <v>57316962.460000001</v>
      </c>
      <c r="E1002" s="45">
        <f t="shared" si="37"/>
        <v>0.24917161354538592</v>
      </c>
      <c r="F1002" s="59" t="s">
        <v>182</v>
      </c>
      <c r="G1002" s="60" t="s">
        <v>182</v>
      </c>
      <c r="H1002" s="61" t="s">
        <v>182</v>
      </c>
    </row>
    <row r="1003" spans="1:8" x14ac:dyDescent="0.25">
      <c r="A1003" s="5">
        <v>637</v>
      </c>
      <c r="B1003" s="29" t="s">
        <v>160</v>
      </c>
      <c r="C1003" s="44">
        <v>13043412</v>
      </c>
      <c r="D1003" s="40">
        <v>9197173.9100000001</v>
      </c>
      <c r="E1003" s="45">
        <f t="shared" si="37"/>
        <v>0.70512024844419541</v>
      </c>
      <c r="F1003" s="59" t="s">
        <v>182</v>
      </c>
      <c r="G1003" s="60" t="s">
        <v>182</v>
      </c>
      <c r="H1003" s="61" t="s">
        <v>182</v>
      </c>
    </row>
    <row r="1004" spans="1:8" x14ac:dyDescent="0.25">
      <c r="A1004" s="5">
        <v>639</v>
      </c>
      <c r="B1004" s="29" t="s">
        <v>161</v>
      </c>
      <c r="C1004" s="44">
        <v>130000</v>
      </c>
      <c r="D1004" s="40">
        <v>0</v>
      </c>
      <c r="E1004" s="45">
        <f t="shared" si="37"/>
        <v>0</v>
      </c>
      <c r="F1004" s="59" t="s">
        <v>182</v>
      </c>
      <c r="G1004" s="60" t="s">
        <v>182</v>
      </c>
      <c r="H1004" s="61" t="s">
        <v>182</v>
      </c>
    </row>
    <row r="1005" spans="1:8" x14ac:dyDescent="0.25">
      <c r="A1005" s="5">
        <v>648</v>
      </c>
      <c r="B1005" s="8" t="s">
        <v>162</v>
      </c>
      <c r="C1005" s="44">
        <v>31059406</v>
      </c>
      <c r="D1005" s="40">
        <v>9637065.5399999991</v>
      </c>
      <c r="E1005" s="45">
        <f t="shared" si="37"/>
        <v>0.31027848826213866</v>
      </c>
      <c r="F1005" s="59" t="s">
        <v>182</v>
      </c>
      <c r="G1005" s="60" t="s">
        <v>182</v>
      </c>
      <c r="H1005" s="61" t="s">
        <v>182</v>
      </c>
    </row>
    <row r="1006" spans="1:8" x14ac:dyDescent="0.25">
      <c r="A1006" s="5">
        <v>662</v>
      </c>
      <c r="B1006" s="8" t="s">
        <v>164</v>
      </c>
      <c r="C1006" s="44">
        <v>456300</v>
      </c>
      <c r="D1006" s="40">
        <v>156260</v>
      </c>
      <c r="E1006" s="45">
        <f t="shared" si="37"/>
        <v>0.34245014245014244</v>
      </c>
      <c r="F1006" s="59" t="s">
        <v>182</v>
      </c>
      <c r="G1006" s="60" t="s">
        <v>182</v>
      </c>
      <c r="H1006" s="61" t="s">
        <v>182</v>
      </c>
    </row>
    <row r="1007" spans="1:8" x14ac:dyDescent="0.25">
      <c r="A1007" s="5">
        <v>663</v>
      </c>
      <c r="B1007" s="8" t="s">
        <v>165</v>
      </c>
      <c r="C1007" s="44">
        <v>249379</v>
      </c>
      <c r="D1007" s="40">
        <v>135517.32</v>
      </c>
      <c r="E1007" s="45">
        <f t="shared" si="37"/>
        <v>0.54341913312668677</v>
      </c>
      <c r="F1007" s="59" t="s">
        <v>182</v>
      </c>
      <c r="G1007" s="60" t="s">
        <v>182</v>
      </c>
      <c r="H1007" s="61" t="s">
        <v>182</v>
      </c>
    </row>
    <row r="1008" spans="1:8" x14ac:dyDescent="0.25">
      <c r="A1008" s="5">
        <v>664</v>
      </c>
      <c r="B1008" s="8" t="s">
        <v>166</v>
      </c>
      <c r="C1008" s="44">
        <v>1107000</v>
      </c>
      <c r="D1008" s="40">
        <v>200000</v>
      </c>
      <c r="E1008" s="45">
        <f t="shared" si="37"/>
        <v>0.18066847335140018</v>
      </c>
      <c r="F1008" s="59" t="s">
        <v>182</v>
      </c>
      <c r="G1008" s="60" t="s">
        <v>182</v>
      </c>
      <c r="H1008" s="61" t="s">
        <v>182</v>
      </c>
    </row>
    <row r="1009" spans="1:8" ht="15.75" thickBot="1" x14ac:dyDescent="0.3">
      <c r="A1009" s="12">
        <v>693</v>
      </c>
      <c r="B1009" s="33" t="s">
        <v>167</v>
      </c>
      <c r="C1009" s="46">
        <v>55495</v>
      </c>
      <c r="D1009" s="47">
        <v>0</v>
      </c>
      <c r="E1009" s="45">
        <f t="shared" si="37"/>
        <v>0</v>
      </c>
      <c r="F1009" s="65" t="s">
        <v>182</v>
      </c>
      <c r="G1009" s="66" t="s">
        <v>182</v>
      </c>
      <c r="H1009" s="61" t="s">
        <v>182</v>
      </c>
    </row>
    <row r="1010" spans="1:8" ht="15.75" thickBot="1" x14ac:dyDescent="0.3">
      <c r="A1010" s="152" t="s">
        <v>168</v>
      </c>
      <c r="B1010" s="153"/>
      <c r="C1010" s="72">
        <v>0</v>
      </c>
      <c r="D1010" s="73">
        <v>0</v>
      </c>
      <c r="E1010" s="71" t="s">
        <v>182</v>
      </c>
      <c r="F1010" s="22">
        <f>F1011</f>
        <v>59460136</v>
      </c>
      <c r="G1010" s="23">
        <f>G1011</f>
        <v>6592256.2000000002</v>
      </c>
      <c r="H1010" s="28">
        <f>G1010/F1010</f>
        <v>0.11086850188166404</v>
      </c>
    </row>
    <row r="1011" spans="1:8" ht="15.75" thickBot="1" x14ac:dyDescent="0.3">
      <c r="A1011" s="18">
        <v>721</v>
      </c>
      <c r="B1011" s="39" t="s">
        <v>169</v>
      </c>
      <c r="C1011" s="74" t="s">
        <v>182</v>
      </c>
      <c r="D1011" s="75" t="s">
        <v>182</v>
      </c>
      <c r="E1011" s="76" t="s">
        <v>182</v>
      </c>
      <c r="F1011" s="52">
        <v>59460136</v>
      </c>
      <c r="G1011" s="53">
        <v>6592256.2000000002</v>
      </c>
      <c r="H1011" s="54">
        <f>G1011/F1011</f>
        <v>0.11086850188166404</v>
      </c>
    </row>
    <row r="1013" spans="1:8" x14ac:dyDescent="0.25">
      <c r="A1013" s="143" t="s">
        <v>170</v>
      </c>
      <c r="B1013" s="143"/>
      <c r="C1013" s="143"/>
      <c r="D1013" s="143"/>
      <c r="E1013" s="143"/>
      <c r="F1013" s="143"/>
      <c r="G1013" s="143"/>
      <c r="H1013" s="143"/>
    </row>
    <row r="1014" spans="1:8" x14ac:dyDescent="0.25">
      <c r="A1014" s="143" t="s">
        <v>171</v>
      </c>
      <c r="B1014" s="143"/>
      <c r="C1014" s="143"/>
      <c r="D1014" s="143"/>
      <c r="E1014" s="143"/>
      <c r="F1014" s="143"/>
      <c r="G1014" s="143"/>
      <c r="H1014" s="143"/>
    </row>
    <row r="1015" spans="1:8" x14ac:dyDescent="0.25">
      <c r="A1015" s="143" t="s">
        <v>184</v>
      </c>
      <c r="B1015" s="143"/>
      <c r="C1015" s="143"/>
      <c r="D1015" s="143"/>
      <c r="E1015" s="143"/>
      <c r="F1015" s="143"/>
      <c r="G1015" s="143"/>
      <c r="H1015" s="143"/>
    </row>
    <row r="1016" spans="1:8" x14ac:dyDescent="0.25">
      <c r="A1016" s="143" t="s">
        <v>185</v>
      </c>
      <c r="B1016" s="143"/>
      <c r="C1016" s="143"/>
      <c r="D1016" s="143"/>
      <c r="E1016" s="143"/>
      <c r="F1016" s="143"/>
      <c r="G1016" s="143"/>
      <c r="H1016" s="143"/>
    </row>
    <row r="1017" spans="1:8" x14ac:dyDescent="0.25">
      <c r="A1017" s="143" t="s">
        <v>191</v>
      </c>
      <c r="B1017" s="143"/>
      <c r="C1017" s="143"/>
      <c r="D1017" s="143"/>
      <c r="E1017" s="143"/>
      <c r="F1017" s="143"/>
      <c r="G1017" s="143"/>
      <c r="H1017" s="143"/>
    </row>
    <row r="1018" spans="1:8" x14ac:dyDescent="0.25">
      <c r="A1018" s="144" t="s">
        <v>174</v>
      </c>
      <c r="B1018" s="144"/>
      <c r="C1018" s="144"/>
      <c r="D1018" s="144"/>
      <c r="E1018" s="144"/>
      <c r="F1018" s="144"/>
      <c r="G1018" s="144"/>
      <c r="H1018" s="144"/>
    </row>
    <row r="1134" spans="1:8" x14ac:dyDescent="0.25">
      <c r="A1134" s="143" t="s">
        <v>170</v>
      </c>
      <c r="B1134" s="143"/>
      <c r="C1134" s="143"/>
      <c r="D1134" s="143"/>
      <c r="E1134" s="143"/>
      <c r="F1134" s="143"/>
      <c r="G1134" s="143"/>
      <c r="H1134" s="143"/>
    </row>
    <row r="1135" spans="1:8" x14ac:dyDescent="0.25">
      <c r="A1135" s="143" t="s">
        <v>171</v>
      </c>
      <c r="B1135" s="143"/>
      <c r="C1135" s="143"/>
      <c r="D1135" s="143"/>
      <c r="E1135" s="143"/>
      <c r="F1135" s="143"/>
      <c r="G1135" s="143"/>
      <c r="H1135" s="143"/>
    </row>
    <row r="1136" spans="1:8" x14ac:dyDescent="0.25">
      <c r="A1136" s="143" t="s">
        <v>172</v>
      </c>
      <c r="B1136" s="143"/>
      <c r="C1136" s="143"/>
      <c r="D1136" s="143"/>
      <c r="E1136" s="143"/>
      <c r="F1136" s="143"/>
      <c r="G1136" s="143"/>
      <c r="H1136" s="143"/>
    </row>
    <row r="1137" spans="1:8" x14ac:dyDescent="0.25">
      <c r="A1137" s="143" t="s">
        <v>181</v>
      </c>
      <c r="B1137" s="143"/>
      <c r="C1137" s="143"/>
      <c r="D1137" s="143"/>
      <c r="E1137" s="143"/>
      <c r="F1137" s="143"/>
      <c r="G1137" s="143"/>
      <c r="H1137" s="143"/>
    </row>
    <row r="1138" spans="1:8" x14ac:dyDescent="0.25">
      <c r="A1138" s="143" t="s">
        <v>193</v>
      </c>
      <c r="B1138" s="143"/>
      <c r="C1138" s="143"/>
      <c r="D1138" s="143"/>
      <c r="E1138" s="143"/>
      <c r="F1138" s="143"/>
      <c r="G1138" s="143"/>
      <c r="H1138" s="143"/>
    </row>
    <row r="1139" spans="1:8" x14ac:dyDescent="0.25">
      <c r="A1139" s="144" t="s">
        <v>174</v>
      </c>
      <c r="B1139" s="144"/>
      <c r="C1139" s="144"/>
      <c r="D1139" s="144"/>
      <c r="E1139" s="144"/>
      <c r="F1139" s="144"/>
      <c r="G1139" s="144"/>
      <c r="H1139" s="144"/>
    </row>
    <row r="1140" spans="1:8" ht="10.5" customHeight="1" thickBot="1" x14ac:dyDescent="0.3">
      <c r="A1140" s="144"/>
      <c r="B1140" s="144"/>
      <c r="C1140" s="144"/>
      <c r="D1140" s="144"/>
      <c r="E1140" s="144"/>
      <c r="F1140" s="144"/>
      <c r="G1140" s="144"/>
      <c r="H1140" s="144"/>
    </row>
    <row r="1141" spans="1:8" x14ac:dyDescent="0.25">
      <c r="A1141" s="145" t="s">
        <v>177</v>
      </c>
      <c r="B1141" s="146"/>
      <c r="C1141" s="149" t="s">
        <v>175</v>
      </c>
      <c r="D1141" s="150"/>
      <c r="E1141" s="151"/>
      <c r="F1141" s="149" t="s">
        <v>176</v>
      </c>
      <c r="G1141" s="150"/>
      <c r="H1141" s="151"/>
    </row>
    <row r="1142" spans="1:8" ht="15.75" thickBot="1" x14ac:dyDescent="0.3">
      <c r="A1142" s="147"/>
      <c r="B1142" s="148"/>
      <c r="C1142" s="55" t="s">
        <v>178</v>
      </c>
      <c r="D1142" s="19" t="s">
        <v>179</v>
      </c>
      <c r="E1142" s="26" t="s">
        <v>180</v>
      </c>
      <c r="F1142" s="55" t="s">
        <v>178</v>
      </c>
      <c r="G1142" s="19" t="s">
        <v>179</v>
      </c>
      <c r="H1142" s="26" t="s">
        <v>180</v>
      </c>
    </row>
    <row r="1143" spans="1:8" ht="15.75" thickBot="1" x14ac:dyDescent="0.3">
      <c r="A1143" s="133" t="s">
        <v>0</v>
      </c>
      <c r="B1143" s="134"/>
      <c r="C1143" s="20">
        <f>C1144+C1161+C1210+C1262+C1280+C1283+C1301</f>
        <v>537151757</v>
      </c>
      <c r="D1143" s="21">
        <f>D1144+D1161+D1210+D1262+D1280+D1283+D1301</f>
        <v>133009319.42999998</v>
      </c>
      <c r="E1143" s="27">
        <f>D1143/C1143</f>
        <v>0.2476196302007069</v>
      </c>
      <c r="F1143" s="20">
        <f>F1144+F1161+F1210+F1262+F1280+F1283+F1301</f>
        <v>91385066</v>
      </c>
      <c r="G1143" s="21">
        <f>G1144+G1161+G1210+G1262+G1280+G1283+G1301</f>
        <v>9118974.3200000003</v>
      </c>
      <c r="H1143" s="27">
        <f>G1143/F1143</f>
        <v>9.97862639832202E-2</v>
      </c>
    </row>
    <row r="1144" spans="1:8" ht="15.75" thickBot="1" x14ac:dyDescent="0.3">
      <c r="A1144" s="135" t="s">
        <v>1</v>
      </c>
      <c r="B1144" s="136"/>
      <c r="C1144" s="56">
        <f>SUM(C1145:C1160)</f>
        <v>72639376</v>
      </c>
      <c r="D1144" s="57">
        <f>SUM(D1145:D1160)</f>
        <v>25373294.140000001</v>
      </c>
      <c r="E1144" s="58">
        <f>D1144/C1144</f>
        <v>0.34930495741042711</v>
      </c>
      <c r="F1144" s="56">
        <f>SUM(F1145:F1160)</f>
        <v>275002</v>
      </c>
      <c r="G1144" s="57">
        <f>SUM(G1145:G1160)</f>
        <v>48829.489999999991</v>
      </c>
      <c r="H1144" s="58">
        <f>G1144/F1144</f>
        <v>0.1775604904691602</v>
      </c>
    </row>
    <row r="1145" spans="1:8" x14ac:dyDescent="0.25">
      <c r="A1145" s="1" t="s">
        <v>2</v>
      </c>
      <c r="B1145" s="7" t="s">
        <v>3</v>
      </c>
      <c r="C1145" s="41">
        <v>55332104</v>
      </c>
      <c r="D1145" s="42">
        <v>20474917.48</v>
      </c>
      <c r="E1145" s="43">
        <f>D1145/C1145</f>
        <v>0.37003685021628674</v>
      </c>
      <c r="F1145" s="62" t="s">
        <v>182</v>
      </c>
      <c r="G1145" s="63" t="s">
        <v>182</v>
      </c>
      <c r="H1145" s="64" t="s">
        <v>182</v>
      </c>
    </row>
    <row r="1146" spans="1:8" x14ac:dyDescent="0.25">
      <c r="A1146" s="2" t="s">
        <v>4</v>
      </c>
      <c r="B1146" s="8" t="s">
        <v>5</v>
      </c>
      <c r="C1146" s="44">
        <v>1086420</v>
      </c>
      <c r="D1146" s="40">
        <v>38563.339999999997</v>
      </c>
      <c r="E1146" s="45">
        <f>D1146/C1146</f>
        <v>3.5495793523683289E-2</v>
      </c>
      <c r="F1146" s="59" t="s">
        <v>182</v>
      </c>
      <c r="G1146" s="60" t="s">
        <v>182</v>
      </c>
      <c r="H1146" s="61" t="s">
        <v>182</v>
      </c>
    </row>
    <row r="1147" spans="1:8" x14ac:dyDescent="0.25">
      <c r="A1147" s="2" t="s">
        <v>6</v>
      </c>
      <c r="B1147" s="29" t="s">
        <v>7</v>
      </c>
      <c r="C1147" s="59" t="s">
        <v>182</v>
      </c>
      <c r="D1147" s="60" t="s">
        <v>182</v>
      </c>
      <c r="E1147" s="61" t="s">
        <v>182</v>
      </c>
      <c r="F1147" s="44">
        <v>204000</v>
      </c>
      <c r="G1147" s="40">
        <v>41933.339999999997</v>
      </c>
      <c r="H1147" s="45">
        <f t="shared" ref="H1147:H1154" si="39">G1147/F1147</f>
        <v>0.2055555882352941</v>
      </c>
    </row>
    <row r="1148" spans="1:8" x14ac:dyDescent="0.25">
      <c r="A1148" s="2" t="s">
        <v>8</v>
      </c>
      <c r="B1148" s="29" t="s">
        <v>9</v>
      </c>
      <c r="C1148" s="44">
        <v>6012</v>
      </c>
      <c r="D1148" s="40">
        <v>2502</v>
      </c>
      <c r="E1148" s="45">
        <f t="shared" ref="E1148:E1159" si="40">D1148/C1148</f>
        <v>0.41616766467065869</v>
      </c>
      <c r="F1148" s="59" t="s">
        <v>182</v>
      </c>
      <c r="G1148" s="60" t="s">
        <v>182</v>
      </c>
      <c r="H1148" s="61" t="s">
        <v>182</v>
      </c>
    </row>
    <row r="1149" spans="1:8" x14ac:dyDescent="0.25">
      <c r="A1149" s="3" t="s">
        <v>10</v>
      </c>
      <c r="B1149" s="29" t="s">
        <v>11</v>
      </c>
      <c r="C1149" s="44">
        <v>1019400</v>
      </c>
      <c r="D1149" s="40">
        <v>381750</v>
      </c>
      <c r="E1149" s="45">
        <f t="shared" si="40"/>
        <v>0.3744849911712772</v>
      </c>
      <c r="F1149" s="59" t="s">
        <v>182</v>
      </c>
      <c r="G1149" s="60" t="s">
        <v>182</v>
      </c>
      <c r="H1149" s="61" t="s">
        <v>182</v>
      </c>
    </row>
    <row r="1150" spans="1:8" x14ac:dyDescent="0.25">
      <c r="A1150" s="3" t="s">
        <v>12</v>
      </c>
      <c r="B1150" s="29" t="s">
        <v>13</v>
      </c>
      <c r="C1150" s="44">
        <v>1844150</v>
      </c>
      <c r="D1150" s="40">
        <v>544599.17000000004</v>
      </c>
      <c r="E1150" s="45">
        <f t="shared" si="40"/>
        <v>0.29531175338231708</v>
      </c>
      <c r="F1150" s="44">
        <v>2750</v>
      </c>
      <c r="G1150" s="40">
        <v>360.56</v>
      </c>
      <c r="H1150" s="45">
        <f t="shared" si="39"/>
        <v>0.13111272727272727</v>
      </c>
    </row>
    <row r="1151" spans="1:8" x14ac:dyDescent="0.25">
      <c r="A1151" s="2" t="s">
        <v>14</v>
      </c>
      <c r="B1151" s="8" t="s">
        <v>15</v>
      </c>
      <c r="C1151" s="44">
        <v>7267782</v>
      </c>
      <c r="D1151" s="40">
        <v>2661897.81</v>
      </c>
      <c r="E1151" s="45">
        <f t="shared" si="40"/>
        <v>0.36625999651613106</v>
      </c>
      <c r="F1151" s="44">
        <v>54392</v>
      </c>
      <c r="G1151" s="40">
        <v>5175.59</v>
      </c>
      <c r="H1151" s="45">
        <f t="shared" si="39"/>
        <v>9.515351522282689E-2</v>
      </c>
    </row>
    <row r="1152" spans="1:8" x14ac:dyDescent="0.25">
      <c r="A1152" s="2" t="s">
        <v>16</v>
      </c>
      <c r="B1152" s="8" t="s">
        <v>17</v>
      </c>
      <c r="C1152" s="44">
        <v>856465</v>
      </c>
      <c r="D1152" s="40">
        <v>313052.03999999998</v>
      </c>
      <c r="E1152" s="45">
        <f t="shared" si="40"/>
        <v>0.36551644258667892</v>
      </c>
      <c r="F1152" s="44">
        <v>6624</v>
      </c>
      <c r="G1152" s="40">
        <v>629</v>
      </c>
      <c r="H1152" s="45">
        <f t="shared" si="39"/>
        <v>9.4957729468599039E-2</v>
      </c>
    </row>
    <row r="1153" spans="1:8" x14ac:dyDescent="0.25">
      <c r="A1153" s="2" t="s">
        <v>18</v>
      </c>
      <c r="B1153" s="8" t="s">
        <v>19</v>
      </c>
      <c r="C1153" s="44">
        <v>872926</v>
      </c>
      <c r="D1153" s="40">
        <v>318778.28999999998</v>
      </c>
      <c r="E1153" s="45">
        <f t="shared" si="40"/>
        <v>0.36518363526805248</v>
      </c>
      <c r="F1153" s="44">
        <v>6624</v>
      </c>
      <c r="G1153" s="40">
        <v>629</v>
      </c>
      <c r="H1153" s="45">
        <f t="shared" si="39"/>
        <v>9.4957729468599039E-2</v>
      </c>
    </row>
    <row r="1154" spans="1:8" x14ac:dyDescent="0.25">
      <c r="A1154" s="2" t="s">
        <v>20</v>
      </c>
      <c r="B1154" s="8" t="s">
        <v>21</v>
      </c>
      <c r="C1154" s="44">
        <v>169963</v>
      </c>
      <c r="D1154" s="40">
        <v>51951.57</v>
      </c>
      <c r="E1154" s="45">
        <f t="shared" si="40"/>
        <v>0.30566399745827033</v>
      </c>
      <c r="F1154" s="44">
        <v>612</v>
      </c>
      <c r="G1154" s="40">
        <v>102</v>
      </c>
      <c r="H1154" s="45">
        <f t="shared" si="39"/>
        <v>0.16666666666666666</v>
      </c>
    </row>
    <row r="1155" spans="1:8" x14ac:dyDescent="0.25">
      <c r="A1155" s="2" t="s">
        <v>22</v>
      </c>
      <c r="B1155" s="8" t="s">
        <v>23</v>
      </c>
      <c r="C1155" s="44">
        <v>2590000</v>
      </c>
      <c r="D1155" s="40">
        <v>0</v>
      </c>
      <c r="E1155" s="45">
        <f t="shared" si="40"/>
        <v>0</v>
      </c>
      <c r="F1155" s="59" t="s">
        <v>182</v>
      </c>
      <c r="G1155" s="60" t="s">
        <v>182</v>
      </c>
      <c r="H1155" s="61" t="s">
        <v>182</v>
      </c>
    </row>
    <row r="1156" spans="1:8" x14ac:dyDescent="0.25">
      <c r="A1156" s="2" t="s">
        <v>24</v>
      </c>
      <c r="B1156" s="30" t="s">
        <v>25</v>
      </c>
      <c r="C1156" s="44">
        <v>1294154</v>
      </c>
      <c r="D1156" s="40">
        <v>482155.25</v>
      </c>
      <c r="E1156" s="45">
        <f t="shared" si="40"/>
        <v>0.37256404570089802</v>
      </c>
      <c r="F1156" s="59" t="s">
        <v>182</v>
      </c>
      <c r="G1156" s="60" t="s">
        <v>182</v>
      </c>
      <c r="H1156" s="61" t="s">
        <v>182</v>
      </c>
    </row>
    <row r="1157" spans="1:8" x14ac:dyDescent="0.25">
      <c r="A1157" s="2" t="s">
        <v>26</v>
      </c>
      <c r="B1157" s="30" t="s">
        <v>11</v>
      </c>
      <c r="C1157" s="44">
        <v>23000</v>
      </c>
      <c r="D1157" s="40">
        <v>9466.67</v>
      </c>
      <c r="E1157" s="45">
        <f t="shared" si="40"/>
        <v>0.41159434782608695</v>
      </c>
      <c r="F1157" s="59" t="s">
        <v>182</v>
      </c>
      <c r="G1157" s="60" t="s">
        <v>182</v>
      </c>
      <c r="H1157" s="61" t="s">
        <v>182</v>
      </c>
    </row>
    <row r="1158" spans="1:8" x14ac:dyDescent="0.25">
      <c r="A1158" s="2" t="s">
        <v>27</v>
      </c>
      <c r="B1158" s="30" t="s">
        <v>13</v>
      </c>
      <c r="C1158" s="44">
        <v>64000</v>
      </c>
      <c r="D1158" s="40">
        <v>15799.05</v>
      </c>
      <c r="E1158" s="45">
        <f t="shared" si="40"/>
        <v>0.24686015624999999</v>
      </c>
      <c r="F1158" s="59" t="s">
        <v>182</v>
      </c>
      <c r="G1158" s="60" t="s">
        <v>182</v>
      </c>
      <c r="H1158" s="61" t="s">
        <v>182</v>
      </c>
    </row>
    <row r="1159" spans="1:8" ht="15" customHeight="1" x14ac:dyDescent="0.25">
      <c r="A1159" s="2" t="s">
        <v>28</v>
      </c>
      <c r="B1159" s="30" t="s">
        <v>29</v>
      </c>
      <c r="C1159" s="44">
        <v>50000</v>
      </c>
      <c r="D1159" s="40">
        <v>6597.5</v>
      </c>
      <c r="E1159" s="45">
        <f t="shared" si="40"/>
        <v>0.13195000000000001</v>
      </c>
      <c r="F1159" s="59" t="s">
        <v>182</v>
      </c>
      <c r="G1159" s="60" t="s">
        <v>182</v>
      </c>
      <c r="H1159" s="61" t="s">
        <v>182</v>
      </c>
    </row>
    <row r="1160" spans="1:8" ht="15.75" thickBot="1" x14ac:dyDescent="0.3">
      <c r="A1160" s="17" t="s">
        <v>30</v>
      </c>
      <c r="B1160" s="31" t="s">
        <v>31</v>
      </c>
      <c r="C1160" s="46">
        <v>163000</v>
      </c>
      <c r="D1160" s="47">
        <v>71263.97</v>
      </c>
      <c r="E1160" s="48">
        <f>D1160/C1160</f>
        <v>0.4372022699386503</v>
      </c>
      <c r="F1160" s="65" t="s">
        <v>182</v>
      </c>
      <c r="G1160" s="66" t="s">
        <v>182</v>
      </c>
      <c r="H1160" s="67" t="s">
        <v>182</v>
      </c>
    </row>
    <row r="1161" spans="1:8" ht="15.75" thickBot="1" x14ac:dyDescent="0.3">
      <c r="A1161" s="137" t="s">
        <v>32</v>
      </c>
      <c r="B1161" s="138"/>
      <c r="C1161" s="22">
        <f>SUM(C1162:C1209)</f>
        <v>48210790</v>
      </c>
      <c r="D1161" s="23">
        <f>SUM(D1162:D1209)</f>
        <v>12491852.43</v>
      </c>
      <c r="E1161" s="28">
        <f>D1161/C1161</f>
        <v>0.2591090589886621</v>
      </c>
      <c r="F1161" s="22">
        <f>SUM(F1162:F1209)</f>
        <v>14494027</v>
      </c>
      <c r="G1161" s="23">
        <f>SUM(G1162:G1209)</f>
        <v>1448911.2</v>
      </c>
      <c r="H1161" s="28">
        <f>G1161/F1161</f>
        <v>9.9966089479480061E-2</v>
      </c>
    </row>
    <row r="1162" spans="1:8" x14ac:dyDescent="0.25">
      <c r="A1162" s="78">
        <v>101</v>
      </c>
      <c r="B1162" s="7" t="s">
        <v>33</v>
      </c>
      <c r="C1162" s="41">
        <v>7157404</v>
      </c>
      <c r="D1162" s="42">
        <v>628703.19999999995</v>
      </c>
      <c r="E1162" s="43">
        <f>D1162/C1162</f>
        <v>8.7839557470837187E-2</v>
      </c>
      <c r="F1162" s="62" t="s">
        <v>182</v>
      </c>
      <c r="G1162" s="63" t="s">
        <v>182</v>
      </c>
      <c r="H1162" s="64" t="s">
        <v>182</v>
      </c>
    </row>
    <row r="1163" spans="1:8" x14ac:dyDescent="0.25">
      <c r="A1163" s="5">
        <v>102</v>
      </c>
      <c r="B1163" s="8" t="s">
        <v>34</v>
      </c>
      <c r="C1163" s="59" t="s">
        <v>182</v>
      </c>
      <c r="D1163" s="60" t="s">
        <v>182</v>
      </c>
      <c r="E1163" s="61" t="s">
        <v>182</v>
      </c>
      <c r="F1163" s="44">
        <v>3000</v>
      </c>
      <c r="G1163" s="40">
        <v>0</v>
      </c>
      <c r="H1163" s="45">
        <f>G1163/F1163</f>
        <v>0</v>
      </c>
    </row>
    <row r="1164" spans="1:8" x14ac:dyDescent="0.25">
      <c r="A1164" s="5">
        <v>103</v>
      </c>
      <c r="B1164" s="8" t="s">
        <v>35</v>
      </c>
      <c r="C1164" s="44">
        <v>621368</v>
      </c>
      <c r="D1164" s="40">
        <v>272850</v>
      </c>
      <c r="E1164" s="45">
        <f t="shared" ref="E1164:E1208" si="41">D1164/C1164</f>
        <v>0.43911176629630105</v>
      </c>
      <c r="F1164" s="59" t="s">
        <v>182</v>
      </c>
      <c r="G1164" s="60" t="s">
        <v>182</v>
      </c>
      <c r="H1164" s="61" t="s">
        <v>182</v>
      </c>
    </row>
    <row r="1165" spans="1:8" x14ac:dyDescent="0.25">
      <c r="A1165" s="5">
        <v>104</v>
      </c>
      <c r="B1165" s="8" t="s">
        <v>36</v>
      </c>
      <c r="C1165" s="44">
        <v>71200</v>
      </c>
      <c r="D1165" s="40">
        <v>0</v>
      </c>
      <c r="E1165" s="45">
        <f t="shared" si="41"/>
        <v>0</v>
      </c>
      <c r="F1165" s="59" t="s">
        <v>182</v>
      </c>
      <c r="G1165" s="60" t="s">
        <v>182</v>
      </c>
      <c r="H1165" s="61" t="s">
        <v>182</v>
      </c>
    </row>
    <row r="1166" spans="1:8" x14ac:dyDescent="0.25">
      <c r="A1166" s="5">
        <v>105</v>
      </c>
      <c r="B1166" s="8" t="s">
        <v>37</v>
      </c>
      <c r="C1166" s="44">
        <v>73600</v>
      </c>
      <c r="D1166" s="40">
        <v>1396.35</v>
      </c>
      <c r="E1166" s="45">
        <f t="shared" si="41"/>
        <v>1.8972146739130433E-2</v>
      </c>
      <c r="F1166" s="59" t="s">
        <v>182</v>
      </c>
      <c r="G1166" s="60" t="s">
        <v>182</v>
      </c>
      <c r="H1166" s="61" t="s">
        <v>182</v>
      </c>
    </row>
    <row r="1167" spans="1:8" x14ac:dyDescent="0.25">
      <c r="A1167" s="5">
        <v>106</v>
      </c>
      <c r="B1167" s="8" t="s">
        <v>38</v>
      </c>
      <c r="C1167" s="44">
        <v>140000</v>
      </c>
      <c r="D1167" s="40">
        <v>0</v>
      </c>
      <c r="E1167" s="45">
        <f t="shared" si="41"/>
        <v>0</v>
      </c>
      <c r="F1167" s="59" t="s">
        <v>182</v>
      </c>
      <c r="G1167" s="60" t="s">
        <v>182</v>
      </c>
      <c r="H1167" s="61" t="s">
        <v>182</v>
      </c>
    </row>
    <row r="1168" spans="1:8" x14ac:dyDescent="0.25">
      <c r="A1168" s="5">
        <v>109</v>
      </c>
      <c r="B1168" s="8" t="s">
        <v>39</v>
      </c>
      <c r="C1168" s="44">
        <v>287674</v>
      </c>
      <c r="D1168" s="40">
        <v>29313.119999999999</v>
      </c>
      <c r="E1168" s="45">
        <f t="shared" si="41"/>
        <v>0.10189700841925234</v>
      </c>
      <c r="F1168" s="59" t="s">
        <v>182</v>
      </c>
      <c r="G1168" s="60" t="s">
        <v>182</v>
      </c>
      <c r="H1168" s="61" t="s">
        <v>182</v>
      </c>
    </row>
    <row r="1169" spans="1:8" x14ac:dyDescent="0.25">
      <c r="A1169" s="5">
        <v>111</v>
      </c>
      <c r="B1169" s="8" t="s">
        <v>40</v>
      </c>
      <c r="C1169" s="44">
        <v>193566</v>
      </c>
      <c r="D1169" s="40">
        <v>86631.75</v>
      </c>
      <c r="E1169" s="45">
        <f t="shared" si="41"/>
        <v>0.4475566473450916</v>
      </c>
      <c r="F1169" s="59" t="s">
        <v>182</v>
      </c>
      <c r="G1169" s="60" t="s">
        <v>182</v>
      </c>
      <c r="H1169" s="61" t="s">
        <v>182</v>
      </c>
    </row>
    <row r="1170" spans="1:8" x14ac:dyDescent="0.25">
      <c r="A1170" s="5">
        <v>112</v>
      </c>
      <c r="B1170" s="8" t="s">
        <v>41</v>
      </c>
      <c r="C1170" s="44">
        <v>109805</v>
      </c>
      <c r="D1170" s="40">
        <v>33320.550000000003</v>
      </c>
      <c r="E1170" s="45">
        <f t="shared" si="41"/>
        <v>0.30345202859614773</v>
      </c>
      <c r="F1170" s="59" t="s">
        <v>182</v>
      </c>
      <c r="G1170" s="60" t="s">
        <v>182</v>
      </c>
      <c r="H1170" s="61" t="s">
        <v>182</v>
      </c>
    </row>
    <row r="1171" spans="1:8" x14ac:dyDescent="0.25">
      <c r="A1171" s="5">
        <v>113</v>
      </c>
      <c r="B1171" s="8" t="s">
        <v>42</v>
      </c>
      <c r="C1171" s="44">
        <v>1923</v>
      </c>
      <c r="D1171" s="40">
        <v>197.89</v>
      </c>
      <c r="E1171" s="45">
        <f t="shared" si="41"/>
        <v>0.10290691627665106</v>
      </c>
      <c r="F1171" s="59" t="s">
        <v>182</v>
      </c>
      <c r="G1171" s="60" t="s">
        <v>182</v>
      </c>
      <c r="H1171" s="61" t="s">
        <v>182</v>
      </c>
    </row>
    <row r="1172" spans="1:8" x14ac:dyDescent="0.25">
      <c r="A1172" s="5">
        <v>114</v>
      </c>
      <c r="B1172" s="8" t="s">
        <v>43</v>
      </c>
      <c r="C1172" s="44">
        <v>978345</v>
      </c>
      <c r="D1172" s="40">
        <v>351087.7</v>
      </c>
      <c r="E1172" s="45">
        <f t="shared" si="41"/>
        <v>0.35885878703320406</v>
      </c>
      <c r="F1172" s="59" t="s">
        <v>182</v>
      </c>
      <c r="G1172" s="60" t="s">
        <v>182</v>
      </c>
      <c r="H1172" s="61" t="s">
        <v>182</v>
      </c>
    </row>
    <row r="1173" spans="1:8" x14ac:dyDescent="0.25">
      <c r="A1173" s="5">
        <v>115</v>
      </c>
      <c r="B1173" s="8" t="s">
        <v>44</v>
      </c>
      <c r="C1173" s="44">
        <v>231875</v>
      </c>
      <c r="D1173" s="40">
        <v>9173.7999999999993</v>
      </c>
      <c r="E1173" s="45">
        <f t="shared" si="41"/>
        <v>3.9563557951482475E-2</v>
      </c>
      <c r="F1173" s="44">
        <v>2568</v>
      </c>
      <c r="G1173" s="40">
        <v>0</v>
      </c>
      <c r="H1173" s="45">
        <f t="shared" ref="H1173:H1208" si="42">G1173/F1173</f>
        <v>0</v>
      </c>
    </row>
    <row r="1174" spans="1:8" x14ac:dyDescent="0.25">
      <c r="A1174" s="5">
        <v>116</v>
      </c>
      <c r="B1174" s="8" t="s">
        <v>45</v>
      </c>
      <c r="C1174" s="44">
        <v>576100</v>
      </c>
      <c r="D1174" s="40">
        <v>0</v>
      </c>
      <c r="E1174" s="45">
        <f t="shared" si="41"/>
        <v>0</v>
      </c>
      <c r="F1174" s="44">
        <v>258710</v>
      </c>
      <c r="G1174" s="40">
        <v>0</v>
      </c>
      <c r="H1174" s="45">
        <f t="shared" si="42"/>
        <v>0</v>
      </c>
    </row>
    <row r="1175" spans="1:8" x14ac:dyDescent="0.25">
      <c r="A1175" s="5">
        <v>117</v>
      </c>
      <c r="B1175" s="8" t="s">
        <v>46</v>
      </c>
      <c r="C1175" s="44">
        <v>60000</v>
      </c>
      <c r="D1175" s="40">
        <v>0</v>
      </c>
      <c r="E1175" s="45">
        <f t="shared" si="41"/>
        <v>0</v>
      </c>
      <c r="F1175" s="59" t="s">
        <v>182</v>
      </c>
      <c r="G1175" s="60" t="s">
        <v>182</v>
      </c>
      <c r="H1175" s="61" t="s">
        <v>182</v>
      </c>
    </row>
    <row r="1176" spans="1:8" x14ac:dyDescent="0.25">
      <c r="A1176" s="6">
        <v>120</v>
      </c>
      <c r="B1176" s="29" t="s">
        <v>48</v>
      </c>
      <c r="C1176" s="44">
        <v>175606</v>
      </c>
      <c r="D1176" s="40">
        <v>6896.05</v>
      </c>
      <c r="E1176" s="45">
        <f t="shared" si="41"/>
        <v>3.9270013553067661E-2</v>
      </c>
      <c r="F1176" s="59" t="s">
        <v>182</v>
      </c>
      <c r="G1176" s="60" t="s">
        <v>182</v>
      </c>
      <c r="H1176" s="61" t="s">
        <v>182</v>
      </c>
    </row>
    <row r="1177" spans="1:8" x14ac:dyDescent="0.25">
      <c r="A1177" s="5">
        <v>131</v>
      </c>
      <c r="B1177" s="8" t="s">
        <v>49</v>
      </c>
      <c r="C1177" s="44">
        <v>710729</v>
      </c>
      <c r="D1177" s="40">
        <v>13662.19</v>
      </c>
      <c r="E1177" s="45">
        <f t="shared" si="41"/>
        <v>1.9222783930302551E-2</v>
      </c>
      <c r="F1177" s="59" t="s">
        <v>182</v>
      </c>
      <c r="G1177" s="60" t="s">
        <v>182</v>
      </c>
      <c r="H1177" s="61" t="s">
        <v>182</v>
      </c>
    </row>
    <row r="1178" spans="1:8" x14ac:dyDescent="0.25">
      <c r="A1178" s="5">
        <v>132</v>
      </c>
      <c r="B1178" s="8" t="s">
        <v>50</v>
      </c>
      <c r="C1178" s="44">
        <v>1002000</v>
      </c>
      <c r="D1178" s="40">
        <v>78240.3</v>
      </c>
      <c r="E1178" s="45">
        <f t="shared" si="41"/>
        <v>7.8084131736526952E-2</v>
      </c>
      <c r="F1178" s="59" t="s">
        <v>182</v>
      </c>
      <c r="G1178" s="60" t="s">
        <v>182</v>
      </c>
      <c r="H1178" s="61" t="s">
        <v>182</v>
      </c>
    </row>
    <row r="1179" spans="1:8" x14ac:dyDescent="0.25">
      <c r="A1179" s="5">
        <v>141</v>
      </c>
      <c r="B1179" s="8" t="s">
        <v>51</v>
      </c>
      <c r="C1179" s="44">
        <v>287296</v>
      </c>
      <c r="D1179" s="40">
        <v>88468.7</v>
      </c>
      <c r="E1179" s="45">
        <f t="shared" si="41"/>
        <v>0.30793571786589441</v>
      </c>
      <c r="F1179" s="59" t="s">
        <v>182</v>
      </c>
      <c r="G1179" s="60" t="s">
        <v>182</v>
      </c>
      <c r="H1179" s="61" t="s">
        <v>182</v>
      </c>
    </row>
    <row r="1180" spans="1:8" x14ac:dyDescent="0.25">
      <c r="A1180" s="5">
        <v>142</v>
      </c>
      <c r="B1180" s="8" t="s">
        <v>52</v>
      </c>
      <c r="C1180" s="44">
        <v>363348</v>
      </c>
      <c r="D1180" s="40">
        <v>59550</v>
      </c>
      <c r="E1180" s="45">
        <f t="shared" si="41"/>
        <v>0.16389246672611379</v>
      </c>
      <c r="F1180" s="59" t="s">
        <v>182</v>
      </c>
      <c r="G1180" s="60" t="s">
        <v>182</v>
      </c>
      <c r="H1180" s="61" t="s">
        <v>182</v>
      </c>
    </row>
    <row r="1181" spans="1:8" x14ac:dyDescent="0.25">
      <c r="A1181" s="5">
        <v>143</v>
      </c>
      <c r="B1181" s="8" t="s">
        <v>53</v>
      </c>
      <c r="C1181" s="44">
        <v>23860</v>
      </c>
      <c r="D1181" s="40">
        <v>0</v>
      </c>
      <c r="E1181" s="45">
        <f t="shared" si="41"/>
        <v>0</v>
      </c>
      <c r="F1181" s="59" t="s">
        <v>182</v>
      </c>
      <c r="G1181" s="60" t="s">
        <v>182</v>
      </c>
      <c r="H1181" s="61" t="s">
        <v>182</v>
      </c>
    </row>
    <row r="1182" spans="1:8" x14ac:dyDescent="0.25">
      <c r="A1182" s="5">
        <v>151</v>
      </c>
      <c r="B1182" s="8" t="s">
        <v>54</v>
      </c>
      <c r="C1182" s="44">
        <v>142331</v>
      </c>
      <c r="D1182" s="40">
        <v>19617.71</v>
      </c>
      <c r="E1182" s="45">
        <f t="shared" si="41"/>
        <v>0.13783160379678355</v>
      </c>
      <c r="F1182" s="59" t="s">
        <v>182</v>
      </c>
      <c r="G1182" s="60" t="s">
        <v>182</v>
      </c>
      <c r="H1182" s="61" t="s">
        <v>182</v>
      </c>
    </row>
    <row r="1183" spans="1:8" x14ac:dyDescent="0.25">
      <c r="A1183" s="5">
        <v>152</v>
      </c>
      <c r="B1183" s="8" t="s">
        <v>55</v>
      </c>
      <c r="C1183" s="44">
        <v>216731</v>
      </c>
      <c r="D1183" s="40">
        <v>45804.34</v>
      </c>
      <c r="E1183" s="45">
        <f t="shared" si="41"/>
        <v>0.21134189386843596</v>
      </c>
      <c r="F1183" s="59" t="s">
        <v>182</v>
      </c>
      <c r="G1183" s="60" t="s">
        <v>182</v>
      </c>
      <c r="H1183" s="61" t="s">
        <v>182</v>
      </c>
    </row>
    <row r="1184" spans="1:8" x14ac:dyDescent="0.25">
      <c r="A1184" s="5">
        <v>153</v>
      </c>
      <c r="B1184" s="8" t="s">
        <v>56</v>
      </c>
      <c r="C1184" s="44">
        <v>8636</v>
      </c>
      <c r="D1184" s="40">
        <v>1443.11</v>
      </c>
      <c r="E1184" s="45">
        <f t="shared" si="41"/>
        <v>0.16710398332561369</v>
      </c>
      <c r="F1184" s="59" t="s">
        <v>182</v>
      </c>
      <c r="G1184" s="60" t="s">
        <v>182</v>
      </c>
      <c r="H1184" s="61" t="s">
        <v>182</v>
      </c>
    </row>
    <row r="1185" spans="1:8" x14ac:dyDescent="0.25">
      <c r="A1185" s="5">
        <v>154</v>
      </c>
      <c r="B1185" s="8" t="s">
        <v>57</v>
      </c>
      <c r="C1185" s="44">
        <v>169020</v>
      </c>
      <c r="D1185" s="40">
        <v>10.7</v>
      </c>
      <c r="E1185" s="45">
        <f t="shared" si="41"/>
        <v>6.330611761921666E-5</v>
      </c>
      <c r="F1185" s="59" t="s">
        <v>182</v>
      </c>
      <c r="G1185" s="60" t="s">
        <v>182</v>
      </c>
      <c r="H1185" s="61" t="s">
        <v>182</v>
      </c>
    </row>
    <row r="1186" spans="1:8" x14ac:dyDescent="0.25">
      <c r="A1186" s="5">
        <v>161</v>
      </c>
      <c r="B1186" s="8" t="s">
        <v>58</v>
      </c>
      <c r="C1186" s="44">
        <v>230000</v>
      </c>
      <c r="D1186" s="40">
        <v>0</v>
      </c>
      <c r="E1186" s="45">
        <f t="shared" si="41"/>
        <v>0</v>
      </c>
      <c r="F1186" s="59" t="s">
        <v>182</v>
      </c>
      <c r="G1186" s="60" t="s">
        <v>182</v>
      </c>
      <c r="H1186" s="61" t="s">
        <v>182</v>
      </c>
    </row>
    <row r="1187" spans="1:8" x14ac:dyDescent="0.25">
      <c r="A1187" s="5">
        <v>162</v>
      </c>
      <c r="B1187" s="8" t="s">
        <v>59</v>
      </c>
      <c r="C1187" s="44">
        <v>1527614</v>
      </c>
      <c r="D1187" s="40">
        <v>752.43</v>
      </c>
      <c r="E1187" s="45">
        <f t="shared" si="41"/>
        <v>4.9255243798498828E-4</v>
      </c>
      <c r="F1187" s="59" t="s">
        <v>182</v>
      </c>
      <c r="G1187" s="60" t="s">
        <v>182</v>
      </c>
      <c r="H1187" s="61" t="s">
        <v>182</v>
      </c>
    </row>
    <row r="1188" spans="1:8" x14ac:dyDescent="0.25">
      <c r="A1188" s="5">
        <v>163</v>
      </c>
      <c r="B1188" s="8" t="s">
        <v>60</v>
      </c>
      <c r="C1188" s="44">
        <v>1015000</v>
      </c>
      <c r="D1188" s="40">
        <v>0</v>
      </c>
      <c r="E1188" s="45">
        <f t="shared" si="41"/>
        <v>0</v>
      </c>
      <c r="F1188" s="59" t="s">
        <v>182</v>
      </c>
      <c r="G1188" s="60" t="s">
        <v>182</v>
      </c>
      <c r="H1188" s="61" t="s">
        <v>182</v>
      </c>
    </row>
    <row r="1189" spans="1:8" x14ac:dyDescent="0.25">
      <c r="A1189" s="5">
        <v>164</v>
      </c>
      <c r="B1189" s="8" t="s">
        <v>61</v>
      </c>
      <c r="C1189" s="44">
        <v>762550</v>
      </c>
      <c r="D1189" s="40">
        <v>0</v>
      </c>
      <c r="E1189" s="45">
        <f t="shared" si="41"/>
        <v>0</v>
      </c>
      <c r="F1189" s="59" t="s">
        <v>182</v>
      </c>
      <c r="G1189" s="60" t="s">
        <v>182</v>
      </c>
      <c r="H1189" s="61" t="s">
        <v>182</v>
      </c>
    </row>
    <row r="1190" spans="1:8" x14ac:dyDescent="0.25">
      <c r="A1190" s="5">
        <v>165</v>
      </c>
      <c r="B1190" s="8" t="s">
        <v>62</v>
      </c>
      <c r="C1190" s="44">
        <v>4297136</v>
      </c>
      <c r="D1190" s="40">
        <v>1523359.64</v>
      </c>
      <c r="E1190" s="45">
        <f t="shared" si="41"/>
        <v>0.35450580107308677</v>
      </c>
      <c r="F1190" s="44">
        <v>1701517</v>
      </c>
      <c r="G1190" s="40">
        <v>0</v>
      </c>
      <c r="H1190" s="45">
        <f t="shared" si="42"/>
        <v>0</v>
      </c>
    </row>
    <row r="1191" spans="1:8" x14ac:dyDescent="0.25">
      <c r="A1191" s="5">
        <v>166</v>
      </c>
      <c r="B1191" s="8" t="s">
        <v>63</v>
      </c>
      <c r="C1191" s="44">
        <v>13000</v>
      </c>
      <c r="D1191" s="40">
        <v>0</v>
      </c>
      <c r="E1191" s="45">
        <f t="shared" si="41"/>
        <v>0</v>
      </c>
      <c r="F1191" s="59" t="s">
        <v>182</v>
      </c>
      <c r="G1191" s="60" t="s">
        <v>182</v>
      </c>
      <c r="H1191" s="61" t="s">
        <v>182</v>
      </c>
    </row>
    <row r="1192" spans="1:8" x14ac:dyDescent="0.25">
      <c r="A1192" s="5">
        <v>169</v>
      </c>
      <c r="B1192" s="8" t="s">
        <v>64</v>
      </c>
      <c r="C1192" s="44">
        <v>730387</v>
      </c>
      <c r="D1192" s="40">
        <v>318692.8</v>
      </c>
      <c r="E1192" s="45">
        <f t="shared" si="41"/>
        <v>0.43633416257408741</v>
      </c>
      <c r="F1192" s="44">
        <v>1936552</v>
      </c>
      <c r="G1192" s="40">
        <v>539274.12</v>
      </c>
      <c r="H1192" s="45">
        <f t="shared" si="42"/>
        <v>0.2784712829812987</v>
      </c>
    </row>
    <row r="1193" spans="1:8" x14ac:dyDescent="0.25">
      <c r="A1193" s="5">
        <v>171</v>
      </c>
      <c r="B1193" s="8" t="s">
        <v>65</v>
      </c>
      <c r="C1193" s="44">
        <v>7369946</v>
      </c>
      <c r="D1193" s="40">
        <v>3847297.25</v>
      </c>
      <c r="E1193" s="45">
        <f t="shared" si="41"/>
        <v>0.52202516137838728</v>
      </c>
      <c r="F1193" s="44">
        <v>4277869</v>
      </c>
      <c r="G1193" s="40">
        <v>146729.1</v>
      </c>
      <c r="H1193" s="45">
        <f t="shared" si="42"/>
        <v>3.4299577663551642E-2</v>
      </c>
    </row>
    <row r="1194" spans="1:8" x14ac:dyDescent="0.25">
      <c r="A1194" s="5">
        <v>172</v>
      </c>
      <c r="B1194" s="8" t="s">
        <v>66</v>
      </c>
      <c r="C1194" s="44">
        <v>444000</v>
      </c>
      <c r="D1194" s="40">
        <v>354146.66</v>
      </c>
      <c r="E1194" s="45">
        <f t="shared" si="41"/>
        <v>0.7976276126126125</v>
      </c>
      <c r="F1194" s="44">
        <v>237600</v>
      </c>
      <c r="G1194" s="40">
        <v>0</v>
      </c>
      <c r="H1194" s="45">
        <f t="shared" si="42"/>
        <v>0</v>
      </c>
    </row>
    <row r="1195" spans="1:8" x14ac:dyDescent="0.25">
      <c r="A1195" s="5">
        <v>181</v>
      </c>
      <c r="B1195" s="8" t="s">
        <v>67</v>
      </c>
      <c r="C1195" s="44">
        <v>1363494</v>
      </c>
      <c r="D1195" s="40">
        <v>77332.479999999996</v>
      </c>
      <c r="E1195" s="45">
        <f t="shared" si="41"/>
        <v>5.6716406526174663E-2</v>
      </c>
      <c r="F1195" s="44">
        <v>310000</v>
      </c>
      <c r="G1195" s="40">
        <v>0</v>
      </c>
      <c r="H1195" s="45">
        <f t="shared" si="42"/>
        <v>0</v>
      </c>
    </row>
    <row r="1196" spans="1:8" x14ac:dyDescent="0.25">
      <c r="A1196" s="5">
        <v>182</v>
      </c>
      <c r="B1196" s="8" t="s">
        <v>68</v>
      </c>
      <c r="C1196" s="44">
        <v>405706</v>
      </c>
      <c r="D1196" s="40">
        <v>29858.58</v>
      </c>
      <c r="E1196" s="45">
        <f t="shared" si="41"/>
        <v>7.3596594578339988E-2</v>
      </c>
      <c r="F1196" s="59" t="s">
        <v>182</v>
      </c>
      <c r="G1196" s="60" t="s">
        <v>182</v>
      </c>
      <c r="H1196" s="61" t="s">
        <v>182</v>
      </c>
    </row>
    <row r="1197" spans="1:8" x14ac:dyDescent="0.25">
      <c r="A1197" s="5">
        <v>183</v>
      </c>
      <c r="B1197" s="8" t="s">
        <v>69</v>
      </c>
      <c r="C1197" s="44">
        <v>84443</v>
      </c>
      <c r="D1197" s="40">
        <v>0</v>
      </c>
      <c r="E1197" s="45">
        <f t="shared" si="41"/>
        <v>0</v>
      </c>
      <c r="F1197" s="59" t="s">
        <v>182</v>
      </c>
      <c r="G1197" s="60" t="s">
        <v>182</v>
      </c>
      <c r="H1197" s="61" t="s">
        <v>182</v>
      </c>
    </row>
    <row r="1198" spans="1:8" ht="15.75" thickBot="1" x14ac:dyDescent="0.3">
      <c r="A1198" s="79">
        <v>184</v>
      </c>
      <c r="B1198" s="80" t="s">
        <v>70</v>
      </c>
      <c r="C1198" s="81">
        <v>52921</v>
      </c>
      <c r="D1198" s="82">
        <v>0</v>
      </c>
      <c r="E1198" s="83">
        <f t="shared" si="41"/>
        <v>0</v>
      </c>
      <c r="F1198" s="84" t="s">
        <v>182</v>
      </c>
      <c r="G1198" s="85" t="s">
        <v>182</v>
      </c>
      <c r="H1198" s="86" t="s">
        <v>182</v>
      </c>
    </row>
    <row r="1199" spans="1:8" x14ac:dyDescent="0.25">
      <c r="A1199" s="78">
        <v>185</v>
      </c>
      <c r="B1199" s="7" t="s">
        <v>71</v>
      </c>
      <c r="C1199" s="41">
        <v>2686017</v>
      </c>
      <c r="D1199" s="42">
        <v>596887.43000000005</v>
      </c>
      <c r="E1199" s="43">
        <f t="shared" si="41"/>
        <v>0.22222027261927235</v>
      </c>
      <c r="F1199" s="41">
        <v>2639405</v>
      </c>
      <c r="G1199" s="42">
        <v>753703.84</v>
      </c>
      <c r="H1199" s="43">
        <f t="shared" si="42"/>
        <v>0.28555823755732823</v>
      </c>
    </row>
    <row r="1200" spans="1:8" x14ac:dyDescent="0.25">
      <c r="A1200" s="5">
        <v>189</v>
      </c>
      <c r="B1200" s="8" t="s">
        <v>72</v>
      </c>
      <c r="C1200" s="44">
        <v>728003</v>
      </c>
      <c r="D1200" s="40">
        <v>532414.19999999995</v>
      </c>
      <c r="E1200" s="45">
        <f t="shared" si="41"/>
        <v>0.7313351730693417</v>
      </c>
      <c r="F1200" s="44">
        <v>2605000</v>
      </c>
      <c r="G1200" s="40">
        <v>0</v>
      </c>
      <c r="H1200" s="45">
        <f t="shared" si="42"/>
        <v>0</v>
      </c>
    </row>
    <row r="1201" spans="1:8" x14ac:dyDescent="0.25">
      <c r="A1201" s="5">
        <v>191</v>
      </c>
      <c r="B1201" s="8" t="s">
        <v>73</v>
      </c>
      <c r="C1201" s="44">
        <v>145869</v>
      </c>
      <c r="D1201" s="40">
        <v>1203.75</v>
      </c>
      <c r="E1201" s="45">
        <f t="shared" si="41"/>
        <v>8.2522674454476273E-3</v>
      </c>
      <c r="F1201" s="59" t="s">
        <v>182</v>
      </c>
      <c r="G1201" s="60" t="s">
        <v>182</v>
      </c>
      <c r="H1201" s="61" t="s">
        <v>182</v>
      </c>
    </row>
    <row r="1202" spans="1:8" x14ac:dyDescent="0.25">
      <c r="A1202" s="5">
        <v>192</v>
      </c>
      <c r="B1202" s="8" t="s">
        <v>74</v>
      </c>
      <c r="C1202" s="44">
        <v>36825</v>
      </c>
      <c r="D1202" s="40">
        <v>36772.68</v>
      </c>
      <c r="E1202" s="45">
        <f t="shared" si="41"/>
        <v>0.99857922606924643</v>
      </c>
      <c r="F1202" s="59" t="s">
        <v>182</v>
      </c>
      <c r="G1202" s="60" t="s">
        <v>182</v>
      </c>
      <c r="H1202" s="61" t="s">
        <v>182</v>
      </c>
    </row>
    <row r="1203" spans="1:8" x14ac:dyDescent="0.25">
      <c r="A1203" s="5">
        <v>193</v>
      </c>
      <c r="B1203" s="8" t="s">
        <v>75</v>
      </c>
      <c r="C1203" s="44">
        <v>220</v>
      </c>
      <c r="D1203" s="40">
        <v>45.09</v>
      </c>
      <c r="E1203" s="45">
        <f t="shared" si="41"/>
        <v>0.20495454545454547</v>
      </c>
      <c r="F1203" s="59" t="s">
        <v>182</v>
      </c>
      <c r="G1203" s="60" t="s">
        <v>182</v>
      </c>
      <c r="H1203" s="61" t="s">
        <v>182</v>
      </c>
    </row>
    <row r="1204" spans="1:8" x14ac:dyDescent="0.25">
      <c r="A1204" s="5">
        <v>194</v>
      </c>
      <c r="B1204" s="8" t="s">
        <v>76</v>
      </c>
      <c r="C1204" s="44">
        <v>55300</v>
      </c>
      <c r="D1204" s="40">
        <v>29046.91</v>
      </c>
      <c r="E1204" s="45">
        <f t="shared" si="41"/>
        <v>0.5252605786618445</v>
      </c>
      <c r="F1204" s="59" t="s">
        <v>182</v>
      </c>
      <c r="G1204" s="60" t="s">
        <v>182</v>
      </c>
      <c r="H1204" s="61" t="s">
        <v>182</v>
      </c>
    </row>
    <row r="1205" spans="1:8" x14ac:dyDescent="0.25">
      <c r="A1205" s="5">
        <v>195</v>
      </c>
      <c r="B1205" s="8" t="s">
        <v>77</v>
      </c>
      <c r="C1205" s="44">
        <v>26279</v>
      </c>
      <c r="D1205" s="40">
        <v>9778</v>
      </c>
      <c r="E1205" s="45">
        <f t="shared" si="41"/>
        <v>0.37208417367479735</v>
      </c>
      <c r="F1205" s="59" t="s">
        <v>182</v>
      </c>
      <c r="G1205" s="60" t="s">
        <v>182</v>
      </c>
      <c r="H1205" s="61" t="s">
        <v>182</v>
      </c>
    </row>
    <row r="1206" spans="1:8" x14ac:dyDescent="0.25">
      <c r="A1206" s="5">
        <v>196</v>
      </c>
      <c r="B1206" s="8" t="s">
        <v>78</v>
      </c>
      <c r="C1206" s="44">
        <v>72360</v>
      </c>
      <c r="D1206" s="40">
        <v>15410.5</v>
      </c>
      <c r="E1206" s="45">
        <f t="shared" si="41"/>
        <v>0.21296987285793256</v>
      </c>
      <c r="F1206" s="59" t="s">
        <v>182</v>
      </c>
      <c r="G1206" s="60" t="s">
        <v>182</v>
      </c>
      <c r="H1206" s="61" t="s">
        <v>182</v>
      </c>
    </row>
    <row r="1207" spans="1:8" x14ac:dyDescent="0.25">
      <c r="A1207" s="5">
        <v>197</v>
      </c>
      <c r="B1207" s="8" t="s">
        <v>79</v>
      </c>
      <c r="C1207" s="44">
        <v>11787240</v>
      </c>
      <c r="D1207" s="40">
        <v>3105038.44</v>
      </c>
      <c r="E1207" s="45">
        <f t="shared" si="41"/>
        <v>0.26342370563422818</v>
      </c>
      <c r="F1207" s="44">
        <v>101510</v>
      </c>
      <c r="G1207" s="40">
        <v>9204.14</v>
      </c>
      <c r="H1207" s="45">
        <f t="shared" si="42"/>
        <v>9.0672249039503494E-2</v>
      </c>
    </row>
    <row r="1208" spans="1:8" x14ac:dyDescent="0.25">
      <c r="A1208" s="5">
        <v>198</v>
      </c>
      <c r="B1208" s="9" t="s">
        <v>80</v>
      </c>
      <c r="C1208" s="44">
        <v>286925</v>
      </c>
      <c r="D1208" s="40">
        <v>227066.23999999999</v>
      </c>
      <c r="E1208" s="45">
        <f t="shared" si="41"/>
        <v>0.79137837413958345</v>
      </c>
      <c r="F1208" s="44">
        <v>362198</v>
      </c>
      <c r="G1208" s="40">
        <v>0</v>
      </c>
      <c r="H1208" s="45">
        <f t="shared" si="42"/>
        <v>0</v>
      </c>
    </row>
    <row r="1209" spans="1:8" ht="15.75" thickBot="1" x14ac:dyDescent="0.3">
      <c r="A1209" s="79">
        <v>199</v>
      </c>
      <c r="B1209" s="80" t="s">
        <v>81</v>
      </c>
      <c r="C1209" s="81">
        <v>487138</v>
      </c>
      <c r="D1209" s="82">
        <v>60381.89</v>
      </c>
      <c r="E1209" s="83">
        <f>D1209/C1209</f>
        <v>0.12395232972997385</v>
      </c>
      <c r="F1209" s="81">
        <v>58098</v>
      </c>
      <c r="G1209" s="82">
        <v>0</v>
      </c>
      <c r="H1209" s="83">
        <f>G1209/F1209</f>
        <v>0</v>
      </c>
    </row>
    <row r="1210" spans="1:8" ht="15.75" thickBot="1" x14ac:dyDescent="0.3">
      <c r="A1210" s="137" t="s">
        <v>82</v>
      </c>
      <c r="B1210" s="138"/>
      <c r="C1210" s="22">
        <f>SUM(C1211:C1261)</f>
        <v>2894686</v>
      </c>
      <c r="D1210" s="23">
        <f>SUM(D1211:D1261)</f>
        <v>727006.99</v>
      </c>
      <c r="E1210" s="28">
        <f>D1210/C1210</f>
        <v>0.25115228042005244</v>
      </c>
      <c r="F1210" s="22">
        <f>SUM(F1211:F1261)</f>
        <v>110732</v>
      </c>
      <c r="G1210" s="23">
        <f>SUM(G1211:G1261)</f>
        <v>69448.350000000006</v>
      </c>
      <c r="H1210" s="28">
        <f>G1210/F1210</f>
        <v>0.62717507134342376</v>
      </c>
    </row>
    <row r="1211" spans="1:8" x14ac:dyDescent="0.25">
      <c r="A1211" s="78">
        <v>201</v>
      </c>
      <c r="B1211" s="7" t="s">
        <v>83</v>
      </c>
      <c r="C1211" s="41">
        <v>151667</v>
      </c>
      <c r="D1211" s="42">
        <v>36213.33</v>
      </c>
      <c r="E1211" s="43">
        <f>D1211/C1211</f>
        <v>0.23876868402487028</v>
      </c>
      <c r="F1211" s="62" t="s">
        <v>182</v>
      </c>
      <c r="G1211" s="63" t="s">
        <v>182</v>
      </c>
      <c r="H1211" s="64" t="s">
        <v>182</v>
      </c>
    </row>
    <row r="1212" spans="1:8" x14ac:dyDescent="0.25">
      <c r="A1212" s="5">
        <v>203</v>
      </c>
      <c r="B1212" s="8" t="s">
        <v>84</v>
      </c>
      <c r="C1212" s="44">
        <v>70115</v>
      </c>
      <c r="D1212" s="40">
        <v>27394</v>
      </c>
      <c r="E1212" s="45">
        <f>D1212/C1212</f>
        <v>0.39070099122869573</v>
      </c>
      <c r="F1212" s="59" t="s">
        <v>182</v>
      </c>
      <c r="G1212" s="60" t="s">
        <v>182</v>
      </c>
      <c r="H1212" s="61" t="s">
        <v>182</v>
      </c>
    </row>
    <row r="1213" spans="1:8" x14ac:dyDescent="0.25">
      <c r="A1213" s="5">
        <v>211</v>
      </c>
      <c r="B1213" s="8" t="s">
        <v>85</v>
      </c>
      <c r="C1213" s="44">
        <v>90806</v>
      </c>
      <c r="D1213" s="40">
        <v>78090.39</v>
      </c>
      <c r="E1213" s="45">
        <f t="shared" ref="E1213:E1261" si="43">D1213/C1213</f>
        <v>0.85996949540779244</v>
      </c>
      <c r="F1213" s="59" t="s">
        <v>182</v>
      </c>
      <c r="G1213" s="60" t="s">
        <v>182</v>
      </c>
      <c r="H1213" s="61" t="s">
        <v>182</v>
      </c>
    </row>
    <row r="1214" spans="1:8" x14ac:dyDescent="0.25">
      <c r="A1214" s="5">
        <v>212</v>
      </c>
      <c r="B1214" s="8" t="s">
        <v>86</v>
      </c>
      <c r="C1214" s="44">
        <v>11620</v>
      </c>
      <c r="D1214" s="40">
        <v>176.55</v>
      </c>
      <c r="E1214" s="45">
        <f t="shared" si="43"/>
        <v>1.5193631669535286E-2</v>
      </c>
      <c r="F1214" s="59" t="s">
        <v>182</v>
      </c>
      <c r="G1214" s="60" t="s">
        <v>182</v>
      </c>
      <c r="H1214" s="61" t="s">
        <v>182</v>
      </c>
    </row>
    <row r="1215" spans="1:8" x14ac:dyDescent="0.25">
      <c r="A1215" s="5">
        <v>213</v>
      </c>
      <c r="B1215" s="8" t="s">
        <v>87</v>
      </c>
      <c r="C1215" s="44">
        <v>1200</v>
      </c>
      <c r="D1215" s="40">
        <v>42.8</v>
      </c>
      <c r="E1215" s="45">
        <f t="shared" si="43"/>
        <v>3.5666666666666666E-2</v>
      </c>
      <c r="F1215" s="59" t="s">
        <v>182</v>
      </c>
      <c r="G1215" s="60" t="s">
        <v>182</v>
      </c>
      <c r="H1215" s="61" t="s">
        <v>182</v>
      </c>
    </row>
    <row r="1216" spans="1:8" x14ac:dyDescent="0.25">
      <c r="A1216" s="5">
        <v>214</v>
      </c>
      <c r="B1216" s="8" t="s">
        <v>88</v>
      </c>
      <c r="C1216" s="44">
        <v>57200</v>
      </c>
      <c r="D1216" s="40">
        <v>0</v>
      </c>
      <c r="E1216" s="45">
        <f t="shared" si="43"/>
        <v>0</v>
      </c>
      <c r="F1216" s="59" t="s">
        <v>182</v>
      </c>
      <c r="G1216" s="60" t="s">
        <v>182</v>
      </c>
      <c r="H1216" s="61" t="s">
        <v>182</v>
      </c>
    </row>
    <row r="1217" spans="1:8" x14ac:dyDescent="0.25">
      <c r="A1217" s="5">
        <v>219</v>
      </c>
      <c r="B1217" s="8" t="s">
        <v>89</v>
      </c>
      <c r="C1217" s="44">
        <v>6482</v>
      </c>
      <c r="D1217" s="40">
        <v>2782</v>
      </c>
      <c r="E1217" s="45">
        <f t="shared" si="43"/>
        <v>0.42918852206109226</v>
      </c>
      <c r="F1217" s="59" t="s">
        <v>182</v>
      </c>
      <c r="G1217" s="60" t="s">
        <v>182</v>
      </c>
      <c r="H1217" s="61" t="s">
        <v>182</v>
      </c>
    </row>
    <row r="1218" spans="1:8" x14ac:dyDescent="0.25">
      <c r="A1218" s="5">
        <v>221</v>
      </c>
      <c r="B1218" s="8" t="s">
        <v>90</v>
      </c>
      <c r="C1218" s="44">
        <v>139071</v>
      </c>
      <c r="D1218" s="40">
        <v>18662.89</v>
      </c>
      <c r="E1218" s="45">
        <f t="shared" ref="E1218:E1223" si="44">D1218/C1218</f>
        <v>0.13419684909147125</v>
      </c>
      <c r="F1218" s="59" t="s">
        <v>182</v>
      </c>
      <c r="G1218" s="60" t="s">
        <v>182</v>
      </c>
      <c r="H1218" s="61" t="s">
        <v>182</v>
      </c>
    </row>
    <row r="1219" spans="1:8" x14ac:dyDescent="0.25">
      <c r="A1219" s="5">
        <v>222</v>
      </c>
      <c r="B1219" s="8" t="s">
        <v>91</v>
      </c>
      <c r="C1219" s="44">
        <v>3700</v>
      </c>
      <c r="D1219" s="40">
        <v>400.97</v>
      </c>
      <c r="E1219" s="45">
        <f t="shared" si="44"/>
        <v>0.10837027027027028</v>
      </c>
      <c r="F1219" s="59" t="s">
        <v>182</v>
      </c>
      <c r="G1219" s="60" t="s">
        <v>182</v>
      </c>
      <c r="H1219" s="61" t="s">
        <v>182</v>
      </c>
    </row>
    <row r="1220" spans="1:8" x14ac:dyDescent="0.25">
      <c r="A1220" s="5">
        <v>223</v>
      </c>
      <c r="B1220" s="8" t="s">
        <v>92</v>
      </c>
      <c r="C1220" s="44">
        <v>157960</v>
      </c>
      <c r="D1220" s="40">
        <v>8875.9500000000007</v>
      </c>
      <c r="E1220" s="45">
        <f t="shared" si="44"/>
        <v>5.6191124335274754E-2</v>
      </c>
      <c r="F1220" s="59" t="s">
        <v>182</v>
      </c>
      <c r="G1220" s="60" t="s">
        <v>182</v>
      </c>
      <c r="H1220" s="61" t="s">
        <v>182</v>
      </c>
    </row>
    <row r="1221" spans="1:8" x14ac:dyDescent="0.25">
      <c r="A1221" s="5">
        <v>224</v>
      </c>
      <c r="B1221" s="8" t="s">
        <v>93</v>
      </c>
      <c r="C1221" s="44">
        <v>24688</v>
      </c>
      <c r="D1221" s="40">
        <v>2125.08</v>
      </c>
      <c r="E1221" s="45">
        <f t="shared" si="44"/>
        <v>8.6077446532728447E-2</v>
      </c>
      <c r="F1221" s="59" t="s">
        <v>182</v>
      </c>
      <c r="G1221" s="60" t="s">
        <v>182</v>
      </c>
      <c r="H1221" s="61" t="s">
        <v>182</v>
      </c>
    </row>
    <row r="1222" spans="1:8" x14ac:dyDescent="0.25">
      <c r="A1222" s="5">
        <v>229</v>
      </c>
      <c r="B1222" s="8" t="s">
        <v>195</v>
      </c>
      <c r="C1222" s="44">
        <v>1300</v>
      </c>
      <c r="D1222" s="40">
        <v>0</v>
      </c>
      <c r="E1222" s="45">
        <f t="shared" si="44"/>
        <v>0</v>
      </c>
      <c r="F1222" s="59"/>
      <c r="G1222" s="60"/>
      <c r="H1222" s="61"/>
    </row>
    <row r="1223" spans="1:8" x14ac:dyDescent="0.25">
      <c r="A1223" s="5">
        <v>231</v>
      </c>
      <c r="B1223" s="8" t="s">
        <v>94</v>
      </c>
      <c r="C1223" s="44">
        <v>388090</v>
      </c>
      <c r="D1223" s="40">
        <v>14692.51</v>
      </c>
      <c r="E1223" s="45">
        <f t="shared" si="44"/>
        <v>3.7858512200778169E-2</v>
      </c>
      <c r="F1223" s="59" t="s">
        <v>182</v>
      </c>
      <c r="G1223" s="60" t="s">
        <v>182</v>
      </c>
      <c r="H1223" s="61" t="s">
        <v>182</v>
      </c>
    </row>
    <row r="1224" spans="1:8" x14ac:dyDescent="0.25">
      <c r="A1224" s="5">
        <v>232</v>
      </c>
      <c r="B1224" s="8" t="s">
        <v>95</v>
      </c>
      <c r="C1224" s="44">
        <v>169840</v>
      </c>
      <c r="D1224" s="40">
        <v>54950.32</v>
      </c>
      <c r="E1224" s="45">
        <f t="shared" si="43"/>
        <v>0.32354168629298163</v>
      </c>
      <c r="F1224" s="59" t="s">
        <v>182</v>
      </c>
      <c r="G1224" s="60" t="s">
        <v>182</v>
      </c>
      <c r="H1224" s="61" t="s">
        <v>182</v>
      </c>
    </row>
    <row r="1225" spans="1:8" x14ac:dyDescent="0.25">
      <c r="A1225" s="5">
        <v>239</v>
      </c>
      <c r="B1225" s="8" t="s">
        <v>96</v>
      </c>
      <c r="C1225" s="44">
        <v>83027</v>
      </c>
      <c r="D1225" s="40">
        <v>19536.400000000001</v>
      </c>
      <c r="E1225" s="45">
        <f t="shared" si="43"/>
        <v>0.23530176930396138</v>
      </c>
      <c r="F1225" s="59" t="s">
        <v>182</v>
      </c>
      <c r="G1225" s="60" t="s">
        <v>182</v>
      </c>
      <c r="H1225" s="61" t="s">
        <v>182</v>
      </c>
    </row>
    <row r="1226" spans="1:8" x14ac:dyDescent="0.25">
      <c r="A1226" s="5">
        <v>241</v>
      </c>
      <c r="B1226" s="8" t="s">
        <v>97</v>
      </c>
      <c r="C1226" s="44">
        <v>2000</v>
      </c>
      <c r="D1226" s="40">
        <v>0</v>
      </c>
      <c r="E1226" s="45">
        <f t="shared" si="43"/>
        <v>0</v>
      </c>
      <c r="F1226" s="59" t="s">
        <v>182</v>
      </c>
      <c r="G1226" s="60" t="s">
        <v>182</v>
      </c>
      <c r="H1226" s="61" t="s">
        <v>182</v>
      </c>
    </row>
    <row r="1227" spans="1:8" x14ac:dyDescent="0.25">
      <c r="A1227" s="5">
        <v>242</v>
      </c>
      <c r="B1227" s="8" t="s">
        <v>98</v>
      </c>
      <c r="C1227" s="44">
        <v>188681</v>
      </c>
      <c r="D1227" s="40">
        <v>8895.24</v>
      </c>
      <c r="E1227" s="45">
        <f t="shared" si="43"/>
        <v>4.7144333557697912E-2</v>
      </c>
      <c r="F1227" s="59" t="s">
        <v>182</v>
      </c>
      <c r="G1227" s="60" t="s">
        <v>182</v>
      </c>
      <c r="H1227" s="61" t="s">
        <v>182</v>
      </c>
    </row>
    <row r="1228" spans="1:8" x14ac:dyDescent="0.25">
      <c r="A1228" s="5">
        <v>243</v>
      </c>
      <c r="B1228" s="8" t="s">
        <v>99</v>
      </c>
      <c r="C1228" s="44">
        <v>44510</v>
      </c>
      <c r="D1228" s="40">
        <v>13983.29</v>
      </c>
      <c r="E1228" s="45">
        <f t="shared" si="43"/>
        <v>0.31416063805886318</v>
      </c>
      <c r="F1228" s="59" t="s">
        <v>182</v>
      </c>
      <c r="G1228" s="60" t="s">
        <v>182</v>
      </c>
      <c r="H1228" s="61" t="s">
        <v>182</v>
      </c>
    </row>
    <row r="1229" spans="1:8" x14ac:dyDescent="0.25">
      <c r="A1229" s="5">
        <v>244</v>
      </c>
      <c r="B1229" s="8" t="s">
        <v>100</v>
      </c>
      <c r="C1229" s="44">
        <v>29400</v>
      </c>
      <c r="D1229" s="40">
        <v>1215.08</v>
      </c>
      <c r="E1229" s="45">
        <f t="shared" si="43"/>
        <v>4.1329251700680268E-2</v>
      </c>
      <c r="F1229" s="59" t="s">
        <v>182</v>
      </c>
      <c r="G1229" s="60" t="s">
        <v>182</v>
      </c>
      <c r="H1229" s="61" t="s">
        <v>182</v>
      </c>
    </row>
    <row r="1230" spans="1:8" x14ac:dyDescent="0.25">
      <c r="A1230" s="5">
        <v>249</v>
      </c>
      <c r="B1230" s="8" t="s">
        <v>101</v>
      </c>
      <c r="C1230" s="44">
        <v>65637</v>
      </c>
      <c r="D1230" s="40">
        <v>12204.24</v>
      </c>
      <c r="E1230" s="45">
        <f t="shared" si="43"/>
        <v>0.18593537181772476</v>
      </c>
      <c r="F1230" s="59" t="s">
        <v>182</v>
      </c>
      <c r="G1230" s="60" t="s">
        <v>182</v>
      </c>
      <c r="H1230" s="61" t="s">
        <v>182</v>
      </c>
    </row>
    <row r="1231" spans="1:8" x14ac:dyDescent="0.25">
      <c r="A1231" s="5">
        <v>251</v>
      </c>
      <c r="B1231" s="8" t="s">
        <v>102</v>
      </c>
      <c r="C1231" s="44">
        <v>500</v>
      </c>
      <c r="D1231" s="40">
        <v>0</v>
      </c>
      <c r="E1231" s="45">
        <f t="shared" si="43"/>
        <v>0</v>
      </c>
      <c r="F1231" s="59" t="s">
        <v>182</v>
      </c>
      <c r="G1231" s="60" t="s">
        <v>182</v>
      </c>
      <c r="H1231" s="61" t="s">
        <v>182</v>
      </c>
    </row>
    <row r="1232" spans="1:8" x14ac:dyDescent="0.25">
      <c r="A1232" s="5">
        <v>252</v>
      </c>
      <c r="B1232" s="8" t="s">
        <v>103</v>
      </c>
      <c r="C1232" s="44">
        <v>11000</v>
      </c>
      <c r="D1232" s="40">
        <v>947.79</v>
      </c>
      <c r="E1232" s="45">
        <f t="shared" si="43"/>
        <v>8.6162727272727266E-2</v>
      </c>
      <c r="F1232" s="59" t="s">
        <v>182</v>
      </c>
      <c r="G1232" s="60" t="s">
        <v>182</v>
      </c>
      <c r="H1232" s="61" t="s">
        <v>182</v>
      </c>
    </row>
    <row r="1233" spans="1:8" x14ac:dyDescent="0.25">
      <c r="A1233" s="5">
        <v>253</v>
      </c>
      <c r="B1233" s="8" t="s">
        <v>104</v>
      </c>
      <c r="C1233" s="44">
        <v>10800</v>
      </c>
      <c r="D1233" s="40">
        <v>483.04</v>
      </c>
      <c r="E1233" s="45">
        <f t="shared" si="43"/>
        <v>4.4725925925925926E-2</v>
      </c>
      <c r="F1233" s="59" t="s">
        <v>182</v>
      </c>
      <c r="G1233" s="60" t="s">
        <v>182</v>
      </c>
      <c r="H1233" s="61" t="s">
        <v>182</v>
      </c>
    </row>
    <row r="1234" spans="1:8" x14ac:dyDescent="0.25">
      <c r="A1234" s="5">
        <v>254</v>
      </c>
      <c r="B1234" s="8" t="s">
        <v>105</v>
      </c>
      <c r="C1234" s="44">
        <v>27200</v>
      </c>
      <c r="D1234" s="40">
        <v>2999.66</v>
      </c>
      <c r="E1234" s="45">
        <f t="shared" si="43"/>
        <v>0.11028161764705882</v>
      </c>
      <c r="F1234" s="59" t="s">
        <v>182</v>
      </c>
      <c r="G1234" s="60" t="s">
        <v>182</v>
      </c>
      <c r="H1234" s="61" t="s">
        <v>182</v>
      </c>
    </row>
    <row r="1235" spans="1:8" x14ac:dyDescent="0.25">
      <c r="A1235" s="5">
        <v>255</v>
      </c>
      <c r="B1235" s="8" t="s">
        <v>106</v>
      </c>
      <c r="C1235" s="44">
        <v>49583</v>
      </c>
      <c r="D1235" s="40">
        <v>21021.87</v>
      </c>
      <c r="E1235" s="45">
        <f t="shared" si="43"/>
        <v>0.42397333763588324</v>
      </c>
      <c r="F1235" s="59" t="s">
        <v>182</v>
      </c>
      <c r="G1235" s="60" t="s">
        <v>182</v>
      </c>
      <c r="H1235" s="61" t="s">
        <v>182</v>
      </c>
    </row>
    <row r="1236" spans="1:8" x14ac:dyDescent="0.25">
      <c r="A1236" s="5">
        <v>256</v>
      </c>
      <c r="B1236" s="8" t="s">
        <v>107</v>
      </c>
      <c r="C1236" s="44">
        <v>38958</v>
      </c>
      <c r="D1236" s="40">
        <v>15617.4</v>
      </c>
      <c r="E1236" s="45">
        <f t="shared" si="43"/>
        <v>0.40087786847374096</v>
      </c>
      <c r="F1236" s="59" t="s">
        <v>182</v>
      </c>
      <c r="G1236" s="60" t="s">
        <v>182</v>
      </c>
      <c r="H1236" s="61" t="s">
        <v>182</v>
      </c>
    </row>
    <row r="1237" spans="1:8" x14ac:dyDescent="0.25">
      <c r="A1237" s="5">
        <v>257</v>
      </c>
      <c r="B1237" s="8" t="s">
        <v>108</v>
      </c>
      <c r="C1237" s="44">
        <v>10000</v>
      </c>
      <c r="D1237" s="40">
        <v>0</v>
      </c>
      <c r="E1237" s="45">
        <f t="shared" si="43"/>
        <v>0</v>
      </c>
      <c r="F1237" s="59" t="s">
        <v>182</v>
      </c>
      <c r="G1237" s="60" t="s">
        <v>182</v>
      </c>
      <c r="H1237" s="61" t="s">
        <v>182</v>
      </c>
    </row>
    <row r="1238" spans="1:8" x14ac:dyDescent="0.25">
      <c r="A1238" s="5">
        <v>259</v>
      </c>
      <c r="B1238" s="8" t="s">
        <v>109</v>
      </c>
      <c r="C1238" s="44">
        <v>28880</v>
      </c>
      <c r="D1238" s="40">
        <v>3279.93</v>
      </c>
      <c r="E1238" s="45">
        <f t="shared" si="43"/>
        <v>0.11357098337950138</v>
      </c>
      <c r="F1238" s="59" t="s">
        <v>182</v>
      </c>
      <c r="G1238" s="60" t="s">
        <v>182</v>
      </c>
      <c r="H1238" s="61" t="s">
        <v>182</v>
      </c>
    </row>
    <row r="1239" spans="1:8" x14ac:dyDescent="0.25">
      <c r="A1239" s="5">
        <v>261</v>
      </c>
      <c r="B1239" s="8" t="s">
        <v>110</v>
      </c>
      <c r="C1239" s="44">
        <v>9950</v>
      </c>
      <c r="D1239" s="40">
        <v>1117.56</v>
      </c>
      <c r="E1239" s="45">
        <f t="shared" si="43"/>
        <v>0.11231758793969848</v>
      </c>
      <c r="F1239" s="59" t="s">
        <v>182</v>
      </c>
      <c r="G1239" s="60" t="s">
        <v>182</v>
      </c>
      <c r="H1239" s="61" t="s">
        <v>182</v>
      </c>
    </row>
    <row r="1240" spans="1:8" x14ac:dyDescent="0.25">
      <c r="A1240" s="5">
        <v>262</v>
      </c>
      <c r="B1240" s="8" t="s">
        <v>111</v>
      </c>
      <c r="C1240" s="44">
        <v>40800</v>
      </c>
      <c r="D1240" s="40">
        <v>9532.7000000000007</v>
      </c>
      <c r="E1240" s="45">
        <f t="shared" si="43"/>
        <v>0.23364460784313729</v>
      </c>
      <c r="F1240" s="59" t="s">
        <v>182</v>
      </c>
      <c r="G1240" s="60" t="s">
        <v>182</v>
      </c>
      <c r="H1240" s="61" t="s">
        <v>182</v>
      </c>
    </row>
    <row r="1241" spans="1:8" x14ac:dyDescent="0.25">
      <c r="A1241" s="5">
        <v>263</v>
      </c>
      <c r="B1241" s="8" t="s">
        <v>112</v>
      </c>
      <c r="C1241" s="44">
        <v>29900</v>
      </c>
      <c r="D1241" s="40">
        <v>2997.51</v>
      </c>
      <c r="E1241" s="45">
        <f t="shared" si="43"/>
        <v>0.10025117056856188</v>
      </c>
      <c r="F1241" s="59" t="s">
        <v>182</v>
      </c>
      <c r="G1241" s="60" t="s">
        <v>182</v>
      </c>
      <c r="H1241" s="61" t="s">
        <v>182</v>
      </c>
    </row>
    <row r="1242" spans="1:8" x14ac:dyDescent="0.25">
      <c r="A1242" s="5">
        <v>265</v>
      </c>
      <c r="B1242" s="8" t="s">
        <v>113</v>
      </c>
      <c r="C1242" s="44">
        <v>53227</v>
      </c>
      <c r="D1242" s="40">
        <v>5290.56</v>
      </c>
      <c r="E1242" s="45">
        <f t="shared" si="43"/>
        <v>9.9396171116162862E-2</v>
      </c>
      <c r="F1242" s="44">
        <v>110732</v>
      </c>
      <c r="G1242" s="40">
        <v>69448.350000000006</v>
      </c>
      <c r="H1242" s="45">
        <f t="shared" ref="H1242" si="45">G1242/F1242</f>
        <v>0.62717507134342376</v>
      </c>
    </row>
    <row r="1243" spans="1:8" x14ac:dyDescent="0.25">
      <c r="A1243" s="5">
        <v>269</v>
      </c>
      <c r="B1243" s="8" t="s">
        <v>114</v>
      </c>
      <c r="C1243" s="44">
        <v>102279</v>
      </c>
      <c r="D1243" s="40">
        <v>8837.69</v>
      </c>
      <c r="E1243" s="45">
        <f t="shared" si="43"/>
        <v>8.6407669218510161E-2</v>
      </c>
      <c r="F1243" s="59" t="s">
        <v>182</v>
      </c>
      <c r="G1243" s="60" t="s">
        <v>182</v>
      </c>
      <c r="H1243" s="61" t="s">
        <v>182</v>
      </c>
    </row>
    <row r="1244" spans="1:8" x14ac:dyDescent="0.25">
      <c r="A1244" s="5">
        <v>271</v>
      </c>
      <c r="B1244" s="8" t="s">
        <v>115</v>
      </c>
      <c r="C1244" s="44">
        <v>28574</v>
      </c>
      <c r="D1244" s="40">
        <v>971.79</v>
      </c>
      <c r="E1244" s="45">
        <f t="shared" si="43"/>
        <v>3.4009589136977672E-2</v>
      </c>
      <c r="F1244" s="59" t="s">
        <v>182</v>
      </c>
      <c r="G1244" s="60" t="s">
        <v>182</v>
      </c>
      <c r="H1244" s="61" t="s">
        <v>182</v>
      </c>
    </row>
    <row r="1245" spans="1:8" x14ac:dyDescent="0.25">
      <c r="A1245" s="5">
        <v>272</v>
      </c>
      <c r="B1245" s="8" t="s">
        <v>116</v>
      </c>
      <c r="C1245" s="44">
        <v>6326</v>
      </c>
      <c r="D1245" s="40">
        <v>0</v>
      </c>
      <c r="E1245" s="45">
        <f t="shared" si="43"/>
        <v>0</v>
      </c>
      <c r="F1245" s="59" t="s">
        <v>182</v>
      </c>
      <c r="G1245" s="60" t="s">
        <v>182</v>
      </c>
      <c r="H1245" s="61" t="s">
        <v>182</v>
      </c>
    </row>
    <row r="1246" spans="1:8" x14ac:dyDescent="0.25">
      <c r="A1246" s="5">
        <v>273</v>
      </c>
      <c r="B1246" s="8" t="s">
        <v>117</v>
      </c>
      <c r="C1246" s="44">
        <v>75170</v>
      </c>
      <c r="D1246" s="40">
        <v>47196.03</v>
      </c>
      <c r="E1246" s="45">
        <f t="shared" si="43"/>
        <v>0.62785725688439531</v>
      </c>
      <c r="F1246" s="59" t="s">
        <v>182</v>
      </c>
      <c r="G1246" s="60" t="s">
        <v>182</v>
      </c>
      <c r="H1246" s="61" t="s">
        <v>182</v>
      </c>
    </row>
    <row r="1247" spans="1:8" x14ac:dyDescent="0.25">
      <c r="A1247" s="5">
        <v>274</v>
      </c>
      <c r="B1247" s="8" t="s">
        <v>118</v>
      </c>
      <c r="C1247" s="44">
        <v>22452</v>
      </c>
      <c r="D1247" s="40">
        <v>9780.82</v>
      </c>
      <c r="E1247" s="45">
        <f t="shared" si="43"/>
        <v>0.43563246035987885</v>
      </c>
      <c r="F1247" s="59" t="s">
        <v>182</v>
      </c>
      <c r="G1247" s="60" t="s">
        <v>182</v>
      </c>
      <c r="H1247" s="61" t="s">
        <v>182</v>
      </c>
    </row>
    <row r="1248" spans="1:8" x14ac:dyDescent="0.25">
      <c r="A1248" s="5">
        <v>275</v>
      </c>
      <c r="B1248" s="8" t="s">
        <v>119</v>
      </c>
      <c r="C1248" s="44">
        <v>265110</v>
      </c>
      <c r="D1248" s="40">
        <v>95381.95</v>
      </c>
      <c r="E1248" s="45">
        <f t="shared" si="43"/>
        <v>0.35978254309531893</v>
      </c>
      <c r="F1248" s="59" t="s">
        <v>182</v>
      </c>
      <c r="G1248" s="60" t="s">
        <v>182</v>
      </c>
      <c r="H1248" s="61" t="s">
        <v>182</v>
      </c>
    </row>
    <row r="1249" spans="1:8" x14ac:dyDescent="0.25">
      <c r="A1249" s="5">
        <v>277</v>
      </c>
      <c r="B1249" s="8" t="s">
        <v>120</v>
      </c>
      <c r="C1249" s="44">
        <v>22380</v>
      </c>
      <c r="D1249" s="40">
        <v>5428.43</v>
      </c>
      <c r="E1249" s="45">
        <f t="shared" si="43"/>
        <v>0.24255719392314568</v>
      </c>
      <c r="F1249" s="59" t="s">
        <v>182</v>
      </c>
      <c r="G1249" s="60" t="s">
        <v>182</v>
      </c>
      <c r="H1249" s="61" t="s">
        <v>182</v>
      </c>
    </row>
    <row r="1250" spans="1:8" x14ac:dyDescent="0.25">
      <c r="A1250" s="5">
        <v>278</v>
      </c>
      <c r="B1250" s="8" t="s">
        <v>121</v>
      </c>
      <c r="C1250" s="44">
        <v>2000</v>
      </c>
      <c r="D1250" s="40">
        <v>0</v>
      </c>
      <c r="E1250" s="45">
        <f t="shared" si="43"/>
        <v>0</v>
      </c>
      <c r="F1250" s="59" t="s">
        <v>182</v>
      </c>
      <c r="G1250" s="60" t="s">
        <v>182</v>
      </c>
      <c r="H1250" s="61" t="s">
        <v>182</v>
      </c>
    </row>
    <row r="1251" spans="1:8" x14ac:dyDescent="0.25">
      <c r="A1251" s="5">
        <v>279</v>
      </c>
      <c r="B1251" s="9" t="s">
        <v>122</v>
      </c>
      <c r="C1251" s="44">
        <v>33007</v>
      </c>
      <c r="D1251" s="40">
        <v>1153.99</v>
      </c>
      <c r="E1251" s="45">
        <f t="shared" si="43"/>
        <v>3.4961977762292845E-2</v>
      </c>
      <c r="F1251" s="59" t="s">
        <v>182</v>
      </c>
      <c r="G1251" s="60" t="s">
        <v>182</v>
      </c>
      <c r="H1251" s="61" t="s">
        <v>182</v>
      </c>
    </row>
    <row r="1252" spans="1:8" x14ac:dyDescent="0.25">
      <c r="A1252" s="6">
        <v>280</v>
      </c>
      <c r="B1252" s="9" t="s">
        <v>123</v>
      </c>
      <c r="C1252" s="44">
        <v>128802</v>
      </c>
      <c r="D1252" s="40">
        <v>64531.98</v>
      </c>
      <c r="E1252" s="45">
        <f t="shared" si="43"/>
        <v>0.50101690967531565</v>
      </c>
      <c r="F1252" s="59" t="s">
        <v>182</v>
      </c>
      <c r="G1252" s="60" t="s">
        <v>182</v>
      </c>
      <c r="H1252" s="61" t="s">
        <v>182</v>
      </c>
    </row>
    <row r="1253" spans="1:8" x14ac:dyDescent="0.25">
      <c r="A1253" s="10">
        <v>291</v>
      </c>
      <c r="B1253" s="9" t="s">
        <v>124</v>
      </c>
      <c r="C1253" s="44">
        <v>62498</v>
      </c>
      <c r="D1253" s="40">
        <v>18267.740000000002</v>
      </c>
      <c r="E1253" s="45">
        <f t="shared" si="43"/>
        <v>0.29229319338218823</v>
      </c>
      <c r="F1253" s="59" t="s">
        <v>182</v>
      </c>
      <c r="G1253" s="60" t="s">
        <v>182</v>
      </c>
      <c r="H1253" s="61" t="s">
        <v>182</v>
      </c>
    </row>
    <row r="1254" spans="1:8" x14ac:dyDescent="0.25">
      <c r="A1254" s="10">
        <v>292</v>
      </c>
      <c r="B1254" s="9" t="s">
        <v>125</v>
      </c>
      <c r="C1254" s="44">
        <v>10</v>
      </c>
      <c r="D1254" s="40">
        <v>8</v>
      </c>
      <c r="E1254" s="45">
        <f t="shared" si="43"/>
        <v>0.8</v>
      </c>
      <c r="F1254" s="59" t="s">
        <v>182</v>
      </c>
      <c r="G1254" s="60" t="s">
        <v>182</v>
      </c>
      <c r="H1254" s="61" t="s">
        <v>182</v>
      </c>
    </row>
    <row r="1255" spans="1:8" x14ac:dyDescent="0.25">
      <c r="A1255" s="10">
        <v>293</v>
      </c>
      <c r="B1255" s="9" t="s">
        <v>126</v>
      </c>
      <c r="C1255" s="44">
        <v>82621</v>
      </c>
      <c r="D1255" s="40">
        <v>82467.63</v>
      </c>
      <c r="E1255" s="45">
        <f t="shared" si="43"/>
        <v>0.99814369228162336</v>
      </c>
      <c r="F1255" s="59" t="s">
        <v>182</v>
      </c>
      <c r="G1255" s="60" t="s">
        <v>182</v>
      </c>
      <c r="H1255" s="61" t="s">
        <v>182</v>
      </c>
    </row>
    <row r="1256" spans="1:8" x14ac:dyDescent="0.25">
      <c r="A1256" s="10">
        <v>294</v>
      </c>
      <c r="B1256" s="9" t="s">
        <v>127</v>
      </c>
      <c r="C1256" s="44">
        <v>5637</v>
      </c>
      <c r="D1256" s="40">
        <v>1079.47</v>
      </c>
      <c r="E1256" s="45">
        <f t="shared" si="43"/>
        <v>0.19149725031044881</v>
      </c>
      <c r="F1256" s="59" t="s">
        <v>182</v>
      </c>
      <c r="G1256" s="60" t="s">
        <v>182</v>
      </c>
      <c r="H1256" s="61" t="s">
        <v>182</v>
      </c>
    </row>
    <row r="1257" spans="1:8" x14ac:dyDescent="0.25">
      <c r="A1257" s="10">
        <v>295</v>
      </c>
      <c r="B1257" s="9" t="s">
        <v>128</v>
      </c>
      <c r="C1257" s="44">
        <v>513</v>
      </c>
      <c r="D1257" s="40">
        <v>364.87</v>
      </c>
      <c r="E1257" s="45">
        <f t="shared" si="43"/>
        <v>0.71124756335282657</v>
      </c>
      <c r="F1257" s="59" t="s">
        <v>182</v>
      </c>
      <c r="G1257" s="60" t="s">
        <v>182</v>
      </c>
      <c r="H1257" s="61" t="s">
        <v>182</v>
      </c>
    </row>
    <row r="1258" spans="1:8" ht="15" customHeight="1" x14ac:dyDescent="0.25">
      <c r="A1258" s="10">
        <v>296</v>
      </c>
      <c r="B1258" s="9" t="s">
        <v>129</v>
      </c>
      <c r="C1258" s="44">
        <v>545</v>
      </c>
      <c r="D1258" s="40">
        <v>161.69</v>
      </c>
      <c r="E1258" s="45">
        <f t="shared" si="43"/>
        <v>0.29667889908256878</v>
      </c>
      <c r="F1258" s="59" t="s">
        <v>182</v>
      </c>
      <c r="G1258" s="60" t="s">
        <v>182</v>
      </c>
      <c r="H1258" s="61" t="s">
        <v>182</v>
      </c>
    </row>
    <row r="1259" spans="1:8" x14ac:dyDescent="0.25">
      <c r="A1259" s="10">
        <v>297</v>
      </c>
      <c r="B1259" s="9" t="s">
        <v>130</v>
      </c>
      <c r="C1259" s="44">
        <v>25247</v>
      </c>
      <c r="D1259" s="40">
        <v>226.14</v>
      </c>
      <c r="E1259" s="45">
        <f t="shared" si="43"/>
        <v>8.9571038143145716E-3</v>
      </c>
      <c r="F1259" s="59" t="s">
        <v>182</v>
      </c>
      <c r="G1259" s="60" t="s">
        <v>182</v>
      </c>
      <c r="H1259" s="61" t="s">
        <v>182</v>
      </c>
    </row>
    <row r="1260" spans="1:8" x14ac:dyDescent="0.25">
      <c r="A1260" s="10">
        <v>298</v>
      </c>
      <c r="B1260" s="9" t="s">
        <v>131</v>
      </c>
      <c r="C1260" s="44">
        <v>32</v>
      </c>
      <c r="D1260" s="40">
        <v>19.149999999999999</v>
      </c>
      <c r="E1260" s="45">
        <f t="shared" si="43"/>
        <v>0.59843749999999996</v>
      </c>
      <c r="F1260" s="59" t="s">
        <v>182</v>
      </c>
      <c r="G1260" s="60" t="s">
        <v>182</v>
      </c>
      <c r="H1260" s="61" t="s">
        <v>182</v>
      </c>
    </row>
    <row r="1261" spans="1:8" ht="15.75" thickBot="1" x14ac:dyDescent="0.3">
      <c r="A1261" s="89">
        <v>299</v>
      </c>
      <c r="B1261" s="88" t="s">
        <v>123</v>
      </c>
      <c r="C1261" s="81">
        <v>33691</v>
      </c>
      <c r="D1261" s="82">
        <v>27600.560000000001</v>
      </c>
      <c r="E1261" s="83">
        <f t="shared" si="43"/>
        <v>0.81922649965866257</v>
      </c>
      <c r="F1261" s="84" t="s">
        <v>182</v>
      </c>
      <c r="G1261" s="85" t="s">
        <v>182</v>
      </c>
      <c r="H1261" s="86" t="s">
        <v>182</v>
      </c>
    </row>
    <row r="1262" spans="1:8" ht="15.75" thickBot="1" x14ac:dyDescent="0.3">
      <c r="A1262" s="137" t="s">
        <v>132</v>
      </c>
      <c r="B1262" s="138"/>
      <c r="C1262" s="22">
        <f>SUM(C1263:C1279)</f>
        <v>115551</v>
      </c>
      <c r="D1262" s="23">
        <f>SUM(D1263:D1279)</f>
        <v>45482.689999999995</v>
      </c>
      <c r="E1262" s="28">
        <f>D1262/C1262</f>
        <v>0.39361571946586349</v>
      </c>
      <c r="F1262" s="22">
        <f>SUM(F1263:F1279)</f>
        <v>16228870</v>
      </c>
      <c r="G1262" s="23">
        <f>SUM(G1263:G1279)</f>
        <v>959529.07999999984</v>
      </c>
      <c r="H1262" s="28">
        <f>G1262/F1262</f>
        <v>5.91248238478711E-2</v>
      </c>
    </row>
    <row r="1263" spans="1:8" x14ac:dyDescent="0.25">
      <c r="A1263" s="13">
        <v>301</v>
      </c>
      <c r="B1263" s="35" t="s">
        <v>133</v>
      </c>
      <c r="C1263" s="68" t="s">
        <v>182</v>
      </c>
      <c r="D1263" s="69" t="s">
        <v>182</v>
      </c>
      <c r="E1263" s="70" t="s">
        <v>182</v>
      </c>
      <c r="F1263" s="49">
        <v>152578</v>
      </c>
      <c r="G1263" s="50">
        <v>38788.639999999999</v>
      </c>
      <c r="H1263" s="51">
        <f>G1263/F1263</f>
        <v>0.25422170955183576</v>
      </c>
    </row>
    <row r="1264" spans="1:8" x14ac:dyDescent="0.25">
      <c r="A1264" s="10">
        <v>302</v>
      </c>
      <c r="B1264" s="29" t="s">
        <v>134</v>
      </c>
      <c r="C1264" s="59" t="s">
        <v>182</v>
      </c>
      <c r="D1264" s="60" t="s">
        <v>182</v>
      </c>
      <c r="E1264" s="61" t="s">
        <v>182</v>
      </c>
      <c r="F1264" s="44">
        <v>25000</v>
      </c>
      <c r="G1264" s="40">
        <v>0</v>
      </c>
      <c r="H1264" s="45">
        <f>G1264/F1264</f>
        <v>0</v>
      </c>
    </row>
    <row r="1265" spans="1:8" x14ac:dyDescent="0.25">
      <c r="A1265" s="10">
        <v>303</v>
      </c>
      <c r="B1265" s="29" t="s">
        <v>135</v>
      </c>
      <c r="C1265" s="59" t="s">
        <v>182</v>
      </c>
      <c r="D1265" s="60" t="s">
        <v>182</v>
      </c>
      <c r="E1265" s="61" t="s">
        <v>182</v>
      </c>
      <c r="F1265" s="44">
        <v>16000</v>
      </c>
      <c r="G1265" s="40">
        <v>0</v>
      </c>
      <c r="H1265" s="45">
        <f t="shared" ref="H1265:H1279" si="46">G1265/F1265</f>
        <v>0</v>
      </c>
    </row>
    <row r="1266" spans="1:8" x14ac:dyDescent="0.25">
      <c r="A1266" s="10">
        <v>304</v>
      </c>
      <c r="B1266" s="29" t="s">
        <v>136</v>
      </c>
      <c r="C1266" s="59" t="s">
        <v>182</v>
      </c>
      <c r="D1266" s="60" t="s">
        <v>182</v>
      </c>
      <c r="E1266" s="61" t="s">
        <v>182</v>
      </c>
      <c r="F1266" s="44">
        <v>48680</v>
      </c>
      <c r="G1266" s="40">
        <v>0</v>
      </c>
      <c r="H1266" s="45">
        <f t="shared" si="46"/>
        <v>0</v>
      </c>
    </row>
    <row r="1267" spans="1:8" x14ac:dyDescent="0.25">
      <c r="A1267" s="10">
        <v>305</v>
      </c>
      <c r="B1267" s="29" t="s">
        <v>137</v>
      </c>
      <c r="C1267" s="59" t="s">
        <v>182</v>
      </c>
      <c r="D1267" s="60" t="s">
        <v>182</v>
      </c>
      <c r="E1267" s="61" t="s">
        <v>182</v>
      </c>
      <c r="F1267" s="44">
        <v>70000</v>
      </c>
      <c r="G1267" s="40">
        <v>0</v>
      </c>
      <c r="H1267" s="45">
        <f t="shared" si="46"/>
        <v>0</v>
      </c>
    </row>
    <row r="1268" spans="1:8" x14ac:dyDescent="0.25">
      <c r="A1268" s="10">
        <v>309</v>
      </c>
      <c r="B1268" s="29" t="s">
        <v>138</v>
      </c>
      <c r="C1268" s="59" t="s">
        <v>182</v>
      </c>
      <c r="D1268" s="60" t="s">
        <v>182</v>
      </c>
      <c r="E1268" s="61" t="s">
        <v>182</v>
      </c>
      <c r="F1268" s="44">
        <v>95000</v>
      </c>
      <c r="G1268" s="40">
        <v>0</v>
      </c>
      <c r="H1268" s="45">
        <f t="shared" si="46"/>
        <v>0</v>
      </c>
    </row>
    <row r="1269" spans="1:8" x14ac:dyDescent="0.25">
      <c r="A1269" s="10">
        <v>314</v>
      </c>
      <c r="B1269" s="29" t="s">
        <v>139</v>
      </c>
      <c r="C1269" s="59" t="s">
        <v>182</v>
      </c>
      <c r="D1269" s="60" t="s">
        <v>182</v>
      </c>
      <c r="E1269" s="61" t="s">
        <v>182</v>
      </c>
      <c r="F1269" s="44">
        <v>2441220</v>
      </c>
      <c r="G1269" s="40">
        <v>407636.92</v>
      </c>
      <c r="H1269" s="45">
        <f t="shared" si="46"/>
        <v>0.16698082106487738</v>
      </c>
    </row>
    <row r="1270" spans="1:8" x14ac:dyDescent="0.25">
      <c r="A1270" s="6">
        <v>320</v>
      </c>
      <c r="B1270" s="29" t="s">
        <v>140</v>
      </c>
      <c r="C1270" s="44">
        <v>2090</v>
      </c>
      <c r="D1270" s="40">
        <v>1764.54</v>
      </c>
      <c r="E1270" s="45">
        <f t="shared" ref="E1270:E1278" si="47">D1270/C1270</f>
        <v>0.84427751196172252</v>
      </c>
      <c r="F1270" s="44">
        <v>9530</v>
      </c>
      <c r="G1270" s="40">
        <v>4615.93</v>
      </c>
      <c r="H1270" s="45">
        <f t="shared" si="46"/>
        <v>0.48435781741867789</v>
      </c>
    </row>
    <row r="1271" spans="1:8" x14ac:dyDescent="0.25">
      <c r="A1271" s="10">
        <v>332</v>
      </c>
      <c r="B1271" s="29" t="s">
        <v>141</v>
      </c>
      <c r="C1271" s="59" t="s">
        <v>182</v>
      </c>
      <c r="D1271" s="60" t="s">
        <v>182</v>
      </c>
      <c r="E1271" s="61" t="s">
        <v>182</v>
      </c>
      <c r="F1271" s="44">
        <v>50000</v>
      </c>
      <c r="G1271" s="40">
        <v>2423.5500000000002</v>
      </c>
      <c r="H1271" s="45">
        <f t="shared" si="46"/>
        <v>4.8471E-2</v>
      </c>
    </row>
    <row r="1272" spans="1:8" x14ac:dyDescent="0.25">
      <c r="A1272" s="6">
        <v>340</v>
      </c>
      <c r="B1272" s="29" t="s">
        <v>142</v>
      </c>
      <c r="C1272" s="44">
        <v>240</v>
      </c>
      <c r="D1272" s="40">
        <v>0</v>
      </c>
      <c r="E1272" s="45">
        <f t="shared" si="47"/>
        <v>0</v>
      </c>
      <c r="F1272" s="44">
        <v>115350</v>
      </c>
      <c r="G1272" s="40">
        <v>0</v>
      </c>
      <c r="H1272" s="45">
        <f t="shared" si="46"/>
        <v>0</v>
      </c>
    </row>
    <row r="1273" spans="1:8" x14ac:dyDescent="0.25">
      <c r="A1273" s="6">
        <v>350</v>
      </c>
      <c r="B1273" s="29" t="s">
        <v>143</v>
      </c>
      <c r="C1273" s="44">
        <v>50880</v>
      </c>
      <c r="D1273" s="40">
        <v>9443.83</v>
      </c>
      <c r="E1273" s="45">
        <f t="shared" si="47"/>
        <v>0.18560986635220125</v>
      </c>
      <c r="F1273" s="44">
        <v>1143360</v>
      </c>
      <c r="G1273" s="40">
        <v>105278.31</v>
      </c>
      <c r="H1273" s="45">
        <f t="shared" si="46"/>
        <v>9.2078006926952144E-2</v>
      </c>
    </row>
    <row r="1274" spans="1:8" x14ac:dyDescent="0.25">
      <c r="A1274" s="6">
        <v>370</v>
      </c>
      <c r="B1274" s="29" t="s">
        <v>144</v>
      </c>
      <c r="C1274" s="44">
        <v>20216</v>
      </c>
      <c r="D1274" s="40">
        <v>14438.29</v>
      </c>
      <c r="E1274" s="45">
        <f t="shared" si="47"/>
        <v>0.71420112781954892</v>
      </c>
      <c r="F1274" s="44">
        <v>2126904</v>
      </c>
      <c r="G1274" s="40">
        <v>80834.47</v>
      </c>
      <c r="H1274" s="45">
        <f t="shared" si="46"/>
        <v>3.8005697483290267E-2</v>
      </c>
    </row>
    <row r="1275" spans="1:8" x14ac:dyDescent="0.25">
      <c r="A1275" s="6">
        <v>380</v>
      </c>
      <c r="B1275" s="29" t="s">
        <v>145</v>
      </c>
      <c r="C1275" s="44">
        <v>36669</v>
      </c>
      <c r="D1275" s="40">
        <v>14581.96</v>
      </c>
      <c r="E1275" s="45">
        <f t="shared" si="47"/>
        <v>0.39766451225831079</v>
      </c>
      <c r="F1275" s="44">
        <v>9871022</v>
      </c>
      <c r="G1275" s="40">
        <v>313932.28999999998</v>
      </c>
      <c r="H1275" s="45">
        <f t="shared" si="46"/>
        <v>3.1803423191641145E-2</v>
      </c>
    </row>
    <row r="1276" spans="1:8" x14ac:dyDescent="0.25">
      <c r="A1276" s="10">
        <v>395</v>
      </c>
      <c r="B1276" s="29" t="s">
        <v>142</v>
      </c>
      <c r="C1276" s="59" t="s">
        <v>182</v>
      </c>
      <c r="D1276" s="60" t="s">
        <v>182</v>
      </c>
      <c r="E1276" s="61" t="s">
        <v>182</v>
      </c>
      <c r="F1276" s="44">
        <v>125</v>
      </c>
      <c r="G1276" s="40">
        <v>0</v>
      </c>
      <c r="H1276" s="45">
        <f t="shared" si="46"/>
        <v>0</v>
      </c>
    </row>
    <row r="1277" spans="1:8" x14ac:dyDescent="0.25">
      <c r="A1277" s="10">
        <v>396</v>
      </c>
      <c r="B1277" s="29" t="s">
        <v>143</v>
      </c>
      <c r="C1277" s="44">
        <v>4866</v>
      </c>
      <c r="D1277" s="40">
        <v>4864.79</v>
      </c>
      <c r="E1277" s="45">
        <f t="shared" si="47"/>
        <v>0.99975133579942455</v>
      </c>
      <c r="F1277" s="44">
        <v>49000</v>
      </c>
      <c r="G1277" s="40">
        <v>1918.19</v>
      </c>
      <c r="H1277" s="45">
        <f t="shared" si="46"/>
        <v>3.9146734693877555E-2</v>
      </c>
    </row>
    <row r="1278" spans="1:8" x14ac:dyDescent="0.25">
      <c r="A1278" s="10">
        <v>398</v>
      </c>
      <c r="B1278" s="29" t="s">
        <v>144</v>
      </c>
      <c r="C1278" s="59">
        <v>590</v>
      </c>
      <c r="D1278" s="60">
        <v>389.28</v>
      </c>
      <c r="E1278" s="45">
        <f t="shared" si="47"/>
        <v>0.65979661016949143</v>
      </c>
      <c r="F1278" s="44">
        <v>11573</v>
      </c>
      <c r="G1278" s="40">
        <v>572.99</v>
      </c>
      <c r="H1278" s="45">
        <f t="shared" si="46"/>
        <v>4.9510930614361015E-2</v>
      </c>
    </row>
    <row r="1279" spans="1:8" ht="15.75" thickBot="1" x14ac:dyDescent="0.3">
      <c r="A1279" s="89">
        <v>399</v>
      </c>
      <c r="B1279" s="90" t="s">
        <v>146</v>
      </c>
      <c r="C1279" s="84" t="s">
        <v>182</v>
      </c>
      <c r="D1279" s="85" t="s">
        <v>182</v>
      </c>
      <c r="E1279" s="86" t="s">
        <v>182</v>
      </c>
      <c r="F1279" s="81">
        <v>3528</v>
      </c>
      <c r="G1279" s="82">
        <v>3527.79</v>
      </c>
      <c r="H1279" s="83">
        <f t="shared" si="46"/>
        <v>0.99994047619047621</v>
      </c>
    </row>
    <row r="1280" spans="1:8" ht="15.75" thickBot="1" x14ac:dyDescent="0.3">
      <c r="A1280" s="139" t="s">
        <v>147</v>
      </c>
      <c r="B1280" s="140"/>
      <c r="C1280" s="72">
        <v>0</v>
      </c>
      <c r="D1280" s="73">
        <v>0</v>
      </c>
      <c r="E1280" s="71" t="s">
        <v>182</v>
      </c>
      <c r="F1280" s="22">
        <f>SUM(F1281:F1282)</f>
        <v>486116</v>
      </c>
      <c r="G1280" s="23">
        <f>SUM(G1281:G1282)</f>
        <v>0</v>
      </c>
      <c r="H1280" s="28">
        <f>G1280/F1280</f>
        <v>0</v>
      </c>
    </row>
    <row r="1281" spans="1:8" x14ac:dyDescent="0.25">
      <c r="A1281" s="13">
        <v>511</v>
      </c>
      <c r="B1281" s="37" t="s">
        <v>148</v>
      </c>
      <c r="C1281" s="68" t="s">
        <v>182</v>
      </c>
      <c r="D1281" s="69" t="s">
        <v>182</v>
      </c>
      <c r="E1281" s="70" t="s">
        <v>182</v>
      </c>
      <c r="F1281" s="49">
        <v>11116</v>
      </c>
      <c r="G1281" s="50">
        <v>0</v>
      </c>
      <c r="H1281" s="51">
        <f>G1281/F1281</f>
        <v>0</v>
      </c>
    </row>
    <row r="1282" spans="1:8" ht="15.75" thickBot="1" x14ac:dyDescent="0.3">
      <c r="A1282" s="11">
        <v>544</v>
      </c>
      <c r="B1282" s="38" t="s">
        <v>149</v>
      </c>
      <c r="C1282" s="65" t="s">
        <v>182</v>
      </c>
      <c r="D1282" s="66" t="s">
        <v>182</v>
      </c>
      <c r="E1282" s="67" t="s">
        <v>182</v>
      </c>
      <c r="F1282" s="46">
        <v>475000</v>
      </c>
      <c r="G1282" s="47">
        <v>0</v>
      </c>
      <c r="H1282" s="48">
        <f>G1282/F1282</f>
        <v>0</v>
      </c>
    </row>
    <row r="1283" spans="1:8" ht="15.75" thickBot="1" x14ac:dyDescent="0.3">
      <c r="A1283" s="137" t="s">
        <v>150</v>
      </c>
      <c r="B1283" s="138"/>
      <c r="C1283" s="22">
        <f>SUM(C1284:C1300)</f>
        <v>413291354</v>
      </c>
      <c r="D1283" s="23">
        <f>SUM(D1284:D1300)</f>
        <v>94371683.179999977</v>
      </c>
      <c r="E1283" s="28">
        <f>D1283/C1283</f>
        <v>0.22834177939275249</v>
      </c>
      <c r="F1283" s="22">
        <f>SUM(F1284:F1300)</f>
        <v>330183</v>
      </c>
      <c r="G1283" s="23">
        <f>SUM(G1284:G1300)</f>
        <v>0</v>
      </c>
      <c r="H1283" s="28">
        <f>G1283/F1283</f>
        <v>0</v>
      </c>
    </row>
    <row r="1284" spans="1:8" x14ac:dyDescent="0.25">
      <c r="A1284" s="4">
        <v>611</v>
      </c>
      <c r="B1284" s="35" t="s">
        <v>151</v>
      </c>
      <c r="C1284" s="49">
        <v>103000</v>
      </c>
      <c r="D1284" s="50">
        <v>28100</v>
      </c>
      <c r="E1284" s="51">
        <f>D1284/C1284</f>
        <v>0.2728155339805825</v>
      </c>
      <c r="F1284" s="68" t="s">
        <v>182</v>
      </c>
      <c r="G1284" s="69" t="s">
        <v>182</v>
      </c>
      <c r="H1284" s="70" t="s">
        <v>182</v>
      </c>
    </row>
    <row r="1285" spans="1:8" x14ac:dyDescent="0.25">
      <c r="A1285" s="5">
        <v>612</v>
      </c>
      <c r="B1285" s="29" t="s">
        <v>152</v>
      </c>
      <c r="C1285" s="44">
        <v>15000</v>
      </c>
      <c r="D1285" s="40">
        <v>0</v>
      </c>
      <c r="E1285" s="45">
        <f>D1285/C1285</f>
        <v>0</v>
      </c>
      <c r="F1285" s="59" t="s">
        <v>182</v>
      </c>
      <c r="G1285" s="60" t="s">
        <v>182</v>
      </c>
      <c r="H1285" s="61" t="s">
        <v>182</v>
      </c>
    </row>
    <row r="1286" spans="1:8" x14ac:dyDescent="0.25">
      <c r="A1286" s="5">
        <v>613</v>
      </c>
      <c r="B1286" s="29" t="s">
        <v>192</v>
      </c>
      <c r="C1286" s="44">
        <v>1000</v>
      </c>
      <c r="D1286" s="40">
        <v>0</v>
      </c>
      <c r="E1286" s="45">
        <f>D1286/C1286</f>
        <v>0</v>
      </c>
      <c r="F1286" s="59"/>
      <c r="G1286" s="60"/>
      <c r="H1286" s="61"/>
    </row>
    <row r="1287" spans="1:8" x14ac:dyDescent="0.25">
      <c r="A1287" s="5">
        <v>614</v>
      </c>
      <c r="B1287" s="29" t="s">
        <v>153</v>
      </c>
      <c r="C1287" s="44">
        <v>75000</v>
      </c>
      <c r="D1287" s="40">
        <v>41400</v>
      </c>
      <c r="E1287" s="45">
        <f t="shared" ref="E1287:E1300" si="48">D1287/C1287</f>
        <v>0.55200000000000005</v>
      </c>
      <c r="F1287" s="59" t="s">
        <v>182</v>
      </c>
      <c r="G1287" s="60" t="s">
        <v>182</v>
      </c>
      <c r="H1287" s="61" t="s">
        <v>182</v>
      </c>
    </row>
    <row r="1288" spans="1:8" x14ac:dyDescent="0.25">
      <c r="A1288" s="5">
        <v>619</v>
      </c>
      <c r="B1288" s="29" t="s">
        <v>154</v>
      </c>
      <c r="C1288" s="44">
        <v>143000000</v>
      </c>
      <c r="D1288" s="40">
        <v>0</v>
      </c>
      <c r="E1288" s="45">
        <f t="shared" si="48"/>
        <v>0</v>
      </c>
      <c r="F1288" s="59" t="s">
        <v>182</v>
      </c>
      <c r="G1288" s="60" t="s">
        <v>182</v>
      </c>
      <c r="H1288" s="61" t="s">
        <v>182</v>
      </c>
    </row>
    <row r="1289" spans="1:8" x14ac:dyDescent="0.25">
      <c r="A1289" s="5">
        <v>622</v>
      </c>
      <c r="B1289" s="29" t="s">
        <v>155</v>
      </c>
      <c r="C1289" s="44">
        <v>6000</v>
      </c>
      <c r="D1289" s="40">
        <v>0</v>
      </c>
      <c r="E1289" s="45">
        <f t="shared" si="48"/>
        <v>0</v>
      </c>
      <c r="F1289" s="59" t="s">
        <v>182</v>
      </c>
      <c r="G1289" s="60" t="s">
        <v>182</v>
      </c>
      <c r="H1289" s="61" t="s">
        <v>182</v>
      </c>
    </row>
    <row r="1290" spans="1:8" x14ac:dyDescent="0.25">
      <c r="A1290" s="5">
        <v>623</v>
      </c>
      <c r="B1290" s="29" t="s">
        <v>156</v>
      </c>
      <c r="C1290" s="44">
        <v>10000</v>
      </c>
      <c r="D1290" s="40">
        <v>0</v>
      </c>
      <c r="E1290" s="45">
        <f t="shared" si="48"/>
        <v>0</v>
      </c>
      <c r="F1290" s="59" t="s">
        <v>182</v>
      </c>
      <c r="G1290" s="60" t="s">
        <v>182</v>
      </c>
      <c r="H1290" s="61" t="s">
        <v>182</v>
      </c>
    </row>
    <row r="1291" spans="1:8" x14ac:dyDescent="0.25">
      <c r="A1291" s="5">
        <v>624</v>
      </c>
      <c r="B1291" s="29" t="s">
        <v>157</v>
      </c>
      <c r="C1291" s="44">
        <v>73115</v>
      </c>
      <c r="D1291" s="40">
        <v>4468.5</v>
      </c>
      <c r="E1291" s="45">
        <f t="shared" si="48"/>
        <v>6.1116050058127605E-2</v>
      </c>
      <c r="F1291" s="44">
        <v>330183</v>
      </c>
      <c r="G1291" s="40">
        <v>0</v>
      </c>
      <c r="H1291" s="45">
        <f t="shared" ref="H1291" si="49">G1291/F1291</f>
        <v>0</v>
      </c>
    </row>
    <row r="1292" spans="1:8" x14ac:dyDescent="0.25">
      <c r="A1292" s="5">
        <v>631</v>
      </c>
      <c r="B1292" s="29" t="s">
        <v>158</v>
      </c>
      <c r="C1292" s="44">
        <v>2254000</v>
      </c>
      <c r="D1292" s="40">
        <v>424551.19</v>
      </c>
      <c r="E1292" s="45">
        <f t="shared" si="48"/>
        <v>0.1883545652173913</v>
      </c>
      <c r="F1292" s="59" t="s">
        <v>182</v>
      </c>
      <c r="G1292" s="60" t="s">
        <v>182</v>
      </c>
      <c r="H1292" s="61" t="s">
        <v>182</v>
      </c>
    </row>
    <row r="1293" spans="1:8" x14ac:dyDescent="0.25">
      <c r="A1293" s="5">
        <v>635</v>
      </c>
      <c r="B1293" s="29" t="s">
        <v>159</v>
      </c>
      <c r="C1293" s="44">
        <v>230060065</v>
      </c>
      <c r="D1293" s="40">
        <v>74534646.719999999</v>
      </c>
      <c r="E1293" s="45">
        <f t="shared" si="48"/>
        <v>0.32397907355194394</v>
      </c>
      <c r="F1293" s="59" t="s">
        <v>182</v>
      </c>
      <c r="G1293" s="60" t="s">
        <v>182</v>
      </c>
      <c r="H1293" s="61" t="s">
        <v>182</v>
      </c>
    </row>
    <row r="1294" spans="1:8" x14ac:dyDescent="0.25">
      <c r="A1294" s="5">
        <v>637</v>
      </c>
      <c r="B1294" s="29" t="s">
        <v>160</v>
      </c>
      <c r="C1294" s="44">
        <v>13043412</v>
      </c>
      <c r="D1294" s="40">
        <v>9197173.9100000001</v>
      </c>
      <c r="E1294" s="45">
        <f t="shared" si="48"/>
        <v>0.70512024844419541</v>
      </c>
      <c r="F1294" s="59" t="s">
        <v>182</v>
      </c>
      <c r="G1294" s="60" t="s">
        <v>182</v>
      </c>
      <c r="H1294" s="61" t="s">
        <v>182</v>
      </c>
    </row>
    <row r="1295" spans="1:8" x14ac:dyDescent="0.25">
      <c r="A1295" s="5">
        <v>639</v>
      </c>
      <c r="B1295" s="29" t="s">
        <v>161</v>
      </c>
      <c r="C1295" s="44">
        <v>137500</v>
      </c>
      <c r="D1295" s="40">
        <v>12500</v>
      </c>
      <c r="E1295" s="45">
        <f t="shared" si="48"/>
        <v>9.0909090909090912E-2</v>
      </c>
      <c r="F1295" s="59" t="s">
        <v>182</v>
      </c>
      <c r="G1295" s="60" t="s">
        <v>182</v>
      </c>
      <c r="H1295" s="61" t="s">
        <v>182</v>
      </c>
    </row>
    <row r="1296" spans="1:8" x14ac:dyDescent="0.25">
      <c r="A1296" s="5">
        <v>648</v>
      </c>
      <c r="B1296" s="8" t="s">
        <v>162</v>
      </c>
      <c r="C1296" s="44">
        <v>22645088</v>
      </c>
      <c r="D1296" s="40">
        <v>9637065.5399999991</v>
      </c>
      <c r="E1296" s="45">
        <f t="shared" si="48"/>
        <v>0.4255697986247613</v>
      </c>
      <c r="F1296" s="59" t="s">
        <v>182</v>
      </c>
      <c r="G1296" s="60" t="s">
        <v>182</v>
      </c>
      <c r="H1296" s="61" t="s">
        <v>182</v>
      </c>
    </row>
    <row r="1297" spans="1:8" x14ac:dyDescent="0.25">
      <c r="A1297" s="5">
        <v>662</v>
      </c>
      <c r="B1297" s="8" t="s">
        <v>164</v>
      </c>
      <c r="C1297" s="44">
        <v>456300</v>
      </c>
      <c r="D1297" s="40">
        <v>156260</v>
      </c>
      <c r="E1297" s="45">
        <f t="shared" si="48"/>
        <v>0.34245014245014244</v>
      </c>
      <c r="F1297" s="59" t="s">
        <v>182</v>
      </c>
      <c r="G1297" s="60" t="s">
        <v>182</v>
      </c>
      <c r="H1297" s="61" t="s">
        <v>182</v>
      </c>
    </row>
    <row r="1298" spans="1:8" x14ac:dyDescent="0.25">
      <c r="A1298" s="5">
        <v>663</v>
      </c>
      <c r="B1298" s="8" t="s">
        <v>165</v>
      </c>
      <c r="C1298" s="44">
        <v>249379</v>
      </c>
      <c r="D1298" s="40">
        <v>135517.32</v>
      </c>
      <c r="E1298" s="45">
        <f t="shared" si="48"/>
        <v>0.54341913312668677</v>
      </c>
      <c r="F1298" s="59" t="s">
        <v>182</v>
      </c>
      <c r="G1298" s="60" t="s">
        <v>182</v>
      </c>
      <c r="H1298" s="61" t="s">
        <v>182</v>
      </c>
    </row>
    <row r="1299" spans="1:8" x14ac:dyDescent="0.25">
      <c r="A1299" s="5">
        <v>664</v>
      </c>
      <c r="B1299" s="8" t="s">
        <v>166</v>
      </c>
      <c r="C1299" s="44">
        <v>1107000</v>
      </c>
      <c r="D1299" s="40">
        <v>200000</v>
      </c>
      <c r="E1299" s="45">
        <f t="shared" si="48"/>
        <v>0.18066847335140018</v>
      </c>
      <c r="F1299" s="59" t="s">
        <v>182</v>
      </c>
      <c r="G1299" s="60" t="s">
        <v>182</v>
      </c>
      <c r="H1299" s="61" t="s">
        <v>182</v>
      </c>
    </row>
    <row r="1300" spans="1:8" ht="15.75" thickBot="1" x14ac:dyDescent="0.3">
      <c r="A1300" s="12">
        <v>693</v>
      </c>
      <c r="B1300" s="33" t="s">
        <v>167</v>
      </c>
      <c r="C1300" s="46">
        <v>55495</v>
      </c>
      <c r="D1300" s="47">
        <v>0</v>
      </c>
      <c r="E1300" s="45">
        <f t="shared" si="48"/>
        <v>0</v>
      </c>
      <c r="F1300" s="65" t="s">
        <v>182</v>
      </c>
      <c r="G1300" s="66" t="s">
        <v>182</v>
      </c>
      <c r="H1300" s="61" t="s">
        <v>182</v>
      </c>
    </row>
    <row r="1301" spans="1:8" ht="15.75" thickBot="1" x14ac:dyDescent="0.3">
      <c r="A1301" s="152" t="s">
        <v>168</v>
      </c>
      <c r="B1301" s="153"/>
      <c r="C1301" s="72">
        <v>0</v>
      </c>
      <c r="D1301" s="73">
        <v>0</v>
      </c>
      <c r="E1301" s="71" t="s">
        <v>182</v>
      </c>
      <c r="F1301" s="22">
        <f>F1302</f>
        <v>59460136</v>
      </c>
      <c r="G1301" s="23">
        <f>G1302</f>
        <v>6592256.2000000002</v>
      </c>
      <c r="H1301" s="28">
        <f>G1301/F1301</f>
        <v>0.11086850188166404</v>
      </c>
    </row>
    <row r="1302" spans="1:8" ht="15.75" thickBot="1" x14ac:dyDescent="0.3">
      <c r="A1302" s="18">
        <v>721</v>
      </c>
      <c r="B1302" s="39" t="s">
        <v>169</v>
      </c>
      <c r="C1302" s="74" t="s">
        <v>182</v>
      </c>
      <c r="D1302" s="75" t="s">
        <v>182</v>
      </c>
      <c r="E1302" s="76" t="s">
        <v>182</v>
      </c>
      <c r="F1302" s="52">
        <v>59460136</v>
      </c>
      <c r="G1302" s="53">
        <v>6592256.2000000002</v>
      </c>
      <c r="H1302" s="54">
        <f>G1302/F1302</f>
        <v>0.11086850188166404</v>
      </c>
    </row>
    <row r="1304" spans="1:8" x14ac:dyDescent="0.25">
      <c r="A1304" s="143" t="s">
        <v>170</v>
      </c>
      <c r="B1304" s="143"/>
      <c r="C1304" s="143"/>
      <c r="D1304" s="143"/>
      <c r="E1304" s="143"/>
      <c r="F1304" s="143"/>
      <c r="G1304" s="143"/>
      <c r="H1304" s="143"/>
    </row>
    <row r="1305" spans="1:8" x14ac:dyDescent="0.25">
      <c r="A1305" s="143" t="s">
        <v>171</v>
      </c>
      <c r="B1305" s="143"/>
      <c r="C1305" s="143"/>
      <c r="D1305" s="143"/>
      <c r="E1305" s="143"/>
      <c r="F1305" s="143"/>
      <c r="G1305" s="143"/>
      <c r="H1305" s="143"/>
    </row>
    <row r="1306" spans="1:8" x14ac:dyDescent="0.25">
      <c r="A1306" s="143" t="s">
        <v>184</v>
      </c>
      <c r="B1306" s="143"/>
      <c r="C1306" s="143"/>
      <c r="D1306" s="143"/>
      <c r="E1306" s="143"/>
      <c r="F1306" s="143"/>
      <c r="G1306" s="143"/>
      <c r="H1306" s="143"/>
    </row>
    <row r="1307" spans="1:8" x14ac:dyDescent="0.25">
      <c r="A1307" s="143" t="s">
        <v>185</v>
      </c>
      <c r="B1307" s="143"/>
      <c r="C1307" s="143"/>
      <c r="D1307" s="143"/>
      <c r="E1307" s="143"/>
      <c r="F1307" s="143"/>
      <c r="G1307" s="143"/>
      <c r="H1307" s="143"/>
    </row>
    <row r="1308" spans="1:8" x14ac:dyDescent="0.25">
      <c r="A1308" s="143" t="s">
        <v>194</v>
      </c>
      <c r="B1308" s="143"/>
      <c r="C1308" s="143"/>
      <c r="D1308" s="143"/>
      <c r="E1308" s="143"/>
      <c r="F1308" s="143"/>
      <c r="G1308" s="143"/>
      <c r="H1308" s="143"/>
    </row>
    <row r="1309" spans="1:8" x14ac:dyDescent="0.25">
      <c r="A1309" s="144" t="s">
        <v>174</v>
      </c>
      <c r="B1309" s="144"/>
      <c r="C1309" s="144"/>
      <c r="D1309" s="144"/>
      <c r="E1309" s="144"/>
      <c r="F1309" s="144"/>
      <c r="G1309" s="144"/>
      <c r="H1309" s="144"/>
    </row>
    <row r="1425" spans="1:8" x14ac:dyDescent="0.25">
      <c r="A1425" s="143" t="s">
        <v>170</v>
      </c>
      <c r="B1425" s="143"/>
      <c r="C1425" s="143"/>
      <c r="D1425" s="143"/>
      <c r="E1425" s="143"/>
      <c r="F1425" s="143"/>
      <c r="G1425" s="143"/>
      <c r="H1425" s="143"/>
    </row>
    <row r="1426" spans="1:8" x14ac:dyDescent="0.25">
      <c r="A1426" s="143" t="s">
        <v>171</v>
      </c>
      <c r="B1426" s="143"/>
      <c r="C1426" s="143"/>
      <c r="D1426" s="143"/>
      <c r="E1426" s="143"/>
      <c r="F1426" s="143"/>
      <c r="G1426" s="143"/>
      <c r="H1426" s="143"/>
    </row>
    <row r="1427" spans="1:8" x14ac:dyDescent="0.25">
      <c r="A1427" s="143" t="s">
        <v>172</v>
      </c>
      <c r="B1427" s="143"/>
      <c r="C1427" s="143"/>
      <c r="D1427" s="143"/>
      <c r="E1427" s="143"/>
      <c r="F1427" s="143"/>
      <c r="G1427" s="143"/>
      <c r="H1427" s="143"/>
    </row>
    <row r="1428" spans="1:8" x14ac:dyDescent="0.25">
      <c r="A1428" s="143" t="s">
        <v>181</v>
      </c>
      <c r="B1428" s="143"/>
      <c r="C1428" s="143"/>
      <c r="D1428" s="143"/>
      <c r="E1428" s="143"/>
      <c r="F1428" s="143"/>
      <c r="G1428" s="143"/>
      <c r="H1428" s="143"/>
    </row>
    <row r="1429" spans="1:8" x14ac:dyDescent="0.25">
      <c r="A1429" s="143" t="s">
        <v>196</v>
      </c>
      <c r="B1429" s="143"/>
      <c r="C1429" s="143"/>
      <c r="D1429" s="143"/>
      <c r="E1429" s="143"/>
      <c r="F1429" s="143"/>
      <c r="G1429" s="143"/>
      <c r="H1429" s="143"/>
    </row>
    <row r="1430" spans="1:8" x14ac:dyDescent="0.25">
      <c r="A1430" s="144" t="s">
        <v>174</v>
      </c>
      <c r="B1430" s="144"/>
      <c r="C1430" s="144"/>
      <c r="D1430" s="144"/>
      <c r="E1430" s="144"/>
      <c r="F1430" s="144"/>
      <c r="G1430" s="144"/>
      <c r="H1430" s="144"/>
    </row>
    <row r="1431" spans="1:8" ht="15.75" thickBot="1" x14ac:dyDescent="0.3">
      <c r="A1431" s="144"/>
      <c r="B1431" s="144"/>
      <c r="C1431" s="144"/>
      <c r="D1431" s="144"/>
      <c r="E1431" s="144"/>
      <c r="F1431" s="144"/>
      <c r="G1431" s="144"/>
      <c r="H1431" s="144"/>
    </row>
    <row r="1432" spans="1:8" x14ac:dyDescent="0.25">
      <c r="A1432" s="145" t="s">
        <v>177</v>
      </c>
      <c r="B1432" s="146"/>
      <c r="C1432" s="149" t="s">
        <v>175</v>
      </c>
      <c r="D1432" s="150"/>
      <c r="E1432" s="151"/>
      <c r="F1432" s="149" t="s">
        <v>176</v>
      </c>
      <c r="G1432" s="150"/>
      <c r="H1432" s="151"/>
    </row>
    <row r="1433" spans="1:8" ht="15.75" thickBot="1" x14ac:dyDescent="0.3">
      <c r="A1433" s="147"/>
      <c r="B1433" s="148"/>
      <c r="C1433" s="55" t="s">
        <v>178</v>
      </c>
      <c r="D1433" s="19" t="s">
        <v>179</v>
      </c>
      <c r="E1433" s="26" t="s">
        <v>180</v>
      </c>
      <c r="F1433" s="55" t="s">
        <v>178</v>
      </c>
      <c r="G1433" s="19" t="s">
        <v>179</v>
      </c>
      <c r="H1433" s="26" t="s">
        <v>180</v>
      </c>
    </row>
    <row r="1434" spans="1:8" ht="15.75" thickBot="1" x14ac:dyDescent="0.3">
      <c r="A1434" s="133" t="s">
        <v>0</v>
      </c>
      <c r="B1434" s="134"/>
      <c r="C1434" s="20">
        <f>C1435+C1452+C1501+C1553+C1571+C1575+C1593</f>
        <v>519256434</v>
      </c>
      <c r="D1434" s="21">
        <f>D1435+D1452+D1501+D1553+D1571+D1575+D1593</f>
        <v>199388379.14999998</v>
      </c>
      <c r="E1434" s="27">
        <f>D1434/C1434</f>
        <v>0.38398826879052206</v>
      </c>
      <c r="F1434" s="20">
        <f>F1435+F1452+F1501+F1553+F1571+F1575+F1593</f>
        <v>89442779</v>
      </c>
      <c r="G1434" s="21">
        <f>G1435+G1452+G1501+G1553+G1571+G1575+G1593</f>
        <v>44051710.160000004</v>
      </c>
      <c r="H1434" s="27">
        <f>G1434/F1434</f>
        <v>0.4925127623773855</v>
      </c>
    </row>
    <row r="1435" spans="1:8" ht="15.75" thickBot="1" x14ac:dyDescent="0.3">
      <c r="A1435" s="135" t="s">
        <v>1</v>
      </c>
      <c r="B1435" s="136"/>
      <c r="C1435" s="56">
        <f>SUM(C1436:C1451)</f>
        <v>69757267</v>
      </c>
      <c r="D1435" s="57">
        <f>SUM(D1436:D1451)</f>
        <v>30300908.080000002</v>
      </c>
      <c r="E1435" s="58">
        <f>D1435/C1435</f>
        <v>0.43437636511763</v>
      </c>
      <c r="F1435" s="56">
        <f>SUM(F1436:F1451)</f>
        <v>275002</v>
      </c>
      <c r="G1435" s="57">
        <f>SUM(G1436:G1451)</f>
        <v>58651.239999999991</v>
      </c>
      <c r="H1435" s="58">
        <f>G1435/F1435</f>
        <v>0.21327568526774349</v>
      </c>
    </row>
    <row r="1436" spans="1:8" x14ac:dyDescent="0.25">
      <c r="A1436" s="1" t="s">
        <v>2</v>
      </c>
      <c r="B1436" s="7" t="s">
        <v>3</v>
      </c>
      <c r="C1436" s="41">
        <v>53266605</v>
      </c>
      <c r="D1436" s="42">
        <v>24617736.940000001</v>
      </c>
      <c r="E1436" s="43">
        <f>D1436/C1436</f>
        <v>0.46216080300218121</v>
      </c>
      <c r="F1436" s="62" t="s">
        <v>182</v>
      </c>
      <c r="G1436" s="63" t="s">
        <v>182</v>
      </c>
      <c r="H1436" s="64" t="s">
        <v>182</v>
      </c>
    </row>
    <row r="1437" spans="1:8" x14ac:dyDescent="0.25">
      <c r="A1437" s="2" t="s">
        <v>4</v>
      </c>
      <c r="B1437" s="8" t="s">
        <v>5</v>
      </c>
      <c r="C1437" s="44">
        <v>239810</v>
      </c>
      <c r="D1437" s="40">
        <v>54630.01</v>
      </c>
      <c r="E1437" s="45">
        <f>D1437/C1437</f>
        <v>0.22780538759851551</v>
      </c>
      <c r="F1437" s="59" t="s">
        <v>182</v>
      </c>
      <c r="G1437" s="60" t="s">
        <v>182</v>
      </c>
      <c r="H1437" s="61" t="s">
        <v>182</v>
      </c>
    </row>
    <row r="1438" spans="1:8" x14ac:dyDescent="0.25">
      <c r="A1438" s="2" t="s">
        <v>6</v>
      </c>
      <c r="B1438" s="29" t="s">
        <v>7</v>
      </c>
      <c r="C1438" s="59" t="s">
        <v>182</v>
      </c>
      <c r="D1438" s="60" t="s">
        <v>182</v>
      </c>
      <c r="E1438" s="61" t="s">
        <v>182</v>
      </c>
      <c r="F1438" s="44">
        <v>204000</v>
      </c>
      <c r="G1438" s="40">
        <v>50433.34</v>
      </c>
      <c r="H1438" s="45">
        <f t="shared" ref="H1438:H1445" si="50">G1438/F1438</f>
        <v>0.24722225490196076</v>
      </c>
    </row>
    <row r="1439" spans="1:8" x14ac:dyDescent="0.25">
      <c r="A1439" s="2" t="s">
        <v>8</v>
      </c>
      <c r="B1439" s="29" t="s">
        <v>9</v>
      </c>
      <c r="C1439" s="44">
        <v>6012</v>
      </c>
      <c r="D1439" s="40">
        <v>3002.4</v>
      </c>
      <c r="E1439" s="45">
        <f t="shared" ref="E1439:E1450" si="51">D1439/C1439</f>
        <v>0.49940119760479046</v>
      </c>
      <c r="F1439" s="59" t="s">
        <v>182</v>
      </c>
      <c r="G1439" s="60" t="s">
        <v>182</v>
      </c>
      <c r="H1439" s="61" t="s">
        <v>182</v>
      </c>
    </row>
    <row r="1440" spans="1:8" x14ac:dyDescent="0.25">
      <c r="A1440" s="3" t="s">
        <v>10</v>
      </c>
      <c r="B1440" s="29" t="s">
        <v>11</v>
      </c>
      <c r="C1440" s="44">
        <v>1019400</v>
      </c>
      <c r="D1440" s="40">
        <v>460200</v>
      </c>
      <c r="E1440" s="45">
        <f t="shared" si="51"/>
        <v>0.45144202472042377</v>
      </c>
      <c r="F1440" s="59" t="s">
        <v>182</v>
      </c>
      <c r="G1440" s="60" t="s">
        <v>182</v>
      </c>
      <c r="H1440" s="61" t="s">
        <v>182</v>
      </c>
    </row>
    <row r="1441" spans="1:8" x14ac:dyDescent="0.25">
      <c r="A1441" s="3" t="s">
        <v>12</v>
      </c>
      <c r="B1441" s="29" t="s">
        <v>13</v>
      </c>
      <c r="C1441" s="44">
        <v>1844150</v>
      </c>
      <c r="D1441" s="40">
        <v>545509.72</v>
      </c>
      <c r="E1441" s="45">
        <f t="shared" si="51"/>
        <v>0.29580550389068133</v>
      </c>
      <c r="F1441" s="44">
        <v>2750</v>
      </c>
      <c r="G1441" s="40">
        <v>360.56</v>
      </c>
      <c r="H1441" s="45">
        <f t="shared" si="50"/>
        <v>0.13111272727272727</v>
      </c>
    </row>
    <row r="1442" spans="1:8" x14ac:dyDescent="0.25">
      <c r="A1442" s="2" t="s">
        <v>14</v>
      </c>
      <c r="B1442" s="8" t="s">
        <v>15</v>
      </c>
      <c r="C1442" s="44">
        <v>7267782</v>
      </c>
      <c r="D1442" s="40">
        <v>3181130.72</v>
      </c>
      <c r="E1442" s="45">
        <f t="shared" si="51"/>
        <v>0.43770310116621552</v>
      </c>
      <c r="F1442" s="44">
        <v>54392</v>
      </c>
      <c r="G1442" s="40">
        <v>6216.84</v>
      </c>
      <c r="H1442" s="45">
        <f t="shared" si="50"/>
        <v>0.11429695543462275</v>
      </c>
    </row>
    <row r="1443" spans="1:8" x14ac:dyDescent="0.25">
      <c r="A1443" s="2" t="s">
        <v>16</v>
      </c>
      <c r="B1443" s="8" t="s">
        <v>17</v>
      </c>
      <c r="C1443" s="44">
        <v>856465</v>
      </c>
      <c r="D1443" s="40">
        <v>375442.86</v>
      </c>
      <c r="E1443" s="45">
        <f t="shared" si="51"/>
        <v>0.43836334234323643</v>
      </c>
      <c r="F1443" s="44">
        <v>6624</v>
      </c>
      <c r="G1443" s="40">
        <v>756.5</v>
      </c>
      <c r="H1443" s="45">
        <f t="shared" si="50"/>
        <v>0.11420591787439613</v>
      </c>
    </row>
    <row r="1444" spans="1:8" x14ac:dyDescent="0.25">
      <c r="A1444" s="2" t="s">
        <v>18</v>
      </c>
      <c r="B1444" s="8" t="s">
        <v>19</v>
      </c>
      <c r="C1444" s="44">
        <v>872926</v>
      </c>
      <c r="D1444" s="40">
        <v>382345.86</v>
      </c>
      <c r="E1444" s="45">
        <f t="shared" si="51"/>
        <v>0.43800489388562147</v>
      </c>
      <c r="F1444" s="44">
        <v>6624</v>
      </c>
      <c r="G1444" s="40">
        <v>756.5</v>
      </c>
      <c r="H1444" s="45">
        <f t="shared" si="50"/>
        <v>0.11420591787439613</v>
      </c>
    </row>
    <row r="1445" spans="1:8" x14ac:dyDescent="0.25">
      <c r="A1445" s="2" t="s">
        <v>20</v>
      </c>
      <c r="B1445" s="8" t="s">
        <v>21</v>
      </c>
      <c r="C1445" s="44">
        <v>169963</v>
      </c>
      <c r="D1445" s="40">
        <v>63106.39</v>
      </c>
      <c r="E1445" s="45">
        <f t="shared" si="51"/>
        <v>0.37129487005995421</v>
      </c>
      <c r="F1445" s="44">
        <v>612</v>
      </c>
      <c r="G1445" s="40">
        <v>127.5</v>
      </c>
      <c r="H1445" s="45">
        <f t="shared" si="50"/>
        <v>0.20833333333333334</v>
      </c>
    </row>
    <row r="1446" spans="1:8" x14ac:dyDescent="0.25">
      <c r="A1446" s="2" t="s">
        <v>22</v>
      </c>
      <c r="B1446" s="8" t="s">
        <v>23</v>
      </c>
      <c r="C1446" s="44">
        <v>2590000</v>
      </c>
      <c r="D1446" s="40">
        <v>0</v>
      </c>
      <c r="E1446" s="45">
        <f t="shared" si="51"/>
        <v>0</v>
      </c>
      <c r="F1446" s="59" t="s">
        <v>182</v>
      </c>
      <c r="G1446" s="60" t="s">
        <v>182</v>
      </c>
      <c r="H1446" s="61" t="s">
        <v>182</v>
      </c>
    </row>
    <row r="1447" spans="1:8" x14ac:dyDescent="0.25">
      <c r="A1447" s="2" t="s">
        <v>24</v>
      </c>
      <c r="B1447" s="30" t="s">
        <v>25</v>
      </c>
      <c r="C1447" s="44">
        <v>1344154</v>
      </c>
      <c r="D1447" s="40">
        <v>507673.59</v>
      </c>
      <c r="E1447" s="45">
        <f t="shared" si="51"/>
        <v>0.37769004890808644</v>
      </c>
      <c r="F1447" s="59" t="s">
        <v>182</v>
      </c>
      <c r="G1447" s="60" t="s">
        <v>182</v>
      </c>
      <c r="H1447" s="61" t="s">
        <v>182</v>
      </c>
    </row>
    <row r="1448" spans="1:8" x14ac:dyDescent="0.25">
      <c r="A1448" s="2" t="s">
        <v>26</v>
      </c>
      <c r="B1448" s="30" t="s">
        <v>11</v>
      </c>
      <c r="C1448" s="44">
        <v>23000</v>
      </c>
      <c r="D1448" s="40">
        <v>9466.67</v>
      </c>
      <c r="E1448" s="45">
        <f t="shared" si="51"/>
        <v>0.41159434782608695</v>
      </c>
      <c r="F1448" s="59" t="s">
        <v>182</v>
      </c>
      <c r="G1448" s="60" t="s">
        <v>182</v>
      </c>
      <c r="H1448" s="61" t="s">
        <v>182</v>
      </c>
    </row>
    <row r="1449" spans="1:8" x14ac:dyDescent="0.25">
      <c r="A1449" s="2" t="s">
        <v>27</v>
      </c>
      <c r="B1449" s="30" t="s">
        <v>13</v>
      </c>
      <c r="C1449" s="44">
        <v>64000</v>
      </c>
      <c r="D1449" s="40">
        <v>16558.349999999999</v>
      </c>
      <c r="E1449" s="45">
        <f t="shared" si="51"/>
        <v>0.25872421874999996</v>
      </c>
      <c r="F1449" s="59" t="s">
        <v>182</v>
      </c>
      <c r="G1449" s="60" t="s">
        <v>182</v>
      </c>
      <c r="H1449" s="61" t="s">
        <v>182</v>
      </c>
    </row>
    <row r="1450" spans="1:8" ht="15" customHeight="1" x14ac:dyDescent="0.25">
      <c r="A1450" s="2" t="s">
        <v>28</v>
      </c>
      <c r="B1450" s="30" t="s">
        <v>29</v>
      </c>
      <c r="C1450" s="44">
        <v>50000</v>
      </c>
      <c r="D1450" s="40">
        <v>8790.84</v>
      </c>
      <c r="E1450" s="45">
        <f t="shared" si="51"/>
        <v>0.1758168</v>
      </c>
      <c r="F1450" s="59" t="s">
        <v>182</v>
      </c>
      <c r="G1450" s="60" t="s">
        <v>182</v>
      </c>
      <c r="H1450" s="61" t="s">
        <v>182</v>
      </c>
    </row>
    <row r="1451" spans="1:8" ht="15.75" thickBot="1" x14ac:dyDescent="0.3">
      <c r="A1451" s="17" t="s">
        <v>30</v>
      </c>
      <c r="B1451" s="31" t="s">
        <v>31</v>
      </c>
      <c r="C1451" s="46">
        <v>143000</v>
      </c>
      <c r="D1451" s="47">
        <v>75313.73</v>
      </c>
      <c r="E1451" s="48">
        <f>D1451/C1451</f>
        <v>0.52666944055944054</v>
      </c>
      <c r="F1451" s="65" t="s">
        <v>182</v>
      </c>
      <c r="G1451" s="66" t="s">
        <v>182</v>
      </c>
      <c r="H1451" s="67" t="s">
        <v>182</v>
      </c>
    </row>
    <row r="1452" spans="1:8" ht="15.75" thickBot="1" x14ac:dyDescent="0.3">
      <c r="A1452" s="137" t="s">
        <v>32</v>
      </c>
      <c r="B1452" s="138"/>
      <c r="C1452" s="22">
        <f>SUM(C1453:C1500)</f>
        <v>46105620</v>
      </c>
      <c r="D1452" s="23">
        <f>SUM(D1453:D1500)</f>
        <v>16007154.020000001</v>
      </c>
      <c r="E1452" s="28">
        <f>D1452/C1452</f>
        <v>0.34718444345830296</v>
      </c>
      <c r="F1452" s="22">
        <f>SUM(F1453:F1500)</f>
        <v>13986405</v>
      </c>
      <c r="G1452" s="23">
        <f>SUM(G1453:G1500)</f>
        <v>1578233.4000000001</v>
      </c>
      <c r="H1452" s="28">
        <f>G1452/F1452</f>
        <v>0.11284053336078857</v>
      </c>
    </row>
    <row r="1453" spans="1:8" x14ac:dyDescent="0.25">
      <c r="A1453" s="78">
        <v>101</v>
      </c>
      <c r="B1453" s="7" t="s">
        <v>33</v>
      </c>
      <c r="C1453" s="41">
        <v>6459824</v>
      </c>
      <c r="D1453" s="42">
        <v>785879</v>
      </c>
      <c r="E1453" s="43">
        <f>D1453/C1453</f>
        <v>0.12165641045328789</v>
      </c>
      <c r="F1453" s="62">
        <v>10384</v>
      </c>
      <c r="G1453" s="63">
        <v>0</v>
      </c>
      <c r="H1453" s="64">
        <f>G1453/F1453</f>
        <v>0</v>
      </c>
    </row>
    <row r="1454" spans="1:8" x14ac:dyDescent="0.25">
      <c r="A1454" s="5">
        <v>102</v>
      </c>
      <c r="B1454" s="8" t="s">
        <v>34</v>
      </c>
      <c r="C1454" s="59" t="s">
        <v>182</v>
      </c>
      <c r="D1454" s="60" t="s">
        <v>182</v>
      </c>
      <c r="E1454" s="61" t="s">
        <v>182</v>
      </c>
      <c r="F1454" s="44">
        <v>3000</v>
      </c>
      <c r="G1454" s="40">
        <v>0</v>
      </c>
      <c r="H1454" s="45">
        <f>G1454/F1454</f>
        <v>0</v>
      </c>
    </row>
    <row r="1455" spans="1:8" x14ac:dyDescent="0.25">
      <c r="A1455" s="5">
        <v>103</v>
      </c>
      <c r="B1455" s="8" t="s">
        <v>35</v>
      </c>
      <c r="C1455" s="44">
        <v>576368</v>
      </c>
      <c r="D1455" s="40">
        <v>272850</v>
      </c>
      <c r="E1455" s="45">
        <f t="shared" ref="E1455:E1499" si="52">D1455/C1455</f>
        <v>0.47339546956111372</v>
      </c>
      <c r="F1455" s="59" t="s">
        <v>182</v>
      </c>
      <c r="G1455" s="60" t="s">
        <v>182</v>
      </c>
      <c r="H1455" s="61" t="s">
        <v>182</v>
      </c>
    </row>
    <row r="1456" spans="1:8" x14ac:dyDescent="0.25">
      <c r="A1456" s="5">
        <v>104</v>
      </c>
      <c r="B1456" s="8" t="s">
        <v>36</v>
      </c>
      <c r="C1456" s="44">
        <v>71200</v>
      </c>
      <c r="D1456" s="40">
        <v>0</v>
      </c>
      <c r="E1456" s="45">
        <f t="shared" si="52"/>
        <v>0</v>
      </c>
      <c r="F1456" s="59" t="s">
        <v>182</v>
      </c>
      <c r="G1456" s="60" t="s">
        <v>182</v>
      </c>
      <c r="H1456" s="61" t="s">
        <v>182</v>
      </c>
    </row>
    <row r="1457" spans="1:8" x14ac:dyDescent="0.25">
      <c r="A1457" s="5">
        <v>105</v>
      </c>
      <c r="B1457" s="8" t="s">
        <v>37</v>
      </c>
      <c r="C1457" s="44">
        <v>75200</v>
      </c>
      <c r="D1457" s="40">
        <v>1396.35</v>
      </c>
      <c r="E1457" s="45">
        <f t="shared" si="52"/>
        <v>1.856848404255319E-2</v>
      </c>
      <c r="F1457" s="59" t="s">
        <v>182</v>
      </c>
      <c r="G1457" s="60" t="s">
        <v>182</v>
      </c>
      <c r="H1457" s="61" t="s">
        <v>182</v>
      </c>
    </row>
    <row r="1458" spans="1:8" x14ac:dyDescent="0.25">
      <c r="A1458" s="5">
        <v>106</v>
      </c>
      <c r="B1458" s="8" t="s">
        <v>38</v>
      </c>
      <c r="C1458" s="44">
        <v>140000</v>
      </c>
      <c r="D1458" s="40">
        <v>0</v>
      </c>
      <c r="E1458" s="45">
        <f t="shared" si="52"/>
        <v>0</v>
      </c>
      <c r="F1458" s="59" t="s">
        <v>182</v>
      </c>
      <c r="G1458" s="60" t="s">
        <v>182</v>
      </c>
      <c r="H1458" s="61" t="s">
        <v>182</v>
      </c>
    </row>
    <row r="1459" spans="1:8" x14ac:dyDescent="0.25">
      <c r="A1459" s="5">
        <v>109</v>
      </c>
      <c r="B1459" s="8" t="s">
        <v>39</v>
      </c>
      <c r="C1459" s="44">
        <v>235774</v>
      </c>
      <c r="D1459" s="40">
        <v>65418.52</v>
      </c>
      <c r="E1459" s="45">
        <f t="shared" si="52"/>
        <v>0.27746282456929094</v>
      </c>
      <c r="F1459" s="59">
        <v>8399</v>
      </c>
      <c r="G1459" s="60">
        <v>0</v>
      </c>
      <c r="H1459" s="61">
        <f>G1459/F1459</f>
        <v>0</v>
      </c>
    </row>
    <row r="1460" spans="1:8" x14ac:dyDescent="0.25">
      <c r="A1460" s="5">
        <v>111</v>
      </c>
      <c r="B1460" s="8" t="s">
        <v>40</v>
      </c>
      <c r="C1460" s="44">
        <v>193566</v>
      </c>
      <c r="D1460" s="40">
        <v>108662.23</v>
      </c>
      <c r="E1460" s="45">
        <f t="shared" si="52"/>
        <v>0.56137043695690358</v>
      </c>
      <c r="F1460" s="59" t="s">
        <v>182</v>
      </c>
      <c r="G1460" s="60" t="s">
        <v>182</v>
      </c>
      <c r="H1460" s="61" t="s">
        <v>182</v>
      </c>
    </row>
    <row r="1461" spans="1:8" x14ac:dyDescent="0.25">
      <c r="A1461" s="5">
        <v>112</v>
      </c>
      <c r="B1461" s="8" t="s">
        <v>41</v>
      </c>
      <c r="C1461" s="44">
        <v>109805</v>
      </c>
      <c r="D1461" s="40">
        <v>47775.61</v>
      </c>
      <c r="E1461" s="45">
        <f t="shared" si="52"/>
        <v>0.43509503210236328</v>
      </c>
      <c r="F1461" s="59" t="s">
        <v>182</v>
      </c>
      <c r="G1461" s="60" t="s">
        <v>182</v>
      </c>
      <c r="H1461" s="61" t="s">
        <v>182</v>
      </c>
    </row>
    <row r="1462" spans="1:8" x14ac:dyDescent="0.25">
      <c r="A1462" s="5">
        <v>113</v>
      </c>
      <c r="B1462" s="8" t="s">
        <v>42</v>
      </c>
      <c r="C1462" s="44">
        <v>1923</v>
      </c>
      <c r="D1462" s="40">
        <v>197.89</v>
      </c>
      <c r="E1462" s="45">
        <f t="shared" si="52"/>
        <v>0.10290691627665106</v>
      </c>
      <c r="F1462" s="59" t="s">
        <v>182</v>
      </c>
      <c r="G1462" s="60" t="s">
        <v>182</v>
      </c>
      <c r="H1462" s="61" t="s">
        <v>182</v>
      </c>
    </row>
    <row r="1463" spans="1:8" x14ac:dyDescent="0.25">
      <c r="A1463" s="5">
        <v>114</v>
      </c>
      <c r="B1463" s="8" t="s">
        <v>43</v>
      </c>
      <c r="C1463" s="44">
        <v>978345</v>
      </c>
      <c r="D1463" s="40">
        <v>469759.09</v>
      </c>
      <c r="E1463" s="45">
        <f t="shared" si="52"/>
        <v>0.48015688739657281</v>
      </c>
      <c r="F1463" s="59" t="s">
        <v>182</v>
      </c>
      <c r="G1463" s="60" t="s">
        <v>182</v>
      </c>
      <c r="H1463" s="61" t="s">
        <v>182</v>
      </c>
    </row>
    <row r="1464" spans="1:8" x14ac:dyDescent="0.25">
      <c r="A1464" s="5">
        <v>115</v>
      </c>
      <c r="B1464" s="8" t="s">
        <v>44</v>
      </c>
      <c r="C1464" s="44">
        <v>231875</v>
      </c>
      <c r="D1464" s="40">
        <v>9173.7999999999993</v>
      </c>
      <c r="E1464" s="45">
        <f t="shared" si="52"/>
        <v>3.9563557951482475E-2</v>
      </c>
      <c r="F1464" s="44">
        <v>2568</v>
      </c>
      <c r="G1464" s="40">
        <v>0</v>
      </c>
      <c r="H1464" s="45">
        <f t="shared" ref="H1464:H1499" si="53">G1464/F1464</f>
        <v>0</v>
      </c>
    </row>
    <row r="1465" spans="1:8" x14ac:dyDescent="0.25">
      <c r="A1465" s="5">
        <v>116</v>
      </c>
      <c r="B1465" s="8" t="s">
        <v>45</v>
      </c>
      <c r="C1465" s="44">
        <v>579100</v>
      </c>
      <c r="D1465" s="40">
        <v>3531</v>
      </c>
      <c r="E1465" s="45">
        <f t="shared" si="52"/>
        <v>6.0973925056121564E-3</v>
      </c>
      <c r="F1465" s="44">
        <v>258710</v>
      </c>
      <c r="G1465" s="40">
        <v>0</v>
      </c>
      <c r="H1465" s="45">
        <f t="shared" si="53"/>
        <v>0</v>
      </c>
    </row>
    <row r="1466" spans="1:8" x14ac:dyDescent="0.25">
      <c r="A1466" s="5">
        <v>117</v>
      </c>
      <c r="B1466" s="8" t="s">
        <v>46</v>
      </c>
      <c r="C1466" s="44">
        <v>60000</v>
      </c>
      <c r="D1466" s="40">
        <v>0</v>
      </c>
      <c r="E1466" s="45">
        <f t="shared" si="52"/>
        <v>0</v>
      </c>
      <c r="F1466" s="59" t="s">
        <v>182</v>
      </c>
      <c r="G1466" s="60" t="s">
        <v>182</v>
      </c>
      <c r="H1466" s="61" t="s">
        <v>182</v>
      </c>
    </row>
    <row r="1467" spans="1:8" x14ac:dyDescent="0.25">
      <c r="A1467" s="6">
        <v>120</v>
      </c>
      <c r="B1467" s="29" t="s">
        <v>48</v>
      </c>
      <c r="C1467" s="44">
        <v>126830</v>
      </c>
      <c r="D1467" s="40">
        <v>7065.11</v>
      </c>
      <c r="E1467" s="45">
        <f t="shared" si="52"/>
        <v>5.5705353622959863E-2</v>
      </c>
      <c r="F1467" s="59" t="s">
        <v>182</v>
      </c>
      <c r="G1467" s="60" t="s">
        <v>182</v>
      </c>
      <c r="H1467" s="61" t="s">
        <v>182</v>
      </c>
    </row>
    <row r="1468" spans="1:8" x14ac:dyDescent="0.25">
      <c r="A1468" s="5">
        <v>131</v>
      </c>
      <c r="B1468" s="8" t="s">
        <v>49</v>
      </c>
      <c r="C1468" s="44">
        <v>632868</v>
      </c>
      <c r="D1468" s="40">
        <v>27882.49</v>
      </c>
      <c r="E1468" s="45">
        <f t="shared" si="52"/>
        <v>4.4057354772243186E-2</v>
      </c>
      <c r="F1468" s="59" t="s">
        <v>182</v>
      </c>
      <c r="G1468" s="60" t="s">
        <v>182</v>
      </c>
      <c r="H1468" s="61" t="s">
        <v>182</v>
      </c>
    </row>
    <row r="1469" spans="1:8" x14ac:dyDescent="0.25">
      <c r="A1469" s="5">
        <v>132</v>
      </c>
      <c r="B1469" s="8" t="s">
        <v>50</v>
      </c>
      <c r="C1469" s="44">
        <v>1077000</v>
      </c>
      <c r="D1469" s="40">
        <v>78240.3</v>
      </c>
      <c r="E1469" s="45">
        <f t="shared" si="52"/>
        <v>7.2646518105849586E-2</v>
      </c>
      <c r="F1469" s="59" t="s">
        <v>182</v>
      </c>
      <c r="G1469" s="60" t="s">
        <v>182</v>
      </c>
      <c r="H1469" s="61" t="s">
        <v>182</v>
      </c>
    </row>
    <row r="1470" spans="1:8" x14ac:dyDescent="0.25">
      <c r="A1470" s="5">
        <v>141</v>
      </c>
      <c r="B1470" s="8" t="s">
        <v>51</v>
      </c>
      <c r="C1470" s="44">
        <v>257567</v>
      </c>
      <c r="D1470" s="40">
        <v>123514.72</v>
      </c>
      <c r="E1470" s="45">
        <f t="shared" si="52"/>
        <v>0.47954404096798114</v>
      </c>
      <c r="F1470" s="59" t="s">
        <v>182</v>
      </c>
      <c r="G1470" s="60" t="s">
        <v>182</v>
      </c>
      <c r="H1470" s="61" t="s">
        <v>182</v>
      </c>
    </row>
    <row r="1471" spans="1:8" x14ac:dyDescent="0.25">
      <c r="A1471" s="5">
        <v>142</v>
      </c>
      <c r="B1471" s="8" t="s">
        <v>52</v>
      </c>
      <c r="C1471" s="44">
        <v>278143</v>
      </c>
      <c r="D1471" s="40">
        <v>67850</v>
      </c>
      <c r="E1471" s="45">
        <f t="shared" si="52"/>
        <v>0.24393926864957954</v>
      </c>
      <c r="F1471" s="59" t="s">
        <v>182</v>
      </c>
      <c r="G1471" s="60" t="s">
        <v>182</v>
      </c>
      <c r="H1471" s="61" t="s">
        <v>182</v>
      </c>
    </row>
    <row r="1472" spans="1:8" x14ac:dyDescent="0.25">
      <c r="A1472" s="5">
        <v>143</v>
      </c>
      <c r="B1472" s="8" t="s">
        <v>53</v>
      </c>
      <c r="C1472" s="44">
        <v>16318</v>
      </c>
      <c r="D1472" s="40">
        <v>0</v>
      </c>
      <c r="E1472" s="45">
        <f t="shared" si="52"/>
        <v>0</v>
      </c>
      <c r="F1472" s="59" t="s">
        <v>182</v>
      </c>
      <c r="G1472" s="60" t="s">
        <v>182</v>
      </c>
      <c r="H1472" s="61" t="s">
        <v>182</v>
      </c>
    </row>
    <row r="1473" spans="1:8" x14ac:dyDescent="0.25">
      <c r="A1473" s="5">
        <v>151</v>
      </c>
      <c r="B1473" s="8" t="s">
        <v>54</v>
      </c>
      <c r="C1473" s="44">
        <v>126550</v>
      </c>
      <c r="D1473" s="40">
        <v>26425.7</v>
      </c>
      <c r="E1473" s="45">
        <f t="shared" si="52"/>
        <v>0.20881627815092849</v>
      </c>
      <c r="F1473" s="59" t="s">
        <v>182</v>
      </c>
      <c r="G1473" s="60" t="s">
        <v>182</v>
      </c>
      <c r="H1473" s="61" t="s">
        <v>182</v>
      </c>
    </row>
    <row r="1474" spans="1:8" x14ac:dyDescent="0.25">
      <c r="A1474" s="5">
        <v>152</v>
      </c>
      <c r="B1474" s="8" t="s">
        <v>55</v>
      </c>
      <c r="C1474" s="44">
        <v>166370</v>
      </c>
      <c r="D1474" s="40">
        <v>49432.34</v>
      </c>
      <c r="E1474" s="45">
        <f t="shared" si="52"/>
        <v>0.29712291879545588</v>
      </c>
      <c r="F1474" s="59" t="s">
        <v>182</v>
      </c>
      <c r="G1474" s="60" t="s">
        <v>182</v>
      </c>
      <c r="H1474" s="61" t="s">
        <v>182</v>
      </c>
    </row>
    <row r="1475" spans="1:8" x14ac:dyDescent="0.25">
      <c r="A1475" s="5">
        <v>153</v>
      </c>
      <c r="B1475" s="8" t="s">
        <v>56</v>
      </c>
      <c r="C1475" s="44">
        <v>3636</v>
      </c>
      <c r="D1475" s="40">
        <v>1443.11</v>
      </c>
      <c r="E1475" s="45">
        <f t="shared" si="52"/>
        <v>0.39689493949394938</v>
      </c>
      <c r="F1475" s="59" t="s">
        <v>182</v>
      </c>
      <c r="G1475" s="60" t="s">
        <v>182</v>
      </c>
      <c r="H1475" s="61" t="s">
        <v>182</v>
      </c>
    </row>
    <row r="1476" spans="1:8" x14ac:dyDescent="0.25">
      <c r="A1476" s="5">
        <v>154</v>
      </c>
      <c r="B1476" s="8" t="s">
        <v>57</v>
      </c>
      <c r="C1476" s="44">
        <v>158560</v>
      </c>
      <c r="D1476" s="40">
        <v>10.7</v>
      </c>
      <c r="E1476" s="45">
        <f t="shared" si="52"/>
        <v>6.7482341069626632E-5</v>
      </c>
      <c r="F1476" s="59" t="s">
        <v>182</v>
      </c>
      <c r="G1476" s="60" t="s">
        <v>182</v>
      </c>
      <c r="H1476" s="61" t="s">
        <v>182</v>
      </c>
    </row>
    <row r="1477" spans="1:8" x14ac:dyDescent="0.25">
      <c r="A1477" s="5">
        <v>161</v>
      </c>
      <c r="B1477" s="8" t="s">
        <v>58</v>
      </c>
      <c r="C1477" s="44">
        <v>229450</v>
      </c>
      <c r="D1477" s="40">
        <v>0</v>
      </c>
      <c r="E1477" s="45">
        <f t="shared" si="52"/>
        <v>0</v>
      </c>
      <c r="F1477" s="59" t="s">
        <v>182</v>
      </c>
      <c r="G1477" s="60" t="s">
        <v>182</v>
      </c>
      <c r="H1477" s="61" t="s">
        <v>182</v>
      </c>
    </row>
    <row r="1478" spans="1:8" x14ac:dyDescent="0.25">
      <c r="A1478" s="5">
        <v>162</v>
      </c>
      <c r="B1478" s="8" t="s">
        <v>59</v>
      </c>
      <c r="C1478" s="44">
        <v>1004581</v>
      </c>
      <c r="D1478" s="40">
        <v>1511.13</v>
      </c>
      <c r="E1478" s="45">
        <f t="shared" si="52"/>
        <v>1.5042390807709883E-3</v>
      </c>
      <c r="F1478" s="59" t="s">
        <v>182</v>
      </c>
      <c r="G1478" s="60" t="s">
        <v>182</v>
      </c>
      <c r="H1478" s="61" t="s">
        <v>182</v>
      </c>
    </row>
    <row r="1479" spans="1:8" x14ac:dyDescent="0.25">
      <c r="A1479" s="5">
        <v>163</v>
      </c>
      <c r="B1479" s="8" t="s">
        <v>60</v>
      </c>
      <c r="C1479" s="44">
        <v>1013124</v>
      </c>
      <c r="D1479" s="40">
        <v>150000</v>
      </c>
      <c r="E1479" s="45">
        <f t="shared" si="52"/>
        <v>0.14805690122828005</v>
      </c>
      <c r="F1479" s="59" t="s">
        <v>182</v>
      </c>
      <c r="G1479" s="60" t="s">
        <v>182</v>
      </c>
      <c r="H1479" s="61" t="s">
        <v>182</v>
      </c>
    </row>
    <row r="1480" spans="1:8" x14ac:dyDescent="0.25">
      <c r="A1480" s="5">
        <v>164</v>
      </c>
      <c r="B1480" s="8" t="s">
        <v>61</v>
      </c>
      <c r="C1480" s="44">
        <v>728550</v>
      </c>
      <c r="D1480" s="40">
        <v>0</v>
      </c>
      <c r="E1480" s="45">
        <f t="shared" si="52"/>
        <v>0</v>
      </c>
      <c r="F1480" s="59" t="s">
        <v>182</v>
      </c>
      <c r="G1480" s="60" t="s">
        <v>182</v>
      </c>
      <c r="H1480" s="61" t="s">
        <v>182</v>
      </c>
    </row>
    <row r="1481" spans="1:8" x14ac:dyDescent="0.25">
      <c r="A1481" s="5">
        <v>165</v>
      </c>
      <c r="B1481" s="8" t="s">
        <v>62</v>
      </c>
      <c r="C1481" s="44">
        <v>4272069</v>
      </c>
      <c r="D1481" s="40">
        <v>1626333.23</v>
      </c>
      <c r="E1481" s="45">
        <f t="shared" si="52"/>
        <v>0.38068983202284418</v>
      </c>
      <c r="F1481" s="44">
        <v>1403395</v>
      </c>
      <c r="G1481" s="40">
        <v>0</v>
      </c>
      <c r="H1481" s="45">
        <f t="shared" si="53"/>
        <v>0</v>
      </c>
    </row>
    <row r="1482" spans="1:8" x14ac:dyDescent="0.25">
      <c r="A1482" s="5">
        <v>166</v>
      </c>
      <c r="B1482" s="8" t="s">
        <v>63</v>
      </c>
      <c r="C1482" s="44">
        <v>6500</v>
      </c>
      <c r="D1482" s="40">
        <v>0</v>
      </c>
      <c r="E1482" s="45">
        <f t="shared" si="52"/>
        <v>0</v>
      </c>
      <c r="F1482" s="59" t="s">
        <v>182</v>
      </c>
      <c r="G1482" s="60" t="s">
        <v>182</v>
      </c>
      <c r="H1482" s="61" t="s">
        <v>182</v>
      </c>
    </row>
    <row r="1483" spans="1:8" x14ac:dyDescent="0.25">
      <c r="A1483" s="5">
        <v>169</v>
      </c>
      <c r="B1483" s="8" t="s">
        <v>64</v>
      </c>
      <c r="C1483" s="44">
        <v>814447</v>
      </c>
      <c r="D1483" s="40">
        <v>337956.05</v>
      </c>
      <c r="E1483" s="45">
        <f t="shared" si="52"/>
        <v>0.41495155608652251</v>
      </c>
      <c r="F1483" s="44">
        <v>1883464</v>
      </c>
      <c r="G1483" s="40">
        <v>539274.12</v>
      </c>
      <c r="H1483" s="45">
        <f t="shared" si="53"/>
        <v>0.28632037564827362</v>
      </c>
    </row>
    <row r="1484" spans="1:8" x14ac:dyDescent="0.25">
      <c r="A1484" s="5">
        <v>171</v>
      </c>
      <c r="B1484" s="8" t="s">
        <v>65</v>
      </c>
      <c r="C1484" s="44">
        <v>7440382</v>
      </c>
      <c r="D1484" s="40">
        <v>5322297.25</v>
      </c>
      <c r="E1484" s="45">
        <f t="shared" si="52"/>
        <v>0.71532580585244143</v>
      </c>
      <c r="F1484" s="44">
        <v>5116082</v>
      </c>
      <c r="G1484" s="40">
        <v>154044.1</v>
      </c>
      <c r="H1484" s="45">
        <f t="shared" si="53"/>
        <v>3.0109779319408878E-2</v>
      </c>
    </row>
    <row r="1485" spans="1:8" x14ac:dyDescent="0.25">
      <c r="A1485" s="5">
        <v>172</v>
      </c>
      <c r="B1485" s="8" t="s">
        <v>66</v>
      </c>
      <c r="C1485" s="44">
        <v>444000</v>
      </c>
      <c r="D1485" s="40">
        <v>354146.66</v>
      </c>
      <c r="E1485" s="45">
        <f t="shared" si="52"/>
        <v>0.7976276126126125</v>
      </c>
      <c r="F1485" s="44">
        <v>237600</v>
      </c>
      <c r="G1485" s="40">
        <v>0</v>
      </c>
      <c r="H1485" s="45">
        <f t="shared" si="53"/>
        <v>0</v>
      </c>
    </row>
    <row r="1486" spans="1:8" x14ac:dyDescent="0.25">
      <c r="A1486" s="5">
        <v>181</v>
      </c>
      <c r="B1486" s="8" t="s">
        <v>67</v>
      </c>
      <c r="C1486" s="44">
        <v>1036386</v>
      </c>
      <c r="D1486" s="40">
        <v>96665.600000000006</v>
      </c>
      <c r="E1486" s="45">
        <f t="shared" si="52"/>
        <v>9.3271811853884556E-2</v>
      </c>
      <c r="F1486" s="59" t="s">
        <v>182</v>
      </c>
      <c r="G1486" s="60" t="s">
        <v>182</v>
      </c>
      <c r="H1486" s="61" t="s">
        <v>182</v>
      </c>
    </row>
    <row r="1487" spans="1:8" x14ac:dyDescent="0.25">
      <c r="A1487" s="5">
        <v>182</v>
      </c>
      <c r="B1487" s="8" t="s">
        <v>68</v>
      </c>
      <c r="C1487" s="44">
        <v>365110</v>
      </c>
      <c r="D1487" s="40">
        <v>44793.8</v>
      </c>
      <c r="E1487" s="45">
        <f t="shared" si="52"/>
        <v>0.12268576593355428</v>
      </c>
      <c r="F1487" s="59" t="s">
        <v>182</v>
      </c>
      <c r="G1487" s="60" t="s">
        <v>182</v>
      </c>
      <c r="H1487" s="61" t="s">
        <v>182</v>
      </c>
    </row>
    <row r="1488" spans="1:8" ht="15.75" thickBot="1" x14ac:dyDescent="0.3">
      <c r="A1488" s="79">
        <v>183</v>
      </c>
      <c r="B1488" s="80" t="s">
        <v>69</v>
      </c>
      <c r="C1488" s="81">
        <v>36272</v>
      </c>
      <c r="D1488" s="82">
        <v>0</v>
      </c>
      <c r="E1488" s="83">
        <f t="shared" si="52"/>
        <v>0</v>
      </c>
      <c r="F1488" s="84" t="s">
        <v>182</v>
      </c>
      <c r="G1488" s="85" t="s">
        <v>182</v>
      </c>
      <c r="H1488" s="86" t="s">
        <v>182</v>
      </c>
    </row>
    <row r="1489" spans="1:8" x14ac:dyDescent="0.25">
      <c r="A1489" s="78">
        <v>184</v>
      </c>
      <c r="B1489" s="7" t="s">
        <v>70</v>
      </c>
      <c r="C1489" s="41">
        <v>20221</v>
      </c>
      <c r="D1489" s="42">
        <v>0</v>
      </c>
      <c r="E1489" s="43">
        <f t="shared" si="52"/>
        <v>0</v>
      </c>
      <c r="F1489" s="62" t="s">
        <v>182</v>
      </c>
      <c r="G1489" s="63" t="s">
        <v>182</v>
      </c>
      <c r="H1489" s="64" t="s">
        <v>182</v>
      </c>
    </row>
    <row r="1490" spans="1:8" x14ac:dyDescent="0.25">
      <c r="A1490" s="5">
        <v>185</v>
      </c>
      <c r="B1490" s="8" t="s">
        <v>71</v>
      </c>
      <c r="C1490" s="44">
        <v>2563827</v>
      </c>
      <c r="D1490" s="40">
        <v>633554.12</v>
      </c>
      <c r="E1490" s="45">
        <f t="shared" si="52"/>
        <v>0.24711266399799986</v>
      </c>
      <c r="F1490" s="44">
        <v>2342017</v>
      </c>
      <c r="G1490" s="40">
        <v>807631.84</v>
      </c>
      <c r="H1490" s="45">
        <f t="shared" si="53"/>
        <v>0.34484456773797967</v>
      </c>
    </row>
    <row r="1491" spans="1:8" x14ac:dyDescent="0.25">
      <c r="A1491" s="5">
        <v>189</v>
      </c>
      <c r="B1491" s="8" t="s">
        <v>72</v>
      </c>
      <c r="C1491" s="44">
        <v>745983</v>
      </c>
      <c r="D1491" s="40">
        <v>533377.19999999995</v>
      </c>
      <c r="E1491" s="45">
        <f t="shared" si="52"/>
        <v>0.71499913536903648</v>
      </c>
      <c r="F1491" s="44">
        <v>2240000</v>
      </c>
      <c r="G1491" s="40">
        <v>0</v>
      </c>
      <c r="H1491" s="45">
        <f t="shared" si="53"/>
        <v>0</v>
      </c>
    </row>
    <row r="1492" spans="1:8" x14ac:dyDescent="0.25">
      <c r="A1492" s="5">
        <v>191</v>
      </c>
      <c r="B1492" s="8" t="s">
        <v>73</v>
      </c>
      <c r="C1492" s="44">
        <v>93034</v>
      </c>
      <c r="D1492" s="40">
        <v>1203.75</v>
      </c>
      <c r="E1492" s="45">
        <f t="shared" si="52"/>
        <v>1.2938818066513317E-2</v>
      </c>
      <c r="F1492" s="59" t="s">
        <v>182</v>
      </c>
      <c r="G1492" s="60" t="s">
        <v>182</v>
      </c>
      <c r="H1492" s="61" t="s">
        <v>182</v>
      </c>
    </row>
    <row r="1493" spans="1:8" x14ac:dyDescent="0.25">
      <c r="A1493" s="5">
        <v>192</v>
      </c>
      <c r="B1493" s="8" t="s">
        <v>74</v>
      </c>
      <c r="C1493" s="44">
        <v>36825</v>
      </c>
      <c r="D1493" s="40">
        <v>36772.68</v>
      </c>
      <c r="E1493" s="45">
        <f t="shared" si="52"/>
        <v>0.99857922606924643</v>
      </c>
      <c r="F1493" s="59" t="s">
        <v>182</v>
      </c>
      <c r="G1493" s="60" t="s">
        <v>182</v>
      </c>
      <c r="H1493" s="61" t="s">
        <v>182</v>
      </c>
    </row>
    <row r="1494" spans="1:8" x14ac:dyDescent="0.25">
      <c r="A1494" s="5">
        <v>193</v>
      </c>
      <c r="B1494" s="8" t="s">
        <v>75</v>
      </c>
      <c r="C1494" s="44">
        <v>220</v>
      </c>
      <c r="D1494" s="40">
        <v>45.09</v>
      </c>
      <c r="E1494" s="45">
        <f t="shared" si="52"/>
        <v>0.20495454545454547</v>
      </c>
      <c r="F1494" s="59" t="s">
        <v>182</v>
      </c>
      <c r="G1494" s="60" t="s">
        <v>182</v>
      </c>
      <c r="H1494" s="61" t="s">
        <v>182</v>
      </c>
    </row>
    <row r="1495" spans="1:8" x14ac:dyDescent="0.25">
      <c r="A1495" s="5">
        <v>194</v>
      </c>
      <c r="B1495" s="8" t="s">
        <v>76</v>
      </c>
      <c r="C1495" s="44">
        <v>56800</v>
      </c>
      <c r="D1495" s="40">
        <v>44470.33</v>
      </c>
      <c r="E1495" s="45">
        <f t="shared" si="52"/>
        <v>0.78292834507042253</v>
      </c>
      <c r="F1495" s="59" t="s">
        <v>182</v>
      </c>
      <c r="G1495" s="60" t="s">
        <v>182</v>
      </c>
      <c r="H1495" s="61" t="s">
        <v>182</v>
      </c>
    </row>
    <row r="1496" spans="1:8" x14ac:dyDescent="0.25">
      <c r="A1496" s="5">
        <v>195</v>
      </c>
      <c r="B1496" s="8" t="s">
        <v>77</v>
      </c>
      <c r="C1496" s="44">
        <v>25200</v>
      </c>
      <c r="D1496" s="40">
        <v>9826</v>
      </c>
      <c r="E1496" s="45">
        <f t="shared" si="52"/>
        <v>0.38992063492063495</v>
      </c>
      <c r="F1496" s="59" t="s">
        <v>182</v>
      </c>
      <c r="G1496" s="60" t="s">
        <v>182</v>
      </c>
      <c r="H1496" s="61" t="s">
        <v>182</v>
      </c>
    </row>
    <row r="1497" spans="1:8" x14ac:dyDescent="0.25">
      <c r="A1497" s="5">
        <v>196</v>
      </c>
      <c r="B1497" s="8" t="s">
        <v>78</v>
      </c>
      <c r="C1497" s="44">
        <v>65771</v>
      </c>
      <c r="D1497" s="40">
        <v>15563.5</v>
      </c>
      <c r="E1497" s="45">
        <f t="shared" si="52"/>
        <v>0.23663164616624349</v>
      </c>
      <c r="F1497" s="59" t="s">
        <v>182</v>
      </c>
      <c r="G1497" s="60" t="s">
        <v>182</v>
      </c>
      <c r="H1497" s="61" t="s">
        <v>182</v>
      </c>
    </row>
    <row r="1498" spans="1:8" x14ac:dyDescent="0.25">
      <c r="A1498" s="5">
        <v>197</v>
      </c>
      <c r="B1498" s="8" t="s">
        <v>79</v>
      </c>
      <c r="C1498" s="44">
        <v>11775416</v>
      </c>
      <c r="D1498" s="40">
        <v>4364307.04</v>
      </c>
      <c r="E1498" s="45">
        <f t="shared" si="52"/>
        <v>0.37062869286316508</v>
      </c>
      <c r="F1498" s="44">
        <v>109810</v>
      </c>
      <c r="G1498" s="40">
        <v>71505.34</v>
      </c>
      <c r="H1498" s="45">
        <f t="shared" si="53"/>
        <v>0.65117329933521539</v>
      </c>
    </row>
    <row r="1499" spans="1:8" x14ac:dyDescent="0.25">
      <c r="A1499" s="5">
        <v>198</v>
      </c>
      <c r="B1499" s="9" t="s">
        <v>80</v>
      </c>
      <c r="C1499" s="44">
        <v>256996</v>
      </c>
      <c r="D1499" s="40">
        <v>227066.23999999999</v>
      </c>
      <c r="E1499" s="45">
        <f t="shared" si="52"/>
        <v>0.88353997727591083</v>
      </c>
      <c r="F1499" s="44">
        <v>362198</v>
      </c>
      <c r="G1499" s="40">
        <v>0</v>
      </c>
      <c r="H1499" s="45">
        <f t="shared" si="53"/>
        <v>0</v>
      </c>
    </row>
    <row r="1500" spans="1:8" ht="15.75" thickBot="1" x14ac:dyDescent="0.3">
      <c r="A1500" s="79">
        <v>199</v>
      </c>
      <c r="B1500" s="80" t="s">
        <v>81</v>
      </c>
      <c r="C1500" s="81">
        <v>517634</v>
      </c>
      <c r="D1500" s="82">
        <v>60756.39</v>
      </c>
      <c r="E1500" s="83">
        <f>D1500/C1500</f>
        <v>0.11737325987087402</v>
      </c>
      <c r="F1500" s="81">
        <v>8778</v>
      </c>
      <c r="G1500" s="82">
        <v>5778</v>
      </c>
      <c r="H1500" s="83">
        <f>G1500/F1500</f>
        <v>0.65823650034176351</v>
      </c>
    </row>
    <row r="1501" spans="1:8" ht="15.75" thickBot="1" x14ac:dyDescent="0.3">
      <c r="A1501" s="137" t="s">
        <v>82</v>
      </c>
      <c r="B1501" s="138"/>
      <c r="C1501" s="22">
        <f>SUM(C1502:C1552)</f>
        <v>2800512</v>
      </c>
      <c r="D1501" s="23">
        <f>SUM(D1502:D1552)</f>
        <v>1000390.3700000001</v>
      </c>
      <c r="E1501" s="28">
        <f>D1501/C1501</f>
        <v>0.35721695532816861</v>
      </c>
      <c r="F1501" s="22">
        <f>SUM(F1502:F1552)</f>
        <v>135817</v>
      </c>
      <c r="G1501" s="23">
        <f>SUM(G1502:G1552)</f>
        <v>69448.350000000006</v>
      </c>
      <c r="H1501" s="28">
        <f>G1501/F1501</f>
        <v>0.51133768232253696</v>
      </c>
    </row>
    <row r="1502" spans="1:8" x14ac:dyDescent="0.25">
      <c r="A1502" s="78">
        <v>201</v>
      </c>
      <c r="B1502" s="7" t="s">
        <v>83</v>
      </c>
      <c r="C1502" s="41">
        <v>148263</v>
      </c>
      <c r="D1502" s="42">
        <v>65258.400000000001</v>
      </c>
      <c r="E1502" s="43">
        <f>D1502/C1502</f>
        <v>0.44015297140891524</v>
      </c>
      <c r="F1502" s="62" t="s">
        <v>182</v>
      </c>
      <c r="G1502" s="63" t="s">
        <v>182</v>
      </c>
      <c r="H1502" s="64" t="s">
        <v>182</v>
      </c>
    </row>
    <row r="1503" spans="1:8" x14ac:dyDescent="0.25">
      <c r="A1503" s="5">
        <v>203</v>
      </c>
      <c r="B1503" s="8" t="s">
        <v>84</v>
      </c>
      <c r="C1503" s="44">
        <v>103590</v>
      </c>
      <c r="D1503" s="40">
        <v>32077.85</v>
      </c>
      <c r="E1503" s="45">
        <f>D1503/C1503</f>
        <v>0.30966164687711167</v>
      </c>
      <c r="F1503" s="59" t="s">
        <v>182</v>
      </c>
      <c r="G1503" s="60" t="s">
        <v>182</v>
      </c>
      <c r="H1503" s="61" t="s">
        <v>182</v>
      </c>
    </row>
    <row r="1504" spans="1:8" x14ac:dyDescent="0.25">
      <c r="A1504" s="5">
        <v>211</v>
      </c>
      <c r="B1504" s="8" t="s">
        <v>85</v>
      </c>
      <c r="C1504" s="44">
        <v>88684</v>
      </c>
      <c r="D1504" s="40">
        <v>78576.710000000006</v>
      </c>
      <c r="E1504" s="45">
        <f t="shared" ref="E1504:E1552" si="54">D1504/C1504</f>
        <v>0.88603028731225486</v>
      </c>
      <c r="F1504" s="59" t="s">
        <v>182</v>
      </c>
      <c r="G1504" s="60" t="s">
        <v>182</v>
      </c>
      <c r="H1504" s="61" t="s">
        <v>182</v>
      </c>
    </row>
    <row r="1505" spans="1:8" x14ac:dyDescent="0.25">
      <c r="A1505" s="5">
        <v>212</v>
      </c>
      <c r="B1505" s="8" t="s">
        <v>86</v>
      </c>
      <c r="C1505" s="44">
        <v>12010</v>
      </c>
      <c r="D1505" s="40">
        <v>3722</v>
      </c>
      <c r="E1505" s="45">
        <f t="shared" si="54"/>
        <v>0.30990840965861782</v>
      </c>
      <c r="F1505" s="59" t="s">
        <v>182</v>
      </c>
      <c r="G1505" s="60" t="s">
        <v>182</v>
      </c>
      <c r="H1505" s="61" t="s">
        <v>182</v>
      </c>
    </row>
    <row r="1506" spans="1:8" x14ac:dyDescent="0.25">
      <c r="A1506" s="5">
        <v>213</v>
      </c>
      <c r="B1506" s="8" t="s">
        <v>87</v>
      </c>
      <c r="C1506" s="44">
        <v>950</v>
      </c>
      <c r="D1506" s="40">
        <v>42.8</v>
      </c>
      <c r="E1506" s="45">
        <f t="shared" si="54"/>
        <v>4.5052631578947365E-2</v>
      </c>
      <c r="F1506" s="59" t="s">
        <v>182</v>
      </c>
      <c r="G1506" s="60" t="s">
        <v>182</v>
      </c>
      <c r="H1506" s="61" t="s">
        <v>182</v>
      </c>
    </row>
    <row r="1507" spans="1:8" x14ac:dyDescent="0.25">
      <c r="A1507" s="5">
        <v>214</v>
      </c>
      <c r="B1507" s="8" t="s">
        <v>88</v>
      </c>
      <c r="C1507" s="44">
        <v>65419</v>
      </c>
      <c r="D1507" s="40">
        <v>16405.03</v>
      </c>
      <c r="E1507" s="45">
        <f t="shared" si="54"/>
        <v>0.25076858405050517</v>
      </c>
      <c r="F1507" s="59" t="s">
        <v>182</v>
      </c>
      <c r="G1507" s="60" t="s">
        <v>182</v>
      </c>
      <c r="H1507" s="61" t="s">
        <v>182</v>
      </c>
    </row>
    <row r="1508" spans="1:8" x14ac:dyDescent="0.25">
      <c r="A1508" s="5">
        <v>219</v>
      </c>
      <c r="B1508" s="8" t="s">
        <v>89</v>
      </c>
      <c r="C1508" s="44">
        <v>6109</v>
      </c>
      <c r="D1508" s="40">
        <v>2782</v>
      </c>
      <c r="E1508" s="45">
        <f t="shared" si="54"/>
        <v>0.45539368145359305</v>
      </c>
      <c r="F1508" s="59" t="s">
        <v>182</v>
      </c>
      <c r="G1508" s="60" t="s">
        <v>182</v>
      </c>
      <c r="H1508" s="61" t="s">
        <v>182</v>
      </c>
    </row>
    <row r="1509" spans="1:8" x14ac:dyDescent="0.25">
      <c r="A1509" s="5">
        <v>221</v>
      </c>
      <c r="B1509" s="8" t="s">
        <v>90</v>
      </c>
      <c r="C1509" s="44">
        <v>96738</v>
      </c>
      <c r="D1509" s="40">
        <v>33309.94</v>
      </c>
      <c r="E1509" s="45">
        <f t="shared" si="54"/>
        <v>0.34433149331183199</v>
      </c>
      <c r="F1509" s="59" t="s">
        <v>182</v>
      </c>
      <c r="G1509" s="60" t="s">
        <v>182</v>
      </c>
      <c r="H1509" s="61" t="s">
        <v>182</v>
      </c>
    </row>
    <row r="1510" spans="1:8" x14ac:dyDescent="0.25">
      <c r="A1510" s="5">
        <v>222</v>
      </c>
      <c r="B1510" s="8" t="s">
        <v>91</v>
      </c>
      <c r="C1510" s="44">
        <v>3500</v>
      </c>
      <c r="D1510" s="40">
        <v>400.97</v>
      </c>
      <c r="E1510" s="45">
        <f t="shared" si="54"/>
        <v>0.11456285714285715</v>
      </c>
      <c r="F1510" s="59" t="s">
        <v>182</v>
      </c>
      <c r="G1510" s="60" t="s">
        <v>182</v>
      </c>
      <c r="H1510" s="61" t="s">
        <v>182</v>
      </c>
    </row>
    <row r="1511" spans="1:8" x14ac:dyDescent="0.25">
      <c r="A1511" s="5">
        <v>223</v>
      </c>
      <c r="B1511" s="8" t="s">
        <v>92</v>
      </c>
      <c r="C1511" s="44">
        <v>100435</v>
      </c>
      <c r="D1511" s="40">
        <v>16228.76</v>
      </c>
      <c r="E1511" s="45">
        <f t="shared" si="54"/>
        <v>0.16158470652660925</v>
      </c>
      <c r="F1511" s="59" t="s">
        <v>182</v>
      </c>
      <c r="G1511" s="60" t="s">
        <v>182</v>
      </c>
      <c r="H1511" s="61" t="s">
        <v>182</v>
      </c>
    </row>
    <row r="1512" spans="1:8" x14ac:dyDescent="0.25">
      <c r="A1512" s="5">
        <v>224</v>
      </c>
      <c r="B1512" s="8" t="s">
        <v>93</v>
      </c>
      <c r="C1512" s="44">
        <v>22588</v>
      </c>
      <c r="D1512" s="40">
        <v>5164.42</v>
      </c>
      <c r="E1512" s="45">
        <f t="shared" si="54"/>
        <v>0.2286355587037365</v>
      </c>
      <c r="F1512" s="59" t="s">
        <v>182</v>
      </c>
      <c r="G1512" s="60" t="s">
        <v>182</v>
      </c>
      <c r="H1512" s="61" t="s">
        <v>182</v>
      </c>
    </row>
    <row r="1513" spans="1:8" x14ac:dyDescent="0.25">
      <c r="A1513" s="5">
        <v>229</v>
      </c>
      <c r="B1513" s="8" t="s">
        <v>195</v>
      </c>
      <c r="C1513" s="44">
        <v>1300</v>
      </c>
      <c r="D1513" s="40">
        <v>1118.1500000000001</v>
      </c>
      <c r="E1513" s="45">
        <f t="shared" si="54"/>
        <v>0.86011538461538473</v>
      </c>
      <c r="F1513" s="59"/>
      <c r="G1513" s="60"/>
      <c r="H1513" s="61"/>
    </row>
    <row r="1514" spans="1:8" x14ac:dyDescent="0.25">
      <c r="A1514" s="5">
        <v>231</v>
      </c>
      <c r="B1514" s="8" t="s">
        <v>94</v>
      </c>
      <c r="C1514" s="44">
        <v>314537</v>
      </c>
      <c r="D1514" s="40">
        <v>36615.21</v>
      </c>
      <c r="E1514" s="45">
        <f t="shared" si="54"/>
        <v>0.11640986592992239</v>
      </c>
      <c r="F1514" s="59" t="s">
        <v>182</v>
      </c>
      <c r="G1514" s="60" t="s">
        <v>182</v>
      </c>
      <c r="H1514" s="61" t="s">
        <v>182</v>
      </c>
    </row>
    <row r="1515" spans="1:8" x14ac:dyDescent="0.25">
      <c r="A1515" s="5">
        <v>232</v>
      </c>
      <c r="B1515" s="8" t="s">
        <v>95</v>
      </c>
      <c r="C1515" s="44">
        <v>221442</v>
      </c>
      <c r="D1515" s="40">
        <v>101933.69</v>
      </c>
      <c r="E1515" s="45">
        <f t="shared" si="54"/>
        <v>0.46031778072813651</v>
      </c>
      <c r="F1515" s="59" t="s">
        <v>182</v>
      </c>
      <c r="G1515" s="60" t="s">
        <v>182</v>
      </c>
      <c r="H1515" s="61" t="s">
        <v>182</v>
      </c>
    </row>
    <row r="1516" spans="1:8" x14ac:dyDescent="0.25">
      <c r="A1516" s="5">
        <v>239</v>
      </c>
      <c r="B1516" s="8" t="s">
        <v>96</v>
      </c>
      <c r="C1516" s="44">
        <v>92192</v>
      </c>
      <c r="D1516" s="40">
        <v>41343</v>
      </c>
      <c r="E1516" s="45">
        <f t="shared" si="54"/>
        <v>0.44844455050329746</v>
      </c>
      <c r="F1516" s="59" t="s">
        <v>182</v>
      </c>
      <c r="G1516" s="60" t="s">
        <v>182</v>
      </c>
      <c r="H1516" s="61" t="s">
        <v>182</v>
      </c>
    </row>
    <row r="1517" spans="1:8" x14ac:dyDescent="0.25">
      <c r="A1517" s="5">
        <v>241</v>
      </c>
      <c r="B1517" s="8" t="s">
        <v>97</v>
      </c>
      <c r="C1517" s="44">
        <v>2000</v>
      </c>
      <c r="D1517" s="40">
        <v>0</v>
      </c>
      <c r="E1517" s="45">
        <f t="shared" si="54"/>
        <v>0</v>
      </c>
      <c r="F1517" s="59" t="s">
        <v>182</v>
      </c>
      <c r="G1517" s="60" t="s">
        <v>182</v>
      </c>
      <c r="H1517" s="61" t="s">
        <v>182</v>
      </c>
    </row>
    <row r="1518" spans="1:8" x14ac:dyDescent="0.25">
      <c r="A1518" s="5">
        <v>242</v>
      </c>
      <c r="B1518" s="8" t="s">
        <v>98</v>
      </c>
      <c r="C1518" s="44">
        <v>186232</v>
      </c>
      <c r="D1518" s="40">
        <v>8895.24</v>
      </c>
      <c r="E1518" s="45">
        <f t="shared" si="54"/>
        <v>4.7764293998883114E-2</v>
      </c>
      <c r="F1518" s="59" t="s">
        <v>182</v>
      </c>
      <c r="G1518" s="60" t="s">
        <v>182</v>
      </c>
      <c r="H1518" s="61" t="s">
        <v>182</v>
      </c>
    </row>
    <row r="1519" spans="1:8" x14ac:dyDescent="0.25">
      <c r="A1519" s="5">
        <v>243</v>
      </c>
      <c r="B1519" s="8" t="s">
        <v>99</v>
      </c>
      <c r="C1519" s="44">
        <v>32817</v>
      </c>
      <c r="D1519" s="40">
        <v>14484.97</v>
      </c>
      <c r="E1519" s="45">
        <f t="shared" si="54"/>
        <v>0.4413861718012006</v>
      </c>
      <c r="F1519" s="59" t="s">
        <v>182</v>
      </c>
      <c r="G1519" s="60" t="s">
        <v>182</v>
      </c>
      <c r="H1519" s="61" t="s">
        <v>182</v>
      </c>
    </row>
    <row r="1520" spans="1:8" x14ac:dyDescent="0.25">
      <c r="A1520" s="5">
        <v>244</v>
      </c>
      <c r="B1520" s="8" t="s">
        <v>100</v>
      </c>
      <c r="C1520" s="44">
        <v>28450</v>
      </c>
      <c r="D1520" s="40">
        <v>1215.08</v>
      </c>
      <c r="E1520" s="45">
        <f t="shared" si="54"/>
        <v>4.2709314586994722E-2</v>
      </c>
      <c r="F1520" s="59" t="s">
        <v>182</v>
      </c>
      <c r="G1520" s="60" t="s">
        <v>182</v>
      </c>
      <c r="H1520" s="61" t="s">
        <v>182</v>
      </c>
    </row>
    <row r="1521" spans="1:8" x14ac:dyDescent="0.25">
      <c r="A1521" s="5">
        <v>249</v>
      </c>
      <c r="B1521" s="8" t="s">
        <v>101</v>
      </c>
      <c r="C1521" s="44">
        <v>74929</v>
      </c>
      <c r="D1521" s="40">
        <v>24653.3</v>
      </c>
      <c r="E1521" s="45">
        <f t="shared" si="54"/>
        <v>0.3290221409601089</v>
      </c>
      <c r="F1521" s="59" t="s">
        <v>182</v>
      </c>
      <c r="G1521" s="60" t="s">
        <v>182</v>
      </c>
      <c r="H1521" s="61" t="s">
        <v>182</v>
      </c>
    </row>
    <row r="1522" spans="1:8" x14ac:dyDescent="0.25">
      <c r="A1522" s="5">
        <v>251</v>
      </c>
      <c r="B1522" s="8" t="s">
        <v>102</v>
      </c>
      <c r="C1522" s="44">
        <v>500</v>
      </c>
      <c r="D1522" s="40">
        <v>0</v>
      </c>
      <c r="E1522" s="45">
        <f t="shared" si="54"/>
        <v>0</v>
      </c>
      <c r="F1522" s="59" t="s">
        <v>182</v>
      </c>
      <c r="G1522" s="60" t="s">
        <v>182</v>
      </c>
      <c r="H1522" s="61" t="s">
        <v>182</v>
      </c>
    </row>
    <row r="1523" spans="1:8" x14ac:dyDescent="0.25">
      <c r="A1523" s="5">
        <v>252</v>
      </c>
      <c r="B1523" s="8" t="s">
        <v>103</v>
      </c>
      <c r="C1523" s="44">
        <v>6407</v>
      </c>
      <c r="D1523" s="40">
        <v>984.05</v>
      </c>
      <c r="E1523" s="45">
        <f t="shared" si="54"/>
        <v>0.15358982363040424</v>
      </c>
      <c r="F1523" s="59" t="s">
        <v>182</v>
      </c>
      <c r="G1523" s="60" t="s">
        <v>182</v>
      </c>
      <c r="H1523" s="61" t="s">
        <v>182</v>
      </c>
    </row>
    <row r="1524" spans="1:8" x14ac:dyDescent="0.25">
      <c r="A1524" s="5">
        <v>253</v>
      </c>
      <c r="B1524" s="8" t="s">
        <v>104</v>
      </c>
      <c r="C1524" s="44">
        <v>6000</v>
      </c>
      <c r="D1524" s="40">
        <v>483.04</v>
      </c>
      <c r="E1524" s="45">
        <f t="shared" si="54"/>
        <v>8.0506666666666671E-2</v>
      </c>
      <c r="F1524" s="59" t="s">
        <v>182</v>
      </c>
      <c r="G1524" s="60" t="s">
        <v>182</v>
      </c>
      <c r="H1524" s="61" t="s">
        <v>182</v>
      </c>
    </row>
    <row r="1525" spans="1:8" x14ac:dyDescent="0.25">
      <c r="A1525" s="5">
        <v>254</v>
      </c>
      <c r="B1525" s="8" t="s">
        <v>105</v>
      </c>
      <c r="C1525" s="44">
        <v>15917</v>
      </c>
      <c r="D1525" s="40">
        <v>3136.12</v>
      </c>
      <c r="E1525" s="45">
        <f t="shared" si="54"/>
        <v>0.19702959100332976</v>
      </c>
      <c r="F1525" s="59" t="s">
        <v>182</v>
      </c>
      <c r="G1525" s="60" t="s">
        <v>182</v>
      </c>
      <c r="H1525" s="61" t="s">
        <v>182</v>
      </c>
    </row>
    <row r="1526" spans="1:8" x14ac:dyDescent="0.25">
      <c r="A1526" s="5">
        <v>255</v>
      </c>
      <c r="B1526" s="8" t="s">
        <v>106</v>
      </c>
      <c r="C1526" s="44">
        <v>44488</v>
      </c>
      <c r="D1526" s="40">
        <v>23650.46</v>
      </c>
      <c r="E1526" s="45">
        <f t="shared" si="54"/>
        <v>0.53161436791943895</v>
      </c>
      <c r="F1526" s="59" t="s">
        <v>182</v>
      </c>
      <c r="G1526" s="60" t="s">
        <v>182</v>
      </c>
      <c r="H1526" s="61" t="s">
        <v>182</v>
      </c>
    </row>
    <row r="1527" spans="1:8" x14ac:dyDescent="0.25">
      <c r="A1527" s="5">
        <v>256</v>
      </c>
      <c r="B1527" s="8" t="s">
        <v>107</v>
      </c>
      <c r="C1527" s="44">
        <v>32726</v>
      </c>
      <c r="D1527" s="40">
        <v>18045.150000000001</v>
      </c>
      <c r="E1527" s="45">
        <f t="shared" si="54"/>
        <v>0.55140102670659419</v>
      </c>
      <c r="F1527" s="59" t="s">
        <v>182</v>
      </c>
      <c r="G1527" s="60" t="s">
        <v>182</v>
      </c>
      <c r="H1527" s="61" t="s">
        <v>182</v>
      </c>
    </row>
    <row r="1528" spans="1:8" x14ac:dyDescent="0.25">
      <c r="A1528" s="5">
        <v>257</v>
      </c>
      <c r="B1528" s="8" t="s">
        <v>108</v>
      </c>
      <c r="C1528" s="44">
        <v>5000</v>
      </c>
      <c r="D1528" s="40">
        <v>0</v>
      </c>
      <c r="E1528" s="45">
        <f t="shared" si="54"/>
        <v>0</v>
      </c>
      <c r="F1528" s="59" t="s">
        <v>182</v>
      </c>
      <c r="G1528" s="60" t="s">
        <v>182</v>
      </c>
      <c r="H1528" s="61" t="s">
        <v>182</v>
      </c>
    </row>
    <row r="1529" spans="1:8" x14ac:dyDescent="0.25">
      <c r="A1529" s="5">
        <v>259</v>
      </c>
      <c r="B1529" s="8" t="s">
        <v>109</v>
      </c>
      <c r="C1529" s="44">
        <v>35407</v>
      </c>
      <c r="D1529" s="40">
        <v>4129.17</v>
      </c>
      <c r="E1529" s="45">
        <f t="shared" si="54"/>
        <v>0.11662015985539582</v>
      </c>
      <c r="F1529" s="59" t="s">
        <v>182</v>
      </c>
      <c r="G1529" s="60" t="s">
        <v>182</v>
      </c>
      <c r="H1529" s="61" t="s">
        <v>182</v>
      </c>
    </row>
    <row r="1530" spans="1:8" x14ac:dyDescent="0.25">
      <c r="A1530" s="5">
        <v>261</v>
      </c>
      <c r="B1530" s="8" t="s">
        <v>110</v>
      </c>
      <c r="C1530" s="44">
        <v>6084</v>
      </c>
      <c r="D1530" s="40">
        <v>1117.56</v>
      </c>
      <c r="E1530" s="45">
        <f t="shared" si="54"/>
        <v>0.18368836291913215</v>
      </c>
      <c r="F1530" s="59" t="s">
        <v>182</v>
      </c>
      <c r="G1530" s="60" t="s">
        <v>182</v>
      </c>
      <c r="H1530" s="61" t="s">
        <v>182</v>
      </c>
    </row>
    <row r="1531" spans="1:8" x14ac:dyDescent="0.25">
      <c r="A1531" s="5">
        <v>262</v>
      </c>
      <c r="B1531" s="8" t="s">
        <v>111</v>
      </c>
      <c r="C1531" s="44">
        <v>28343</v>
      </c>
      <c r="D1531" s="40">
        <v>11075.9</v>
      </c>
      <c r="E1531" s="45">
        <f t="shared" si="54"/>
        <v>0.390780792435522</v>
      </c>
      <c r="F1531" s="59" t="s">
        <v>182</v>
      </c>
      <c r="G1531" s="60" t="s">
        <v>182</v>
      </c>
      <c r="H1531" s="61" t="s">
        <v>182</v>
      </c>
    </row>
    <row r="1532" spans="1:8" x14ac:dyDescent="0.25">
      <c r="A1532" s="5">
        <v>263</v>
      </c>
      <c r="B1532" s="8" t="s">
        <v>112</v>
      </c>
      <c r="C1532" s="44">
        <v>24700</v>
      </c>
      <c r="D1532" s="40">
        <v>3762.05</v>
      </c>
      <c r="E1532" s="45">
        <f t="shared" si="54"/>
        <v>0.15230971659919029</v>
      </c>
      <c r="F1532" s="59" t="s">
        <v>182</v>
      </c>
      <c r="G1532" s="60" t="s">
        <v>182</v>
      </c>
      <c r="H1532" s="61" t="s">
        <v>182</v>
      </c>
    </row>
    <row r="1533" spans="1:8" x14ac:dyDescent="0.25">
      <c r="A1533" s="5">
        <v>265</v>
      </c>
      <c r="B1533" s="8" t="s">
        <v>113</v>
      </c>
      <c r="C1533" s="44">
        <v>39489</v>
      </c>
      <c r="D1533" s="40">
        <v>5722.31</v>
      </c>
      <c r="E1533" s="45">
        <f t="shared" si="54"/>
        <v>0.14490896198941478</v>
      </c>
      <c r="F1533" s="44">
        <v>135817</v>
      </c>
      <c r="G1533" s="40">
        <v>69448.350000000006</v>
      </c>
      <c r="H1533" s="45">
        <f t="shared" ref="H1533" si="55">G1533/F1533</f>
        <v>0.51133768232253696</v>
      </c>
    </row>
    <row r="1534" spans="1:8" x14ac:dyDescent="0.25">
      <c r="A1534" s="5">
        <v>269</v>
      </c>
      <c r="B1534" s="8" t="s">
        <v>114</v>
      </c>
      <c r="C1534" s="44">
        <v>84320</v>
      </c>
      <c r="D1534" s="40">
        <v>10648.76</v>
      </c>
      <c r="E1534" s="45">
        <f t="shared" si="54"/>
        <v>0.12628984819734346</v>
      </c>
      <c r="F1534" s="59" t="s">
        <v>182</v>
      </c>
      <c r="G1534" s="60" t="s">
        <v>182</v>
      </c>
      <c r="H1534" s="61" t="s">
        <v>182</v>
      </c>
    </row>
    <row r="1535" spans="1:8" x14ac:dyDescent="0.25">
      <c r="A1535" s="5">
        <v>271</v>
      </c>
      <c r="B1535" s="8" t="s">
        <v>115</v>
      </c>
      <c r="C1535" s="44">
        <v>22626</v>
      </c>
      <c r="D1535" s="40">
        <v>2546.64</v>
      </c>
      <c r="E1535" s="45">
        <f t="shared" si="54"/>
        <v>0.11255369928400955</v>
      </c>
      <c r="F1535" s="59" t="s">
        <v>182</v>
      </c>
      <c r="G1535" s="60" t="s">
        <v>182</v>
      </c>
      <c r="H1535" s="61" t="s">
        <v>182</v>
      </c>
    </row>
    <row r="1536" spans="1:8" x14ac:dyDescent="0.25">
      <c r="A1536" s="5">
        <v>272</v>
      </c>
      <c r="B1536" s="8" t="s">
        <v>116</v>
      </c>
      <c r="C1536" s="44">
        <v>3351</v>
      </c>
      <c r="D1536" s="40">
        <v>0</v>
      </c>
      <c r="E1536" s="45">
        <f t="shared" si="54"/>
        <v>0</v>
      </c>
      <c r="F1536" s="59" t="s">
        <v>182</v>
      </c>
      <c r="G1536" s="60" t="s">
        <v>182</v>
      </c>
      <c r="H1536" s="61" t="s">
        <v>182</v>
      </c>
    </row>
    <row r="1537" spans="1:8" x14ac:dyDescent="0.25">
      <c r="A1537" s="5">
        <v>273</v>
      </c>
      <c r="B1537" s="8" t="s">
        <v>117</v>
      </c>
      <c r="C1537" s="44">
        <v>95899</v>
      </c>
      <c r="D1537" s="40">
        <v>51904.67</v>
      </c>
      <c r="E1537" s="45">
        <f t="shared" si="54"/>
        <v>0.54124307865566901</v>
      </c>
      <c r="F1537" s="59" t="s">
        <v>182</v>
      </c>
      <c r="G1537" s="60" t="s">
        <v>182</v>
      </c>
      <c r="H1537" s="61" t="s">
        <v>182</v>
      </c>
    </row>
    <row r="1538" spans="1:8" x14ac:dyDescent="0.25">
      <c r="A1538" s="5">
        <v>274</v>
      </c>
      <c r="B1538" s="8" t="s">
        <v>118</v>
      </c>
      <c r="C1538" s="44">
        <v>22352</v>
      </c>
      <c r="D1538" s="40">
        <v>12085.6</v>
      </c>
      <c r="E1538" s="45">
        <f t="shared" si="54"/>
        <v>0.54069434502505376</v>
      </c>
      <c r="F1538" s="59" t="s">
        <v>182</v>
      </c>
      <c r="G1538" s="60" t="s">
        <v>182</v>
      </c>
      <c r="H1538" s="61" t="s">
        <v>182</v>
      </c>
    </row>
    <row r="1539" spans="1:8" x14ac:dyDescent="0.25">
      <c r="A1539" s="5">
        <v>275</v>
      </c>
      <c r="B1539" s="8" t="s">
        <v>119</v>
      </c>
      <c r="C1539" s="44">
        <v>280793</v>
      </c>
      <c r="D1539" s="40">
        <v>148078.35999999999</v>
      </c>
      <c r="E1539" s="45">
        <f t="shared" si="54"/>
        <v>0.52735773327682667</v>
      </c>
      <c r="F1539" s="59" t="s">
        <v>182</v>
      </c>
      <c r="G1539" s="60" t="s">
        <v>182</v>
      </c>
      <c r="H1539" s="61" t="s">
        <v>182</v>
      </c>
    </row>
    <row r="1540" spans="1:8" x14ac:dyDescent="0.25">
      <c r="A1540" s="5">
        <v>277</v>
      </c>
      <c r="B1540" s="8" t="s">
        <v>120</v>
      </c>
      <c r="C1540" s="44">
        <v>18274</v>
      </c>
      <c r="D1540" s="40">
        <v>5428.43</v>
      </c>
      <c r="E1540" s="45">
        <f t="shared" si="54"/>
        <v>0.29705756812958301</v>
      </c>
      <c r="F1540" s="59" t="s">
        <v>182</v>
      </c>
      <c r="G1540" s="60" t="s">
        <v>182</v>
      </c>
      <c r="H1540" s="61" t="s">
        <v>182</v>
      </c>
    </row>
    <row r="1541" spans="1:8" x14ac:dyDescent="0.25">
      <c r="A1541" s="5">
        <v>278</v>
      </c>
      <c r="B1541" s="8" t="s">
        <v>121</v>
      </c>
      <c r="C1541" s="44">
        <v>800</v>
      </c>
      <c r="D1541" s="40">
        <v>0</v>
      </c>
      <c r="E1541" s="45">
        <f t="shared" si="54"/>
        <v>0</v>
      </c>
      <c r="F1541" s="59" t="s">
        <v>182</v>
      </c>
      <c r="G1541" s="60" t="s">
        <v>182</v>
      </c>
      <c r="H1541" s="61" t="s">
        <v>182</v>
      </c>
    </row>
    <row r="1542" spans="1:8" x14ac:dyDescent="0.25">
      <c r="A1542" s="5">
        <v>279</v>
      </c>
      <c r="B1542" s="9" t="s">
        <v>122</v>
      </c>
      <c r="C1542" s="44">
        <v>23694</v>
      </c>
      <c r="D1542" s="40">
        <v>1474.69</v>
      </c>
      <c r="E1542" s="45">
        <f t="shared" si="54"/>
        <v>6.223896345066262E-2</v>
      </c>
      <c r="F1542" s="59" t="s">
        <v>182</v>
      </c>
      <c r="G1542" s="60" t="s">
        <v>182</v>
      </c>
      <c r="H1542" s="61" t="s">
        <v>182</v>
      </c>
    </row>
    <row r="1543" spans="1:8" x14ac:dyDescent="0.25">
      <c r="A1543" s="6">
        <v>280</v>
      </c>
      <c r="B1543" s="9" t="s">
        <v>123</v>
      </c>
      <c r="C1543" s="44">
        <v>167772</v>
      </c>
      <c r="D1543" s="40">
        <v>81289.34</v>
      </c>
      <c r="E1543" s="45">
        <f t="shared" si="54"/>
        <v>0.48452268554943612</v>
      </c>
      <c r="F1543" s="59" t="s">
        <v>182</v>
      </c>
      <c r="G1543" s="60" t="s">
        <v>182</v>
      </c>
      <c r="H1543" s="61" t="s">
        <v>182</v>
      </c>
    </row>
    <row r="1544" spans="1:8" x14ac:dyDescent="0.25">
      <c r="A1544" s="10">
        <v>291</v>
      </c>
      <c r="B1544" s="9" t="s">
        <v>124</v>
      </c>
      <c r="C1544" s="44">
        <v>88828</v>
      </c>
      <c r="D1544" s="40">
        <v>18513.740000000002</v>
      </c>
      <c r="E1544" s="45">
        <f t="shared" si="54"/>
        <v>0.20842234430584952</v>
      </c>
      <c r="F1544" s="59" t="s">
        <v>182</v>
      </c>
      <c r="G1544" s="60" t="s">
        <v>182</v>
      </c>
      <c r="H1544" s="61" t="s">
        <v>182</v>
      </c>
    </row>
    <row r="1545" spans="1:8" x14ac:dyDescent="0.25">
      <c r="A1545" s="10">
        <v>292</v>
      </c>
      <c r="B1545" s="9" t="s">
        <v>125</v>
      </c>
      <c r="C1545" s="44">
        <v>10</v>
      </c>
      <c r="D1545" s="40">
        <v>8</v>
      </c>
      <c r="E1545" s="45">
        <f t="shared" si="54"/>
        <v>0.8</v>
      </c>
      <c r="F1545" s="59" t="s">
        <v>182</v>
      </c>
      <c r="G1545" s="60" t="s">
        <v>182</v>
      </c>
      <c r="H1545" s="61" t="s">
        <v>182</v>
      </c>
    </row>
    <row r="1546" spans="1:8" x14ac:dyDescent="0.25">
      <c r="A1546" s="10">
        <v>293</v>
      </c>
      <c r="B1546" s="9" t="s">
        <v>126</v>
      </c>
      <c r="C1546" s="44">
        <v>83571</v>
      </c>
      <c r="D1546" s="40">
        <v>82467.63</v>
      </c>
      <c r="E1546" s="45">
        <f t="shared" si="54"/>
        <v>0.98679721434468903</v>
      </c>
      <c r="F1546" s="59" t="s">
        <v>182</v>
      </c>
      <c r="G1546" s="60" t="s">
        <v>182</v>
      </c>
      <c r="H1546" s="61" t="s">
        <v>182</v>
      </c>
    </row>
    <row r="1547" spans="1:8" x14ac:dyDescent="0.25">
      <c r="A1547" s="10">
        <v>294</v>
      </c>
      <c r="B1547" s="9" t="s">
        <v>127</v>
      </c>
      <c r="C1547" s="44">
        <v>3437</v>
      </c>
      <c r="D1547" s="40">
        <v>1079.47</v>
      </c>
      <c r="E1547" s="45">
        <f t="shared" si="54"/>
        <v>0.31407331975560082</v>
      </c>
      <c r="F1547" s="59" t="s">
        <v>182</v>
      </c>
      <c r="G1547" s="60" t="s">
        <v>182</v>
      </c>
      <c r="H1547" s="61" t="s">
        <v>182</v>
      </c>
    </row>
    <row r="1548" spans="1:8" x14ac:dyDescent="0.25">
      <c r="A1548" s="10">
        <v>295</v>
      </c>
      <c r="B1548" s="9" t="s">
        <v>128</v>
      </c>
      <c r="C1548" s="44">
        <v>513</v>
      </c>
      <c r="D1548" s="40">
        <v>364.87</v>
      </c>
      <c r="E1548" s="45">
        <f t="shared" si="54"/>
        <v>0.71124756335282657</v>
      </c>
      <c r="F1548" s="59" t="s">
        <v>182</v>
      </c>
      <c r="G1548" s="60" t="s">
        <v>182</v>
      </c>
      <c r="H1548" s="61" t="s">
        <v>182</v>
      </c>
    </row>
    <row r="1549" spans="1:8" ht="15" customHeight="1" x14ac:dyDescent="0.25">
      <c r="A1549" s="10">
        <v>296</v>
      </c>
      <c r="B1549" s="9" t="s">
        <v>129</v>
      </c>
      <c r="C1549" s="44">
        <v>395</v>
      </c>
      <c r="D1549" s="40">
        <v>161.69</v>
      </c>
      <c r="E1549" s="45">
        <f t="shared" si="54"/>
        <v>0.40934177215189871</v>
      </c>
      <c r="F1549" s="59" t="s">
        <v>182</v>
      </c>
      <c r="G1549" s="60" t="s">
        <v>182</v>
      </c>
      <c r="H1549" s="61" t="s">
        <v>182</v>
      </c>
    </row>
    <row r="1550" spans="1:8" x14ac:dyDescent="0.25">
      <c r="A1550" s="10">
        <v>297</v>
      </c>
      <c r="B1550" s="9" t="s">
        <v>130</v>
      </c>
      <c r="C1550" s="44">
        <v>25247</v>
      </c>
      <c r="D1550" s="40">
        <v>226.14</v>
      </c>
      <c r="E1550" s="45">
        <f t="shared" si="54"/>
        <v>8.9571038143145716E-3</v>
      </c>
      <c r="F1550" s="59" t="s">
        <v>182</v>
      </c>
      <c r="G1550" s="60" t="s">
        <v>182</v>
      </c>
      <c r="H1550" s="61" t="s">
        <v>182</v>
      </c>
    </row>
    <row r="1551" spans="1:8" x14ac:dyDescent="0.25">
      <c r="A1551" s="10">
        <v>298</v>
      </c>
      <c r="B1551" s="9" t="s">
        <v>131</v>
      </c>
      <c r="C1551" s="44">
        <v>193</v>
      </c>
      <c r="D1551" s="40">
        <v>178.45</v>
      </c>
      <c r="E1551" s="45">
        <f t="shared" si="54"/>
        <v>0.92461139896373046</v>
      </c>
      <c r="F1551" s="59" t="s">
        <v>182</v>
      </c>
      <c r="G1551" s="60" t="s">
        <v>182</v>
      </c>
      <c r="H1551" s="61" t="s">
        <v>182</v>
      </c>
    </row>
    <row r="1552" spans="1:8" ht="15.75" thickBot="1" x14ac:dyDescent="0.3">
      <c r="A1552" s="89">
        <v>299</v>
      </c>
      <c r="B1552" s="88" t="s">
        <v>123</v>
      </c>
      <c r="C1552" s="81">
        <v>31191</v>
      </c>
      <c r="D1552" s="82">
        <v>27600.560000000001</v>
      </c>
      <c r="E1552" s="83">
        <f t="shared" si="54"/>
        <v>0.88488858965727302</v>
      </c>
      <c r="F1552" s="84" t="s">
        <v>182</v>
      </c>
      <c r="G1552" s="85" t="s">
        <v>182</v>
      </c>
      <c r="H1552" s="86" t="s">
        <v>182</v>
      </c>
    </row>
    <row r="1553" spans="1:8" ht="15.75" thickBot="1" x14ac:dyDescent="0.3">
      <c r="A1553" s="137" t="s">
        <v>132</v>
      </c>
      <c r="B1553" s="138"/>
      <c r="C1553" s="22">
        <f>SUM(C1554:C1570)</f>
        <v>137424</v>
      </c>
      <c r="D1553" s="23">
        <f>SUM(D1554:D1570)</f>
        <v>56356.859999999993</v>
      </c>
      <c r="E1553" s="28">
        <f>D1553/C1553</f>
        <v>0.41009474327628359</v>
      </c>
      <c r="F1553" s="22">
        <f>SUM(F1554:F1570)</f>
        <v>14792759</v>
      </c>
      <c r="G1553" s="23">
        <f>SUM(G1554:G1570)</f>
        <v>1190320.9700000002</v>
      </c>
      <c r="H1553" s="28">
        <f>G1553/F1553</f>
        <v>8.046646132746435E-2</v>
      </c>
    </row>
    <row r="1554" spans="1:8" x14ac:dyDescent="0.25">
      <c r="A1554" s="13">
        <v>301</v>
      </c>
      <c r="B1554" s="35" t="s">
        <v>133</v>
      </c>
      <c r="C1554" s="68" t="s">
        <v>182</v>
      </c>
      <c r="D1554" s="69" t="s">
        <v>182</v>
      </c>
      <c r="E1554" s="70" t="s">
        <v>182</v>
      </c>
      <c r="F1554" s="49">
        <v>152578</v>
      </c>
      <c r="G1554" s="50">
        <v>38788.639999999999</v>
      </c>
      <c r="H1554" s="51">
        <f>G1554/F1554</f>
        <v>0.25422170955183576</v>
      </c>
    </row>
    <row r="1555" spans="1:8" x14ac:dyDescent="0.25">
      <c r="A1555" s="10">
        <v>302</v>
      </c>
      <c r="B1555" s="29" t="s">
        <v>134</v>
      </c>
      <c r="C1555" s="59" t="s">
        <v>182</v>
      </c>
      <c r="D1555" s="60" t="s">
        <v>182</v>
      </c>
      <c r="E1555" s="61" t="s">
        <v>182</v>
      </c>
      <c r="F1555" s="44">
        <v>25000</v>
      </c>
      <c r="G1555" s="40">
        <v>3670.72</v>
      </c>
      <c r="H1555" s="45">
        <f>G1555/F1555</f>
        <v>0.14682879999999998</v>
      </c>
    </row>
    <row r="1556" spans="1:8" x14ac:dyDescent="0.25">
      <c r="A1556" s="10">
        <v>303</v>
      </c>
      <c r="B1556" s="29" t="s">
        <v>135</v>
      </c>
      <c r="C1556" s="59" t="s">
        <v>182</v>
      </c>
      <c r="D1556" s="60" t="s">
        <v>182</v>
      </c>
      <c r="E1556" s="61" t="s">
        <v>182</v>
      </c>
      <c r="F1556" s="44">
        <v>16000</v>
      </c>
      <c r="G1556" s="40">
        <v>0</v>
      </c>
      <c r="H1556" s="45">
        <f t="shared" ref="H1556:H1570" si="56">G1556/F1556</f>
        <v>0</v>
      </c>
    </row>
    <row r="1557" spans="1:8" x14ac:dyDescent="0.25">
      <c r="A1557" s="10">
        <v>304</v>
      </c>
      <c r="B1557" s="29" t="s">
        <v>136</v>
      </c>
      <c r="C1557" s="59" t="s">
        <v>182</v>
      </c>
      <c r="D1557" s="60" t="s">
        <v>182</v>
      </c>
      <c r="E1557" s="61" t="s">
        <v>182</v>
      </c>
      <c r="F1557" s="44">
        <v>48680</v>
      </c>
      <c r="G1557" s="40">
        <v>0</v>
      </c>
      <c r="H1557" s="45">
        <f t="shared" si="56"/>
        <v>0</v>
      </c>
    </row>
    <row r="1558" spans="1:8" x14ac:dyDescent="0.25">
      <c r="A1558" s="10">
        <v>305</v>
      </c>
      <c r="B1558" s="29" t="s">
        <v>137</v>
      </c>
      <c r="C1558" s="59" t="s">
        <v>182</v>
      </c>
      <c r="D1558" s="60" t="s">
        <v>182</v>
      </c>
      <c r="E1558" s="61" t="s">
        <v>182</v>
      </c>
      <c r="F1558" s="44">
        <v>58000</v>
      </c>
      <c r="G1558" s="40">
        <v>0</v>
      </c>
      <c r="H1558" s="45">
        <f t="shared" si="56"/>
        <v>0</v>
      </c>
    </row>
    <row r="1559" spans="1:8" x14ac:dyDescent="0.25">
      <c r="A1559" s="10">
        <v>309</v>
      </c>
      <c r="B1559" s="29" t="s">
        <v>138</v>
      </c>
      <c r="C1559" s="59" t="s">
        <v>182</v>
      </c>
      <c r="D1559" s="60" t="s">
        <v>182</v>
      </c>
      <c r="E1559" s="61" t="s">
        <v>182</v>
      </c>
      <c r="F1559" s="44">
        <v>95000</v>
      </c>
      <c r="G1559" s="40">
        <v>0</v>
      </c>
      <c r="H1559" s="45">
        <f t="shared" si="56"/>
        <v>0</v>
      </c>
    </row>
    <row r="1560" spans="1:8" x14ac:dyDescent="0.25">
      <c r="A1560" s="10">
        <v>314</v>
      </c>
      <c r="B1560" s="29" t="s">
        <v>139</v>
      </c>
      <c r="C1560" s="59" t="s">
        <v>182</v>
      </c>
      <c r="D1560" s="60" t="s">
        <v>182</v>
      </c>
      <c r="E1560" s="61" t="s">
        <v>182</v>
      </c>
      <c r="F1560" s="44">
        <v>2441220</v>
      </c>
      <c r="G1560" s="40">
        <v>509068.07</v>
      </c>
      <c r="H1560" s="45">
        <f t="shared" si="56"/>
        <v>0.20853018982312124</v>
      </c>
    </row>
    <row r="1561" spans="1:8" x14ac:dyDescent="0.25">
      <c r="A1561" s="6">
        <v>320</v>
      </c>
      <c r="B1561" s="29" t="s">
        <v>140</v>
      </c>
      <c r="C1561" s="44">
        <v>1960</v>
      </c>
      <c r="D1561" s="40">
        <v>1764.54</v>
      </c>
      <c r="E1561" s="45">
        <f t="shared" ref="E1561:E1569" si="57">D1561/C1561</f>
        <v>0.90027551020408159</v>
      </c>
      <c r="F1561" s="44">
        <v>9530</v>
      </c>
      <c r="G1561" s="40">
        <v>4615.93</v>
      </c>
      <c r="H1561" s="45">
        <f t="shared" si="56"/>
        <v>0.48435781741867789</v>
      </c>
    </row>
    <row r="1562" spans="1:8" x14ac:dyDescent="0.25">
      <c r="A1562" s="10">
        <v>332</v>
      </c>
      <c r="B1562" s="29" t="s">
        <v>141</v>
      </c>
      <c r="C1562" s="59" t="s">
        <v>182</v>
      </c>
      <c r="D1562" s="60" t="s">
        <v>182</v>
      </c>
      <c r="E1562" s="61" t="s">
        <v>182</v>
      </c>
      <c r="F1562" s="44">
        <v>50000</v>
      </c>
      <c r="G1562" s="40">
        <v>2423.5500000000002</v>
      </c>
      <c r="H1562" s="45">
        <f t="shared" si="56"/>
        <v>4.8471E-2</v>
      </c>
    </row>
    <row r="1563" spans="1:8" x14ac:dyDescent="0.25">
      <c r="A1563" s="6">
        <v>340</v>
      </c>
      <c r="B1563" s="29" t="s">
        <v>142</v>
      </c>
      <c r="C1563" s="44">
        <v>240</v>
      </c>
      <c r="D1563" s="40">
        <v>0</v>
      </c>
      <c r="E1563" s="45">
        <f t="shared" si="57"/>
        <v>0</v>
      </c>
      <c r="F1563" s="44">
        <v>115350</v>
      </c>
      <c r="G1563" s="40">
        <v>7035.68</v>
      </c>
      <c r="H1563" s="45">
        <f t="shared" si="56"/>
        <v>6.0994191590810577E-2</v>
      </c>
    </row>
    <row r="1564" spans="1:8" x14ac:dyDescent="0.25">
      <c r="A1564" s="6">
        <v>350</v>
      </c>
      <c r="B1564" s="29" t="s">
        <v>143</v>
      </c>
      <c r="C1564" s="44">
        <v>57360</v>
      </c>
      <c r="D1564" s="40">
        <v>11018.87</v>
      </c>
      <c r="E1564" s="45">
        <f t="shared" si="57"/>
        <v>0.19210024407252443</v>
      </c>
      <c r="F1564" s="44">
        <v>1143360</v>
      </c>
      <c r="G1564" s="40">
        <v>146115.21</v>
      </c>
      <c r="H1564" s="45">
        <f t="shared" si="56"/>
        <v>0.12779457913518052</v>
      </c>
    </row>
    <row r="1565" spans="1:8" x14ac:dyDescent="0.25">
      <c r="A1565" s="6">
        <v>370</v>
      </c>
      <c r="B1565" s="29" t="s">
        <v>144</v>
      </c>
      <c r="C1565" s="44">
        <v>20216</v>
      </c>
      <c r="D1565" s="40">
        <v>14438.29</v>
      </c>
      <c r="E1565" s="45">
        <f t="shared" si="57"/>
        <v>0.71420112781954892</v>
      </c>
      <c r="F1565" s="44">
        <v>1067845</v>
      </c>
      <c r="G1565" s="40">
        <v>114533.94</v>
      </c>
      <c r="H1565" s="45">
        <f t="shared" si="56"/>
        <v>0.10725708319091254</v>
      </c>
    </row>
    <row r="1566" spans="1:8" x14ac:dyDescent="0.25">
      <c r="A1566" s="6">
        <v>380</v>
      </c>
      <c r="B1566" s="29" t="s">
        <v>145</v>
      </c>
      <c r="C1566" s="44">
        <v>44956</v>
      </c>
      <c r="D1566" s="40">
        <v>16645.75</v>
      </c>
      <c r="E1566" s="45">
        <f t="shared" si="57"/>
        <v>0.37026759498175993</v>
      </c>
      <c r="F1566" s="44">
        <v>9536824</v>
      </c>
      <c r="G1566" s="40">
        <v>358050.26</v>
      </c>
      <c r="H1566" s="45">
        <f t="shared" si="56"/>
        <v>3.7543972710411766E-2</v>
      </c>
    </row>
    <row r="1567" spans="1:8" x14ac:dyDescent="0.25">
      <c r="A1567" s="10">
        <v>395</v>
      </c>
      <c r="B1567" s="29" t="s">
        <v>142</v>
      </c>
      <c r="C1567" s="59" t="s">
        <v>182</v>
      </c>
      <c r="D1567" s="60" t="s">
        <v>182</v>
      </c>
      <c r="E1567" s="61" t="s">
        <v>182</v>
      </c>
      <c r="F1567" s="44">
        <v>125</v>
      </c>
      <c r="G1567" s="40">
        <v>0</v>
      </c>
      <c r="H1567" s="45">
        <f t="shared" si="56"/>
        <v>0</v>
      </c>
    </row>
    <row r="1568" spans="1:8" x14ac:dyDescent="0.25">
      <c r="A1568" s="10">
        <v>396</v>
      </c>
      <c r="B1568" s="29" t="s">
        <v>143</v>
      </c>
      <c r="C1568" s="44">
        <v>12102</v>
      </c>
      <c r="D1568" s="40">
        <v>12100.13</v>
      </c>
      <c r="E1568" s="45">
        <f t="shared" si="57"/>
        <v>0.9998454800859361</v>
      </c>
      <c r="F1568" s="44">
        <v>24314</v>
      </c>
      <c r="G1568" s="40">
        <v>1918.19</v>
      </c>
      <c r="H1568" s="45">
        <f t="shared" si="56"/>
        <v>7.8892407666365058E-2</v>
      </c>
    </row>
    <row r="1569" spans="1:8" x14ac:dyDescent="0.25">
      <c r="A1569" s="10">
        <v>398</v>
      </c>
      <c r="B1569" s="29" t="s">
        <v>144</v>
      </c>
      <c r="C1569" s="59">
        <v>590</v>
      </c>
      <c r="D1569" s="60">
        <v>389.28</v>
      </c>
      <c r="E1569" s="45">
        <f t="shared" si="57"/>
        <v>0.65979661016949143</v>
      </c>
      <c r="F1569" s="44">
        <v>5405</v>
      </c>
      <c r="G1569" s="40">
        <v>572.99</v>
      </c>
      <c r="H1569" s="45">
        <f t="shared" si="56"/>
        <v>0.10601110083256245</v>
      </c>
    </row>
    <row r="1570" spans="1:8" ht="15.75" thickBot="1" x14ac:dyDescent="0.3">
      <c r="A1570" s="11">
        <v>399</v>
      </c>
      <c r="B1570" s="36" t="s">
        <v>146</v>
      </c>
      <c r="C1570" s="65" t="s">
        <v>182</v>
      </c>
      <c r="D1570" s="66" t="s">
        <v>182</v>
      </c>
      <c r="E1570" s="61" t="s">
        <v>182</v>
      </c>
      <c r="F1570" s="46">
        <v>3528</v>
      </c>
      <c r="G1570" s="47">
        <v>3527.79</v>
      </c>
      <c r="H1570" s="45">
        <f t="shared" si="56"/>
        <v>0.99994047619047621</v>
      </c>
    </row>
    <row r="1571" spans="1:8" ht="15.75" thickBot="1" x14ac:dyDescent="0.3">
      <c r="A1571" s="139" t="s">
        <v>147</v>
      </c>
      <c r="B1571" s="140"/>
      <c r="C1571" s="72">
        <v>0</v>
      </c>
      <c r="D1571" s="73">
        <v>0</v>
      </c>
      <c r="E1571" s="71" t="s">
        <v>182</v>
      </c>
      <c r="F1571" s="22">
        <f>SUM(F1572:F1574)</f>
        <v>462477</v>
      </c>
      <c r="G1571" s="23">
        <f>SUM(G1572:G1574)</f>
        <v>0</v>
      </c>
      <c r="H1571" s="28">
        <f>G1571/F1571</f>
        <v>0</v>
      </c>
    </row>
    <row r="1572" spans="1:8" x14ac:dyDescent="0.25">
      <c r="A1572" s="13">
        <v>511</v>
      </c>
      <c r="B1572" s="37" t="s">
        <v>148</v>
      </c>
      <c r="C1572" s="68" t="s">
        <v>182</v>
      </c>
      <c r="D1572" s="69" t="s">
        <v>182</v>
      </c>
      <c r="E1572" s="70" t="s">
        <v>182</v>
      </c>
      <c r="F1572" s="49">
        <v>11116</v>
      </c>
      <c r="G1572" s="50">
        <v>0</v>
      </c>
      <c r="H1572" s="51">
        <f>G1572/F1572</f>
        <v>0</v>
      </c>
    </row>
    <row r="1573" spans="1:8" x14ac:dyDescent="0.25">
      <c r="A1573" s="91">
        <v>544</v>
      </c>
      <c r="B1573" s="92" t="s">
        <v>149</v>
      </c>
      <c r="C1573" s="93"/>
      <c r="D1573" s="94"/>
      <c r="E1573" s="95"/>
      <c r="F1573" s="96">
        <v>325573</v>
      </c>
      <c r="G1573" s="97">
        <v>0</v>
      </c>
      <c r="H1573" s="98">
        <f>G1573/F1573</f>
        <v>0</v>
      </c>
    </row>
    <row r="1574" spans="1:8" ht="15.75" thickBot="1" x14ac:dyDescent="0.3">
      <c r="A1574" s="11">
        <v>592</v>
      </c>
      <c r="B1574" s="38" t="s">
        <v>198</v>
      </c>
      <c r="C1574" s="65" t="s">
        <v>182</v>
      </c>
      <c r="D1574" s="66" t="s">
        <v>182</v>
      </c>
      <c r="E1574" s="67" t="s">
        <v>182</v>
      </c>
      <c r="F1574" s="46">
        <v>125788</v>
      </c>
      <c r="G1574" s="47">
        <v>0</v>
      </c>
      <c r="H1574" s="48">
        <f>G1574/F1574</f>
        <v>0</v>
      </c>
    </row>
    <row r="1575" spans="1:8" ht="15.75" thickBot="1" x14ac:dyDescent="0.3">
      <c r="A1575" s="137" t="s">
        <v>150</v>
      </c>
      <c r="B1575" s="138"/>
      <c r="C1575" s="22">
        <f>SUM(C1576:C1592)</f>
        <v>400455611</v>
      </c>
      <c r="D1575" s="23">
        <f>SUM(D1576:D1592)</f>
        <v>152023569.81999996</v>
      </c>
      <c r="E1575" s="28">
        <f>D1575/C1575</f>
        <v>0.37962651950455495</v>
      </c>
      <c r="F1575" s="22">
        <f>SUM(F1576:F1592)</f>
        <v>330183</v>
      </c>
      <c r="G1575" s="23">
        <f>SUM(G1576:G1592)</f>
        <v>0</v>
      </c>
      <c r="H1575" s="28">
        <f>G1575/F1575</f>
        <v>0</v>
      </c>
    </row>
    <row r="1576" spans="1:8" x14ac:dyDescent="0.25">
      <c r="A1576" s="4">
        <v>611</v>
      </c>
      <c r="B1576" s="35" t="s">
        <v>151</v>
      </c>
      <c r="C1576" s="49">
        <v>78000</v>
      </c>
      <c r="D1576" s="50">
        <v>29300</v>
      </c>
      <c r="E1576" s="51">
        <f>D1576/C1576</f>
        <v>0.37564102564102564</v>
      </c>
      <c r="F1576" s="68" t="s">
        <v>182</v>
      </c>
      <c r="G1576" s="69" t="s">
        <v>182</v>
      </c>
      <c r="H1576" s="70" t="s">
        <v>182</v>
      </c>
    </row>
    <row r="1577" spans="1:8" x14ac:dyDescent="0.25">
      <c r="A1577" s="5">
        <v>612</v>
      </c>
      <c r="B1577" s="29" t="s">
        <v>152</v>
      </c>
      <c r="C1577" s="44">
        <v>5000</v>
      </c>
      <c r="D1577" s="40">
        <v>0</v>
      </c>
      <c r="E1577" s="45">
        <f>D1577/C1577</f>
        <v>0</v>
      </c>
      <c r="F1577" s="59" t="s">
        <v>182</v>
      </c>
      <c r="G1577" s="60" t="s">
        <v>182</v>
      </c>
      <c r="H1577" s="61" t="s">
        <v>182</v>
      </c>
    </row>
    <row r="1578" spans="1:8" x14ac:dyDescent="0.25">
      <c r="A1578" s="5">
        <v>613</v>
      </c>
      <c r="B1578" s="29" t="s">
        <v>192</v>
      </c>
      <c r="C1578" s="44">
        <v>500</v>
      </c>
      <c r="D1578" s="40">
        <v>0</v>
      </c>
      <c r="E1578" s="45">
        <f>D1578/C1578</f>
        <v>0</v>
      </c>
      <c r="F1578" s="59"/>
      <c r="G1578" s="60"/>
      <c r="H1578" s="61"/>
    </row>
    <row r="1579" spans="1:8" x14ac:dyDescent="0.25">
      <c r="A1579" s="5">
        <v>614</v>
      </c>
      <c r="B1579" s="29" t="s">
        <v>153</v>
      </c>
      <c r="C1579" s="44">
        <v>70000</v>
      </c>
      <c r="D1579" s="40">
        <v>41400</v>
      </c>
      <c r="E1579" s="45">
        <f t="shared" ref="E1579:E1592" si="58">D1579/C1579</f>
        <v>0.59142857142857141</v>
      </c>
      <c r="F1579" s="59" t="s">
        <v>182</v>
      </c>
      <c r="G1579" s="60" t="s">
        <v>182</v>
      </c>
      <c r="H1579" s="61" t="s">
        <v>182</v>
      </c>
    </row>
    <row r="1580" spans="1:8" x14ac:dyDescent="0.25">
      <c r="A1580" s="5">
        <v>619</v>
      </c>
      <c r="B1580" s="29" t="s">
        <v>154</v>
      </c>
      <c r="C1580" s="44">
        <v>138224474</v>
      </c>
      <c r="D1580" s="40">
        <v>0</v>
      </c>
      <c r="E1580" s="45">
        <f t="shared" si="58"/>
        <v>0</v>
      </c>
      <c r="F1580" s="59" t="s">
        <v>182</v>
      </c>
      <c r="G1580" s="60" t="s">
        <v>182</v>
      </c>
      <c r="H1580" s="61" t="s">
        <v>182</v>
      </c>
    </row>
    <row r="1581" spans="1:8" x14ac:dyDescent="0.25">
      <c r="A1581" s="5">
        <v>622</v>
      </c>
      <c r="B1581" s="29" t="s">
        <v>155</v>
      </c>
      <c r="C1581" s="44">
        <v>6000</v>
      </c>
      <c r="D1581" s="40">
        <v>0</v>
      </c>
      <c r="E1581" s="45">
        <f t="shared" si="58"/>
        <v>0</v>
      </c>
      <c r="F1581" s="59" t="s">
        <v>182</v>
      </c>
      <c r="G1581" s="60" t="s">
        <v>182</v>
      </c>
      <c r="H1581" s="61" t="s">
        <v>182</v>
      </c>
    </row>
    <row r="1582" spans="1:8" x14ac:dyDescent="0.25">
      <c r="A1582" s="5">
        <v>623</v>
      </c>
      <c r="B1582" s="29" t="s">
        <v>156</v>
      </c>
      <c r="C1582" s="44">
        <v>10000</v>
      </c>
      <c r="D1582" s="40">
        <v>0</v>
      </c>
      <c r="E1582" s="45">
        <f t="shared" si="58"/>
        <v>0</v>
      </c>
      <c r="F1582" s="59" t="s">
        <v>182</v>
      </c>
      <c r="G1582" s="60" t="s">
        <v>182</v>
      </c>
      <c r="H1582" s="61" t="s">
        <v>182</v>
      </c>
    </row>
    <row r="1583" spans="1:8" x14ac:dyDescent="0.25">
      <c r="A1583" s="5">
        <v>624</v>
      </c>
      <c r="B1583" s="29" t="s">
        <v>157</v>
      </c>
      <c r="C1583" s="44">
        <v>35595</v>
      </c>
      <c r="D1583" s="40">
        <v>18468.5</v>
      </c>
      <c r="E1583" s="45">
        <f t="shared" si="58"/>
        <v>0.51885096221379412</v>
      </c>
      <c r="F1583" s="44">
        <v>330183</v>
      </c>
      <c r="G1583" s="40">
        <v>0</v>
      </c>
      <c r="H1583" s="45">
        <f t="shared" ref="H1583" si="59">G1583/F1583</f>
        <v>0</v>
      </c>
    </row>
    <row r="1584" spans="1:8" x14ac:dyDescent="0.25">
      <c r="A1584" s="5">
        <v>631</v>
      </c>
      <c r="B1584" s="29" t="s">
        <v>158</v>
      </c>
      <c r="C1584" s="44">
        <v>2254000</v>
      </c>
      <c r="D1584" s="40">
        <v>424551.19</v>
      </c>
      <c r="E1584" s="45">
        <f t="shared" si="58"/>
        <v>0.1883545652173913</v>
      </c>
      <c r="F1584" s="59" t="s">
        <v>182</v>
      </c>
      <c r="G1584" s="60" t="s">
        <v>182</v>
      </c>
      <c r="H1584" s="61" t="s">
        <v>182</v>
      </c>
    </row>
    <row r="1585" spans="1:8" x14ac:dyDescent="0.25">
      <c r="A1585" s="5">
        <v>635</v>
      </c>
      <c r="B1585" s="29" t="s">
        <v>159</v>
      </c>
      <c r="C1585" s="44">
        <v>217015090</v>
      </c>
      <c r="D1585" s="40">
        <v>125686746.66</v>
      </c>
      <c r="E1585" s="45">
        <f t="shared" si="58"/>
        <v>0.57916132311352175</v>
      </c>
      <c r="F1585" s="59" t="s">
        <v>182</v>
      </c>
      <c r="G1585" s="60" t="s">
        <v>182</v>
      </c>
      <c r="H1585" s="61" t="s">
        <v>182</v>
      </c>
    </row>
    <row r="1586" spans="1:8" x14ac:dyDescent="0.25">
      <c r="A1586" s="5">
        <v>637</v>
      </c>
      <c r="B1586" s="29" t="s">
        <v>160</v>
      </c>
      <c r="C1586" s="44">
        <v>18640678</v>
      </c>
      <c r="D1586" s="40">
        <v>15229499.609999999</v>
      </c>
      <c r="E1586" s="45">
        <f t="shared" si="58"/>
        <v>0.81700352369157381</v>
      </c>
      <c r="F1586" s="59" t="s">
        <v>182</v>
      </c>
      <c r="G1586" s="60" t="s">
        <v>182</v>
      </c>
      <c r="H1586" s="61" t="s">
        <v>182</v>
      </c>
    </row>
    <row r="1587" spans="1:8" x14ac:dyDescent="0.25">
      <c r="A1587" s="5">
        <v>639</v>
      </c>
      <c r="B1587" s="29" t="s">
        <v>161</v>
      </c>
      <c r="C1587" s="44">
        <v>137500</v>
      </c>
      <c r="D1587" s="40">
        <v>12500</v>
      </c>
      <c r="E1587" s="45">
        <f t="shared" si="58"/>
        <v>9.0909090909090912E-2</v>
      </c>
      <c r="F1587" s="59" t="s">
        <v>182</v>
      </c>
      <c r="G1587" s="60" t="s">
        <v>182</v>
      </c>
      <c r="H1587" s="61" t="s">
        <v>182</v>
      </c>
    </row>
    <row r="1588" spans="1:8" x14ac:dyDescent="0.25">
      <c r="A1588" s="5">
        <v>648</v>
      </c>
      <c r="B1588" s="8" t="s">
        <v>162</v>
      </c>
      <c r="C1588" s="44">
        <v>22110080</v>
      </c>
      <c r="D1588" s="40">
        <v>9637065.5399999991</v>
      </c>
      <c r="E1588" s="45">
        <f t="shared" si="58"/>
        <v>0.43586751110805566</v>
      </c>
      <c r="F1588" s="59" t="s">
        <v>182</v>
      </c>
      <c r="G1588" s="60" t="s">
        <v>182</v>
      </c>
      <c r="H1588" s="61" t="s">
        <v>182</v>
      </c>
    </row>
    <row r="1589" spans="1:8" x14ac:dyDescent="0.25">
      <c r="A1589" s="5">
        <v>662</v>
      </c>
      <c r="B1589" s="8" t="s">
        <v>164</v>
      </c>
      <c r="C1589" s="44">
        <v>456300</v>
      </c>
      <c r="D1589" s="40">
        <v>456260</v>
      </c>
      <c r="E1589" s="45">
        <f t="shared" si="58"/>
        <v>0.99991233837387683</v>
      </c>
      <c r="F1589" s="59" t="s">
        <v>182</v>
      </c>
      <c r="G1589" s="60" t="s">
        <v>182</v>
      </c>
      <c r="H1589" s="61" t="s">
        <v>182</v>
      </c>
    </row>
    <row r="1590" spans="1:8" x14ac:dyDescent="0.25">
      <c r="A1590" s="5">
        <v>663</v>
      </c>
      <c r="B1590" s="8" t="s">
        <v>165</v>
      </c>
      <c r="C1590" s="44">
        <v>249379</v>
      </c>
      <c r="D1590" s="40">
        <v>150517.32</v>
      </c>
      <c r="E1590" s="45">
        <f t="shared" si="58"/>
        <v>0.60356854426395168</v>
      </c>
      <c r="F1590" s="59" t="s">
        <v>182</v>
      </c>
      <c r="G1590" s="60" t="s">
        <v>182</v>
      </c>
      <c r="H1590" s="61" t="s">
        <v>182</v>
      </c>
    </row>
    <row r="1591" spans="1:8" x14ac:dyDescent="0.25">
      <c r="A1591" s="5">
        <v>664</v>
      </c>
      <c r="B1591" s="8" t="s">
        <v>166</v>
      </c>
      <c r="C1591" s="44">
        <v>1107000</v>
      </c>
      <c r="D1591" s="40">
        <v>282246</v>
      </c>
      <c r="E1591" s="45">
        <f t="shared" si="58"/>
        <v>0.25496476964769649</v>
      </c>
      <c r="F1591" s="59" t="s">
        <v>182</v>
      </c>
      <c r="G1591" s="60" t="s">
        <v>182</v>
      </c>
      <c r="H1591" s="61" t="s">
        <v>182</v>
      </c>
    </row>
    <row r="1592" spans="1:8" ht="15.75" thickBot="1" x14ac:dyDescent="0.3">
      <c r="A1592" s="12">
        <v>693</v>
      </c>
      <c r="B1592" s="33" t="s">
        <v>167</v>
      </c>
      <c r="C1592" s="46">
        <v>56015</v>
      </c>
      <c r="D1592" s="47">
        <v>55015</v>
      </c>
      <c r="E1592" s="45">
        <f t="shared" si="58"/>
        <v>0.98214763902526114</v>
      </c>
      <c r="F1592" s="65" t="s">
        <v>182</v>
      </c>
      <c r="G1592" s="66" t="s">
        <v>182</v>
      </c>
      <c r="H1592" s="61" t="s">
        <v>182</v>
      </c>
    </row>
    <row r="1593" spans="1:8" ht="15.75" thickBot="1" x14ac:dyDescent="0.3">
      <c r="A1593" s="152" t="s">
        <v>168</v>
      </c>
      <c r="B1593" s="153"/>
      <c r="C1593" s="72">
        <v>0</v>
      </c>
      <c r="D1593" s="73">
        <v>0</v>
      </c>
      <c r="E1593" s="71" t="s">
        <v>182</v>
      </c>
      <c r="F1593" s="22">
        <f>F1594</f>
        <v>59460136</v>
      </c>
      <c r="G1593" s="23">
        <f>G1594</f>
        <v>41155056.200000003</v>
      </c>
      <c r="H1593" s="28">
        <f>G1593/F1593</f>
        <v>0.69214534255353877</v>
      </c>
    </row>
    <row r="1594" spans="1:8" ht="15.75" thickBot="1" x14ac:dyDescent="0.3">
      <c r="A1594" s="18">
        <v>721</v>
      </c>
      <c r="B1594" s="39" t="s">
        <v>169</v>
      </c>
      <c r="C1594" s="74" t="s">
        <v>182</v>
      </c>
      <c r="D1594" s="75" t="s">
        <v>182</v>
      </c>
      <c r="E1594" s="76" t="s">
        <v>182</v>
      </c>
      <c r="F1594" s="52">
        <v>59460136</v>
      </c>
      <c r="G1594" s="53">
        <v>41155056.200000003</v>
      </c>
      <c r="H1594" s="54">
        <f>G1594/F1594</f>
        <v>0.69214534255353877</v>
      </c>
    </row>
    <row r="1596" spans="1:8" x14ac:dyDescent="0.25">
      <c r="A1596" s="143" t="s">
        <v>170</v>
      </c>
      <c r="B1596" s="143"/>
      <c r="C1596" s="143"/>
      <c r="D1596" s="143"/>
      <c r="E1596" s="143"/>
      <c r="F1596" s="143"/>
      <c r="G1596" s="143"/>
      <c r="H1596" s="143"/>
    </row>
    <row r="1597" spans="1:8" x14ac:dyDescent="0.25">
      <c r="A1597" s="143" t="s">
        <v>171</v>
      </c>
      <c r="B1597" s="143"/>
      <c r="C1597" s="143"/>
      <c r="D1597" s="143"/>
      <c r="E1597" s="143"/>
      <c r="F1597" s="143"/>
      <c r="G1597" s="143"/>
      <c r="H1597" s="143"/>
    </row>
    <row r="1598" spans="1:8" x14ac:dyDescent="0.25">
      <c r="A1598" s="143" t="s">
        <v>184</v>
      </c>
      <c r="B1598" s="143"/>
      <c r="C1598" s="143"/>
      <c r="D1598" s="143"/>
      <c r="E1598" s="143"/>
      <c r="F1598" s="143"/>
      <c r="G1598" s="143"/>
      <c r="H1598" s="143"/>
    </row>
    <row r="1599" spans="1:8" x14ac:dyDescent="0.25">
      <c r="A1599" s="143" t="s">
        <v>185</v>
      </c>
      <c r="B1599" s="143"/>
      <c r="C1599" s="143"/>
      <c r="D1599" s="143"/>
      <c r="E1599" s="143"/>
      <c r="F1599" s="143"/>
      <c r="G1599" s="143"/>
      <c r="H1599" s="143"/>
    </row>
    <row r="1600" spans="1:8" x14ac:dyDescent="0.25">
      <c r="A1600" s="143" t="s">
        <v>197</v>
      </c>
      <c r="B1600" s="143"/>
      <c r="C1600" s="143"/>
      <c r="D1600" s="143"/>
      <c r="E1600" s="143"/>
      <c r="F1600" s="143"/>
      <c r="G1600" s="143"/>
      <c r="H1600" s="143"/>
    </row>
    <row r="1601" spans="1:8" x14ac:dyDescent="0.25">
      <c r="A1601" s="144" t="s">
        <v>174</v>
      </c>
      <c r="B1601" s="144"/>
      <c r="C1601" s="144"/>
      <c r="D1601" s="144"/>
      <c r="E1601" s="144"/>
      <c r="F1601" s="144"/>
      <c r="G1601" s="144"/>
      <c r="H1601" s="144"/>
    </row>
    <row r="1717" spans="1:8" x14ac:dyDescent="0.25">
      <c r="A1717" s="143" t="s">
        <v>170</v>
      </c>
      <c r="B1717" s="143"/>
      <c r="C1717" s="143"/>
      <c r="D1717" s="143"/>
      <c r="E1717" s="143"/>
      <c r="F1717" s="143"/>
      <c r="G1717" s="143"/>
      <c r="H1717" s="143"/>
    </row>
    <row r="1718" spans="1:8" x14ac:dyDescent="0.25">
      <c r="A1718" s="143" t="s">
        <v>171</v>
      </c>
      <c r="B1718" s="143"/>
      <c r="C1718" s="143"/>
      <c r="D1718" s="143"/>
      <c r="E1718" s="143"/>
      <c r="F1718" s="143"/>
      <c r="G1718" s="143"/>
      <c r="H1718" s="143"/>
    </row>
    <row r="1719" spans="1:8" x14ac:dyDescent="0.25">
      <c r="A1719" s="143" t="s">
        <v>172</v>
      </c>
      <c r="B1719" s="143"/>
      <c r="C1719" s="143"/>
      <c r="D1719" s="143"/>
      <c r="E1719" s="143"/>
      <c r="F1719" s="143"/>
      <c r="G1719" s="143"/>
      <c r="H1719" s="143"/>
    </row>
    <row r="1720" spans="1:8" x14ac:dyDescent="0.25">
      <c r="A1720" s="143" t="s">
        <v>181</v>
      </c>
      <c r="B1720" s="143"/>
      <c r="C1720" s="143"/>
      <c r="D1720" s="143"/>
      <c r="E1720" s="143"/>
      <c r="F1720" s="143"/>
      <c r="G1720" s="143"/>
      <c r="H1720" s="143"/>
    </row>
    <row r="1721" spans="1:8" x14ac:dyDescent="0.25">
      <c r="A1721" s="143" t="s">
        <v>199</v>
      </c>
      <c r="B1721" s="143"/>
      <c r="C1721" s="143"/>
      <c r="D1721" s="143"/>
      <c r="E1721" s="143"/>
      <c r="F1721" s="143"/>
      <c r="G1721" s="143"/>
      <c r="H1721" s="143"/>
    </row>
    <row r="1722" spans="1:8" x14ac:dyDescent="0.25">
      <c r="A1722" s="144" t="s">
        <v>174</v>
      </c>
      <c r="B1722" s="144"/>
      <c r="C1722" s="144"/>
      <c r="D1722" s="144"/>
      <c r="E1722" s="144"/>
      <c r="F1722" s="144"/>
      <c r="G1722" s="144"/>
      <c r="H1722" s="144"/>
    </row>
    <row r="1723" spans="1:8" ht="11.25" customHeight="1" thickBot="1" x14ac:dyDescent="0.3">
      <c r="A1723" s="144"/>
      <c r="B1723" s="144"/>
      <c r="C1723" s="144"/>
      <c r="D1723" s="144"/>
      <c r="E1723" s="144"/>
      <c r="F1723" s="144"/>
      <c r="G1723" s="144"/>
      <c r="H1723" s="144"/>
    </row>
    <row r="1724" spans="1:8" x14ac:dyDescent="0.25">
      <c r="A1724" s="145" t="s">
        <v>177</v>
      </c>
      <c r="B1724" s="146"/>
      <c r="C1724" s="149" t="s">
        <v>175</v>
      </c>
      <c r="D1724" s="150"/>
      <c r="E1724" s="151"/>
      <c r="F1724" s="149" t="s">
        <v>176</v>
      </c>
      <c r="G1724" s="150"/>
      <c r="H1724" s="151"/>
    </row>
    <row r="1725" spans="1:8" ht="15.75" thickBot="1" x14ac:dyDescent="0.3">
      <c r="A1725" s="147"/>
      <c r="B1725" s="148"/>
      <c r="C1725" s="55" t="s">
        <v>178</v>
      </c>
      <c r="D1725" s="19" t="s">
        <v>179</v>
      </c>
      <c r="E1725" s="26" t="s">
        <v>180</v>
      </c>
      <c r="F1725" s="55" t="s">
        <v>178</v>
      </c>
      <c r="G1725" s="19" t="s">
        <v>179</v>
      </c>
      <c r="H1725" s="26" t="s">
        <v>180</v>
      </c>
    </row>
    <row r="1726" spans="1:8" ht="15.75" thickBot="1" x14ac:dyDescent="0.3">
      <c r="A1726" s="133" t="s">
        <v>0</v>
      </c>
      <c r="B1726" s="134"/>
      <c r="C1726" s="20">
        <f>C1727+C1744+C1793+C1844+C1862+C1866+C1884</f>
        <v>515876011</v>
      </c>
      <c r="D1726" s="21">
        <f>D1727+D1744+D1793+D1844+D1862+D1866+D1884</f>
        <v>381005836.13</v>
      </c>
      <c r="E1726" s="27">
        <f>D1726/C1726</f>
        <v>0.73856087122841618</v>
      </c>
      <c r="F1726" s="20">
        <f>F1727+F1744+F1793+F1844+F1862+F1866+F1884</f>
        <v>89579279</v>
      </c>
      <c r="G1726" s="21">
        <f>G1727+G1744+G1793+G1844+G1862+G1866+G1884</f>
        <v>44738594.810000002</v>
      </c>
      <c r="H1726" s="27">
        <f>G1726/F1726</f>
        <v>0.49943017302025844</v>
      </c>
    </row>
    <row r="1727" spans="1:8" ht="15.75" thickBot="1" x14ac:dyDescent="0.3">
      <c r="A1727" s="135" t="s">
        <v>1</v>
      </c>
      <c r="B1727" s="136"/>
      <c r="C1727" s="56">
        <f>SUM(C1728:C1743)</f>
        <v>69823767</v>
      </c>
      <c r="D1727" s="57">
        <f>SUM(D1728:D1743)</f>
        <v>35265201.579999998</v>
      </c>
      <c r="E1727" s="58">
        <f>D1727/C1727</f>
        <v>0.50506014062518279</v>
      </c>
      <c r="F1727" s="56">
        <f>SUM(F1728:F1743)</f>
        <v>275002</v>
      </c>
      <c r="G1727" s="57">
        <f>SUM(G1728:G1743)</f>
        <v>68472.989999999991</v>
      </c>
      <c r="H1727" s="58">
        <f>G1727/F1727</f>
        <v>0.24899088006632675</v>
      </c>
    </row>
    <row r="1728" spans="1:8" x14ac:dyDescent="0.25">
      <c r="A1728" s="1" t="s">
        <v>2</v>
      </c>
      <c r="B1728" s="7" t="s">
        <v>3</v>
      </c>
      <c r="C1728" s="41">
        <v>53278605</v>
      </c>
      <c r="D1728" s="42">
        <v>28751782.579999998</v>
      </c>
      <c r="E1728" s="43">
        <f>D1728/C1728</f>
        <v>0.53964968827543436</v>
      </c>
      <c r="F1728" s="62" t="s">
        <v>182</v>
      </c>
      <c r="G1728" s="63" t="s">
        <v>182</v>
      </c>
      <c r="H1728" s="64" t="s">
        <v>182</v>
      </c>
    </row>
    <row r="1729" spans="1:8" x14ac:dyDescent="0.25">
      <c r="A1729" s="2" t="s">
        <v>4</v>
      </c>
      <c r="B1729" s="8" t="s">
        <v>5</v>
      </c>
      <c r="C1729" s="44">
        <v>239810</v>
      </c>
      <c r="D1729" s="40">
        <v>71900.009999999995</v>
      </c>
      <c r="E1729" s="45">
        <f>D1729/C1729</f>
        <v>0.29982073308035528</v>
      </c>
      <c r="F1729" s="59" t="s">
        <v>182</v>
      </c>
      <c r="G1729" s="60" t="s">
        <v>182</v>
      </c>
      <c r="H1729" s="61" t="s">
        <v>182</v>
      </c>
    </row>
    <row r="1730" spans="1:8" x14ac:dyDescent="0.25">
      <c r="A1730" s="2" t="s">
        <v>6</v>
      </c>
      <c r="B1730" s="29" t="s">
        <v>7</v>
      </c>
      <c r="C1730" s="59" t="s">
        <v>182</v>
      </c>
      <c r="D1730" s="60" t="s">
        <v>182</v>
      </c>
      <c r="E1730" s="61" t="s">
        <v>182</v>
      </c>
      <c r="F1730" s="44">
        <v>204000</v>
      </c>
      <c r="G1730" s="40">
        <v>58933.34</v>
      </c>
      <c r="H1730" s="45">
        <f t="shared" ref="H1730:H1737" si="60">G1730/F1730</f>
        <v>0.28888892156862744</v>
      </c>
    </row>
    <row r="1731" spans="1:8" x14ac:dyDescent="0.25">
      <c r="A1731" s="2" t="s">
        <v>8</v>
      </c>
      <c r="B1731" s="29" t="s">
        <v>9</v>
      </c>
      <c r="C1731" s="44">
        <v>6012</v>
      </c>
      <c r="D1731" s="40">
        <v>3502.8</v>
      </c>
      <c r="E1731" s="45">
        <f t="shared" ref="E1731:E1742" si="61">D1731/C1731</f>
        <v>0.58263473053892223</v>
      </c>
      <c r="F1731" s="59" t="s">
        <v>182</v>
      </c>
      <c r="G1731" s="60" t="s">
        <v>182</v>
      </c>
      <c r="H1731" s="61" t="s">
        <v>182</v>
      </c>
    </row>
    <row r="1732" spans="1:8" x14ac:dyDescent="0.25">
      <c r="A1732" s="3" t="s">
        <v>10</v>
      </c>
      <c r="B1732" s="29" t="s">
        <v>11</v>
      </c>
      <c r="C1732" s="44">
        <v>1019400</v>
      </c>
      <c r="D1732" s="40">
        <v>538650</v>
      </c>
      <c r="E1732" s="45">
        <f t="shared" si="61"/>
        <v>0.52839905826957034</v>
      </c>
      <c r="F1732" s="59" t="s">
        <v>182</v>
      </c>
      <c r="G1732" s="60" t="s">
        <v>182</v>
      </c>
      <c r="H1732" s="61" t="s">
        <v>182</v>
      </c>
    </row>
    <row r="1733" spans="1:8" x14ac:dyDescent="0.25">
      <c r="A1733" s="3" t="s">
        <v>12</v>
      </c>
      <c r="B1733" s="29" t="s">
        <v>13</v>
      </c>
      <c r="C1733" s="44">
        <v>1844150</v>
      </c>
      <c r="D1733" s="40">
        <v>545865.68999999994</v>
      </c>
      <c r="E1733" s="45">
        <f t="shared" si="61"/>
        <v>0.29599853048830083</v>
      </c>
      <c r="F1733" s="44">
        <v>2750</v>
      </c>
      <c r="G1733" s="40">
        <v>360.56</v>
      </c>
      <c r="H1733" s="45">
        <f t="shared" si="60"/>
        <v>0.13111272727272727</v>
      </c>
    </row>
    <row r="1734" spans="1:8" x14ac:dyDescent="0.25">
      <c r="A1734" s="2" t="s">
        <v>14</v>
      </c>
      <c r="B1734" s="8" t="s">
        <v>15</v>
      </c>
      <c r="C1734" s="44">
        <v>7267782</v>
      </c>
      <c r="D1734" s="40">
        <v>3699378.6</v>
      </c>
      <c r="E1734" s="45">
        <f t="shared" si="61"/>
        <v>0.50901067203171479</v>
      </c>
      <c r="F1734" s="44">
        <v>54392</v>
      </c>
      <c r="G1734" s="40">
        <v>7258.09</v>
      </c>
      <c r="H1734" s="45">
        <f t="shared" si="60"/>
        <v>0.1334403956464186</v>
      </c>
    </row>
    <row r="1735" spans="1:8" x14ac:dyDescent="0.25">
      <c r="A1735" s="2" t="s">
        <v>16</v>
      </c>
      <c r="B1735" s="8" t="s">
        <v>17</v>
      </c>
      <c r="C1735" s="44">
        <v>856465</v>
      </c>
      <c r="D1735" s="40">
        <v>437720.11</v>
      </c>
      <c r="E1735" s="45">
        <f t="shared" si="61"/>
        <v>0.51107763889942959</v>
      </c>
      <c r="F1735" s="44">
        <v>6624</v>
      </c>
      <c r="G1735" s="40">
        <v>884</v>
      </c>
      <c r="H1735" s="45">
        <f t="shared" si="60"/>
        <v>0.13345410628019325</v>
      </c>
    </row>
    <row r="1736" spans="1:8" x14ac:dyDescent="0.25">
      <c r="A1736" s="2" t="s">
        <v>18</v>
      </c>
      <c r="B1736" s="8" t="s">
        <v>19</v>
      </c>
      <c r="C1736" s="44">
        <v>872926</v>
      </c>
      <c r="D1736" s="40">
        <v>445799.86</v>
      </c>
      <c r="E1736" s="45">
        <f t="shared" si="61"/>
        <v>0.51069604983698502</v>
      </c>
      <c r="F1736" s="44">
        <v>6624</v>
      </c>
      <c r="G1736" s="40">
        <v>884</v>
      </c>
      <c r="H1736" s="45">
        <f t="shared" si="60"/>
        <v>0.13345410628019325</v>
      </c>
    </row>
    <row r="1737" spans="1:8" x14ac:dyDescent="0.25">
      <c r="A1737" s="2" t="s">
        <v>20</v>
      </c>
      <c r="B1737" s="8" t="s">
        <v>21</v>
      </c>
      <c r="C1737" s="44">
        <v>169963</v>
      </c>
      <c r="D1737" s="40">
        <v>74277.039999999994</v>
      </c>
      <c r="E1737" s="45">
        <f t="shared" si="61"/>
        <v>0.43701888057989086</v>
      </c>
      <c r="F1737" s="44">
        <v>612</v>
      </c>
      <c r="G1737" s="40">
        <v>153</v>
      </c>
      <c r="H1737" s="45">
        <f t="shared" si="60"/>
        <v>0.25</v>
      </c>
    </row>
    <row r="1738" spans="1:8" x14ac:dyDescent="0.25">
      <c r="A1738" s="2" t="s">
        <v>22</v>
      </c>
      <c r="B1738" s="8" t="s">
        <v>23</v>
      </c>
      <c r="C1738" s="44">
        <v>2590000</v>
      </c>
      <c r="D1738" s="40">
        <v>0</v>
      </c>
      <c r="E1738" s="45">
        <f t="shared" si="61"/>
        <v>0</v>
      </c>
      <c r="F1738" s="59" t="s">
        <v>182</v>
      </c>
      <c r="G1738" s="60" t="s">
        <v>182</v>
      </c>
      <c r="H1738" s="61" t="s">
        <v>182</v>
      </c>
    </row>
    <row r="1739" spans="1:8" x14ac:dyDescent="0.25">
      <c r="A1739" s="2" t="s">
        <v>24</v>
      </c>
      <c r="B1739" s="30" t="s">
        <v>25</v>
      </c>
      <c r="C1739" s="44">
        <v>1398654</v>
      </c>
      <c r="D1739" s="40">
        <v>574232.22</v>
      </c>
      <c r="E1739" s="45">
        <f t="shared" si="61"/>
        <v>0.41056059611598006</v>
      </c>
      <c r="F1739" s="59" t="s">
        <v>182</v>
      </c>
      <c r="G1739" s="60" t="s">
        <v>182</v>
      </c>
      <c r="H1739" s="61" t="s">
        <v>182</v>
      </c>
    </row>
    <row r="1740" spans="1:8" x14ac:dyDescent="0.25">
      <c r="A1740" s="2" t="s">
        <v>26</v>
      </c>
      <c r="B1740" s="30" t="s">
        <v>11</v>
      </c>
      <c r="C1740" s="44">
        <v>23000</v>
      </c>
      <c r="D1740" s="40">
        <v>9466.67</v>
      </c>
      <c r="E1740" s="45">
        <f t="shared" si="61"/>
        <v>0.41159434782608695</v>
      </c>
      <c r="F1740" s="59" t="s">
        <v>182</v>
      </c>
      <c r="G1740" s="60" t="s">
        <v>182</v>
      </c>
      <c r="H1740" s="61" t="s">
        <v>182</v>
      </c>
    </row>
    <row r="1741" spans="1:8" x14ac:dyDescent="0.25">
      <c r="A1741" s="2" t="s">
        <v>27</v>
      </c>
      <c r="B1741" s="30" t="s">
        <v>13</v>
      </c>
      <c r="C1741" s="44">
        <v>64000</v>
      </c>
      <c r="D1741" s="40">
        <v>17387.099999999999</v>
      </c>
      <c r="E1741" s="45">
        <f t="shared" si="61"/>
        <v>0.2716734375</v>
      </c>
      <c r="F1741" s="59" t="s">
        <v>182</v>
      </c>
      <c r="G1741" s="60" t="s">
        <v>182</v>
      </c>
      <c r="H1741" s="61" t="s">
        <v>182</v>
      </c>
    </row>
    <row r="1742" spans="1:8" ht="15" customHeight="1" x14ac:dyDescent="0.25">
      <c r="A1742" s="2" t="s">
        <v>28</v>
      </c>
      <c r="B1742" s="30" t="s">
        <v>29</v>
      </c>
      <c r="C1742" s="44">
        <v>50000</v>
      </c>
      <c r="D1742" s="40">
        <v>9568.33</v>
      </c>
      <c r="E1742" s="45">
        <f t="shared" si="61"/>
        <v>0.1913666</v>
      </c>
      <c r="F1742" s="59" t="s">
        <v>182</v>
      </c>
      <c r="G1742" s="60" t="s">
        <v>182</v>
      </c>
      <c r="H1742" s="61" t="s">
        <v>182</v>
      </c>
    </row>
    <row r="1743" spans="1:8" ht="15.75" thickBot="1" x14ac:dyDescent="0.3">
      <c r="A1743" s="17" t="s">
        <v>30</v>
      </c>
      <c r="B1743" s="31" t="s">
        <v>31</v>
      </c>
      <c r="C1743" s="46">
        <v>143000</v>
      </c>
      <c r="D1743" s="47">
        <v>85670.57</v>
      </c>
      <c r="E1743" s="48">
        <f>D1743/C1743</f>
        <v>0.59909489510489511</v>
      </c>
      <c r="F1743" s="65" t="s">
        <v>182</v>
      </c>
      <c r="G1743" s="66" t="s">
        <v>182</v>
      </c>
      <c r="H1743" s="67" t="s">
        <v>182</v>
      </c>
    </row>
    <row r="1744" spans="1:8" ht="15.75" thickBot="1" x14ac:dyDescent="0.3">
      <c r="A1744" s="137" t="s">
        <v>32</v>
      </c>
      <c r="B1744" s="138"/>
      <c r="C1744" s="22">
        <f>SUM(C1745:C1792)</f>
        <v>47825213</v>
      </c>
      <c r="D1744" s="23">
        <f>SUM(D1745:D1792)</f>
        <v>18620843.729999997</v>
      </c>
      <c r="E1744" s="28">
        <f>D1744/C1744</f>
        <v>0.38935202923194501</v>
      </c>
      <c r="F1744" s="22">
        <f>SUM(F1745:F1792)</f>
        <v>14176475</v>
      </c>
      <c r="G1744" s="23">
        <f>SUM(G1745:G1792)</f>
        <v>1650224.82</v>
      </c>
      <c r="H1744" s="28">
        <f>G1744/F1744</f>
        <v>0.11640586394008384</v>
      </c>
    </row>
    <row r="1745" spans="1:8" x14ac:dyDescent="0.25">
      <c r="A1745" s="78">
        <v>101</v>
      </c>
      <c r="B1745" s="7" t="s">
        <v>33</v>
      </c>
      <c r="C1745" s="41">
        <v>6408354</v>
      </c>
      <c r="D1745" s="42">
        <v>1061594.76</v>
      </c>
      <c r="E1745" s="43">
        <f>D1745/C1745</f>
        <v>0.16565794586254129</v>
      </c>
      <c r="F1745" s="62">
        <v>10384</v>
      </c>
      <c r="G1745" s="63">
        <v>0</v>
      </c>
      <c r="H1745" s="64">
        <f>G1745/F1745</f>
        <v>0</v>
      </c>
    </row>
    <row r="1746" spans="1:8" x14ac:dyDescent="0.25">
      <c r="A1746" s="5">
        <v>102</v>
      </c>
      <c r="B1746" s="8" t="s">
        <v>34</v>
      </c>
      <c r="C1746" s="59" t="s">
        <v>182</v>
      </c>
      <c r="D1746" s="60" t="s">
        <v>182</v>
      </c>
      <c r="E1746" s="61" t="s">
        <v>182</v>
      </c>
      <c r="F1746" s="44">
        <v>3000</v>
      </c>
      <c r="G1746" s="40">
        <v>0</v>
      </c>
      <c r="H1746" s="45">
        <f>G1746/F1746</f>
        <v>0</v>
      </c>
    </row>
    <row r="1747" spans="1:8" x14ac:dyDescent="0.25">
      <c r="A1747" s="5">
        <v>103</v>
      </c>
      <c r="B1747" s="8" t="s">
        <v>35</v>
      </c>
      <c r="C1747" s="44">
        <v>408967</v>
      </c>
      <c r="D1747" s="40">
        <v>81855</v>
      </c>
      <c r="E1747" s="45">
        <f t="shared" ref="E1747:E1791" si="62">D1747/C1747</f>
        <v>0.20015062339993203</v>
      </c>
      <c r="F1747" s="59" t="s">
        <v>182</v>
      </c>
      <c r="G1747" s="60" t="s">
        <v>182</v>
      </c>
      <c r="H1747" s="61" t="s">
        <v>182</v>
      </c>
    </row>
    <row r="1748" spans="1:8" x14ac:dyDescent="0.25">
      <c r="A1748" s="5">
        <v>104</v>
      </c>
      <c r="B1748" s="8" t="s">
        <v>36</v>
      </c>
      <c r="C1748" s="44">
        <v>67200</v>
      </c>
      <c r="D1748" s="40">
        <v>28588.26</v>
      </c>
      <c r="E1748" s="45">
        <f t="shared" si="62"/>
        <v>0.42542053571428567</v>
      </c>
      <c r="F1748" s="59" t="s">
        <v>182</v>
      </c>
      <c r="G1748" s="60" t="s">
        <v>182</v>
      </c>
      <c r="H1748" s="61" t="s">
        <v>182</v>
      </c>
    </row>
    <row r="1749" spans="1:8" x14ac:dyDescent="0.25">
      <c r="A1749" s="5">
        <v>105</v>
      </c>
      <c r="B1749" s="8" t="s">
        <v>37</v>
      </c>
      <c r="C1749" s="44">
        <v>75200</v>
      </c>
      <c r="D1749" s="40">
        <v>1396.35</v>
      </c>
      <c r="E1749" s="45">
        <f t="shared" si="62"/>
        <v>1.856848404255319E-2</v>
      </c>
      <c r="F1749" s="59" t="s">
        <v>182</v>
      </c>
      <c r="G1749" s="60" t="s">
        <v>182</v>
      </c>
      <c r="H1749" s="61" t="s">
        <v>182</v>
      </c>
    </row>
    <row r="1750" spans="1:8" x14ac:dyDescent="0.25">
      <c r="A1750" s="5">
        <v>106</v>
      </c>
      <c r="B1750" s="8" t="s">
        <v>38</v>
      </c>
      <c r="C1750" s="44">
        <v>140000</v>
      </c>
      <c r="D1750" s="40">
        <v>0</v>
      </c>
      <c r="E1750" s="45">
        <f t="shared" si="62"/>
        <v>0</v>
      </c>
      <c r="F1750" s="59" t="s">
        <v>182</v>
      </c>
      <c r="G1750" s="60" t="s">
        <v>182</v>
      </c>
      <c r="H1750" s="61" t="s">
        <v>182</v>
      </c>
    </row>
    <row r="1751" spans="1:8" x14ac:dyDescent="0.25">
      <c r="A1751" s="5">
        <v>109</v>
      </c>
      <c r="B1751" s="8" t="s">
        <v>39</v>
      </c>
      <c r="C1751" s="44">
        <v>286065</v>
      </c>
      <c r="D1751" s="40">
        <v>162758.56</v>
      </c>
      <c r="E1751" s="45">
        <f t="shared" si="62"/>
        <v>0.5689565658154615</v>
      </c>
      <c r="F1751" s="59">
        <v>8399</v>
      </c>
      <c r="G1751" s="60">
        <v>0</v>
      </c>
      <c r="H1751" s="61">
        <f>G1751/F1751</f>
        <v>0</v>
      </c>
    </row>
    <row r="1752" spans="1:8" x14ac:dyDescent="0.25">
      <c r="A1752" s="5">
        <v>111</v>
      </c>
      <c r="B1752" s="8" t="s">
        <v>40</v>
      </c>
      <c r="C1752" s="44">
        <v>193591</v>
      </c>
      <c r="D1752" s="40">
        <v>130485.49</v>
      </c>
      <c r="E1752" s="45">
        <f t="shared" si="62"/>
        <v>0.67402663346953118</v>
      </c>
      <c r="F1752" s="59" t="s">
        <v>182</v>
      </c>
      <c r="G1752" s="60" t="s">
        <v>182</v>
      </c>
      <c r="H1752" s="61" t="s">
        <v>182</v>
      </c>
    </row>
    <row r="1753" spans="1:8" x14ac:dyDescent="0.25">
      <c r="A1753" s="5">
        <v>112</v>
      </c>
      <c r="B1753" s="8" t="s">
        <v>41</v>
      </c>
      <c r="C1753" s="44">
        <v>109805</v>
      </c>
      <c r="D1753" s="40">
        <v>57317.94</v>
      </c>
      <c r="E1753" s="45">
        <f t="shared" si="62"/>
        <v>0.5219975410955785</v>
      </c>
      <c r="F1753" s="59" t="s">
        <v>182</v>
      </c>
      <c r="G1753" s="60" t="s">
        <v>182</v>
      </c>
      <c r="H1753" s="61" t="s">
        <v>182</v>
      </c>
    </row>
    <row r="1754" spans="1:8" x14ac:dyDescent="0.25">
      <c r="A1754" s="5">
        <v>113</v>
      </c>
      <c r="B1754" s="8" t="s">
        <v>42</v>
      </c>
      <c r="C1754" s="44">
        <v>1923</v>
      </c>
      <c r="D1754" s="40">
        <v>386.44</v>
      </c>
      <c r="E1754" s="45">
        <f t="shared" si="62"/>
        <v>0.20095683827353095</v>
      </c>
      <c r="F1754" s="59" t="s">
        <v>182</v>
      </c>
      <c r="G1754" s="60" t="s">
        <v>182</v>
      </c>
      <c r="H1754" s="61" t="s">
        <v>182</v>
      </c>
    </row>
    <row r="1755" spans="1:8" x14ac:dyDescent="0.25">
      <c r="A1755" s="5">
        <v>114</v>
      </c>
      <c r="B1755" s="8" t="s">
        <v>43</v>
      </c>
      <c r="C1755" s="44">
        <v>978345</v>
      </c>
      <c r="D1755" s="40">
        <v>586287.41</v>
      </c>
      <c r="E1755" s="45">
        <f t="shared" si="62"/>
        <v>0.59926448236562768</v>
      </c>
      <c r="F1755" s="59" t="s">
        <v>182</v>
      </c>
      <c r="G1755" s="60" t="s">
        <v>182</v>
      </c>
      <c r="H1755" s="61" t="s">
        <v>182</v>
      </c>
    </row>
    <row r="1756" spans="1:8" x14ac:dyDescent="0.25">
      <c r="A1756" s="5">
        <v>115</v>
      </c>
      <c r="B1756" s="8" t="s">
        <v>44</v>
      </c>
      <c r="C1756" s="44">
        <v>231875</v>
      </c>
      <c r="D1756" s="40">
        <v>27118.83</v>
      </c>
      <c r="E1756" s="45">
        <f t="shared" si="62"/>
        <v>0.11695452291105123</v>
      </c>
      <c r="F1756" s="44">
        <v>2568</v>
      </c>
      <c r="G1756" s="40">
        <v>0</v>
      </c>
      <c r="H1756" s="45">
        <f t="shared" ref="H1756:H1791" si="63">G1756/F1756</f>
        <v>0</v>
      </c>
    </row>
    <row r="1757" spans="1:8" x14ac:dyDescent="0.25">
      <c r="A1757" s="5">
        <v>116</v>
      </c>
      <c r="B1757" s="8" t="s">
        <v>45</v>
      </c>
      <c r="C1757" s="44">
        <v>579100</v>
      </c>
      <c r="D1757" s="40">
        <v>3531</v>
      </c>
      <c r="E1757" s="45">
        <f t="shared" si="62"/>
        <v>6.0973925056121564E-3</v>
      </c>
      <c r="F1757" s="44">
        <v>258710</v>
      </c>
      <c r="G1757" s="40">
        <v>0</v>
      </c>
      <c r="H1757" s="45">
        <f t="shared" si="63"/>
        <v>0</v>
      </c>
    </row>
    <row r="1758" spans="1:8" x14ac:dyDescent="0.25">
      <c r="A1758" s="5">
        <v>117</v>
      </c>
      <c r="B1758" s="8" t="s">
        <v>46</v>
      </c>
      <c r="C1758" s="44">
        <v>60000</v>
      </c>
      <c r="D1758" s="40">
        <v>0</v>
      </c>
      <c r="E1758" s="45">
        <f t="shared" si="62"/>
        <v>0</v>
      </c>
      <c r="F1758" s="59" t="s">
        <v>182</v>
      </c>
      <c r="G1758" s="60" t="s">
        <v>182</v>
      </c>
      <c r="H1758" s="61" t="s">
        <v>182</v>
      </c>
    </row>
    <row r="1759" spans="1:8" x14ac:dyDescent="0.25">
      <c r="A1759" s="6">
        <v>120</v>
      </c>
      <c r="B1759" s="29" t="s">
        <v>48</v>
      </c>
      <c r="C1759" s="44">
        <v>127930</v>
      </c>
      <c r="D1759" s="40">
        <v>7450.31</v>
      </c>
      <c r="E1759" s="45">
        <f t="shared" si="62"/>
        <v>5.8237395450637074E-2</v>
      </c>
      <c r="F1759" s="59" t="s">
        <v>182</v>
      </c>
      <c r="G1759" s="60" t="s">
        <v>182</v>
      </c>
      <c r="H1759" s="61" t="s">
        <v>182</v>
      </c>
    </row>
    <row r="1760" spans="1:8" x14ac:dyDescent="0.25">
      <c r="A1760" s="5">
        <v>131</v>
      </c>
      <c r="B1760" s="8" t="s">
        <v>49</v>
      </c>
      <c r="C1760" s="44">
        <v>631868</v>
      </c>
      <c r="D1760" s="40">
        <v>33908.730000000003</v>
      </c>
      <c r="E1760" s="45">
        <f t="shared" si="62"/>
        <v>5.366426215601993E-2</v>
      </c>
      <c r="F1760" s="59" t="s">
        <v>182</v>
      </c>
      <c r="G1760" s="60" t="s">
        <v>182</v>
      </c>
      <c r="H1760" s="61" t="s">
        <v>182</v>
      </c>
    </row>
    <row r="1761" spans="1:8" x14ac:dyDescent="0.25">
      <c r="A1761" s="5">
        <v>132</v>
      </c>
      <c r="B1761" s="8" t="s">
        <v>50</v>
      </c>
      <c r="C1761" s="44">
        <v>1077000</v>
      </c>
      <c r="D1761" s="40">
        <v>118900.3</v>
      </c>
      <c r="E1761" s="45">
        <f t="shared" si="62"/>
        <v>0.11039953574744661</v>
      </c>
      <c r="F1761" s="59" t="s">
        <v>182</v>
      </c>
      <c r="G1761" s="60" t="s">
        <v>182</v>
      </c>
      <c r="H1761" s="61" t="s">
        <v>182</v>
      </c>
    </row>
    <row r="1762" spans="1:8" x14ac:dyDescent="0.25">
      <c r="A1762" s="5">
        <v>141</v>
      </c>
      <c r="B1762" s="8" t="s">
        <v>51</v>
      </c>
      <c r="C1762" s="44">
        <v>270067</v>
      </c>
      <c r="D1762" s="40">
        <v>151546.51999999999</v>
      </c>
      <c r="E1762" s="45">
        <f t="shared" si="62"/>
        <v>0.56114416052312943</v>
      </c>
      <c r="F1762" s="59" t="s">
        <v>182</v>
      </c>
      <c r="G1762" s="60" t="s">
        <v>182</v>
      </c>
      <c r="H1762" s="61" t="s">
        <v>182</v>
      </c>
    </row>
    <row r="1763" spans="1:8" x14ac:dyDescent="0.25">
      <c r="A1763" s="5">
        <v>142</v>
      </c>
      <c r="B1763" s="8" t="s">
        <v>52</v>
      </c>
      <c r="C1763" s="44">
        <v>260143</v>
      </c>
      <c r="D1763" s="40">
        <v>79250</v>
      </c>
      <c r="E1763" s="45">
        <f t="shared" si="62"/>
        <v>0.30464014023056551</v>
      </c>
      <c r="F1763" s="59" t="s">
        <v>182</v>
      </c>
      <c r="G1763" s="60" t="s">
        <v>182</v>
      </c>
      <c r="H1763" s="61" t="s">
        <v>182</v>
      </c>
    </row>
    <row r="1764" spans="1:8" x14ac:dyDescent="0.25">
      <c r="A1764" s="5">
        <v>143</v>
      </c>
      <c r="B1764" s="8" t="s">
        <v>53</v>
      </c>
      <c r="C1764" s="44">
        <v>16318</v>
      </c>
      <c r="D1764" s="40">
        <v>0</v>
      </c>
      <c r="E1764" s="45">
        <f t="shared" si="62"/>
        <v>0</v>
      </c>
      <c r="F1764" s="59" t="s">
        <v>182</v>
      </c>
      <c r="G1764" s="60" t="s">
        <v>182</v>
      </c>
      <c r="H1764" s="61" t="s">
        <v>182</v>
      </c>
    </row>
    <row r="1765" spans="1:8" x14ac:dyDescent="0.25">
      <c r="A1765" s="5">
        <v>151</v>
      </c>
      <c r="B1765" s="8" t="s">
        <v>54</v>
      </c>
      <c r="C1765" s="44">
        <v>134050</v>
      </c>
      <c r="D1765" s="40">
        <v>33762.629999999997</v>
      </c>
      <c r="E1765" s="45">
        <f t="shared" si="62"/>
        <v>0.25186594554270791</v>
      </c>
      <c r="F1765" s="59" t="s">
        <v>182</v>
      </c>
      <c r="G1765" s="60" t="s">
        <v>182</v>
      </c>
      <c r="H1765" s="61" t="s">
        <v>182</v>
      </c>
    </row>
    <row r="1766" spans="1:8" x14ac:dyDescent="0.25">
      <c r="A1766" s="5">
        <v>152</v>
      </c>
      <c r="B1766" s="8" t="s">
        <v>55</v>
      </c>
      <c r="C1766" s="44">
        <v>153370</v>
      </c>
      <c r="D1766" s="40">
        <v>56841.62</v>
      </c>
      <c r="E1766" s="45">
        <f t="shared" si="62"/>
        <v>0.37061759144552392</v>
      </c>
      <c r="F1766" s="59" t="s">
        <v>182</v>
      </c>
      <c r="G1766" s="60" t="s">
        <v>182</v>
      </c>
      <c r="H1766" s="61" t="s">
        <v>182</v>
      </c>
    </row>
    <row r="1767" spans="1:8" x14ac:dyDescent="0.25">
      <c r="A1767" s="5">
        <v>153</v>
      </c>
      <c r="B1767" s="8" t="s">
        <v>56</v>
      </c>
      <c r="C1767" s="44">
        <v>3636</v>
      </c>
      <c r="D1767" s="40">
        <v>1443.11</v>
      </c>
      <c r="E1767" s="45">
        <f t="shared" si="62"/>
        <v>0.39689493949394938</v>
      </c>
      <c r="F1767" s="59" t="s">
        <v>182</v>
      </c>
      <c r="G1767" s="60" t="s">
        <v>182</v>
      </c>
      <c r="H1767" s="61" t="s">
        <v>182</v>
      </c>
    </row>
    <row r="1768" spans="1:8" x14ac:dyDescent="0.25">
      <c r="A1768" s="5">
        <v>154</v>
      </c>
      <c r="B1768" s="8" t="s">
        <v>57</v>
      </c>
      <c r="C1768" s="44">
        <v>168560</v>
      </c>
      <c r="D1768" s="40">
        <v>21023.200000000001</v>
      </c>
      <c r="E1768" s="45">
        <f t="shared" si="62"/>
        <v>0.12472235405790223</v>
      </c>
      <c r="F1768" s="59" t="s">
        <v>182</v>
      </c>
      <c r="G1768" s="60" t="s">
        <v>182</v>
      </c>
      <c r="H1768" s="61" t="s">
        <v>182</v>
      </c>
    </row>
    <row r="1769" spans="1:8" x14ac:dyDescent="0.25">
      <c r="A1769" s="5">
        <v>161</v>
      </c>
      <c r="B1769" s="8" t="s">
        <v>58</v>
      </c>
      <c r="C1769" s="44">
        <v>225450</v>
      </c>
      <c r="D1769" s="40">
        <v>0</v>
      </c>
      <c r="E1769" s="45">
        <f t="shared" si="62"/>
        <v>0</v>
      </c>
      <c r="F1769" s="59" t="s">
        <v>182</v>
      </c>
      <c r="G1769" s="60" t="s">
        <v>182</v>
      </c>
      <c r="H1769" s="61" t="s">
        <v>182</v>
      </c>
    </row>
    <row r="1770" spans="1:8" x14ac:dyDescent="0.25">
      <c r="A1770" s="5">
        <v>162</v>
      </c>
      <c r="B1770" s="8" t="s">
        <v>59</v>
      </c>
      <c r="C1770" s="44">
        <v>980081</v>
      </c>
      <c r="D1770" s="40">
        <v>1531.13</v>
      </c>
      <c r="E1770" s="45">
        <f t="shared" si="62"/>
        <v>1.5622484264055728E-3</v>
      </c>
      <c r="F1770" s="59" t="s">
        <v>182</v>
      </c>
      <c r="G1770" s="60" t="s">
        <v>182</v>
      </c>
      <c r="H1770" s="61" t="s">
        <v>182</v>
      </c>
    </row>
    <row r="1771" spans="1:8" x14ac:dyDescent="0.25">
      <c r="A1771" s="5">
        <v>163</v>
      </c>
      <c r="B1771" s="8" t="s">
        <v>60</v>
      </c>
      <c r="C1771" s="44">
        <v>1008124</v>
      </c>
      <c r="D1771" s="40">
        <v>425000</v>
      </c>
      <c r="E1771" s="45">
        <f t="shared" si="62"/>
        <v>0.42157512369510097</v>
      </c>
      <c r="F1771" s="59" t="s">
        <v>182</v>
      </c>
      <c r="G1771" s="60" t="s">
        <v>182</v>
      </c>
      <c r="H1771" s="61" t="s">
        <v>182</v>
      </c>
    </row>
    <row r="1772" spans="1:8" x14ac:dyDescent="0.25">
      <c r="A1772" s="5">
        <v>164</v>
      </c>
      <c r="B1772" s="8" t="s">
        <v>61</v>
      </c>
      <c r="C1772" s="44">
        <v>728550</v>
      </c>
      <c r="D1772" s="40">
        <v>0</v>
      </c>
      <c r="E1772" s="45">
        <f t="shared" si="62"/>
        <v>0</v>
      </c>
      <c r="F1772" s="59" t="s">
        <v>182</v>
      </c>
      <c r="G1772" s="60" t="s">
        <v>182</v>
      </c>
      <c r="H1772" s="61" t="s">
        <v>182</v>
      </c>
    </row>
    <row r="1773" spans="1:8" x14ac:dyDescent="0.25">
      <c r="A1773" s="5">
        <v>165</v>
      </c>
      <c r="B1773" s="8" t="s">
        <v>62</v>
      </c>
      <c r="C1773" s="44">
        <v>4158580</v>
      </c>
      <c r="D1773" s="40">
        <v>1622969.07</v>
      </c>
      <c r="E1773" s="45">
        <f t="shared" si="62"/>
        <v>0.39027001284092167</v>
      </c>
      <c r="F1773" s="44">
        <v>1583395</v>
      </c>
      <c r="G1773" s="40">
        <v>0</v>
      </c>
      <c r="H1773" s="45">
        <f t="shared" si="63"/>
        <v>0</v>
      </c>
    </row>
    <row r="1774" spans="1:8" x14ac:dyDescent="0.25">
      <c r="A1774" s="5">
        <v>166</v>
      </c>
      <c r="B1774" s="8" t="s">
        <v>63</v>
      </c>
      <c r="C1774" s="44">
        <v>6500</v>
      </c>
      <c r="D1774" s="40">
        <v>0</v>
      </c>
      <c r="E1774" s="45">
        <f t="shared" si="62"/>
        <v>0</v>
      </c>
      <c r="F1774" s="59" t="s">
        <v>182</v>
      </c>
      <c r="G1774" s="60" t="s">
        <v>182</v>
      </c>
      <c r="H1774" s="61" t="s">
        <v>182</v>
      </c>
    </row>
    <row r="1775" spans="1:8" x14ac:dyDescent="0.25">
      <c r="A1775" s="5">
        <v>169</v>
      </c>
      <c r="B1775" s="8" t="s">
        <v>64</v>
      </c>
      <c r="C1775" s="44">
        <v>843770</v>
      </c>
      <c r="D1775" s="40">
        <v>340556.84</v>
      </c>
      <c r="E1775" s="45">
        <f t="shared" si="62"/>
        <v>0.40361335435011914</v>
      </c>
      <c r="F1775" s="44">
        <v>2088582</v>
      </c>
      <c r="G1775" s="40">
        <v>557100.57999999996</v>
      </c>
      <c r="H1775" s="45">
        <f t="shared" si="63"/>
        <v>0.26673627370148739</v>
      </c>
    </row>
    <row r="1776" spans="1:8" x14ac:dyDescent="0.25">
      <c r="A1776" s="5">
        <v>171</v>
      </c>
      <c r="B1776" s="8" t="s">
        <v>65</v>
      </c>
      <c r="C1776" s="44">
        <v>7410525</v>
      </c>
      <c r="D1776" s="40">
        <v>5322297.25</v>
      </c>
      <c r="E1776" s="45">
        <f t="shared" si="62"/>
        <v>0.71820785301986023</v>
      </c>
      <c r="F1776" s="44">
        <v>5112719</v>
      </c>
      <c r="G1776" s="40">
        <v>154044.1</v>
      </c>
      <c r="H1776" s="45">
        <f t="shared" si="63"/>
        <v>3.0129584669135935E-2</v>
      </c>
    </row>
    <row r="1777" spans="1:8" x14ac:dyDescent="0.25">
      <c r="A1777" s="5">
        <v>172</v>
      </c>
      <c r="B1777" s="8" t="s">
        <v>66</v>
      </c>
      <c r="C1777" s="44">
        <v>444000</v>
      </c>
      <c r="D1777" s="40">
        <v>354146.66</v>
      </c>
      <c r="E1777" s="45">
        <f t="shared" si="62"/>
        <v>0.7976276126126125</v>
      </c>
      <c r="F1777" s="44">
        <v>237600</v>
      </c>
      <c r="G1777" s="40">
        <v>0</v>
      </c>
      <c r="H1777" s="45">
        <f t="shared" si="63"/>
        <v>0</v>
      </c>
    </row>
    <row r="1778" spans="1:8" x14ac:dyDescent="0.25">
      <c r="A1778" s="5">
        <v>181</v>
      </c>
      <c r="B1778" s="8" t="s">
        <v>67</v>
      </c>
      <c r="C1778" s="44">
        <v>934386</v>
      </c>
      <c r="D1778" s="40">
        <v>115998.72</v>
      </c>
      <c r="E1778" s="45">
        <f t="shared" si="62"/>
        <v>0.12414432579255254</v>
      </c>
      <c r="F1778" s="59">
        <v>100000</v>
      </c>
      <c r="G1778" s="60">
        <v>0</v>
      </c>
      <c r="H1778" s="45">
        <f t="shared" si="63"/>
        <v>0</v>
      </c>
    </row>
    <row r="1779" spans="1:8" x14ac:dyDescent="0.25">
      <c r="A1779" s="5">
        <v>182</v>
      </c>
      <c r="B1779" s="8" t="s">
        <v>68</v>
      </c>
      <c r="C1779" s="44">
        <v>345310</v>
      </c>
      <c r="D1779" s="40">
        <v>46901.7</v>
      </c>
      <c r="E1779" s="45">
        <f t="shared" si="62"/>
        <v>0.13582491094958152</v>
      </c>
      <c r="F1779" s="59" t="s">
        <v>182</v>
      </c>
      <c r="G1779" s="60" t="s">
        <v>182</v>
      </c>
      <c r="H1779" s="61" t="s">
        <v>182</v>
      </c>
    </row>
    <row r="1780" spans="1:8" ht="15.75" thickBot="1" x14ac:dyDescent="0.3">
      <c r="A1780" s="79">
        <v>183</v>
      </c>
      <c r="B1780" s="80" t="s">
        <v>69</v>
      </c>
      <c r="C1780" s="81">
        <v>26122</v>
      </c>
      <c r="D1780" s="82">
        <v>0</v>
      </c>
      <c r="E1780" s="83">
        <f t="shared" si="62"/>
        <v>0</v>
      </c>
      <c r="F1780" s="84" t="s">
        <v>182</v>
      </c>
      <c r="G1780" s="85" t="s">
        <v>182</v>
      </c>
      <c r="H1780" s="86" t="s">
        <v>182</v>
      </c>
    </row>
    <row r="1781" spans="1:8" x14ac:dyDescent="0.25">
      <c r="A1781" s="78">
        <v>184</v>
      </c>
      <c r="B1781" s="7" t="s">
        <v>70</v>
      </c>
      <c r="C1781" s="41">
        <v>7921</v>
      </c>
      <c r="D1781" s="42">
        <v>0</v>
      </c>
      <c r="E1781" s="43">
        <f t="shared" si="62"/>
        <v>0</v>
      </c>
      <c r="F1781" s="62" t="s">
        <v>182</v>
      </c>
      <c r="G1781" s="63" t="s">
        <v>182</v>
      </c>
      <c r="H1781" s="64" t="s">
        <v>182</v>
      </c>
    </row>
    <row r="1782" spans="1:8" x14ac:dyDescent="0.25">
      <c r="A1782" s="5">
        <v>185</v>
      </c>
      <c r="B1782" s="8" t="s">
        <v>71</v>
      </c>
      <c r="C1782" s="44">
        <v>2567827</v>
      </c>
      <c r="D1782" s="40">
        <v>637213.52</v>
      </c>
      <c r="E1782" s="45">
        <f t="shared" si="62"/>
        <v>0.24815282337945666</v>
      </c>
      <c r="F1782" s="44">
        <v>2223017</v>
      </c>
      <c r="G1782" s="40">
        <v>854481.8</v>
      </c>
      <c r="H1782" s="45">
        <f t="shared" si="63"/>
        <v>0.38437933673021846</v>
      </c>
    </row>
    <row r="1783" spans="1:8" x14ac:dyDescent="0.25">
      <c r="A1783" s="5">
        <v>189</v>
      </c>
      <c r="B1783" s="8" t="s">
        <v>72</v>
      </c>
      <c r="C1783" s="44">
        <v>751883</v>
      </c>
      <c r="D1783" s="40">
        <v>540956.4</v>
      </c>
      <c r="E1783" s="45">
        <f t="shared" si="62"/>
        <v>0.71946885353173307</v>
      </c>
      <c r="F1783" s="44">
        <v>2060000</v>
      </c>
      <c r="G1783" s="40">
        <v>0</v>
      </c>
      <c r="H1783" s="45">
        <f t="shared" si="63"/>
        <v>0</v>
      </c>
    </row>
    <row r="1784" spans="1:8" x14ac:dyDescent="0.25">
      <c r="A1784" s="5">
        <v>191</v>
      </c>
      <c r="B1784" s="8" t="s">
        <v>73</v>
      </c>
      <c r="C1784" s="44">
        <v>260435</v>
      </c>
      <c r="D1784" s="40">
        <v>1203.75</v>
      </c>
      <c r="E1784" s="45">
        <f t="shared" si="62"/>
        <v>4.6220746059477411E-3</v>
      </c>
      <c r="F1784" s="59" t="s">
        <v>182</v>
      </c>
      <c r="G1784" s="60" t="s">
        <v>182</v>
      </c>
      <c r="H1784" s="61" t="s">
        <v>182</v>
      </c>
    </row>
    <row r="1785" spans="1:8" x14ac:dyDescent="0.25">
      <c r="A1785" s="5">
        <v>192</v>
      </c>
      <c r="B1785" s="8" t="s">
        <v>74</v>
      </c>
      <c r="C1785" s="44">
        <v>37211</v>
      </c>
      <c r="D1785" s="40">
        <v>37158.160000000003</v>
      </c>
      <c r="E1785" s="45">
        <f t="shared" si="62"/>
        <v>0.99857998978796603</v>
      </c>
      <c r="F1785" s="59" t="s">
        <v>182</v>
      </c>
      <c r="G1785" s="60" t="s">
        <v>182</v>
      </c>
      <c r="H1785" s="61" t="s">
        <v>182</v>
      </c>
    </row>
    <row r="1786" spans="1:8" x14ac:dyDescent="0.25">
      <c r="A1786" s="5">
        <v>193</v>
      </c>
      <c r="B1786" s="8" t="s">
        <v>75</v>
      </c>
      <c r="C1786" s="44">
        <v>220</v>
      </c>
      <c r="D1786" s="40">
        <v>45.09</v>
      </c>
      <c r="E1786" s="45">
        <f t="shared" si="62"/>
        <v>0.20495454545454547</v>
      </c>
      <c r="F1786" s="59" t="s">
        <v>182</v>
      </c>
      <c r="G1786" s="60" t="s">
        <v>182</v>
      </c>
      <c r="H1786" s="61" t="s">
        <v>182</v>
      </c>
    </row>
    <row r="1787" spans="1:8" x14ac:dyDescent="0.25">
      <c r="A1787" s="5">
        <v>194</v>
      </c>
      <c r="B1787" s="8" t="s">
        <v>76</v>
      </c>
      <c r="C1787" s="44">
        <v>56800</v>
      </c>
      <c r="D1787" s="40">
        <v>49526.080000000002</v>
      </c>
      <c r="E1787" s="45">
        <f t="shared" si="62"/>
        <v>0.87193802816901411</v>
      </c>
      <c r="F1787" s="59" t="s">
        <v>182</v>
      </c>
      <c r="G1787" s="60" t="s">
        <v>182</v>
      </c>
      <c r="H1787" s="61" t="s">
        <v>182</v>
      </c>
    </row>
    <row r="1788" spans="1:8" x14ac:dyDescent="0.25">
      <c r="A1788" s="5">
        <v>195</v>
      </c>
      <c r="B1788" s="8" t="s">
        <v>77</v>
      </c>
      <c r="C1788" s="44">
        <v>25200</v>
      </c>
      <c r="D1788" s="40">
        <v>9894</v>
      </c>
      <c r="E1788" s="45">
        <f t="shared" si="62"/>
        <v>0.39261904761904765</v>
      </c>
      <c r="F1788" s="59" t="s">
        <v>182</v>
      </c>
      <c r="G1788" s="60" t="s">
        <v>182</v>
      </c>
      <c r="H1788" s="61" t="s">
        <v>182</v>
      </c>
    </row>
    <row r="1789" spans="1:8" x14ac:dyDescent="0.25">
      <c r="A1789" s="5">
        <v>196</v>
      </c>
      <c r="B1789" s="8" t="s">
        <v>78</v>
      </c>
      <c r="C1789" s="44">
        <v>65771</v>
      </c>
      <c r="D1789" s="40">
        <v>15634.1</v>
      </c>
      <c r="E1789" s="45">
        <f t="shared" si="62"/>
        <v>0.2377050675829773</v>
      </c>
      <c r="F1789" s="59" t="s">
        <v>182</v>
      </c>
      <c r="G1789" s="60" t="s">
        <v>182</v>
      </c>
      <c r="H1789" s="61" t="s">
        <v>182</v>
      </c>
    </row>
    <row r="1790" spans="1:8" x14ac:dyDescent="0.25">
      <c r="A1790" s="5">
        <v>197</v>
      </c>
      <c r="B1790" s="8" t="s">
        <v>79</v>
      </c>
      <c r="C1790" s="44">
        <v>10710399</v>
      </c>
      <c r="D1790" s="40">
        <v>6165654.0700000003</v>
      </c>
      <c r="E1790" s="45">
        <f t="shared" si="62"/>
        <v>0.57566987653774615</v>
      </c>
      <c r="F1790" s="44">
        <v>109810</v>
      </c>
      <c r="G1790" s="40">
        <v>71505.34</v>
      </c>
      <c r="H1790" s="45">
        <f t="shared" si="63"/>
        <v>0.65117329933521539</v>
      </c>
    </row>
    <row r="1791" spans="1:8" x14ac:dyDescent="0.25">
      <c r="A1791" s="5">
        <v>198</v>
      </c>
      <c r="B1791" s="9" t="s">
        <v>80</v>
      </c>
      <c r="C1791" s="44">
        <v>3329147</v>
      </c>
      <c r="D1791" s="40">
        <v>227066.23999999999</v>
      </c>
      <c r="E1791" s="45">
        <f t="shared" si="62"/>
        <v>6.8205531326793314E-2</v>
      </c>
      <c r="F1791" s="44">
        <v>369513</v>
      </c>
      <c r="G1791" s="40">
        <v>7315</v>
      </c>
      <c r="H1791" s="45">
        <f t="shared" si="63"/>
        <v>1.9796326516252474E-2</v>
      </c>
    </row>
    <row r="1792" spans="1:8" ht="15.75" thickBot="1" x14ac:dyDescent="0.3">
      <c r="A1792" s="79">
        <v>199</v>
      </c>
      <c r="B1792" s="80" t="s">
        <v>81</v>
      </c>
      <c r="C1792" s="81">
        <v>517634</v>
      </c>
      <c r="D1792" s="82">
        <v>61644.49</v>
      </c>
      <c r="E1792" s="83">
        <f>D1792/C1792</f>
        <v>0.11908895088035175</v>
      </c>
      <c r="F1792" s="81">
        <v>8778</v>
      </c>
      <c r="G1792" s="82">
        <v>5778</v>
      </c>
      <c r="H1792" s="83">
        <f>G1792/F1792</f>
        <v>0.65823650034176351</v>
      </c>
    </row>
    <row r="1793" spans="1:8" ht="15.75" thickBot="1" x14ac:dyDescent="0.3">
      <c r="A1793" s="137" t="s">
        <v>82</v>
      </c>
      <c r="B1793" s="138"/>
      <c r="C1793" s="22">
        <f>SUM(C1794:C1843)</f>
        <v>2917958</v>
      </c>
      <c r="D1793" s="23">
        <f>SUM(D1794:D1843)</f>
        <v>1391736.2099999997</v>
      </c>
      <c r="E1793" s="28">
        <f>D1793/C1793</f>
        <v>0.4769555319164977</v>
      </c>
      <c r="F1793" s="22">
        <f>SUM(F1794:F1843)</f>
        <v>135817</v>
      </c>
      <c r="G1793" s="23">
        <f>SUM(G1794:G1843)</f>
        <v>69448.350000000006</v>
      </c>
      <c r="H1793" s="28">
        <f>G1793/F1793</f>
        <v>0.51133768232253696</v>
      </c>
    </row>
    <row r="1794" spans="1:8" x14ac:dyDescent="0.25">
      <c r="A1794" s="78">
        <v>201</v>
      </c>
      <c r="B1794" s="7" t="s">
        <v>83</v>
      </c>
      <c r="C1794" s="41">
        <v>167163</v>
      </c>
      <c r="D1794" s="42">
        <v>82528.91</v>
      </c>
      <c r="E1794" s="43">
        <f>D1794/C1794</f>
        <v>0.49370321183515492</v>
      </c>
      <c r="F1794" s="62" t="s">
        <v>182</v>
      </c>
      <c r="G1794" s="63" t="s">
        <v>182</v>
      </c>
      <c r="H1794" s="64" t="s">
        <v>182</v>
      </c>
    </row>
    <row r="1795" spans="1:8" x14ac:dyDescent="0.25">
      <c r="A1795" s="5">
        <v>203</v>
      </c>
      <c r="B1795" s="8" t="s">
        <v>84</v>
      </c>
      <c r="C1795" s="44">
        <v>105590</v>
      </c>
      <c r="D1795" s="40">
        <v>59292.9</v>
      </c>
      <c r="E1795" s="45">
        <f>D1795/C1795</f>
        <v>0.56153897149351262</v>
      </c>
      <c r="F1795" s="59" t="s">
        <v>182</v>
      </c>
      <c r="G1795" s="60" t="s">
        <v>182</v>
      </c>
      <c r="H1795" s="61" t="s">
        <v>182</v>
      </c>
    </row>
    <row r="1796" spans="1:8" x14ac:dyDescent="0.25">
      <c r="A1796" s="5">
        <v>211</v>
      </c>
      <c r="B1796" s="8" t="s">
        <v>85</v>
      </c>
      <c r="C1796" s="44">
        <v>88484</v>
      </c>
      <c r="D1796" s="40">
        <v>81244.22</v>
      </c>
      <c r="E1796" s="45">
        <f t="shared" ref="E1796:E1843" si="64">D1796/C1796</f>
        <v>0.91817978391573618</v>
      </c>
      <c r="F1796" s="59" t="s">
        <v>182</v>
      </c>
      <c r="G1796" s="60" t="s">
        <v>182</v>
      </c>
      <c r="H1796" s="61" t="s">
        <v>182</v>
      </c>
    </row>
    <row r="1797" spans="1:8" x14ac:dyDescent="0.25">
      <c r="A1797" s="5">
        <v>212</v>
      </c>
      <c r="B1797" s="8" t="s">
        <v>86</v>
      </c>
      <c r="C1797" s="44">
        <v>12050</v>
      </c>
      <c r="D1797" s="40">
        <v>3898.55</v>
      </c>
      <c r="E1797" s="45">
        <f t="shared" si="64"/>
        <v>0.32353112033195019</v>
      </c>
      <c r="F1797" s="59" t="s">
        <v>182</v>
      </c>
      <c r="G1797" s="60" t="s">
        <v>182</v>
      </c>
      <c r="H1797" s="61" t="s">
        <v>182</v>
      </c>
    </row>
    <row r="1798" spans="1:8" x14ac:dyDescent="0.25">
      <c r="A1798" s="5">
        <v>213</v>
      </c>
      <c r="B1798" s="8" t="s">
        <v>87</v>
      </c>
      <c r="C1798" s="44">
        <v>950</v>
      </c>
      <c r="D1798" s="40">
        <v>42.8</v>
      </c>
      <c r="E1798" s="45">
        <f t="shared" si="64"/>
        <v>4.5052631578947365E-2</v>
      </c>
      <c r="F1798" s="59" t="s">
        <v>182</v>
      </c>
      <c r="G1798" s="60" t="s">
        <v>182</v>
      </c>
      <c r="H1798" s="61" t="s">
        <v>182</v>
      </c>
    </row>
    <row r="1799" spans="1:8" x14ac:dyDescent="0.25">
      <c r="A1799" s="5">
        <v>214</v>
      </c>
      <c r="B1799" s="8" t="s">
        <v>88</v>
      </c>
      <c r="C1799" s="44">
        <v>84019</v>
      </c>
      <c r="D1799" s="40">
        <v>18615.02</v>
      </c>
      <c r="E1799" s="45">
        <f t="shared" si="64"/>
        <v>0.22155726680869803</v>
      </c>
      <c r="F1799" s="59" t="s">
        <v>182</v>
      </c>
      <c r="G1799" s="60" t="s">
        <v>182</v>
      </c>
      <c r="H1799" s="61" t="s">
        <v>182</v>
      </c>
    </row>
    <row r="1800" spans="1:8" x14ac:dyDescent="0.25">
      <c r="A1800" s="5">
        <v>219</v>
      </c>
      <c r="B1800" s="8" t="s">
        <v>89</v>
      </c>
      <c r="C1800" s="44">
        <v>6109</v>
      </c>
      <c r="D1800" s="40">
        <v>2798.02</v>
      </c>
      <c r="E1800" s="45">
        <f t="shared" si="64"/>
        <v>0.45801604190538547</v>
      </c>
      <c r="F1800" s="59" t="s">
        <v>182</v>
      </c>
      <c r="G1800" s="60" t="s">
        <v>182</v>
      </c>
      <c r="H1800" s="61" t="s">
        <v>182</v>
      </c>
    </row>
    <row r="1801" spans="1:8" x14ac:dyDescent="0.25">
      <c r="A1801" s="5">
        <v>221</v>
      </c>
      <c r="B1801" s="8" t="s">
        <v>90</v>
      </c>
      <c r="C1801" s="44">
        <v>100868</v>
      </c>
      <c r="D1801" s="40">
        <v>85373.15</v>
      </c>
      <c r="E1801" s="45">
        <f t="shared" si="64"/>
        <v>0.84638487924812622</v>
      </c>
      <c r="F1801" s="59" t="s">
        <v>182</v>
      </c>
      <c r="G1801" s="60" t="s">
        <v>182</v>
      </c>
      <c r="H1801" s="61" t="s">
        <v>182</v>
      </c>
    </row>
    <row r="1802" spans="1:8" x14ac:dyDescent="0.25">
      <c r="A1802" s="5">
        <v>222</v>
      </c>
      <c r="B1802" s="8" t="s">
        <v>91</v>
      </c>
      <c r="C1802" s="44">
        <v>3500</v>
      </c>
      <c r="D1802" s="40">
        <v>400.97</v>
      </c>
      <c r="E1802" s="45">
        <f t="shared" si="64"/>
        <v>0.11456285714285715</v>
      </c>
      <c r="F1802" s="59" t="s">
        <v>182</v>
      </c>
      <c r="G1802" s="60" t="s">
        <v>182</v>
      </c>
      <c r="H1802" s="61" t="s">
        <v>182</v>
      </c>
    </row>
    <row r="1803" spans="1:8" x14ac:dyDescent="0.25">
      <c r="A1803" s="5">
        <v>223</v>
      </c>
      <c r="B1803" s="8" t="s">
        <v>92</v>
      </c>
      <c r="C1803" s="44">
        <v>96305</v>
      </c>
      <c r="D1803" s="40">
        <v>38794.17</v>
      </c>
      <c r="E1803" s="45">
        <f t="shared" si="64"/>
        <v>0.40282612533097967</v>
      </c>
      <c r="F1803" s="59" t="s">
        <v>182</v>
      </c>
      <c r="G1803" s="60" t="s">
        <v>182</v>
      </c>
      <c r="H1803" s="61" t="s">
        <v>182</v>
      </c>
    </row>
    <row r="1804" spans="1:8" x14ac:dyDescent="0.25">
      <c r="A1804" s="5">
        <v>224</v>
      </c>
      <c r="B1804" s="8" t="s">
        <v>93</v>
      </c>
      <c r="C1804" s="44">
        <v>21088</v>
      </c>
      <c r="D1804" s="40">
        <v>6210.99</v>
      </c>
      <c r="E1804" s="45">
        <f t="shared" si="64"/>
        <v>0.29452721927162367</v>
      </c>
      <c r="F1804" s="59" t="s">
        <v>182</v>
      </c>
      <c r="G1804" s="60" t="s">
        <v>182</v>
      </c>
      <c r="H1804" s="61" t="s">
        <v>182</v>
      </c>
    </row>
    <row r="1805" spans="1:8" x14ac:dyDescent="0.25">
      <c r="A1805" s="5">
        <v>229</v>
      </c>
      <c r="B1805" s="8" t="s">
        <v>195</v>
      </c>
      <c r="C1805" s="44">
        <v>1300</v>
      </c>
      <c r="D1805" s="40">
        <v>1118.1500000000001</v>
      </c>
      <c r="E1805" s="45">
        <f t="shared" si="64"/>
        <v>0.86011538461538473</v>
      </c>
      <c r="F1805" s="59"/>
      <c r="G1805" s="60"/>
      <c r="H1805" s="61"/>
    </row>
    <row r="1806" spans="1:8" x14ac:dyDescent="0.25">
      <c r="A1806" s="5">
        <v>231</v>
      </c>
      <c r="B1806" s="8" t="s">
        <v>94</v>
      </c>
      <c r="C1806" s="44">
        <v>305425</v>
      </c>
      <c r="D1806" s="40">
        <v>218940.21</v>
      </c>
      <c r="E1806" s="45">
        <f t="shared" si="64"/>
        <v>0.71683788164033724</v>
      </c>
      <c r="F1806" s="59" t="s">
        <v>182</v>
      </c>
      <c r="G1806" s="60" t="s">
        <v>182</v>
      </c>
      <c r="H1806" s="61" t="s">
        <v>182</v>
      </c>
    </row>
    <row r="1807" spans="1:8" x14ac:dyDescent="0.25">
      <c r="A1807" s="5">
        <v>232</v>
      </c>
      <c r="B1807" s="8" t="s">
        <v>95</v>
      </c>
      <c r="C1807" s="44">
        <v>217090</v>
      </c>
      <c r="D1807" s="40">
        <v>112868.77</v>
      </c>
      <c r="E1807" s="45">
        <f t="shared" si="64"/>
        <v>0.5199169468883873</v>
      </c>
      <c r="F1807" s="59" t="s">
        <v>182</v>
      </c>
      <c r="G1807" s="60" t="s">
        <v>182</v>
      </c>
      <c r="H1807" s="61" t="s">
        <v>182</v>
      </c>
    </row>
    <row r="1808" spans="1:8" x14ac:dyDescent="0.25">
      <c r="A1808" s="5">
        <v>239</v>
      </c>
      <c r="B1808" s="8" t="s">
        <v>96</v>
      </c>
      <c r="C1808" s="44">
        <v>91781</v>
      </c>
      <c r="D1808" s="40">
        <v>41350.449999999997</v>
      </c>
      <c r="E1808" s="45">
        <f t="shared" si="64"/>
        <v>0.45053387956112917</v>
      </c>
      <c r="F1808" s="59" t="s">
        <v>182</v>
      </c>
      <c r="G1808" s="60" t="s">
        <v>182</v>
      </c>
      <c r="H1808" s="61" t="s">
        <v>182</v>
      </c>
    </row>
    <row r="1809" spans="1:8" x14ac:dyDescent="0.25">
      <c r="A1809" s="5">
        <v>242</v>
      </c>
      <c r="B1809" s="8" t="s">
        <v>98</v>
      </c>
      <c r="C1809" s="44">
        <v>190232</v>
      </c>
      <c r="D1809" s="40">
        <v>11086.07</v>
      </c>
      <c r="E1809" s="45">
        <f t="shared" si="64"/>
        <v>5.8276578073089697E-2</v>
      </c>
      <c r="F1809" s="59" t="s">
        <v>182</v>
      </c>
      <c r="G1809" s="60" t="s">
        <v>182</v>
      </c>
      <c r="H1809" s="61" t="s">
        <v>182</v>
      </c>
    </row>
    <row r="1810" spans="1:8" x14ac:dyDescent="0.25">
      <c r="A1810" s="5">
        <v>243</v>
      </c>
      <c r="B1810" s="8" t="s">
        <v>99</v>
      </c>
      <c r="C1810" s="44">
        <v>32817</v>
      </c>
      <c r="D1810" s="40">
        <v>14499.94</v>
      </c>
      <c r="E1810" s="45">
        <f t="shared" si="64"/>
        <v>0.44184233781271903</v>
      </c>
      <c r="F1810" s="59" t="s">
        <v>182</v>
      </c>
      <c r="G1810" s="60" t="s">
        <v>182</v>
      </c>
      <c r="H1810" s="61" t="s">
        <v>182</v>
      </c>
    </row>
    <row r="1811" spans="1:8" x14ac:dyDescent="0.25">
      <c r="A1811" s="5">
        <v>244</v>
      </c>
      <c r="B1811" s="8" t="s">
        <v>100</v>
      </c>
      <c r="C1811" s="44">
        <v>36250</v>
      </c>
      <c r="D1811" s="40">
        <v>7815.91</v>
      </c>
      <c r="E1811" s="45">
        <f t="shared" si="64"/>
        <v>0.21561131034482758</v>
      </c>
      <c r="F1811" s="59" t="s">
        <v>182</v>
      </c>
      <c r="G1811" s="60" t="s">
        <v>182</v>
      </c>
      <c r="H1811" s="61" t="s">
        <v>182</v>
      </c>
    </row>
    <row r="1812" spans="1:8" x14ac:dyDescent="0.25">
      <c r="A1812" s="5">
        <v>249</v>
      </c>
      <c r="B1812" s="8" t="s">
        <v>101</v>
      </c>
      <c r="C1812" s="44">
        <v>74256</v>
      </c>
      <c r="D1812" s="40">
        <v>24663.57</v>
      </c>
      <c r="E1812" s="45">
        <f t="shared" si="64"/>
        <v>0.33214245313510021</v>
      </c>
      <c r="F1812" s="59" t="s">
        <v>182</v>
      </c>
      <c r="G1812" s="60" t="s">
        <v>182</v>
      </c>
      <c r="H1812" s="61" t="s">
        <v>182</v>
      </c>
    </row>
    <row r="1813" spans="1:8" x14ac:dyDescent="0.25">
      <c r="A1813" s="5">
        <v>251</v>
      </c>
      <c r="B1813" s="8" t="s">
        <v>102</v>
      </c>
      <c r="C1813" s="44">
        <v>500</v>
      </c>
      <c r="D1813" s="40">
        <v>0</v>
      </c>
      <c r="E1813" s="45">
        <f t="shared" si="64"/>
        <v>0</v>
      </c>
      <c r="F1813" s="59" t="s">
        <v>182</v>
      </c>
      <c r="G1813" s="60" t="s">
        <v>182</v>
      </c>
      <c r="H1813" s="61" t="s">
        <v>182</v>
      </c>
    </row>
    <row r="1814" spans="1:8" x14ac:dyDescent="0.25">
      <c r="A1814" s="5">
        <v>252</v>
      </c>
      <c r="B1814" s="8" t="s">
        <v>103</v>
      </c>
      <c r="C1814" s="44">
        <v>6407</v>
      </c>
      <c r="D1814" s="40">
        <v>1106.25</v>
      </c>
      <c r="E1814" s="45">
        <f t="shared" si="64"/>
        <v>0.17266271265803029</v>
      </c>
      <c r="F1814" s="59" t="s">
        <v>182</v>
      </c>
      <c r="G1814" s="60" t="s">
        <v>182</v>
      </c>
      <c r="H1814" s="61" t="s">
        <v>182</v>
      </c>
    </row>
    <row r="1815" spans="1:8" x14ac:dyDescent="0.25">
      <c r="A1815" s="5">
        <v>253</v>
      </c>
      <c r="B1815" s="8" t="s">
        <v>104</v>
      </c>
      <c r="C1815" s="44">
        <v>6000</v>
      </c>
      <c r="D1815" s="40">
        <v>552.59</v>
      </c>
      <c r="E1815" s="45">
        <f t="shared" si="64"/>
        <v>9.2098333333333338E-2</v>
      </c>
      <c r="F1815" s="59" t="s">
        <v>182</v>
      </c>
      <c r="G1815" s="60" t="s">
        <v>182</v>
      </c>
      <c r="H1815" s="61" t="s">
        <v>182</v>
      </c>
    </row>
    <row r="1816" spans="1:8" x14ac:dyDescent="0.25">
      <c r="A1816" s="5">
        <v>254</v>
      </c>
      <c r="B1816" s="8" t="s">
        <v>105</v>
      </c>
      <c r="C1816" s="44">
        <v>15794</v>
      </c>
      <c r="D1816" s="40">
        <v>3160.52</v>
      </c>
      <c r="E1816" s="45">
        <f t="shared" si="64"/>
        <v>0.20010890211472712</v>
      </c>
      <c r="F1816" s="59" t="s">
        <v>182</v>
      </c>
      <c r="G1816" s="60" t="s">
        <v>182</v>
      </c>
      <c r="H1816" s="61" t="s">
        <v>182</v>
      </c>
    </row>
    <row r="1817" spans="1:8" x14ac:dyDescent="0.25">
      <c r="A1817" s="5">
        <v>255</v>
      </c>
      <c r="B1817" s="8" t="s">
        <v>106</v>
      </c>
      <c r="C1817" s="44">
        <v>51488</v>
      </c>
      <c r="D1817" s="40">
        <v>24822.66</v>
      </c>
      <c r="E1817" s="45">
        <f t="shared" si="64"/>
        <v>0.48210573337476692</v>
      </c>
      <c r="F1817" s="59" t="s">
        <v>182</v>
      </c>
      <c r="G1817" s="60" t="s">
        <v>182</v>
      </c>
      <c r="H1817" s="61" t="s">
        <v>182</v>
      </c>
    </row>
    <row r="1818" spans="1:8" x14ac:dyDescent="0.25">
      <c r="A1818" s="5">
        <v>256</v>
      </c>
      <c r="B1818" s="8" t="s">
        <v>107</v>
      </c>
      <c r="C1818" s="44">
        <v>38076</v>
      </c>
      <c r="D1818" s="40">
        <v>18632.939999999999</v>
      </c>
      <c r="E1818" s="45">
        <f t="shared" si="64"/>
        <v>0.48936180271036872</v>
      </c>
      <c r="F1818" s="59" t="s">
        <v>182</v>
      </c>
      <c r="G1818" s="60" t="s">
        <v>182</v>
      </c>
      <c r="H1818" s="61" t="s">
        <v>182</v>
      </c>
    </row>
    <row r="1819" spans="1:8" x14ac:dyDescent="0.25">
      <c r="A1819" s="5">
        <v>257</v>
      </c>
      <c r="B1819" s="8" t="s">
        <v>108</v>
      </c>
      <c r="C1819" s="44">
        <v>5000</v>
      </c>
      <c r="D1819" s="40">
        <v>0</v>
      </c>
      <c r="E1819" s="45">
        <f t="shared" si="64"/>
        <v>0</v>
      </c>
      <c r="F1819" s="59" t="s">
        <v>182</v>
      </c>
      <c r="G1819" s="60" t="s">
        <v>182</v>
      </c>
      <c r="H1819" s="61" t="s">
        <v>182</v>
      </c>
    </row>
    <row r="1820" spans="1:8" x14ac:dyDescent="0.25">
      <c r="A1820" s="5">
        <v>259</v>
      </c>
      <c r="B1820" s="8" t="s">
        <v>109</v>
      </c>
      <c r="C1820" s="44">
        <v>35407</v>
      </c>
      <c r="D1820" s="40">
        <v>10124.59</v>
      </c>
      <c r="E1820" s="45">
        <f t="shared" si="64"/>
        <v>0.28594882367893354</v>
      </c>
      <c r="F1820" s="59" t="s">
        <v>182</v>
      </c>
      <c r="G1820" s="60" t="s">
        <v>182</v>
      </c>
      <c r="H1820" s="61" t="s">
        <v>182</v>
      </c>
    </row>
    <row r="1821" spans="1:8" x14ac:dyDescent="0.25">
      <c r="A1821" s="5">
        <v>261</v>
      </c>
      <c r="B1821" s="8" t="s">
        <v>110</v>
      </c>
      <c r="C1821" s="44">
        <v>6084</v>
      </c>
      <c r="D1821" s="40">
        <v>1173.4100000000001</v>
      </c>
      <c r="E1821" s="45">
        <f t="shared" si="64"/>
        <v>0.1928681788297173</v>
      </c>
      <c r="F1821" s="59" t="s">
        <v>182</v>
      </c>
      <c r="G1821" s="60" t="s">
        <v>182</v>
      </c>
      <c r="H1821" s="61" t="s">
        <v>182</v>
      </c>
    </row>
    <row r="1822" spans="1:8" x14ac:dyDescent="0.25">
      <c r="A1822" s="5">
        <v>262</v>
      </c>
      <c r="B1822" s="8" t="s">
        <v>111</v>
      </c>
      <c r="C1822" s="44">
        <v>28343</v>
      </c>
      <c r="D1822" s="40">
        <v>12878.5</v>
      </c>
      <c r="E1822" s="45">
        <f t="shared" si="64"/>
        <v>0.45438027026073458</v>
      </c>
      <c r="F1822" s="59" t="s">
        <v>182</v>
      </c>
      <c r="G1822" s="60" t="s">
        <v>182</v>
      </c>
      <c r="H1822" s="61" t="s">
        <v>182</v>
      </c>
    </row>
    <row r="1823" spans="1:8" x14ac:dyDescent="0.25">
      <c r="A1823" s="5">
        <v>263</v>
      </c>
      <c r="B1823" s="8" t="s">
        <v>112</v>
      </c>
      <c r="C1823" s="44">
        <v>24620</v>
      </c>
      <c r="D1823" s="40">
        <v>3852.69</v>
      </c>
      <c r="E1823" s="45">
        <f t="shared" si="64"/>
        <v>0.15648619008935824</v>
      </c>
      <c r="F1823" s="59" t="s">
        <v>182</v>
      </c>
      <c r="G1823" s="60" t="s">
        <v>182</v>
      </c>
      <c r="H1823" s="61" t="s">
        <v>182</v>
      </c>
    </row>
    <row r="1824" spans="1:8" x14ac:dyDescent="0.25">
      <c r="A1824" s="5">
        <v>265</v>
      </c>
      <c r="B1824" s="8" t="s">
        <v>113</v>
      </c>
      <c r="C1824" s="44">
        <v>88273</v>
      </c>
      <c r="D1824" s="40">
        <v>21499.24</v>
      </c>
      <c r="E1824" s="45">
        <f t="shared" si="64"/>
        <v>0.24355397460152031</v>
      </c>
      <c r="F1824" s="44">
        <v>135817</v>
      </c>
      <c r="G1824" s="40">
        <v>69448.350000000006</v>
      </c>
      <c r="H1824" s="45">
        <f t="shared" ref="H1824" si="65">G1824/F1824</f>
        <v>0.51133768232253696</v>
      </c>
    </row>
    <row r="1825" spans="1:8" x14ac:dyDescent="0.25">
      <c r="A1825" s="5">
        <v>269</v>
      </c>
      <c r="B1825" s="8" t="s">
        <v>114</v>
      </c>
      <c r="C1825" s="44">
        <v>85390</v>
      </c>
      <c r="D1825" s="40">
        <v>11156.06</v>
      </c>
      <c r="E1825" s="45">
        <f t="shared" si="64"/>
        <v>0.13064831947534838</v>
      </c>
      <c r="F1825" s="59" t="s">
        <v>182</v>
      </c>
      <c r="G1825" s="60" t="s">
        <v>182</v>
      </c>
      <c r="H1825" s="61" t="s">
        <v>182</v>
      </c>
    </row>
    <row r="1826" spans="1:8" x14ac:dyDescent="0.25">
      <c r="A1826" s="5">
        <v>271</v>
      </c>
      <c r="B1826" s="8" t="s">
        <v>115</v>
      </c>
      <c r="C1826" s="44">
        <v>22626</v>
      </c>
      <c r="D1826" s="40">
        <v>2612.15</v>
      </c>
      <c r="E1826" s="45">
        <f t="shared" si="64"/>
        <v>0.1154490409263679</v>
      </c>
      <c r="F1826" s="59" t="s">
        <v>182</v>
      </c>
      <c r="G1826" s="60" t="s">
        <v>182</v>
      </c>
      <c r="H1826" s="61" t="s">
        <v>182</v>
      </c>
    </row>
    <row r="1827" spans="1:8" x14ac:dyDescent="0.25">
      <c r="A1827" s="5">
        <v>272</v>
      </c>
      <c r="B1827" s="8" t="s">
        <v>116</v>
      </c>
      <c r="C1827" s="44">
        <v>3151</v>
      </c>
      <c r="D1827" s="40">
        <v>0</v>
      </c>
      <c r="E1827" s="45">
        <f t="shared" si="64"/>
        <v>0</v>
      </c>
      <c r="F1827" s="59" t="s">
        <v>182</v>
      </c>
      <c r="G1827" s="60" t="s">
        <v>182</v>
      </c>
      <c r="H1827" s="61" t="s">
        <v>182</v>
      </c>
    </row>
    <row r="1828" spans="1:8" x14ac:dyDescent="0.25">
      <c r="A1828" s="5">
        <v>273</v>
      </c>
      <c r="B1828" s="8" t="s">
        <v>117</v>
      </c>
      <c r="C1828" s="44">
        <v>93939</v>
      </c>
      <c r="D1828" s="40">
        <v>51914.29</v>
      </c>
      <c r="E1828" s="45">
        <f t="shared" si="64"/>
        <v>0.55263830783806511</v>
      </c>
      <c r="F1828" s="59" t="s">
        <v>182</v>
      </c>
      <c r="G1828" s="60" t="s">
        <v>182</v>
      </c>
      <c r="H1828" s="61" t="s">
        <v>182</v>
      </c>
    </row>
    <row r="1829" spans="1:8" x14ac:dyDescent="0.25">
      <c r="A1829" s="5">
        <v>274</v>
      </c>
      <c r="B1829" s="8" t="s">
        <v>118</v>
      </c>
      <c r="C1829" s="44">
        <v>29352</v>
      </c>
      <c r="D1829" s="40">
        <v>13423.1</v>
      </c>
      <c r="E1829" s="45">
        <f t="shared" si="64"/>
        <v>0.45731466339602073</v>
      </c>
      <c r="F1829" s="59" t="s">
        <v>182</v>
      </c>
      <c r="G1829" s="60" t="s">
        <v>182</v>
      </c>
      <c r="H1829" s="61" t="s">
        <v>182</v>
      </c>
    </row>
    <row r="1830" spans="1:8" x14ac:dyDescent="0.25">
      <c r="A1830" s="5">
        <v>275</v>
      </c>
      <c r="B1830" s="8" t="s">
        <v>119</v>
      </c>
      <c r="C1830" s="44">
        <v>305293</v>
      </c>
      <c r="D1830" s="40">
        <v>161730.89000000001</v>
      </c>
      <c r="E1830" s="45">
        <f t="shared" si="64"/>
        <v>0.52975629968587556</v>
      </c>
      <c r="F1830" s="59" t="s">
        <v>182</v>
      </c>
      <c r="G1830" s="60" t="s">
        <v>182</v>
      </c>
      <c r="H1830" s="61" t="s">
        <v>182</v>
      </c>
    </row>
    <row r="1831" spans="1:8" x14ac:dyDescent="0.25">
      <c r="A1831" s="5">
        <v>277</v>
      </c>
      <c r="B1831" s="8" t="s">
        <v>120</v>
      </c>
      <c r="C1831" s="44">
        <v>19274</v>
      </c>
      <c r="D1831" s="40">
        <v>6048.43</v>
      </c>
      <c r="E1831" s="45">
        <f t="shared" si="64"/>
        <v>0.31381290858150879</v>
      </c>
      <c r="F1831" s="59" t="s">
        <v>182</v>
      </c>
      <c r="G1831" s="60" t="s">
        <v>182</v>
      </c>
      <c r="H1831" s="61" t="s">
        <v>182</v>
      </c>
    </row>
    <row r="1832" spans="1:8" x14ac:dyDescent="0.25">
      <c r="A1832" s="5">
        <v>278</v>
      </c>
      <c r="B1832" s="8" t="s">
        <v>121</v>
      </c>
      <c r="C1832" s="44">
        <v>800</v>
      </c>
      <c r="D1832" s="40">
        <v>0</v>
      </c>
      <c r="E1832" s="45">
        <f t="shared" si="64"/>
        <v>0</v>
      </c>
      <c r="F1832" s="59" t="s">
        <v>182</v>
      </c>
      <c r="G1832" s="60" t="s">
        <v>182</v>
      </c>
      <c r="H1832" s="61" t="s">
        <v>182</v>
      </c>
    </row>
    <row r="1833" spans="1:8" x14ac:dyDescent="0.25">
      <c r="A1833" s="5">
        <v>279</v>
      </c>
      <c r="B1833" s="9" t="s">
        <v>122</v>
      </c>
      <c r="C1833" s="44">
        <v>22557</v>
      </c>
      <c r="D1833" s="40">
        <v>1680.92</v>
      </c>
      <c r="E1833" s="45">
        <f t="shared" si="64"/>
        <v>7.4518774659750861E-2</v>
      </c>
      <c r="F1833" s="59" t="s">
        <v>182</v>
      </c>
      <c r="G1833" s="60" t="s">
        <v>182</v>
      </c>
      <c r="H1833" s="61" t="s">
        <v>182</v>
      </c>
    </row>
    <row r="1834" spans="1:8" x14ac:dyDescent="0.25">
      <c r="A1834" s="6">
        <v>280</v>
      </c>
      <c r="B1834" s="9" t="s">
        <v>123</v>
      </c>
      <c r="C1834" s="44">
        <v>171772</v>
      </c>
      <c r="D1834" s="40">
        <v>103213.66</v>
      </c>
      <c r="E1834" s="45">
        <f t="shared" si="64"/>
        <v>0.60087592855645855</v>
      </c>
      <c r="F1834" s="59" t="s">
        <v>182</v>
      </c>
      <c r="G1834" s="60" t="s">
        <v>182</v>
      </c>
      <c r="H1834" s="61" t="s">
        <v>182</v>
      </c>
    </row>
    <row r="1835" spans="1:8" x14ac:dyDescent="0.25">
      <c r="A1835" s="10">
        <v>291</v>
      </c>
      <c r="B1835" s="9" t="s">
        <v>124</v>
      </c>
      <c r="C1835" s="44">
        <v>84828</v>
      </c>
      <c r="D1835" s="40">
        <v>18523.740000000002</v>
      </c>
      <c r="E1835" s="45">
        <f t="shared" si="64"/>
        <v>0.21836822747206114</v>
      </c>
      <c r="F1835" s="59" t="s">
        <v>182</v>
      </c>
      <c r="G1835" s="60" t="s">
        <v>182</v>
      </c>
      <c r="H1835" s="61" t="s">
        <v>182</v>
      </c>
    </row>
    <row r="1836" spans="1:8" x14ac:dyDescent="0.25">
      <c r="A1836" s="10">
        <v>292</v>
      </c>
      <c r="B1836" s="9" t="s">
        <v>125</v>
      </c>
      <c r="C1836" s="44">
        <v>10</v>
      </c>
      <c r="D1836" s="40">
        <v>8</v>
      </c>
      <c r="E1836" s="45">
        <f t="shared" si="64"/>
        <v>0.8</v>
      </c>
      <c r="F1836" s="59" t="s">
        <v>182</v>
      </c>
      <c r="G1836" s="60" t="s">
        <v>182</v>
      </c>
      <c r="H1836" s="61" t="s">
        <v>182</v>
      </c>
    </row>
    <row r="1837" spans="1:8" x14ac:dyDescent="0.25">
      <c r="A1837" s="10">
        <v>293</v>
      </c>
      <c r="B1837" s="9" t="s">
        <v>126</v>
      </c>
      <c r="C1837" s="44">
        <v>83571</v>
      </c>
      <c r="D1837" s="40">
        <v>82467.63</v>
      </c>
      <c r="E1837" s="45">
        <f t="shared" si="64"/>
        <v>0.98679721434468903</v>
      </c>
      <c r="F1837" s="59" t="s">
        <v>182</v>
      </c>
      <c r="G1837" s="60" t="s">
        <v>182</v>
      </c>
      <c r="H1837" s="61" t="s">
        <v>182</v>
      </c>
    </row>
    <row r="1838" spans="1:8" x14ac:dyDescent="0.25">
      <c r="A1838" s="10">
        <v>294</v>
      </c>
      <c r="B1838" s="9" t="s">
        <v>127</v>
      </c>
      <c r="C1838" s="44">
        <v>3437</v>
      </c>
      <c r="D1838" s="40">
        <v>1079.47</v>
      </c>
      <c r="E1838" s="45">
        <f t="shared" si="64"/>
        <v>0.31407331975560082</v>
      </c>
      <c r="F1838" s="59" t="s">
        <v>182</v>
      </c>
      <c r="G1838" s="60" t="s">
        <v>182</v>
      </c>
      <c r="H1838" s="61" t="s">
        <v>182</v>
      </c>
    </row>
    <row r="1839" spans="1:8" x14ac:dyDescent="0.25">
      <c r="A1839" s="10">
        <v>295</v>
      </c>
      <c r="B1839" s="9" t="s">
        <v>128</v>
      </c>
      <c r="C1839" s="44">
        <v>513</v>
      </c>
      <c r="D1839" s="40">
        <v>364.87</v>
      </c>
      <c r="E1839" s="45">
        <f t="shared" si="64"/>
        <v>0.71124756335282657</v>
      </c>
      <c r="F1839" s="59" t="s">
        <v>182</v>
      </c>
      <c r="G1839" s="60" t="s">
        <v>182</v>
      </c>
      <c r="H1839" s="61" t="s">
        <v>182</v>
      </c>
    </row>
    <row r="1840" spans="1:8" ht="15" customHeight="1" x14ac:dyDescent="0.25">
      <c r="A1840" s="10">
        <v>296</v>
      </c>
      <c r="B1840" s="9" t="s">
        <v>129</v>
      </c>
      <c r="C1840" s="44">
        <v>495</v>
      </c>
      <c r="D1840" s="40">
        <v>161.69</v>
      </c>
      <c r="E1840" s="45">
        <f t="shared" si="64"/>
        <v>0.32664646464646463</v>
      </c>
      <c r="F1840" s="59" t="s">
        <v>182</v>
      </c>
      <c r="G1840" s="60" t="s">
        <v>182</v>
      </c>
      <c r="H1840" s="61" t="s">
        <v>182</v>
      </c>
    </row>
    <row r="1841" spans="1:8" x14ac:dyDescent="0.25">
      <c r="A1841" s="10">
        <v>297</v>
      </c>
      <c r="B1841" s="9" t="s">
        <v>130</v>
      </c>
      <c r="C1841" s="44">
        <v>18247</v>
      </c>
      <c r="D1841" s="40">
        <v>226.14</v>
      </c>
      <c r="E1841" s="45">
        <f t="shared" si="64"/>
        <v>1.2393270126596152E-2</v>
      </c>
      <c r="F1841" s="59" t="s">
        <v>182</v>
      </c>
      <c r="G1841" s="60" t="s">
        <v>182</v>
      </c>
      <c r="H1841" s="61" t="s">
        <v>182</v>
      </c>
    </row>
    <row r="1842" spans="1:8" x14ac:dyDescent="0.25">
      <c r="A1842" s="10">
        <v>298</v>
      </c>
      <c r="B1842" s="9" t="s">
        <v>131</v>
      </c>
      <c r="C1842" s="44">
        <v>243</v>
      </c>
      <c r="D1842" s="40">
        <v>178.45</v>
      </c>
      <c r="E1842" s="45">
        <f t="shared" si="64"/>
        <v>0.73436213991769539</v>
      </c>
      <c r="F1842" s="59" t="s">
        <v>182</v>
      </c>
      <c r="G1842" s="60" t="s">
        <v>182</v>
      </c>
      <c r="H1842" s="61" t="s">
        <v>182</v>
      </c>
    </row>
    <row r="1843" spans="1:8" ht="15.75" thickBot="1" x14ac:dyDescent="0.3">
      <c r="A1843" s="89">
        <v>299</v>
      </c>
      <c r="B1843" s="88" t="s">
        <v>123</v>
      </c>
      <c r="C1843" s="81">
        <v>31191</v>
      </c>
      <c r="D1843" s="82">
        <v>27600.560000000001</v>
      </c>
      <c r="E1843" s="83">
        <f t="shared" si="64"/>
        <v>0.88488858965727302</v>
      </c>
      <c r="F1843" s="84" t="s">
        <v>182</v>
      </c>
      <c r="G1843" s="85" t="s">
        <v>182</v>
      </c>
      <c r="H1843" s="86" t="s">
        <v>182</v>
      </c>
    </row>
    <row r="1844" spans="1:8" ht="15.75" thickBot="1" x14ac:dyDescent="0.3">
      <c r="A1844" s="137" t="s">
        <v>132</v>
      </c>
      <c r="B1844" s="138"/>
      <c r="C1844" s="22">
        <f>SUM(C1845:C1861)</f>
        <v>137524</v>
      </c>
      <c r="D1844" s="23">
        <f>SUM(D1845:D1861)</f>
        <v>57896.69999999999</v>
      </c>
      <c r="E1844" s="28">
        <f>D1844/C1844</f>
        <v>0.42099342660190214</v>
      </c>
      <c r="F1844" s="22">
        <f>SUM(F1845:F1861)</f>
        <v>14739189</v>
      </c>
      <c r="G1844" s="23">
        <f>SUM(G1845:G1861)</f>
        <v>1391002.8</v>
      </c>
      <c r="H1844" s="28">
        <f>G1844/F1844</f>
        <v>9.4374446246669338E-2</v>
      </c>
    </row>
    <row r="1845" spans="1:8" x14ac:dyDescent="0.25">
      <c r="A1845" s="13">
        <v>301</v>
      </c>
      <c r="B1845" s="35" t="s">
        <v>133</v>
      </c>
      <c r="C1845" s="68" t="s">
        <v>182</v>
      </c>
      <c r="D1845" s="69" t="s">
        <v>182</v>
      </c>
      <c r="E1845" s="70" t="s">
        <v>182</v>
      </c>
      <c r="F1845" s="49">
        <v>106568</v>
      </c>
      <c r="G1845" s="50">
        <v>33401.51</v>
      </c>
      <c r="H1845" s="51">
        <f>G1845/F1845</f>
        <v>0.31342907814728627</v>
      </c>
    </row>
    <row r="1846" spans="1:8" x14ac:dyDescent="0.25">
      <c r="A1846" s="10">
        <v>302</v>
      </c>
      <c r="B1846" s="29" t="s">
        <v>134</v>
      </c>
      <c r="C1846" s="59" t="s">
        <v>182</v>
      </c>
      <c r="D1846" s="60" t="s">
        <v>182</v>
      </c>
      <c r="E1846" s="61" t="s">
        <v>182</v>
      </c>
      <c r="F1846" s="44">
        <v>25000</v>
      </c>
      <c r="G1846" s="40">
        <v>2140</v>
      </c>
      <c r="H1846" s="45">
        <f>G1846/F1846</f>
        <v>8.5599999999999996E-2</v>
      </c>
    </row>
    <row r="1847" spans="1:8" x14ac:dyDescent="0.25">
      <c r="A1847" s="10">
        <v>303</v>
      </c>
      <c r="B1847" s="29" t="s">
        <v>135</v>
      </c>
      <c r="C1847" s="59" t="s">
        <v>182</v>
      </c>
      <c r="D1847" s="60" t="s">
        <v>182</v>
      </c>
      <c r="E1847" s="61" t="s">
        <v>182</v>
      </c>
      <c r="F1847" s="44">
        <v>16000</v>
      </c>
      <c r="G1847" s="40">
        <v>0</v>
      </c>
      <c r="H1847" s="45">
        <f t="shared" ref="H1847:H1861" si="66">G1847/F1847</f>
        <v>0</v>
      </c>
    </row>
    <row r="1848" spans="1:8" x14ac:dyDescent="0.25">
      <c r="A1848" s="10">
        <v>304</v>
      </c>
      <c r="B1848" s="29" t="s">
        <v>136</v>
      </c>
      <c r="C1848" s="59" t="s">
        <v>182</v>
      </c>
      <c r="D1848" s="60" t="s">
        <v>182</v>
      </c>
      <c r="E1848" s="61" t="s">
        <v>182</v>
      </c>
      <c r="F1848" s="44">
        <v>48680</v>
      </c>
      <c r="G1848" s="40">
        <v>3043.62</v>
      </c>
      <c r="H1848" s="45">
        <f t="shared" si="66"/>
        <v>6.2523007395234184E-2</v>
      </c>
    </row>
    <row r="1849" spans="1:8" x14ac:dyDescent="0.25">
      <c r="A1849" s="10">
        <v>305</v>
      </c>
      <c r="B1849" s="29" t="s">
        <v>137</v>
      </c>
      <c r="C1849" s="59" t="s">
        <v>182</v>
      </c>
      <c r="D1849" s="60" t="s">
        <v>182</v>
      </c>
      <c r="E1849" s="61" t="s">
        <v>182</v>
      </c>
      <c r="F1849" s="44">
        <v>58000</v>
      </c>
      <c r="G1849" s="40">
        <v>9247.49</v>
      </c>
      <c r="H1849" s="45">
        <f t="shared" si="66"/>
        <v>0.15943948275862069</v>
      </c>
    </row>
    <row r="1850" spans="1:8" x14ac:dyDescent="0.25">
      <c r="A1850" s="10">
        <v>309</v>
      </c>
      <c r="B1850" s="29" t="s">
        <v>138</v>
      </c>
      <c r="C1850" s="59" t="s">
        <v>182</v>
      </c>
      <c r="D1850" s="60" t="s">
        <v>182</v>
      </c>
      <c r="E1850" s="61" t="s">
        <v>182</v>
      </c>
      <c r="F1850" s="44">
        <v>95000</v>
      </c>
      <c r="G1850" s="40">
        <v>0</v>
      </c>
      <c r="H1850" s="45">
        <f t="shared" si="66"/>
        <v>0</v>
      </c>
    </row>
    <row r="1851" spans="1:8" x14ac:dyDescent="0.25">
      <c r="A1851" s="10">
        <v>314</v>
      </c>
      <c r="B1851" s="29" t="s">
        <v>139</v>
      </c>
      <c r="C1851" s="59" t="s">
        <v>182</v>
      </c>
      <c r="D1851" s="60" t="s">
        <v>182</v>
      </c>
      <c r="E1851" s="61" t="s">
        <v>182</v>
      </c>
      <c r="F1851" s="44">
        <v>2441220</v>
      </c>
      <c r="G1851" s="40">
        <v>638784.15</v>
      </c>
      <c r="H1851" s="45">
        <f t="shared" si="66"/>
        <v>0.26166594981197927</v>
      </c>
    </row>
    <row r="1852" spans="1:8" x14ac:dyDescent="0.25">
      <c r="A1852" s="6">
        <v>320</v>
      </c>
      <c r="B1852" s="29" t="s">
        <v>140</v>
      </c>
      <c r="C1852" s="44">
        <v>1960</v>
      </c>
      <c r="D1852" s="40">
        <v>1764.54</v>
      </c>
      <c r="E1852" s="45">
        <f t="shared" ref="E1852:E1860" si="67">D1852/C1852</f>
        <v>0.90027551020408159</v>
      </c>
      <c r="F1852" s="44">
        <v>13530</v>
      </c>
      <c r="G1852" s="40">
        <v>4615.93</v>
      </c>
      <c r="H1852" s="45">
        <f t="shared" si="66"/>
        <v>0.3411626016260163</v>
      </c>
    </row>
    <row r="1853" spans="1:8" x14ac:dyDescent="0.25">
      <c r="A1853" s="10">
        <v>332</v>
      </c>
      <c r="B1853" s="29" t="s">
        <v>141</v>
      </c>
      <c r="C1853" s="59" t="s">
        <v>182</v>
      </c>
      <c r="D1853" s="60" t="s">
        <v>182</v>
      </c>
      <c r="E1853" s="61" t="s">
        <v>182</v>
      </c>
      <c r="F1853" s="44">
        <v>50000</v>
      </c>
      <c r="G1853" s="40">
        <v>2423.5500000000002</v>
      </c>
      <c r="H1853" s="45">
        <f t="shared" si="66"/>
        <v>4.8471E-2</v>
      </c>
    </row>
    <row r="1854" spans="1:8" x14ac:dyDescent="0.25">
      <c r="A1854" s="6">
        <v>340</v>
      </c>
      <c r="B1854" s="29" t="s">
        <v>142</v>
      </c>
      <c r="C1854" s="44">
        <v>240</v>
      </c>
      <c r="D1854" s="40">
        <v>0</v>
      </c>
      <c r="E1854" s="45">
        <f t="shared" si="67"/>
        <v>0</v>
      </c>
      <c r="F1854" s="44">
        <v>115350</v>
      </c>
      <c r="G1854" s="40">
        <v>7035.68</v>
      </c>
      <c r="H1854" s="45">
        <f t="shared" si="66"/>
        <v>6.0994191590810577E-2</v>
      </c>
    </row>
    <row r="1855" spans="1:8" x14ac:dyDescent="0.25">
      <c r="A1855" s="6">
        <v>350</v>
      </c>
      <c r="B1855" s="29" t="s">
        <v>143</v>
      </c>
      <c r="C1855" s="44">
        <v>57360</v>
      </c>
      <c r="D1855" s="40">
        <v>11297.06</v>
      </c>
      <c r="E1855" s="45">
        <f t="shared" si="67"/>
        <v>0.19695013947001394</v>
      </c>
      <c r="F1855" s="44">
        <v>1143360</v>
      </c>
      <c r="G1855" s="40">
        <v>167280.93</v>
      </c>
      <c r="H1855" s="45">
        <f t="shared" si="66"/>
        <v>0.14630643891687656</v>
      </c>
    </row>
    <row r="1856" spans="1:8" x14ac:dyDescent="0.25">
      <c r="A1856" s="6">
        <v>370</v>
      </c>
      <c r="B1856" s="29" t="s">
        <v>144</v>
      </c>
      <c r="C1856" s="44">
        <v>20316</v>
      </c>
      <c r="D1856" s="40">
        <v>13863.77</v>
      </c>
      <c r="E1856" s="45">
        <f t="shared" si="67"/>
        <v>0.68240647765308138</v>
      </c>
      <c r="F1856" s="44">
        <v>1149345</v>
      </c>
      <c r="G1856" s="40">
        <v>128191.53</v>
      </c>
      <c r="H1856" s="45">
        <f t="shared" si="66"/>
        <v>0.11153442177936129</v>
      </c>
    </row>
    <row r="1857" spans="1:8" x14ac:dyDescent="0.25">
      <c r="A1857" s="6">
        <v>380</v>
      </c>
      <c r="B1857" s="29" t="s">
        <v>145</v>
      </c>
      <c r="C1857" s="44">
        <v>44956</v>
      </c>
      <c r="D1857" s="40">
        <v>18481.919999999998</v>
      </c>
      <c r="E1857" s="45">
        <f t="shared" si="67"/>
        <v>0.41111130883530561</v>
      </c>
      <c r="F1857" s="44">
        <v>9443764</v>
      </c>
      <c r="G1857" s="40">
        <v>388819.44</v>
      </c>
      <c r="H1857" s="45">
        <f t="shared" si="66"/>
        <v>4.1172083503992686E-2</v>
      </c>
    </row>
    <row r="1858" spans="1:8" x14ac:dyDescent="0.25">
      <c r="A1858" s="10">
        <v>395</v>
      </c>
      <c r="B1858" s="29" t="s">
        <v>142</v>
      </c>
      <c r="C1858" s="59" t="s">
        <v>182</v>
      </c>
      <c r="D1858" s="60" t="s">
        <v>182</v>
      </c>
      <c r="E1858" s="61" t="s">
        <v>182</v>
      </c>
      <c r="F1858" s="44">
        <v>125</v>
      </c>
      <c r="G1858" s="40">
        <v>0</v>
      </c>
      <c r="H1858" s="45">
        <f t="shared" si="66"/>
        <v>0</v>
      </c>
    </row>
    <row r="1859" spans="1:8" x14ac:dyDescent="0.25">
      <c r="A1859" s="10">
        <v>396</v>
      </c>
      <c r="B1859" s="29" t="s">
        <v>143</v>
      </c>
      <c r="C1859" s="44">
        <v>12102</v>
      </c>
      <c r="D1859" s="40">
        <v>12100.13</v>
      </c>
      <c r="E1859" s="45">
        <f t="shared" si="67"/>
        <v>0.9998454800859361</v>
      </c>
      <c r="F1859" s="44">
        <v>24314</v>
      </c>
      <c r="G1859" s="40">
        <v>1918.19</v>
      </c>
      <c r="H1859" s="45">
        <f t="shared" si="66"/>
        <v>7.8892407666365058E-2</v>
      </c>
    </row>
    <row r="1860" spans="1:8" x14ac:dyDescent="0.25">
      <c r="A1860" s="10">
        <v>398</v>
      </c>
      <c r="B1860" s="29" t="s">
        <v>144</v>
      </c>
      <c r="C1860" s="59">
        <v>590</v>
      </c>
      <c r="D1860" s="60">
        <v>389.28</v>
      </c>
      <c r="E1860" s="45">
        <f t="shared" si="67"/>
        <v>0.65979661016949143</v>
      </c>
      <c r="F1860" s="44">
        <v>5405</v>
      </c>
      <c r="G1860" s="40">
        <v>572.99</v>
      </c>
      <c r="H1860" s="45">
        <f t="shared" si="66"/>
        <v>0.10601110083256245</v>
      </c>
    </row>
    <row r="1861" spans="1:8" ht="15.75" thickBot="1" x14ac:dyDescent="0.3">
      <c r="A1861" s="11">
        <v>399</v>
      </c>
      <c r="B1861" s="36" t="s">
        <v>146</v>
      </c>
      <c r="C1861" s="65" t="s">
        <v>182</v>
      </c>
      <c r="D1861" s="66" t="s">
        <v>182</v>
      </c>
      <c r="E1861" s="61" t="s">
        <v>182</v>
      </c>
      <c r="F1861" s="46">
        <v>3528</v>
      </c>
      <c r="G1861" s="47">
        <v>3527.79</v>
      </c>
      <c r="H1861" s="45">
        <f t="shared" si="66"/>
        <v>0.99994047619047621</v>
      </c>
    </row>
    <row r="1862" spans="1:8" ht="15.75" thickBot="1" x14ac:dyDescent="0.3">
      <c r="A1862" s="139" t="s">
        <v>147</v>
      </c>
      <c r="B1862" s="140"/>
      <c r="C1862" s="72">
        <v>0</v>
      </c>
      <c r="D1862" s="73">
        <v>0</v>
      </c>
      <c r="E1862" s="71" t="s">
        <v>182</v>
      </c>
      <c r="F1862" s="22">
        <f>SUM(F1863:F1865)</f>
        <v>462477</v>
      </c>
      <c r="G1862" s="23">
        <f>SUM(G1863:G1865)</f>
        <v>0</v>
      </c>
      <c r="H1862" s="28">
        <f>G1862/F1862</f>
        <v>0</v>
      </c>
    </row>
    <row r="1863" spans="1:8" x14ac:dyDescent="0.25">
      <c r="A1863" s="13">
        <v>511</v>
      </c>
      <c r="B1863" s="37" t="s">
        <v>148</v>
      </c>
      <c r="C1863" s="68" t="s">
        <v>182</v>
      </c>
      <c r="D1863" s="69" t="s">
        <v>182</v>
      </c>
      <c r="E1863" s="70" t="s">
        <v>182</v>
      </c>
      <c r="F1863" s="49">
        <v>11116</v>
      </c>
      <c r="G1863" s="50">
        <v>0</v>
      </c>
      <c r="H1863" s="51">
        <f>G1863/F1863</f>
        <v>0</v>
      </c>
    </row>
    <row r="1864" spans="1:8" x14ac:dyDescent="0.25">
      <c r="A1864" s="91">
        <v>544</v>
      </c>
      <c r="B1864" s="92" t="s">
        <v>149</v>
      </c>
      <c r="C1864" s="93"/>
      <c r="D1864" s="94"/>
      <c r="E1864" s="95"/>
      <c r="F1864" s="96">
        <v>325573</v>
      </c>
      <c r="G1864" s="97">
        <v>0</v>
      </c>
      <c r="H1864" s="98">
        <f>G1864/F1864</f>
        <v>0</v>
      </c>
    </row>
    <row r="1865" spans="1:8" ht="15.75" thickBot="1" x14ac:dyDescent="0.3">
      <c r="A1865" s="11">
        <v>592</v>
      </c>
      <c r="B1865" s="38" t="s">
        <v>198</v>
      </c>
      <c r="C1865" s="65" t="s">
        <v>182</v>
      </c>
      <c r="D1865" s="66" t="s">
        <v>182</v>
      </c>
      <c r="E1865" s="67" t="s">
        <v>182</v>
      </c>
      <c r="F1865" s="46">
        <v>125788</v>
      </c>
      <c r="G1865" s="47">
        <v>0</v>
      </c>
      <c r="H1865" s="48">
        <f>G1865/F1865</f>
        <v>0</v>
      </c>
    </row>
    <row r="1866" spans="1:8" ht="15.75" thickBot="1" x14ac:dyDescent="0.3">
      <c r="A1866" s="137" t="s">
        <v>150</v>
      </c>
      <c r="B1866" s="138"/>
      <c r="C1866" s="22">
        <f>SUM(C1867:C1883)</f>
        <v>395171549</v>
      </c>
      <c r="D1866" s="23">
        <f>SUM(D1867:D1883)</f>
        <v>325670157.91000003</v>
      </c>
      <c r="E1866" s="28">
        <f>D1866/C1866</f>
        <v>0.82412349455350098</v>
      </c>
      <c r="F1866" s="22">
        <f>SUM(F1867:F1883)</f>
        <v>330183</v>
      </c>
      <c r="G1866" s="23">
        <f>SUM(G1867:G1883)</f>
        <v>0</v>
      </c>
      <c r="H1866" s="28">
        <f>G1866/F1866</f>
        <v>0</v>
      </c>
    </row>
    <row r="1867" spans="1:8" x14ac:dyDescent="0.25">
      <c r="A1867" s="4">
        <v>611</v>
      </c>
      <c r="B1867" s="35" t="s">
        <v>151</v>
      </c>
      <c r="C1867" s="49">
        <v>78000</v>
      </c>
      <c r="D1867" s="50">
        <v>35100</v>
      </c>
      <c r="E1867" s="51">
        <f>D1867/C1867</f>
        <v>0.45</v>
      </c>
      <c r="F1867" s="68" t="s">
        <v>182</v>
      </c>
      <c r="G1867" s="69" t="s">
        <v>182</v>
      </c>
      <c r="H1867" s="70" t="s">
        <v>182</v>
      </c>
    </row>
    <row r="1868" spans="1:8" x14ac:dyDescent="0.25">
      <c r="A1868" s="5">
        <v>612</v>
      </c>
      <c r="B1868" s="29" t="s">
        <v>152</v>
      </c>
      <c r="C1868" s="44">
        <v>5000</v>
      </c>
      <c r="D1868" s="40">
        <v>0</v>
      </c>
      <c r="E1868" s="45">
        <f>D1868/C1868</f>
        <v>0</v>
      </c>
      <c r="F1868" s="59" t="s">
        <v>182</v>
      </c>
      <c r="G1868" s="60" t="s">
        <v>182</v>
      </c>
      <c r="H1868" s="61" t="s">
        <v>182</v>
      </c>
    </row>
    <row r="1869" spans="1:8" x14ac:dyDescent="0.25">
      <c r="A1869" s="5">
        <v>613</v>
      </c>
      <c r="B1869" s="29" t="s">
        <v>192</v>
      </c>
      <c r="C1869" s="44">
        <v>1000</v>
      </c>
      <c r="D1869" s="40">
        <v>0</v>
      </c>
      <c r="E1869" s="45">
        <f>D1869/C1869</f>
        <v>0</v>
      </c>
      <c r="F1869" s="59"/>
      <c r="G1869" s="60"/>
      <c r="H1869" s="61"/>
    </row>
    <row r="1870" spans="1:8" x14ac:dyDescent="0.25">
      <c r="A1870" s="5">
        <v>614</v>
      </c>
      <c r="B1870" s="29" t="s">
        <v>153</v>
      </c>
      <c r="C1870" s="44">
        <v>105000</v>
      </c>
      <c r="D1870" s="40">
        <v>83000</v>
      </c>
      <c r="E1870" s="45">
        <f t="shared" ref="E1870:E1883" si="68">D1870/C1870</f>
        <v>0.79047619047619044</v>
      </c>
      <c r="F1870" s="59" t="s">
        <v>182</v>
      </c>
      <c r="G1870" s="60" t="s">
        <v>182</v>
      </c>
      <c r="H1870" s="61" t="s">
        <v>182</v>
      </c>
    </row>
    <row r="1871" spans="1:8" x14ac:dyDescent="0.25">
      <c r="A1871" s="5">
        <v>619</v>
      </c>
      <c r="B1871" s="29" t="s">
        <v>154</v>
      </c>
      <c r="C1871" s="44">
        <v>135005551</v>
      </c>
      <c r="D1871" s="40">
        <v>135005551</v>
      </c>
      <c r="E1871" s="45">
        <f t="shared" si="68"/>
        <v>1</v>
      </c>
      <c r="F1871" s="59" t="s">
        <v>182</v>
      </c>
      <c r="G1871" s="60" t="s">
        <v>182</v>
      </c>
      <c r="H1871" s="61" t="s">
        <v>182</v>
      </c>
    </row>
    <row r="1872" spans="1:8" x14ac:dyDescent="0.25">
      <c r="A1872" s="5">
        <v>622</v>
      </c>
      <c r="B1872" s="29" t="s">
        <v>155</v>
      </c>
      <c r="C1872" s="44">
        <v>6000</v>
      </c>
      <c r="D1872" s="40">
        <v>0</v>
      </c>
      <c r="E1872" s="45">
        <f t="shared" si="68"/>
        <v>0</v>
      </c>
      <c r="F1872" s="59" t="s">
        <v>182</v>
      </c>
      <c r="G1872" s="60" t="s">
        <v>182</v>
      </c>
      <c r="H1872" s="61" t="s">
        <v>182</v>
      </c>
    </row>
    <row r="1873" spans="1:8" x14ac:dyDescent="0.25">
      <c r="A1873" s="5">
        <v>623</v>
      </c>
      <c r="B1873" s="29" t="s">
        <v>156</v>
      </c>
      <c r="C1873" s="44">
        <v>28000</v>
      </c>
      <c r="D1873" s="40">
        <v>0</v>
      </c>
      <c r="E1873" s="45">
        <f t="shared" si="68"/>
        <v>0</v>
      </c>
      <c r="F1873" s="59" t="s">
        <v>182</v>
      </c>
      <c r="G1873" s="60" t="s">
        <v>182</v>
      </c>
      <c r="H1873" s="61" t="s">
        <v>182</v>
      </c>
    </row>
    <row r="1874" spans="1:8" x14ac:dyDescent="0.25">
      <c r="A1874" s="5">
        <v>624</v>
      </c>
      <c r="B1874" s="29" t="s">
        <v>157</v>
      </c>
      <c r="C1874" s="44">
        <v>47799</v>
      </c>
      <c r="D1874" s="40">
        <v>18468.5</v>
      </c>
      <c r="E1874" s="45">
        <f t="shared" si="68"/>
        <v>0.38637837611665515</v>
      </c>
      <c r="F1874" s="44">
        <v>330183</v>
      </c>
      <c r="G1874" s="40">
        <v>0</v>
      </c>
      <c r="H1874" s="45">
        <f t="shared" ref="H1874" si="69">G1874/F1874</f>
        <v>0</v>
      </c>
    </row>
    <row r="1875" spans="1:8" x14ac:dyDescent="0.25">
      <c r="A1875" s="5">
        <v>631</v>
      </c>
      <c r="B1875" s="29" t="s">
        <v>158</v>
      </c>
      <c r="C1875" s="44">
        <v>2055857</v>
      </c>
      <c r="D1875" s="40">
        <v>424551.19</v>
      </c>
      <c r="E1875" s="45">
        <f t="shared" si="68"/>
        <v>0.20650813261817336</v>
      </c>
      <c r="F1875" s="59" t="s">
        <v>182</v>
      </c>
      <c r="G1875" s="60" t="s">
        <v>182</v>
      </c>
      <c r="H1875" s="61" t="s">
        <v>182</v>
      </c>
    </row>
    <row r="1876" spans="1:8" x14ac:dyDescent="0.25">
      <c r="A1876" s="5">
        <v>635</v>
      </c>
      <c r="B1876" s="29" t="s">
        <v>159</v>
      </c>
      <c r="C1876" s="44">
        <v>216990090</v>
      </c>
      <c r="D1876" s="40">
        <v>164009892.41999999</v>
      </c>
      <c r="E1876" s="45">
        <f t="shared" si="68"/>
        <v>0.75584047372854668</v>
      </c>
      <c r="F1876" s="59" t="s">
        <v>182</v>
      </c>
      <c r="G1876" s="60" t="s">
        <v>182</v>
      </c>
      <c r="H1876" s="61" t="s">
        <v>182</v>
      </c>
    </row>
    <row r="1877" spans="1:8" x14ac:dyDescent="0.25">
      <c r="A1877" s="5">
        <v>637</v>
      </c>
      <c r="B1877" s="29" t="s">
        <v>160</v>
      </c>
      <c r="C1877" s="44">
        <v>16672978</v>
      </c>
      <c r="D1877" s="40">
        <v>15297598.33</v>
      </c>
      <c r="E1877" s="45">
        <f t="shared" si="68"/>
        <v>0.91750845769723921</v>
      </c>
      <c r="F1877" s="59" t="s">
        <v>182</v>
      </c>
      <c r="G1877" s="60" t="s">
        <v>182</v>
      </c>
      <c r="H1877" s="61" t="s">
        <v>182</v>
      </c>
    </row>
    <row r="1878" spans="1:8" x14ac:dyDescent="0.25">
      <c r="A1878" s="5">
        <v>639</v>
      </c>
      <c r="B1878" s="29" t="s">
        <v>161</v>
      </c>
      <c r="C1878" s="44">
        <v>137500</v>
      </c>
      <c r="D1878" s="40">
        <v>12500</v>
      </c>
      <c r="E1878" s="45">
        <f t="shared" si="68"/>
        <v>9.0909090909090912E-2</v>
      </c>
      <c r="F1878" s="59" t="s">
        <v>182</v>
      </c>
      <c r="G1878" s="60" t="s">
        <v>182</v>
      </c>
      <c r="H1878" s="61" t="s">
        <v>182</v>
      </c>
    </row>
    <row r="1879" spans="1:8" x14ac:dyDescent="0.25">
      <c r="A1879" s="5">
        <v>648</v>
      </c>
      <c r="B1879" s="8" t="s">
        <v>162</v>
      </c>
      <c r="C1879" s="44">
        <v>22110080</v>
      </c>
      <c r="D1879" s="40">
        <v>9637065.5399999991</v>
      </c>
      <c r="E1879" s="45">
        <f t="shared" si="68"/>
        <v>0.43586751110805566</v>
      </c>
      <c r="F1879" s="59" t="s">
        <v>182</v>
      </c>
      <c r="G1879" s="60" t="s">
        <v>182</v>
      </c>
      <c r="H1879" s="61" t="s">
        <v>182</v>
      </c>
    </row>
    <row r="1880" spans="1:8" x14ac:dyDescent="0.25">
      <c r="A1880" s="5">
        <v>662</v>
      </c>
      <c r="B1880" s="8" t="s">
        <v>164</v>
      </c>
      <c r="C1880" s="44">
        <v>456300</v>
      </c>
      <c r="D1880" s="40">
        <v>456260</v>
      </c>
      <c r="E1880" s="45">
        <f t="shared" si="68"/>
        <v>0.99991233837387683</v>
      </c>
      <c r="F1880" s="59" t="s">
        <v>182</v>
      </c>
      <c r="G1880" s="60" t="s">
        <v>182</v>
      </c>
      <c r="H1880" s="61" t="s">
        <v>182</v>
      </c>
    </row>
    <row r="1881" spans="1:8" x14ac:dyDescent="0.25">
      <c r="A1881" s="5">
        <v>663</v>
      </c>
      <c r="B1881" s="8" t="s">
        <v>165</v>
      </c>
      <c r="C1881" s="44">
        <v>232379</v>
      </c>
      <c r="D1881" s="40">
        <v>152909.93</v>
      </c>
      <c r="E1881" s="45">
        <f t="shared" si="68"/>
        <v>0.65801957147590784</v>
      </c>
      <c r="F1881" s="59" t="s">
        <v>182</v>
      </c>
      <c r="G1881" s="60" t="s">
        <v>182</v>
      </c>
      <c r="H1881" s="61" t="s">
        <v>182</v>
      </c>
    </row>
    <row r="1882" spans="1:8" x14ac:dyDescent="0.25">
      <c r="A1882" s="5">
        <v>664</v>
      </c>
      <c r="B1882" s="8" t="s">
        <v>166</v>
      </c>
      <c r="C1882" s="44">
        <v>1185000</v>
      </c>
      <c r="D1882" s="40">
        <v>482246</v>
      </c>
      <c r="E1882" s="45">
        <f t="shared" si="68"/>
        <v>0.40695864978902951</v>
      </c>
      <c r="F1882" s="59" t="s">
        <v>182</v>
      </c>
      <c r="G1882" s="60" t="s">
        <v>182</v>
      </c>
      <c r="H1882" s="61" t="s">
        <v>182</v>
      </c>
    </row>
    <row r="1883" spans="1:8" ht="15.75" thickBot="1" x14ac:dyDescent="0.3">
      <c r="A1883" s="12">
        <v>693</v>
      </c>
      <c r="B1883" s="33" t="s">
        <v>167</v>
      </c>
      <c r="C1883" s="46">
        <v>55015</v>
      </c>
      <c r="D1883" s="47">
        <v>55015</v>
      </c>
      <c r="E1883" s="45">
        <f t="shared" si="68"/>
        <v>1</v>
      </c>
      <c r="F1883" s="65" t="s">
        <v>182</v>
      </c>
      <c r="G1883" s="66" t="s">
        <v>182</v>
      </c>
      <c r="H1883" s="61" t="s">
        <v>182</v>
      </c>
    </row>
    <row r="1884" spans="1:8" ht="15.75" thickBot="1" x14ac:dyDescent="0.3">
      <c r="A1884" s="152" t="s">
        <v>168</v>
      </c>
      <c r="B1884" s="153"/>
      <c r="C1884" s="72">
        <v>0</v>
      </c>
      <c r="D1884" s="73">
        <v>0</v>
      </c>
      <c r="E1884" s="71" t="s">
        <v>182</v>
      </c>
      <c r="F1884" s="22">
        <f>F1885</f>
        <v>59460136</v>
      </c>
      <c r="G1884" s="23">
        <f>G1885</f>
        <v>41559445.850000001</v>
      </c>
      <c r="H1884" s="28">
        <f>G1884/F1884</f>
        <v>0.69894636382937303</v>
      </c>
    </row>
    <row r="1885" spans="1:8" ht="15.75" thickBot="1" x14ac:dyDescent="0.3">
      <c r="A1885" s="18">
        <v>721</v>
      </c>
      <c r="B1885" s="39" t="s">
        <v>169</v>
      </c>
      <c r="C1885" s="74" t="s">
        <v>182</v>
      </c>
      <c r="D1885" s="75" t="s">
        <v>182</v>
      </c>
      <c r="E1885" s="76" t="s">
        <v>182</v>
      </c>
      <c r="F1885" s="52">
        <v>59460136</v>
      </c>
      <c r="G1885" s="53">
        <v>41559445.850000001</v>
      </c>
      <c r="H1885" s="54">
        <f>G1885/F1885</f>
        <v>0.69894636382937303</v>
      </c>
    </row>
    <row r="1887" spans="1:8" x14ac:dyDescent="0.25">
      <c r="A1887" s="143" t="s">
        <v>170</v>
      </c>
      <c r="B1887" s="143"/>
      <c r="C1887" s="143"/>
      <c r="D1887" s="143"/>
      <c r="E1887" s="143"/>
      <c r="F1887" s="143"/>
      <c r="G1887" s="143"/>
      <c r="H1887" s="143"/>
    </row>
    <row r="1888" spans="1:8" x14ac:dyDescent="0.25">
      <c r="A1888" s="143" t="s">
        <v>171</v>
      </c>
      <c r="B1888" s="143"/>
      <c r="C1888" s="143"/>
      <c r="D1888" s="143"/>
      <c r="E1888" s="143"/>
      <c r="F1888" s="143"/>
      <c r="G1888" s="143"/>
      <c r="H1888" s="143"/>
    </row>
    <row r="1889" spans="1:8" x14ac:dyDescent="0.25">
      <c r="A1889" s="143" t="s">
        <v>184</v>
      </c>
      <c r="B1889" s="143"/>
      <c r="C1889" s="143"/>
      <c r="D1889" s="143"/>
      <c r="E1889" s="143"/>
      <c r="F1889" s="143"/>
      <c r="G1889" s="143"/>
      <c r="H1889" s="143"/>
    </row>
    <row r="1890" spans="1:8" x14ac:dyDescent="0.25">
      <c r="A1890" s="143" t="s">
        <v>185</v>
      </c>
      <c r="B1890" s="143"/>
      <c r="C1890" s="143"/>
      <c r="D1890" s="143"/>
      <c r="E1890" s="143"/>
      <c r="F1890" s="143"/>
      <c r="G1890" s="143"/>
      <c r="H1890" s="143"/>
    </row>
    <row r="1891" spans="1:8" x14ac:dyDescent="0.25">
      <c r="A1891" s="143" t="s">
        <v>200</v>
      </c>
      <c r="B1891" s="143"/>
      <c r="C1891" s="143"/>
      <c r="D1891" s="143"/>
      <c r="E1891" s="143"/>
      <c r="F1891" s="143"/>
      <c r="G1891" s="143"/>
      <c r="H1891" s="143"/>
    </row>
    <row r="1892" spans="1:8" x14ac:dyDescent="0.25">
      <c r="A1892" s="144" t="s">
        <v>174</v>
      </c>
      <c r="B1892" s="144"/>
      <c r="C1892" s="144"/>
      <c r="D1892" s="144"/>
      <c r="E1892" s="144"/>
      <c r="F1892" s="144"/>
      <c r="G1892" s="144"/>
      <c r="H1892" s="144"/>
    </row>
    <row r="2008" spans="1:8" x14ac:dyDescent="0.25">
      <c r="A2008" s="143" t="s">
        <v>170</v>
      </c>
      <c r="B2008" s="143"/>
      <c r="C2008" s="143"/>
      <c r="D2008" s="143"/>
      <c r="E2008" s="143"/>
      <c r="F2008" s="143"/>
      <c r="G2008" s="143"/>
      <c r="H2008" s="143"/>
    </row>
    <row r="2009" spans="1:8" x14ac:dyDescent="0.25">
      <c r="A2009" s="143" t="s">
        <v>171</v>
      </c>
      <c r="B2009" s="143"/>
      <c r="C2009" s="143"/>
      <c r="D2009" s="143"/>
      <c r="E2009" s="143"/>
      <c r="F2009" s="143"/>
      <c r="G2009" s="143"/>
      <c r="H2009" s="143"/>
    </row>
    <row r="2010" spans="1:8" x14ac:dyDescent="0.25">
      <c r="A2010" s="143" t="s">
        <v>172</v>
      </c>
      <c r="B2010" s="143"/>
      <c r="C2010" s="143"/>
      <c r="D2010" s="143"/>
      <c r="E2010" s="143"/>
      <c r="F2010" s="143"/>
      <c r="G2010" s="143"/>
      <c r="H2010" s="143"/>
    </row>
    <row r="2011" spans="1:8" x14ac:dyDescent="0.25">
      <c r="A2011" s="143" t="s">
        <v>181</v>
      </c>
      <c r="B2011" s="143"/>
      <c r="C2011" s="143"/>
      <c r="D2011" s="143"/>
      <c r="E2011" s="143"/>
      <c r="F2011" s="143"/>
      <c r="G2011" s="143"/>
      <c r="H2011" s="143"/>
    </row>
    <row r="2012" spans="1:8" x14ac:dyDescent="0.25">
      <c r="A2012" s="143" t="s">
        <v>201</v>
      </c>
      <c r="B2012" s="143"/>
      <c r="C2012" s="143"/>
      <c r="D2012" s="143"/>
      <c r="E2012" s="143"/>
      <c r="F2012" s="143"/>
      <c r="G2012" s="143"/>
      <c r="H2012" s="143"/>
    </row>
    <row r="2013" spans="1:8" x14ac:dyDescent="0.25">
      <c r="A2013" s="144" t="s">
        <v>174</v>
      </c>
      <c r="B2013" s="144"/>
      <c r="C2013" s="144"/>
      <c r="D2013" s="144"/>
      <c r="E2013" s="144"/>
      <c r="F2013" s="144"/>
      <c r="G2013" s="144"/>
      <c r="H2013" s="144"/>
    </row>
    <row r="2014" spans="1:8" ht="15.75" thickBot="1" x14ac:dyDescent="0.3">
      <c r="A2014" s="144"/>
      <c r="B2014" s="144"/>
      <c r="C2014" s="144"/>
      <c r="D2014" s="144"/>
      <c r="E2014" s="144"/>
      <c r="F2014" s="144"/>
      <c r="G2014" s="144"/>
      <c r="H2014" s="144"/>
    </row>
    <row r="2015" spans="1:8" x14ac:dyDescent="0.25">
      <c r="A2015" s="145" t="s">
        <v>177</v>
      </c>
      <c r="B2015" s="146"/>
      <c r="C2015" s="149" t="s">
        <v>175</v>
      </c>
      <c r="D2015" s="150"/>
      <c r="E2015" s="151"/>
      <c r="F2015" s="149" t="s">
        <v>176</v>
      </c>
      <c r="G2015" s="150"/>
      <c r="H2015" s="151"/>
    </row>
    <row r="2016" spans="1:8" ht="15.75" thickBot="1" x14ac:dyDescent="0.3">
      <c r="A2016" s="147"/>
      <c r="B2016" s="148"/>
      <c r="C2016" s="55" t="s">
        <v>178</v>
      </c>
      <c r="D2016" s="19" t="s">
        <v>179</v>
      </c>
      <c r="E2016" s="26" t="s">
        <v>180</v>
      </c>
      <c r="F2016" s="55" t="s">
        <v>178</v>
      </c>
      <c r="G2016" s="19" t="s">
        <v>179</v>
      </c>
      <c r="H2016" s="26" t="s">
        <v>180</v>
      </c>
    </row>
    <row r="2017" spans="1:8" ht="15.75" thickBot="1" x14ac:dyDescent="0.3">
      <c r="A2017" s="133" t="s">
        <v>0</v>
      </c>
      <c r="B2017" s="134"/>
      <c r="C2017" s="20">
        <f>C2018+C2035+C2084+C2135+C2153+C2157+C2175</f>
        <v>516051578</v>
      </c>
      <c r="D2017" s="21">
        <f>D2018+D2035+D2084+D2135+D2153+D2157+D2175</f>
        <v>403564067.37</v>
      </c>
      <c r="E2017" s="27">
        <f>D2017/C2017</f>
        <v>0.78202273682418622</v>
      </c>
      <c r="F2017" s="20">
        <f>F2018+F2035+F2084+F2135+F2153+F2157+F2175</f>
        <v>91816760</v>
      </c>
      <c r="G2017" s="21">
        <f>G2018+G2035+G2084+G2135+G2153+G2157+G2175</f>
        <v>44995274.620000005</v>
      </c>
      <c r="H2017" s="27">
        <f>G2017/F2017</f>
        <v>0.49005513394286626</v>
      </c>
    </row>
    <row r="2018" spans="1:8" ht="15.75" thickBot="1" x14ac:dyDescent="0.3">
      <c r="A2018" s="135" t="s">
        <v>1</v>
      </c>
      <c r="B2018" s="136"/>
      <c r="C2018" s="56">
        <f>SUM(C2019:C2034)</f>
        <v>70858646</v>
      </c>
      <c r="D2018" s="57">
        <f>SUM(D2019:D2034)</f>
        <v>40783077.450000003</v>
      </c>
      <c r="E2018" s="58">
        <f>D2018/C2018</f>
        <v>0.5755554156369288</v>
      </c>
      <c r="F2018" s="56">
        <f>SUM(F2019:F2034)</f>
        <v>275002</v>
      </c>
      <c r="G2018" s="57">
        <f>SUM(G2019:G2034)</f>
        <v>78700.819999999992</v>
      </c>
      <c r="H2018" s="58">
        <f>G2018/F2018</f>
        <v>0.28618271867113693</v>
      </c>
    </row>
    <row r="2019" spans="1:8" x14ac:dyDescent="0.25">
      <c r="A2019" s="1" t="s">
        <v>2</v>
      </c>
      <c r="B2019" s="7" t="s">
        <v>3</v>
      </c>
      <c r="C2019" s="41">
        <v>53278605</v>
      </c>
      <c r="D2019" s="42">
        <v>32881016.079999998</v>
      </c>
      <c r="E2019" s="43">
        <f>D2019/C2019</f>
        <v>0.61715234623729354</v>
      </c>
      <c r="F2019" s="62" t="s">
        <v>182</v>
      </c>
      <c r="G2019" s="63" t="s">
        <v>182</v>
      </c>
      <c r="H2019" s="64" t="s">
        <v>182</v>
      </c>
    </row>
    <row r="2020" spans="1:8" x14ac:dyDescent="0.25">
      <c r="A2020" s="2" t="s">
        <v>4</v>
      </c>
      <c r="B2020" s="8" t="s">
        <v>5</v>
      </c>
      <c r="C2020" s="44">
        <v>239810</v>
      </c>
      <c r="D2020" s="40">
        <v>87150.01</v>
      </c>
      <c r="E2020" s="45">
        <f>D2020/C2020</f>
        <v>0.36341274342187563</v>
      </c>
      <c r="F2020" s="59" t="s">
        <v>182</v>
      </c>
      <c r="G2020" s="60" t="s">
        <v>182</v>
      </c>
      <c r="H2020" s="61" t="s">
        <v>182</v>
      </c>
    </row>
    <row r="2021" spans="1:8" x14ac:dyDescent="0.25">
      <c r="A2021" s="2" t="s">
        <v>6</v>
      </c>
      <c r="B2021" s="29" t="s">
        <v>7</v>
      </c>
      <c r="C2021" s="59" t="s">
        <v>182</v>
      </c>
      <c r="D2021" s="60" t="s">
        <v>182</v>
      </c>
      <c r="E2021" s="61" t="s">
        <v>182</v>
      </c>
      <c r="F2021" s="44">
        <v>204000</v>
      </c>
      <c r="G2021" s="40">
        <v>67433.34</v>
      </c>
      <c r="H2021" s="45">
        <f t="shared" ref="H2021:H2028" si="70">G2021/F2021</f>
        <v>0.33055558823529407</v>
      </c>
    </row>
    <row r="2022" spans="1:8" x14ac:dyDescent="0.25">
      <c r="A2022" s="2" t="s">
        <v>8</v>
      </c>
      <c r="B2022" s="29" t="s">
        <v>9</v>
      </c>
      <c r="C2022" s="44">
        <v>6012</v>
      </c>
      <c r="D2022" s="40">
        <v>4003.2</v>
      </c>
      <c r="E2022" s="45">
        <f t="shared" ref="E2022:E2033" si="71">D2022/C2022</f>
        <v>0.66586826347305383</v>
      </c>
      <c r="F2022" s="59" t="s">
        <v>182</v>
      </c>
      <c r="G2022" s="60" t="s">
        <v>182</v>
      </c>
      <c r="H2022" s="61" t="s">
        <v>182</v>
      </c>
    </row>
    <row r="2023" spans="1:8" x14ac:dyDescent="0.25">
      <c r="A2023" s="3" t="s">
        <v>10</v>
      </c>
      <c r="B2023" s="29" t="s">
        <v>11</v>
      </c>
      <c r="C2023" s="44">
        <v>1019400</v>
      </c>
      <c r="D2023" s="40">
        <v>617100</v>
      </c>
      <c r="E2023" s="45">
        <f t="shared" si="71"/>
        <v>0.60535609181871686</v>
      </c>
      <c r="F2023" s="59" t="s">
        <v>182</v>
      </c>
      <c r="G2023" s="60" t="s">
        <v>182</v>
      </c>
      <c r="H2023" s="61" t="s">
        <v>182</v>
      </c>
    </row>
    <row r="2024" spans="1:8" x14ac:dyDescent="0.25">
      <c r="A2024" s="3" t="s">
        <v>12</v>
      </c>
      <c r="B2024" s="29" t="s">
        <v>13</v>
      </c>
      <c r="C2024" s="44">
        <v>1844150</v>
      </c>
      <c r="D2024" s="40">
        <v>1092239.5900000001</v>
      </c>
      <c r="E2024" s="45">
        <f t="shared" si="71"/>
        <v>0.59227264051188899</v>
      </c>
      <c r="F2024" s="44">
        <v>2750</v>
      </c>
      <c r="G2024" s="40">
        <v>727.22</v>
      </c>
      <c r="H2024" s="45">
        <f t="shared" si="70"/>
        <v>0.26444363636363638</v>
      </c>
    </row>
    <row r="2025" spans="1:8" x14ac:dyDescent="0.25">
      <c r="A2025" s="2" t="s">
        <v>14</v>
      </c>
      <c r="B2025" s="8" t="s">
        <v>15</v>
      </c>
      <c r="C2025" s="44">
        <v>7267782</v>
      </c>
      <c r="D2025" s="40">
        <v>4275484.49</v>
      </c>
      <c r="E2025" s="45">
        <f t="shared" si="71"/>
        <v>0.58827913247810681</v>
      </c>
      <c r="F2025" s="44">
        <v>54392</v>
      </c>
      <c r="G2025" s="40">
        <v>8338.76</v>
      </c>
      <c r="H2025" s="45">
        <f t="shared" si="70"/>
        <v>0.15330857479041035</v>
      </c>
    </row>
    <row r="2026" spans="1:8" x14ac:dyDescent="0.25">
      <c r="A2026" s="2" t="s">
        <v>16</v>
      </c>
      <c r="B2026" s="8" t="s">
        <v>17</v>
      </c>
      <c r="C2026" s="44">
        <v>856465</v>
      </c>
      <c r="D2026" s="40">
        <v>499894.89</v>
      </c>
      <c r="E2026" s="45">
        <f t="shared" si="71"/>
        <v>0.5836722925046558</v>
      </c>
      <c r="F2026" s="44">
        <v>6624</v>
      </c>
      <c r="G2026" s="40">
        <v>1011.5</v>
      </c>
      <c r="H2026" s="45">
        <f t="shared" si="70"/>
        <v>0.15270229468599034</v>
      </c>
    </row>
    <row r="2027" spans="1:8" x14ac:dyDescent="0.25">
      <c r="A2027" s="2" t="s">
        <v>18</v>
      </c>
      <c r="B2027" s="8" t="s">
        <v>19</v>
      </c>
      <c r="C2027" s="44">
        <v>872926</v>
      </c>
      <c r="D2027" s="40">
        <v>509151.39</v>
      </c>
      <c r="E2027" s="45">
        <f t="shared" si="71"/>
        <v>0.58326981897663721</v>
      </c>
      <c r="F2027" s="44">
        <v>6624</v>
      </c>
      <c r="G2027" s="40">
        <v>1011.5</v>
      </c>
      <c r="H2027" s="45">
        <f t="shared" si="70"/>
        <v>0.15270229468599034</v>
      </c>
    </row>
    <row r="2028" spans="1:8" x14ac:dyDescent="0.25">
      <c r="A2028" s="2" t="s">
        <v>20</v>
      </c>
      <c r="B2028" s="8" t="s">
        <v>21</v>
      </c>
      <c r="C2028" s="44">
        <v>169963</v>
      </c>
      <c r="D2028" s="40">
        <v>85447.03</v>
      </c>
      <c r="E2028" s="45">
        <f t="shared" si="71"/>
        <v>0.50273900790171977</v>
      </c>
      <c r="F2028" s="44">
        <v>612</v>
      </c>
      <c r="G2028" s="40">
        <v>178.5</v>
      </c>
      <c r="H2028" s="45">
        <f t="shared" si="70"/>
        <v>0.29166666666666669</v>
      </c>
    </row>
    <row r="2029" spans="1:8" x14ac:dyDescent="0.25">
      <c r="A2029" s="2" t="s">
        <v>22</v>
      </c>
      <c r="B2029" s="8" t="s">
        <v>23</v>
      </c>
      <c r="C2029" s="44">
        <v>3823879</v>
      </c>
      <c r="D2029" s="40">
        <v>0</v>
      </c>
      <c r="E2029" s="45">
        <f t="shared" si="71"/>
        <v>0</v>
      </c>
      <c r="F2029" s="59" t="s">
        <v>182</v>
      </c>
      <c r="G2029" s="60" t="s">
        <v>182</v>
      </c>
      <c r="H2029" s="61" t="s">
        <v>182</v>
      </c>
    </row>
    <row r="2030" spans="1:8" x14ac:dyDescent="0.25">
      <c r="A2030" s="2" t="s">
        <v>24</v>
      </c>
      <c r="B2030" s="30" t="s">
        <v>25</v>
      </c>
      <c r="C2030" s="44">
        <v>1199654</v>
      </c>
      <c r="D2030" s="40">
        <v>603924.75</v>
      </c>
      <c r="E2030" s="45">
        <f t="shared" si="71"/>
        <v>0.5034157765489049</v>
      </c>
      <c r="F2030" s="59" t="s">
        <v>182</v>
      </c>
      <c r="G2030" s="60" t="s">
        <v>182</v>
      </c>
      <c r="H2030" s="61" t="s">
        <v>182</v>
      </c>
    </row>
    <row r="2031" spans="1:8" x14ac:dyDescent="0.25">
      <c r="A2031" s="2" t="s">
        <v>26</v>
      </c>
      <c r="B2031" s="30" t="s">
        <v>11</v>
      </c>
      <c r="C2031" s="44">
        <v>23000</v>
      </c>
      <c r="D2031" s="40">
        <v>9466.67</v>
      </c>
      <c r="E2031" s="45">
        <f t="shared" si="71"/>
        <v>0.41159434782608695</v>
      </c>
      <c r="F2031" s="59" t="s">
        <v>182</v>
      </c>
      <c r="G2031" s="60" t="s">
        <v>182</v>
      </c>
      <c r="H2031" s="61" t="s">
        <v>182</v>
      </c>
    </row>
    <row r="2032" spans="1:8" x14ac:dyDescent="0.25">
      <c r="A2032" s="2" t="s">
        <v>27</v>
      </c>
      <c r="B2032" s="30" t="s">
        <v>13</v>
      </c>
      <c r="C2032" s="44">
        <v>64000</v>
      </c>
      <c r="D2032" s="40">
        <v>18259.47</v>
      </c>
      <c r="E2032" s="45">
        <f t="shared" si="71"/>
        <v>0.28530421875</v>
      </c>
      <c r="F2032" s="59" t="s">
        <v>182</v>
      </c>
      <c r="G2032" s="60" t="s">
        <v>182</v>
      </c>
      <c r="H2032" s="61" t="s">
        <v>182</v>
      </c>
    </row>
    <row r="2033" spans="1:8" ht="15" customHeight="1" x14ac:dyDescent="0.25">
      <c r="A2033" s="2" t="s">
        <v>28</v>
      </c>
      <c r="B2033" s="30" t="s">
        <v>29</v>
      </c>
      <c r="C2033" s="44">
        <v>50000</v>
      </c>
      <c r="D2033" s="40">
        <v>9568.33</v>
      </c>
      <c r="E2033" s="45">
        <f t="shared" si="71"/>
        <v>0.1913666</v>
      </c>
      <c r="F2033" s="59" t="s">
        <v>182</v>
      </c>
      <c r="G2033" s="60" t="s">
        <v>182</v>
      </c>
      <c r="H2033" s="61" t="s">
        <v>182</v>
      </c>
    </row>
    <row r="2034" spans="1:8" ht="15.75" thickBot="1" x14ac:dyDescent="0.3">
      <c r="A2034" s="17" t="s">
        <v>30</v>
      </c>
      <c r="B2034" s="31" t="s">
        <v>31</v>
      </c>
      <c r="C2034" s="46">
        <v>143000</v>
      </c>
      <c r="D2034" s="47">
        <v>90371.55</v>
      </c>
      <c r="E2034" s="48">
        <f>D2034/C2034</f>
        <v>0.63196888111888117</v>
      </c>
      <c r="F2034" s="65" t="s">
        <v>182</v>
      </c>
      <c r="G2034" s="66" t="s">
        <v>182</v>
      </c>
      <c r="H2034" s="67" t="s">
        <v>182</v>
      </c>
    </row>
    <row r="2035" spans="1:8" ht="15.75" thickBot="1" x14ac:dyDescent="0.3">
      <c r="A2035" s="137" t="s">
        <v>32</v>
      </c>
      <c r="B2035" s="138"/>
      <c r="C2035" s="22">
        <f>SUM(C2036:C2083)</f>
        <v>47214871</v>
      </c>
      <c r="D2035" s="23">
        <f>SUM(D2036:D2083)</f>
        <v>20281033.299999997</v>
      </c>
      <c r="E2035" s="28">
        <f>D2035/C2035</f>
        <v>0.42954757411070754</v>
      </c>
      <c r="F2035" s="22">
        <f>SUM(F2036:F2083)</f>
        <v>14077881</v>
      </c>
      <c r="G2035" s="23">
        <f>SUM(G2036:G2083)</f>
        <v>1701032.1300000001</v>
      </c>
      <c r="H2035" s="28">
        <f>G2035/F2035</f>
        <v>0.12083012564177806</v>
      </c>
    </row>
    <row r="2036" spans="1:8" x14ac:dyDescent="0.25">
      <c r="A2036" s="78">
        <v>101</v>
      </c>
      <c r="B2036" s="7" t="s">
        <v>33</v>
      </c>
      <c r="C2036" s="41">
        <v>5870502</v>
      </c>
      <c r="D2036" s="42">
        <v>1288546.48</v>
      </c>
      <c r="E2036" s="43">
        <f>D2036/C2036</f>
        <v>0.21949510961754207</v>
      </c>
      <c r="F2036" s="62">
        <v>10384</v>
      </c>
      <c r="G2036" s="63">
        <v>0</v>
      </c>
      <c r="H2036" s="64">
        <f>G2036/F2036</f>
        <v>0</v>
      </c>
    </row>
    <row r="2037" spans="1:8" x14ac:dyDescent="0.25">
      <c r="A2037" s="5">
        <v>102</v>
      </c>
      <c r="B2037" s="8" t="s">
        <v>34</v>
      </c>
      <c r="C2037" s="59" t="s">
        <v>182</v>
      </c>
      <c r="D2037" s="60" t="s">
        <v>182</v>
      </c>
      <c r="E2037" s="61" t="s">
        <v>182</v>
      </c>
      <c r="F2037" s="44">
        <v>3000</v>
      </c>
      <c r="G2037" s="40">
        <v>0</v>
      </c>
      <c r="H2037" s="45">
        <f>G2037/F2037</f>
        <v>0</v>
      </c>
    </row>
    <row r="2038" spans="1:8" x14ac:dyDescent="0.25">
      <c r="A2038" s="5">
        <v>103</v>
      </c>
      <c r="B2038" s="8" t="s">
        <v>35</v>
      </c>
      <c r="C2038" s="44">
        <v>408967</v>
      </c>
      <c r="D2038" s="40">
        <v>81855</v>
      </c>
      <c r="E2038" s="45">
        <f t="shared" ref="E2038:E2082" si="72">D2038/C2038</f>
        <v>0.20015062339993203</v>
      </c>
      <c r="F2038" s="59" t="s">
        <v>182</v>
      </c>
      <c r="G2038" s="60" t="s">
        <v>182</v>
      </c>
      <c r="H2038" s="61" t="s">
        <v>182</v>
      </c>
    </row>
    <row r="2039" spans="1:8" x14ac:dyDescent="0.25">
      <c r="A2039" s="5">
        <v>104</v>
      </c>
      <c r="B2039" s="8" t="s">
        <v>36</v>
      </c>
      <c r="C2039" s="44">
        <v>52300</v>
      </c>
      <c r="D2039" s="40">
        <v>28588.26</v>
      </c>
      <c r="E2039" s="45">
        <f t="shared" si="72"/>
        <v>0.54662065009560223</v>
      </c>
      <c r="F2039" s="59" t="s">
        <v>182</v>
      </c>
      <c r="G2039" s="60" t="s">
        <v>182</v>
      </c>
      <c r="H2039" s="61" t="s">
        <v>182</v>
      </c>
    </row>
    <row r="2040" spans="1:8" x14ac:dyDescent="0.25">
      <c r="A2040" s="5">
        <v>105</v>
      </c>
      <c r="B2040" s="8" t="s">
        <v>37</v>
      </c>
      <c r="C2040" s="44">
        <v>75200</v>
      </c>
      <c r="D2040" s="40">
        <v>1396.35</v>
      </c>
      <c r="E2040" s="45">
        <f t="shared" si="72"/>
        <v>1.856848404255319E-2</v>
      </c>
      <c r="F2040" s="59" t="s">
        <v>182</v>
      </c>
      <c r="G2040" s="60" t="s">
        <v>182</v>
      </c>
      <c r="H2040" s="61" t="s">
        <v>182</v>
      </c>
    </row>
    <row r="2041" spans="1:8" x14ac:dyDescent="0.25">
      <c r="A2041" s="5">
        <v>106</v>
      </c>
      <c r="B2041" s="8" t="s">
        <v>38</v>
      </c>
      <c r="C2041" s="44">
        <v>140000</v>
      </c>
      <c r="D2041" s="40">
        <v>0</v>
      </c>
      <c r="E2041" s="45">
        <f t="shared" si="72"/>
        <v>0</v>
      </c>
      <c r="F2041" s="59" t="s">
        <v>182</v>
      </c>
      <c r="G2041" s="60" t="s">
        <v>182</v>
      </c>
      <c r="H2041" s="61" t="s">
        <v>182</v>
      </c>
    </row>
    <row r="2042" spans="1:8" x14ac:dyDescent="0.25">
      <c r="A2042" s="5">
        <v>109</v>
      </c>
      <c r="B2042" s="8" t="s">
        <v>39</v>
      </c>
      <c r="C2042" s="44">
        <v>286065</v>
      </c>
      <c r="D2042" s="40">
        <v>209984.08</v>
      </c>
      <c r="E2042" s="45">
        <f t="shared" si="72"/>
        <v>0.73404324192054249</v>
      </c>
      <c r="F2042" s="59">
        <v>8399</v>
      </c>
      <c r="G2042" s="60">
        <v>0</v>
      </c>
      <c r="H2042" s="61">
        <f>G2042/F2042</f>
        <v>0</v>
      </c>
    </row>
    <row r="2043" spans="1:8" x14ac:dyDescent="0.25">
      <c r="A2043" s="5">
        <v>111</v>
      </c>
      <c r="B2043" s="8" t="s">
        <v>40</v>
      </c>
      <c r="C2043" s="44">
        <v>193591</v>
      </c>
      <c r="D2043" s="40">
        <v>131668.68</v>
      </c>
      <c r="E2043" s="45">
        <f t="shared" si="72"/>
        <v>0.6801384361876327</v>
      </c>
      <c r="F2043" s="59" t="s">
        <v>182</v>
      </c>
      <c r="G2043" s="60" t="s">
        <v>182</v>
      </c>
      <c r="H2043" s="61" t="s">
        <v>182</v>
      </c>
    </row>
    <row r="2044" spans="1:8" x14ac:dyDescent="0.25">
      <c r="A2044" s="5">
        <v>112</v>
      </c>
      <c r="B2044" s="8" t="s">
        <v>41</v>
      </c>
      <c r="C2044" s="44">
        <v>109805</v>
      </c>
      <c r="D2044" s="40">
        <v>66913.11</v>
      </c>
      <c r="E2044" s="45">
        <f t="shared" si="72"/>
        <v>0.60938126679112969</v>
      </c>
      <c r="F2044" s="59" t="s">
        <v>182</v>
      </c>
      <c r="G2044" s="60" t="s">
        <v>182</v>
      </c>
      <c r="H2044" s="61" t="s">
        <v>182</v>
      </c>
    </row>
    <row r="2045" spans="1:8" x14ac:dyDescent="0.25">
      <c r="A2045" s="5">
        <v>113</v>
      </c>
      <c r="B2045" s="8" t="s">
        <v>42</v>
      </c>
      <c r="C2045" s="44">
        <v>1923</v>
      </c>
      <c r="D2045" s="40">
        <v>386.44</v>
      </c>
      <c r="E2045" s="45">
        <f t="shared" si="72"/>
        <v>0.20095683827353095</v>
      </c>
      <c r="F2045" s="59" t="s">
        <v>182</v>
      </c>
      <c r="G2045" s="60" t="s">
        <v>182</v>
      </c>
      <c r="H2045" s="61" t="s">
        <v>182</v>
      </c>
    </row>
    <row r="2046" spans="1:8" x14ac:dyDescent="0.25">
      <c r="A2046" s="5">
        <v>114</v>
      </c>
      <c r="B2046" s="8" t="s">
        <v>43</v>
      </c>
      <c r="C2046" s="44">
        <v>978345</v>
      </c>
      <c r="D2046" s="40">
        <v>810998.16</v>
      </c>
      <c r="E2046" s="45">
        <f t="shared" si="72"/>
        <v>0.82894905171488587</v>
      </c>
      <c r="F2046" s="59" t="s">
        <v>182</v>
      </c>
      <c r="G2046" s="60" t="s">
        <v>182</v>
      </c>
      <c r="H2046" s="61" t="s">
        <v>182</v>
      </c>
    </row>
    <row r="2047" spans="1:8" x14ac:dyDescent="0.25">
      <c r="A2047" s="5">
        <v>115</v>
      </c>
      <c r="B2047" s="8" t="s">
        <v>44</v>
      </c>
      <c r="C2047" s="44">
        <v>231875</v>
      </c>
      <c r="D2047" s="40">
        <v>46713.86</v>
      </c>
      <c r="E2047" s="45">
        <f t="shared" si="72"/>
        <v>0.20146139083557951</v>
      </c>
      <c r="F2047" s="44">
        <v>2568</v>
      </c>
      <c r="G2047" s="40">
        <v>0</v>
      </c>
      <c r="H2047" s="45">
        <f t="shared" ref="H2047:H2082" si="73">G2047/F2047</f>
        <v>0</v>
      </c>
    </row>
    <row r="2048" spans="1:8" x14ac:dyDescent="0.25">
      <c r="A2048" s="5">
        <v>116</v>
      </c>
      <c r="B2048" s="8" t="s">
        <v>45</v>
      </c>
      <c r="C2048" s="44">
        <v>579100</v>
      </c>
      <c r="D2048" s="40">
        <v>483698.03</v>
      </c>
      <c r="E2048" s="45">
        <f t="shared" si="72"/>
        <v>0.83525821101709552</v>
      </c>
      <c r="F2048" s="44">
        <v>260171</v>
      </c>
      <c r="G2048" s="40">
        <v>0</v>
      </c>
      <c r="H2048" s="45">
        <f t="shared" si="73"/>
        <v>0</v>
      </c>
    </row>
    <row r="2049" spans="1:8" x14ac:dyDescent="0.25">
      <c r="A2049" s="5">
        <v>117</v>
      </c>
      <c r="B2049" s="8" t="s">
        <v>46</v>
      </c>
      <c r="C2049" s="44">
        <v>60000</v>
      </c>
      <c r="D2049" s="40">
        <v>0</v>
      </c>
      <c r="E2049" s="45">
        <f t="shared" si="72"/>
        <v>0</v>
      </c>
      <c r="F2049" s="59" t="s">
        <v>182</v>
      </c>
      <c r="G2049" s="60" t="s">
        <v>182</v>
      </c>
      <c r="H2049" s="61" t="s">
        <v>182</v>
      </c>
    </row>
    <row r="2050" spans="1:8" x14ac:dyDescent="0.25">
      <c r="A2050" s="6">
        <v>120</v>
      </c>
      <c r="B2050" s="29" t="s">
        <v>48</v>
      </c>
      <c r="C2050" s="44">
        <v>117930</v>
      </c>
      <c r="D2050" s="40">
        <v>7670.08</v>
      </c>
      <c r="E2050" s="45">
        <f t="shared" si="72"/>
        <v>6.5039260578309166E-2</v>
      </c>
      <c r="F2050" s="59" t="s">
        <v>182</v>
      </c>
      <c r="G2050" s="60" t="s">
        <v>182</v>
      </c>
      <c r="H2050" s="61" t="s">
        <v>182</v>
      </c>
    </row>
    <row r="2051" spans="1:8" x14ac:dyDescent="0.25">
      <c r="A2051" s="5">
        <v>131</v>
      </c>
      <c r="B2051" s="8" t="s">
        <v>49</v>
      </c>
      <c r="C2051" s="44">
        <v>580788</v>
      </c>
      <c r="D2051" s="40">
        <v>33908.730000000003</v>
      </c>
      <c r="E2051" s="45">
        <f t="shared" si="72"/>
        <v>5.8384005867889839E-2</v>
      </c>
      <c r="F2051" s="59" t="s">
        <v>182</v>
      </c>
      <c r="G2051" s="60" t="s">
        <v>182</v>
      </c>
      <c r="H2051" s="61" t="s">
        <v>182</v>
      </c>
    </row>
    <row r="2052" spans="1:8" x14ac:dyDescent="0.25">
      <c r="A2052" s="5">
        <v>132</v>
      </c>
      <c r="B2052" s="8" t="s">
        <v>50</v>
      </c>
      <c r="C2052" s="44">
        <v>1128000</v>
      </c>
      <c r="D2052" s="40">
        <v>118900.3</v>
      </c>
      <c r="E2052" s="45">
        <f t="shared" si="72"/>
        <v>0.10540806737588652</v>
      </c>
      <c r="F2052" s="59" t="s">
        <v>182</v>
      </c>
      <c r="G2052" s="60" t="s">
        <v>182</v>
      </c>
      <c r="H2052" s="61" t="s">
        <v>182</v>
      </c>
    </row>
    <row r="2053" spans="1:8" x14ac:dyDescent="0.25">
      <c r="A2053" s="5">
        <v>141</v>
      </c>
      <c r="B2053" s="8" t="s">
        <v>51</v>
      </c>
      <c r="C2053" s="44">
        <v>273067</v>
      </c>
      <c r="D2053" s="40">
        <v>165169.51999999999</v>
      </c>
      <c r="E2053" s="45">
        <f t="shared" si="72"/>
        <v>0.60486810929185875</v>
      </c>
      <c r="F2053" s="59" t="s">
        <v>182</v>
      </c>
      <c r="G2053" s="60" t="s">
        <v>182</v>
      </c>
      <c r="H2053" s="61" t="s">
        <v>182</v>
      </c>
    </row>
    <row r="2054" spans="1:8" x14ac:dyDescent="0.25">
      <c r="A2054" s="5">
        <v>142</v>
      </c>
      <c r="B2054" s="8" t="s">
        <v>52</v>
      </c>
      <c r="C2054" s="44">
        <v>285743</v>
      </c>
      <c r="D2054" s="40">
        <v>96050</v>
      </c>
      <c r="E2054" s="45">
        <f t="shared" si="72"/>
        <v>0.33614121780761036</v>
      </c>
      <c r="F2054" s="59" t="s">
        <v>182</v>
      </c>
      <c r="G2054" s="60" t="s">
        <v>182</v>
      </c>
      <c r="H2054" s="61" t="s">
        <v>182</v>
      </c>
    </row>
    <row r="2055" spans="1:8" x14ac:dyDescent="0.25">
      <c r="A2055" s="5">
        <v>143</v>
      </c>
      <c r="B2055" s="8" t="s">
        <v>53</v>
      </c>
      <c r="C2055" s="44">
        <v>14318</v>
      </c>
      <c r="D2055" s="40">
        <v>0</v>
      </c>
      <c r="E2055" s="45">
        <f t="shared" si="72"/>
        <v>0</v>
      </c>
      <c r="F2055" s="59" t="s">
        <v>182</v>
      </c>
      <c r="G2055" s="60" t="s">
        <v>182</v>
      </c>
      <c r="H2055" s="61" t="s">
        <v>182</v>
      </c>
    </row>
    <row r="2056" spans="1:8" x14ac:dyDescent="0.25">
      <c r="A2056" s="5">
        <v>151</v>
      </c>
      <c r="B2056" s="8" t="s">
        <v>54</v>
      </c>
      <c r="C2056" s="44">
        <v>135550</v>
      </c>
      <c r="D2056" s="40">
        <v>39420.9</v>
      </c>
      <c r="E2056" s="45">
        <f t="shared" si="72"/>
        <v>0.29082183696053115</v>
      </c>
      <c r="F2056" s="59" t="s">
        <v>182</v>
      </c>
      <c r="G2056" s="60" t="s">
        <v>182</v>
      </c>
      <c r="H2056" s="61" t="s">
        <v>182</v>
      </c>
    </row>
    <row r="2057" spans="1:8" x14ac:dyDescent="0.25">
      <c r="A2057" s="5">
        <v>152</v>
      </c>
      <c r="B2057" s="8" t="s">
        <v>55</v>
      </c>
      <c r="C2057" s="44">
        <v>200020</v>
      </c>
      <c r="D2057" s="40">
        <v>64453.46</v>
      </c>
      <c r="E2057" s="45">
        <f t="shared" si="72"/>
        <v>0.32223507649235078</v>
      </c>
      <c r="F2057" s="59" t="s">
        <v>182</v>
      </c>
      <c r="G2057" s="60" t="s">
        <v>182</v>
      </c>
      <c r="H2057" s="61" t="s">
        <v>182</v>
      </c>
    </row>
    <row r="2058" spans="1:8" x14ac:dyDescent="0.25">
      <c r="A2058" s="5">
        <v>153</v>
      </c>
      <c r="B2058" s="8" t="s">
        <v>56</v>
      </c>
      <c r="C2058" s="44">
        <v>3636</v>
      </c>
      <c r="D2058" s="40">
        <v>1443.11</v>
      </c>
      <c r="E2058" s="45">
        <f t="shared" si="72"/>
        <v>0.39689493949394938</v>
      </c>
      <c r="F2058" s="59" t="s">
        <v>182</v>
      </c>
      <c r="G2058" s="60" t="s">
        <v>182</v>
      </c>
      <c r="H2058" s="61" t="s">
        <v>182</v>
      </c>
    </row>
    <row r="2059" spans="1:8" x14ac:dyDescent="0.25">
      <c r="A2059" s="5">
        <v>154</v>
      </c>
      <c r="B2059" s="8" t="s">
        <v>57</v>
      </c>
      <c r="C2059" s="44">
        <v>168560</v>
      </c>
      <c r="D2059" s="40">
        <v>21023.200000000001</v>
      </c>
      <c r="E2059" s="45">
        <f t="shared" si="72"/>
        <v>0.12472235405790223</v>
      </c>
      <c r="F2059" s="59" t="s">
        <v>182</v>
      </c>
      <c r="G2059" s="60" t="s">
        <v>182</v>
      </c>
      <c r="H2059" s="61" t="s">
        <v>182</v>
      </c>
    </row>
    <row r="2060" spans="1:8" x14ac:dyDescent="0.25">
      <c r="A2060" s="5">
        <v>161</v>
      </c>
      <c r="B2060" s="8" t="s">
        <v>58</v>
      </c>
      <c r="C2060" s="44">
        <v>225450</v>
      </c>
      <c r="D2060" s="40">
        <v>0</v>
      </c>
      <c r="E2060" s="45">
        <f t="shared" si="72"/>
        <v>0</v>
      </c>
      <c r="F2060" s="59" t="s">
        <v>182</v>
      </c>
      <c r="G2060" s="60" t="s">
        <v>182</v>
      </c>
      <c r="H2060" s="61" t="s">
        <v>182</v>
      </c>
    </row>
    <row r="2061" spans="1:8" x14ac:dyDescent="0.25">
      <c r="A2061" s="5">
        <v>162</v>
      </c>
      <c r="B2061" s="8" t="s">
        <v>59</v>
      </c>
      <c r="C2061" s="44">
        <v>789581</v>
      </c>
      <c r="D2061" s="40">
        <v>1556.13</v>
      </c>
      <c r="E2061" s="45">
        <f t="shared" si="72"/>
        <v>1.9708300984952781E-3</v>
      </c>
      <c r="F2061" s="59" t="s">
        <v>182</v>
      </c>
      <c r="G2061" s="60" t="s">
        <v>182</v>
      </c>
      <c r="H2061" s="61" t="s">
        <v>182</v>
      </c>
    </row>
    <row r="2062" spans="1:8" x14ac:dyDescent="0.25">
      <c r="A2062" s="5">
        <v>163</v>
      </c>
      <c r="B2062" s="8" t="s">
        <v>60</v>
      </c>
      <c r="C2062" s="44">
        <v>1008124</v>
      </c>
      <c r="D2062" s="40">
        <v>425000</v>
      </c>
      <c r="E2062" s="45">
        <f t="shared" si="72"/>
        <v>0.42157512369510097</v>
      </c>
      <c r="F2062" s="59" t="s">
        <v>182</v>
      </c>
      <c r="G2062" s="60" t="s">
        <v>182</v>
      </c>
      <c r="H2062" s="61" t="s">
        <v>182</v>
      </c>
    </row>
    <row r="2063" spans="1:8" x14ac:dyDescent="0.25">
      <c r="A2063" s="5">
        <v>164</v>
      </c>
      <c r="B2063" s="8" t="s">
        <v>61</v>
      </c>
      <c r="C2063" s="44">
        <v>728550</v>
      </c>
      <c r="D2063" s="40">
        <v>0</v>
      </c>
      <c r="E2063" s="45">
        <f t="shared" si="72"/>
        <v>0</v>
      </c>
      <c r="F2063" s="59" t="s">
        <v>182</v>
      </c>
      <c r="G2063" s="60" t="s">
        <v>182</v>
      </c>
      <c r="H2063" s="61" t="s">
        <v>182</v>
      </c>
    </row>
    <row r="2064" spans="1:8" x14ac:dyDescent="0.25">
      <c r="A2064" s="5">
        <v>165</v>
      </c>
      <c r="B2064" s="8" t="s">
        <v>62</v>
      </c>
      <c r="C2064" s="44">
        <v>4165460</v>
      </c>
      <c r="D2064" s="40">
        <v>1675791.66</v>
      </c>
      <c r="E2064" s="45">
        <f t="shared" si="72"/>
        <v>0.40230650636424309</v>
      </c>
      <c r="F2064" s="44">
        <v>1583395</v>
      </c>
      <c r="G2064" s="40">
        <v>0</v>
      </c>
      <c r="H2064" s="45">
        <f t="shared" si="73"/>
        <v>0</v>
      </c>
    </row>
    <row r="2065" spans="1:8" x14ac:dyDescent="0.25">
      <c r="A2065" s="5">
        <v>166</v>
      </c>
      <c r="B2065" s="8" t="s">
        <v>63</v>
      </c>
      <c r="C2065" s="44">
        <v>6500</v>
      </c>
      <c r="D2065" s="40">
        <v>0</v>
      </c>
      <c r="E2065" s="45">
        <f t="shared" si="72"/>
        <v>0</v>
      </c>
      <c r="F2065" s="59" t="s">
        <v>182</v>
      </c>
      <c r="G2065" s="60" t="s">
        <v>182</v>
      </c>
      <c r="H2065" s="61" t="s">
        <v>182</v>
      </c>
    </row>
    <row r="2066" spans="1:8" x14ac:dyDescent="0.25">
      <c r="A2066" s="5">
        <v>169</v>
      </c>
      <c r="B2066" s="8" t="s">
        <v>64</v>
      </c>
      <c r="C2066" s="44">
        <v>854470</v>
      </c>
      <c r="D2066" s="40">
        <v>350869.32</v>
      </c>
      <c r="E2066" s="45">
        <f t="shared" si="72"/>
        <v>0.41062801502685875</v>
      </c>
      <c r="F2066" s="44">
        <v>2014207</v>
      </c>
      <c r="G2066" s="40">
        <v>558147.73</v>
      </c>
      <c r="H2066" s="45">
        <f t="shared" si="73"/>
        <v>0.27710544646106383</v>
      </c>
    </row>
    <row r="2067" spans="1:8" x14ac:dyDescent="0.25">
      <c r="A2067" s="5">
        <v>171</v>
      </c>
      <c r="B2067" s="8" t="s">
        <v>65</v>
      </c>
      <c r="C2067" s="44">
        <v>7347525</v>
      </c>
      <c r="D2067" s="40">
        <v>5322297.25</v>
      </c>
      <c r="E2067" s="45">
        <f t="shared" si="72"/>
        <v>0.72436599399117385</v>
      </c>
      <c r="F2067" s="44">
        <v>5092719</v>
      </c>
      <c r="G2067" s="40">
        <v>154044.1</v>
      </c>
      <c r="H2067" s="45">
        <f t="shared" si="73"/>
        <v>3.0247908828270321E-2</v>
      </c>
    </row>
    <row r="2068" spans="1:8" x14ac:dyDescent="0.25">
      <c r="A2068" s="5">
        <v>172</v>
      </c>
      <c r="B2068" s="8" t="s">
        <v>66</v>
      </c>
      <c r="C2068" s="44">
        <v>399000</v>
      </c>
      <c r="D2068" s="40">
        <v>354146.66</v>
      </c>
      <c r="E2068" s="45">
        <f t="shared" si="72"/>
        <v>0.88758561403508762</v>
      </c>
      <c r="F2068" s="44">
        <v>237600</v>
      </c>
      <c r="G2068" s="40">
        <v>0</v>
      </c>
      <c r="H2068" s="45">
        <f t="shared" si="73"/>
        <v>0</v>
      </c>
    </row>
    <row r="2069" spans="1:8" x14ac:dyDescent="0.25">
      <c r="A2069" s="5">
        <v>181</v>
      </c>
      <c r="B2069" s="8" t="s">
        <v>67</v>
      </c>
      <c r="C2069" s="44">
        <v>934386</v>
      </c>
      <c r="D2069" s="40">
        <v>135331.84</v>
      </c>
      <c r="E2069" s="45">
        <f t="shared" si="72"/>
        <v>0.14483504675797795</v>
      </c>
      <c r="F2069" s="59">
        <v>100000</v>
      </c>
      <c r="G2069" s="60">
        <v>0</v>
      </c>
      <c r="H2069" s="45">
        <f t="shared" si="73"/>
        <v>0</v>
      </c>
    </row>
    <row r="2070" spans="1:8" x14ac:dyDescent="0.25">
      <c r="A2070" s="5">
        <v>182</v>
      </c>
      <c r="B2070" s="8" t="s">
        <v>68</v>
      </c>
      <c r="C2070" s="44">
        <v>339810</v>
      </c>
      <c r="D2070" s="40">
        <v>47304.18</v>
      </c>
      <c r="E2070" s="45">
        <f t="shared" si="72"/>
        <v>0.13920773373355699</v>
      </c>
      <c r="F2070" s="59" t="s">
        <v>182</v>
      </c>
      <c r="G2070" s="60" t="s">
        <v>182</v>
      </c>
      <c r="H2070" s="61" t="s">
        <v>182</v>
      </c>
    </row>
    <row r="2071" spans="1:8" ht="15.75" thickBot="1" x14ac:dyDescent="0.3">
      <c r="A2071" s="79">
        <v>183</v>
      </c>
      <c r="B2071" s="80" t="s">
        <v>69</v>
      </c>
      <c r="C2071" s="81">
        <v>21122</v>
      </c>
      <c r="D2071" s="82">
        <v>58.85</v>
      </c>
      <c r="E2071" s="83">
        <f t="shared" si="72"/>
        <v>2.7861944891582236E-3</v>
      </c>
      <c r="F2071" s="84" t="s">
        <v>182</v>
      </c>
      <c r="G2071" s="85" t="s">
        <v>182</v>
      </c>
      <c r="H2071" s="86" t="s">
        <v>182</v>
      </c>
    </row>
    <row r="2072" spans="1:8" x14ac:dyDescent="0.25">
      <c r="A2072" s="78">
        <v>184</v>
      </c>
      <c r="B2072" s="7" t="s">
        <v>70</v>
      </c>
      <c r="C2072" s="41">
        <v>6421</v>
      </c>
      <c r="D2072" s="42">
        <v>0</v>
      </c>
      <c r="E2072" s="43">
        <f t="shared" si="72"/>
        <v>0</v>
      </c>
      <c r="F2072" s="62" t="s">
        <v>182</v>
      </c>
      <c r="G2072" s="63" t="s">
        <v>182</v>
      </c>
      <c r="H2072" s="64" t="s">
        <v>182</v>
      </c>
    </row>
    <row r="2073" spans="1:8" x14ac:dyDescent="0.25">
      <c r="A2073" s="5">
        <v>185</v>
      </c>
      <c r="B2073" s="8" t="s">
        <v>71</v>
      </c>
      <c r="C2073" s="44">
        <v>2559542</v>
      </c>
      <c r="D2073" s="40">
        <v>701435.82</v>
      </c>
      <c r="E2073" s="45">
        <f t="shared" si="72"/>
        <v>0.27404739597943695</v>
      </c>
      <c r="F2073" s="44">
        <v>2223017</v>
      </c>
      <c r="G2073" s="40">
        <v>854923.52</v>
      </c>
      <c r="H2073" s="45">
        <f t="shared" si="73"/>
        <v>0.38457803966411414</v>
      </c>
    </row>
    <row r="2074" spans="1:8" x14ac:dyDescent="0.25">
      <c r="A2074" s="5">
        <v>189</v>
      </c>
      <c r="B2074" s="8" t="s">
        <v>72</v>
      </c>
      <c r="C2074" s="44">
        <v>751883</v>
      </c>
      <c r="D2074" s="40">
        <v>546184.72</v>
      </c>
      <c r="E2074" s="45">
        <f t="shared" si="72"/>
        <v>0.72642248860527503</v>
      </c>
      <c r="F2074" s="44">
        <v>2005000</v>
      </c>
      <c r="G2074" s="40">
        <v>0</v>
      </c>
      <c r="H2074" s="45">
        <f t="shared" si="73"/>
        <v>0</v>
      </c>
    </row>
    <row r="2075" spans="1:8" x14ac:dyDescent="0.25">
      <c r="A2075" s="5">
        <v>191</v>
      </c>
      <c r="B2075" s="8" t="s">
        <v>73</v>
      </c>
      <c r="C2075" s="44">
        <v>458435</v>
      </c>
      <c r="D2075" s="40">
        <v>1203.75</v>
      </c>
      <c r="E2075" s="45">
        <f t="shared" si="72"/>
        <v>2.6257811903541398E-3</v>
      </c>
      <c r="F2075" s="59" t="s">
        <v>182</v>
      </c>
      <c r="G2075" s="60" t="s">
        <v>182</v>
      </c>
      <c r="H2075" s="61" t="s">
        <v>182</v>
      </c>
    </row>
    <row r="2076" spans="1:8" x14ac:dyDescent="0.25">
      <c r="A2076" s="5">
        <v>192</v>
      </c>
      <c r="B2076" s="8" t="s">
        <v>74</v>
      </c>
      <c r="C2076" s="44">
        <v>37211</v>
      </c>
      <c r="D2076" s="40">
        <v>37158.160000000003</v>
      </c>
      <c r="E2076" s="45">
        <f t="shared" si="72"/>
        <v>0.99857998978796603</v>
      </c>
      <c r="F2076" s="59" t="s">
        <v>182</v>
      </c>
      <c r="G2076" s="60" t="s">
        <v>182</v>
      </c>
      <c r="H2076" s="61" t="s">
        <v>182</v>
      </c>
    </row>
    <row r="2077" spans="1:8" x14ac:dyDescent="0.25">
      <c r="A2077" s="5">
        <v>193</v>
      </c>
      <c r="B2077" s="8" t="s">
        <v>75</v>
      </c>
      <c r="C2077" s="44">
        <v>220</v>
      </c>
      <c r="D2077" s="40">
        <v>45.09</v>
      </c>
      <c r="E2077" s="45">
        <f t="shared" si="72"/>
        <v>0.20495454545454547</v>
      </c>
      <c r="F2077" s="59" t="s">
        <v>182</v>
      </c>
      <c r="G2077" s="60" t="s">
        <v>182</v>
      </c>
      <c r="H2077" s="61" t="s">
        <v>182</v>
      </c>
    </row>
    <row r="2078" spans="1:8" x14ac:dyDescent="0.25">
      <c r="A2078" s="5">
        <v>194</v>
      </c>
      <c r="B2078" s="8" t="s">
        <v>76</v>
      </c>
      <c r="C2078" s="44">
        <v>56800</v>
      </c>
      <c r="D2078" s="40">
        <v>49526.080000000002</v>
      </c>
      <c r="E2078" s="45">
        <f t="shared" si="72"/>
        <v>0.87193802816901411</v>
      </c>
      <c r="F2078" s="59" t="s">
        <v>182</v>
      </c>
      <c r="G2078" s="60" t="s">
        <v>182</v>
      </c>
      <c r="H2078" s="61" t="s">
        <v>182</v>
      </c>
    </row>
    <row r="2079" spans="1:8" x14ac:dyDescent="0.25">
      <c r="A2079" s="5">
        <v>195</v>
      </c>
      <c r="B2079" s="8" t="s">
        <v>77</v>
      </c>
      <c r="C2079" s="44">
        <v>25200</v>
      </c>
      <c r="D2079" s="40">
        <v>9906</v>
      </c>
      <c r="E2079" s="45">
        <f t="shared" si="72"/>
        <v>0.39309523809523811</v>
      </c>
      <c r="F2079" s="59" t="s">
        <v>182</v>
      </c>
      <c r="G2079" s="60" t="s">
        <v>182</v>
      </c>
      <c r="H2079" s="61" t="s">
        <v>182</v>
      </c>
    </row>
    <row r="2080" spans="1:8" x14ac:dyDescent="0.25">
      <c r="A2080" s="5">
        <v>196</v>
      </c>
      <c r="B2080" s="8" t="s">
        <v>78</v>
      </c>
      <c r="C2080" s="44">
        <v>65785</v>
      </c>
      <c r="D2080" s="40">
        <v>15648.1</v>
      </c>
      <c r="E2080" s="45">
        <f t="shared" si="72"/>
        <v>0.23786729497605838</v>
      </c>
      <c r="F2080" s="59" t="s">
        <v>182</v>
      </c>
      <c r="G2080" s="60" t="s">
        <v>182</v>
      </c>
      <c r="H2080" s="61" t="s">
        <v>182</v>
      </c>
    </row>
    <row r="2081" spans="1:8" x14ac:dyDescent="0.25">
      <c r="A2081" s="5">
        <v>197</v>
      </c>
      <c r="B2081" s="8" t="s">
        <v>79</v>
      </c>
      <c r="C2081" s="44">
        <v>10710399</v>
      </c>
      <c r="D2081" s="40">
        <v>6494737.1799999997</v>
      </c>
      <c r="E2081" s="45">
        <f t="shared" si="72"/>
        <v>0.60639544614537699</v>
      </c>
      <c r="F2081" s="44">
        <v>109810</v>
      </c>
      <c r="G2081" s="40">
        <v>71505.34</v>
      </c>
      <c r="H2081" s="45">
        <f t="shared" si="73"/>
        <v>0.65117329933521539</v>
      </c>
    </row>
    <row r="2082" spans="1:8" x14ac:dyDescent="0.25">
      <c r="A2082" s="5">
        <v>198</v>
      </c>
      <c r="B2082" s="9" t="s">
        <v>80</v>
      </c>
      <c r="C2082" s="44">
        <v>3334529</v>
      </c>
      <c r="D2082" s="40">
        <v>227066.23999999999</v>
      </c>
      <c r="E2082" s="45">
        <f t="shared" si="72"/>
        <v>6.8095446163461165E-2</v>
      </c>
      <c r="F2082" s="44">
        <v>369513</v>
      </c>
      <c r="G2082" s="40">
        <v>7315</v>
      </c>
      <c r="H2082" s="45">
        <f t="shared" si="73"/>
        <v>1.9796326516252474E-2</v>
      </c>
    </row>
    <row r="2083" spans="1:8" ht="15.75" thickBot="1" x14ac:dyDescent="0.3">
      <c r="A2083" s="79">
        <v>199</v>
      </c>
      <c r="B2083" s="80" t="s">
        <v>81</v>
      </c>
      <c r="C2083" s="81">
        <v>493183</v>
      </c>
      <c r="D2083" s="82">
        <v>186978.52</v>
      </c>
      <c r="E2083" s="83">
        <f>D2083/C2083</f>
        <v>0.37912604449058462</v>
      </c>
      <c r="F2083" s="81">
        <v>58098</v>
      </c>
      <c r="G2083" s="82">
        <v>55096.44</v>
      </c>
      <c r="H2083" s="83">
        <f>G2083/F2083</f>
        <v>0.94833625942373234</v>
      </c>
    </row>
    <row r="2084" spans="1:8" ht="15.75" thickBot="1" x14ac:dyDescent="0.3">
      <c r="A2084" s="137" t="s">
        <v>82</v>
      </c>
      <c r="B2084" s="138"/>
      <c r="C2084" s="22">
        <f>SUM(C2085:C2134)</f>
        <v>3227065</v>
      </c>
      <c r="D2084" s="23">
        <f>SUM(D2085:D2134)</f>
        <v>1509931.63</v>
      </c>
      <c r="E2084" s="28">
        <f>D2084/C2084</f>
        <v>0.46789625557588704</v>
      </c>
      <c r="F2084" s="22">
        <f>SUM(F2085:F2134)</f>
        <v>135817</v>
      </c>
      <c r="G2084" s="23">
        <f>SUM(G2085:G2134)</f>
        <v>69448.350000000006</v>
      </c>
      <c r="H2084" s="28">
        <f>G2084/F2084</f>
        <v>0.51133768232253696</v>
      </c>
    </row>
    <row r="2085" spans="1:8" x14ac:dyDescent="0.25">
      <c r="A2085" s="78">
        <v>201</v>
      </c>
      <c r="B2085" s="7" t="s">
        <v>83</v>
      </c>
      <c r="C2085" s="41">
        <v>187163</v>
      </c>
      <c r="D2085" s="42">
        <v>90813.21</v>
      </c>
      <c r="E2085" s="43">
        <f>D2085/C2085</f>
        <v>0.4852092026736054</v>
      </c>
      <c r="F2085" s="62" t="s">
        <v>182</v>
      </c>
      <c r="G2085" s="63" t="s">
        <v>182</v>
      </c>
      <c r="H2085" s="64" t="s">
        <v>182</v>
      </c>
    </row>
    <row r="2086" spans="1:8" x14ac:dyDescent="0.25">
      <c r="A2086" s="5">
        <v>203</v>
      </c>
      <c r="B2086" s="8" t="s">
        <v>84</v>
      </c>
      <c r="C2086" s="44">
        <v>105990</v>
      </c>
      <c r="D2086" s="40">
        <v>59393.32</v>
      </c>
      <c r="E2086" s="45">
        <f>D2086/C2086</f>
        <v>0.56036720445325028</v>
      </c>
      <c r="F2086" s="59" t="s">
        <v>182</v>
      </c>
      <c r="G2086" s="60" t="s">
        <v>182</v>
      </c>
      <c r="H2086" s="61" t="s">
        <v>182</v>
      </c>
    </row>
    <row r="2087" spans="1:8" x14ac:dyDescent="0.25">
      <c r="A2087" s="5">
        <v>211</v>
      </c>
      <c r="B2087" s="8" t="s">
        <v>85</v>
      </c>
      <c r="C2087" s="44">
        <v>88414</v>
      </c>
      <c r="D2087" s="40">
        <v>81408.570000000007</v>
      </c>
      <c r="E2087" s="45">
        <f t="shared" ref="E2087:E2134" si="74">D2087/C2087</f>
        <v>0.920765602732599</v>
      </c>
      <c r="F2087" s="59" t="s">
        <v>182</v>
      </c>
      <c r="G2087" s="60" t="s">
        <v>182</v>
      </c>
      <c r="H2087" s="61" t="s">
        <v>182</v>
      </c>
    </row>
    <row r="2088" spans="1:8" x14ac:dyDescent="0.25">
      <c r="A2088" s="5">
        <v>212</v>
      </c>
      <c r="B2088" s="8" t="s">
        <v>86</v>
      </c>
      <c r="C2088" s="44">
        <v>12069</v>
      </c>
      <c r="D2088" s="40">
        <v>3933.7</v>
      </c>
      <c r="E2088" s="45">
        <f t="shared" si="74"/>
        <v>0.32593421161653824</v>
      </c>
      <c r="F2088" s="59" t="s">
        <v>182</v>
      </c>
      <c r="G2088" s="60" t="s">
        <v>182</v>
      </c>
      <c r="H2088" s="61" t="s">
        <v>182</v>
      </c>
    </row>
    <row r="2089" spans="1:8" x14ac:dyDescent="0.25">
      <c r="A2089" s="5">
        <v>213</v>
      </c>
      <c r="B2089" s="8" t="s">
        <v>87</v>
      </c>
      <c r="C2089" s="44">
        <v>1450</v>
      </c>
      <c r="D2089" s="40">
        <v>42.8</v>
      </c>
      <c r="E2089" s="45">
        <f t="shared" si="74"/>
        <v>2.9517241379310343E-2</v>
      </c>
      <c r="F2089" s="59" t="s">
        <v>182</v>
      </c>
      <c r="G2089" s="60" t="s">
        <v>182</v>
      </c>
      <c r="H2089" s="61" t="s">
        <v>182</v>
      </c>
    </row>
    <row r="2090" spans="1:8" x14ac:dyDescent="0.25">
      <c r="A2090" s="5">
        <v>214</v>
      </c>
      <c r="B2090" s="8" t="s">
        <v>88</v>
      </c>
      <c r="C2090" s="44">
        <v>87519</v>
      </c>
      <c r="D2090" s="40">
        <v>18625.88</v>
      </c>
      <c r="E2090" s="45">
        <f t="shared" si="74"/>
        <v>0.21282098744272673</v>
      </c>
      <c r="F2090" s="59" t="s">
        <v>182</v>
      </c>
      <c r="G2090" s="60" t="s">
        <v>182</v>
      </c>
      <c r="H2090" s="61" t="s">
        <v>182</v>
      </c>
    </row>
    <row r="2091" spans="1:8" x14ac:dyDescent="0.25">
      <c r="A2091" s="5">
        <v>219</v>
      </c>
      <c r="B2091" s="8" t="s">
        <v>89</v>
      </c>
      <c r="C2091" s="44">
        <v>6109</v>
      </c>
      <c r="D2091" s="40">
        <v>2798.02</v>
      </c>
      <c r="E2091" s="45">
        <f t="shared" si="74"/>
        <v>0.45801604190538547</v>
      </c>
      <c r="F2091" s="59" t="s">
        <v>182</v>
      </c>
      <c r="G2091" s="60" t="s">
        <v>182</v>
      </c>
      <c r="H2091" s="61" t="s">
        <v>182</v>
      </c>
    </row>
    <row r="2092" spans="1:8" x14ac:dyDescent="0.25">
      <c r="A2092" s="5">
        <v>221</v>
      </c>
      <c r="B2092" s="8" t="s">
        <v>90</v>
      </c>
      <c r="C2092" s="44">
        <v>247868</v>
      </c>
      <c r="D2092" s="40">
        <v>112794.53</v>
      </c>
      <c r="E2092" s="45">
        <f t="shared" si="74"/>
        <v>0.45505886197492212</v>
      </c>
      <c r="F2092" s="59" t="s">
        <v>182</v>
      </c>
      <c r="G2092" s="60" t="s">
        <v>182</v>
      </c>
      <c r="H2092" s="61" t="s">
        <v>182</v>
      </c>
    </row>
    <row r="2093" spans="1:8" x14ac:dyDescent="0.25">
      <c r="A2093" s="5">
        <v>222</v>
      </c>
      <c r="B2093" s="8" t="s">
        <v>91</v>
      </c>
      <c r="C2093" s="44">
        <v>3500</v>
      </c>
      <c r="D2093" s="40">
        <v>400.97</v>
      </c>
      <c r="E2093" s="45">
        <f t="shared" si="74"/>
        <v>0.11456285714285715</v>
      </c>
      <c r="F2093" s="59" t="s">
        <v>182</v>
      </c>
      <c r="G2093" s="60" t="s">
        <v>182</v>
      </c>
      <c r="H2093" s="61" t="s">
        <v>182</v>
      </c>
    </row>
    <row r="2094" spans="1:8" x14ac:dyDescent="0.25">
      <c r="A2094" s="5">
        <v>223</v>
      </c>
      <c r="B2094" s="8" t="s">
        <v>92</v>
      </c>
      <c r="C2094" s="44">
        <v>111305</v>
      </c>
      <c r="D2094" s="40">
        <v>49715.49</v>
      </c>
      <c r="E2094" s="45">
        <f t="shared" si="74"/>
        <v>0.4466599883203809</v>
      </c>
      <c r="F2094" s="59" t="s">
        <v>182</v>
      </c>
      <c r="G2094" s="60" t="s">
        <v>182</v>
      </c>
      <c r="H2094" s="61" t="s">
        <v>182</v>
      </c>
    </row>
    <row r="2095" spans="1:8" x14ac:dyDescent="0.25">
      <c r="A2095" s="5">
        <v>224</v>
      </c>
      <c r="B2095" s="8" t="s">
        <v>93</v>
      </c>
      <c r="C2095" s="44">
        <v>21188</v>
      </c>
      <c r="D2095" s="40">
        <v>6261.71</v>
      </c>
      <c r="E2095" s="45">
        <f t="shared" si="74"/>
        <v>0.29553096092127618</v>
      </c>
      <c r="F2095" s="59" t="s">
        <v>182</v>
      </c>
      <c r="G2095" s="60" t="s">
        <v>182</v>
      </c>
      <c r="H2095" s="61" t="s">
        <v>182</v>
      </c>
    </row>
    <row r="2096" spans="1:8" x14ac:dyDescent="0.25">
      <c r="A2096" s="5">
        <v>229</v>
      </c>
      <c r="B2096" s="8" t="s">
        <v>195</v>
      </c>
      <c r="C2096" s="44">
        <v>1300</v>
      </c>
      <c r="D2096" s="40">
        <v>1118.1500000000001</v>
      </c>
      <c r="E2096" s="45">
        <f t="shared" si="74"/>
        <v>0.86011538461538473</v>
      </c>
      <c r="F2096" s="59"/>
      <c r="G2096" s="60"/>
      <c r="H2096" s="61"/>
    </row>
    <row r="2097" spans="1:8" x14ac:dyDescent="0.25">
      <c r="A2097" s="5">
        <v>231</v>
      </c>
      <c r="B2097" s="8" t="s">
        <v>94</v>
      </c>
      <c r="C2097" s="44">
        <v>302025</v>
      </c>
      <c r="D2097" s="40">
        <v>219309.36</v>
      </c>
      <c r="E2097" s="45">
        <f t="shared" si="74"/>
        <v>0.72612982369009182</v>
      </c>
      <c r="F2097" s="59" t="s">
        <v>182</v>
      </c>
      <c r="G2097" s="60" t="s">
        <v>182</v>
      </c>
      <c r="H2097" s="61" t="s">
        <v>182</v>
      </c>
    </row>
    <row r="2098" spans="1:8" x14ac:dyDescent="0.25">
      <c r="A2098" s="5">
        <v>232</v>
      </c>
      <c r="B2098" s="8" t="s">
        <v>95</v>
      </c>
      <c r="C2098" s="44">
        <v>246600</v>
      </c>
      <c r="D2098" s="40">
        <v>111397.71</v>
      </c>
      <c r="E2098" s="45">
        <f t="shared" si="74"/>
        <v>0.4517344282238443</v>
      </c>
      <c r="F2098" s="59" t="s">
        <v>182</v>
      </c>
      <c r="G2098" s="60" t="s">
        <v>182</v>
      </c>
      <c r="H2098" s="61" t="s">
        <v>182</v>
      </c>
    </row>
    <row r="2099" spans="1:8" x14ac:dyDescent="0.25">
      <c r="A2099" s="5">
        <v>239</v>
      </c>
      <c r="B2099" s="8" t="s">
        <v>96</v>
      </c>
      <c r="C2099" s="44">
        <v>91631</v>
      </c>
      <c r="D2099" s="40">
        <v>47214.5</v>
      </c>
      <c r="E2099" s="45">
        <f t="shared" si="74"/>
        <v>0.51526775872794139</v>
      </c>
      <c r="F2099" s="59" t="s">
        <v>182</v>
      </c>
      <c r="G2099" s="60" t="s">
        <v>182</v>
      </c>
      <c r="H2099" s="61" t="s">
        <v>182</v>
      </c>
    </row>
    <row r="2100" spans="1:8" x14ac:dyDescent="0.25">
      <c r="A2100" s="5">
        <v>242</v>
      </c>
      <c r="B2100" s="8" t="s">
        <v>98</v>
      </c>
      <c r="C2100" s="44">
        <v>190232</v>
      </c>
      <c r="D2100" s="40">
        <v>14540.9</v>
      </c>
      <c r="E2100" s="45">
        <f t="shared" si="74"/>
        <v>7.6437718154674289E-2</v>
      </c>
      <c r="F2100" s="59" t="s">
        <v>182</v>
      </c>
      <c r="G2100" s="60" t="s">
        <v>182</v>
      </c>
      <c r="H2100" s="61" t="s">
        <v>182</v>
      </c>
    </row>
    <row r="2101" spans="1:8" x14ac:dyDescent="0.25">
      <c r="A2101" s="5">
        <v>243</v>
      </c>
      <c r="B2101" s="8" t="s">
        <v>99</v>
      </c>
      <c r="C2101" s="44">
        <v>32817</v>
      </c>
      <c r="D2101" s="40">
        <v>14882.89</v>
      </c>
      <c r="E2101" s="45">
        <f t="shared" si="74"/>
        <v>0.45351159460035956</v>
      </c>
      <c r="F2101" s="59" t="s">
        <v>182</v>
      </c>
      <c r="G2101" s="60" t="s">
        <v>182</v>
      </c>
      <c r="H2101" s="61" t="s">
        <v>182</v>
      </c>
    </row>
    <row r="2102" spans="1:8" x14ac:dyDescent="0.25">
      <c r="A2102" s="5">
        <v>244</v>
      </c>
      <c r="B2102" s="8" t="s">
        <v>100</v>
      </c>
      <c r="C2102" s="44">
        <v>36250</v>
      </c>
      <c r="D2102" s="40">
        <v>7815.91</v>
      </c>
      <c r="E2102" s="45">
        <f t="shared" si="74"/>
        <v>0.21561131034482758</v>
      </c>
      <c r="F2102" s="59" t="s">
        <v>182</v>
      </c>
      <c r="G2102" s="60" t="s">
        <v>182</v>
      </c>
      <c r="H2102" s="61" t="s">
        <v>182</v>
      </c>
    </row>
    <row r="2103" spans="1:8" x14ac:dyDescent="0.25">
      <c r="A2103" s="5">
        <v>249</v>
      </c>
      <c r="B2103" s="8" t="s">
        <v>101</v>
      </c>
      <c r="C2103" s="44">
        <v>74616</v>
      </c>
      <c r="D2103" s="40">
        <v>24849.43</v>
      </c>
      <c r="E2103" s="45">
        <f t="shared" si="74"/>
        <v>0.33303085129194809</v>
      </c>
      <c r="F2103" s="59" t="s">
        <v>182</v>
      </c>
      <c r="G2103" s="60" t="s">
        <v>182</v>
      </c>
      <c r="H2103" s="61" t="s">
        <v>182</v>
      </c>
    </row>
    <row r="2104" spans="1:8" x14ac:dyDescent="0.25">
      <c r="A2104" s="5">
        <v>251</v>
      </c>
      <c r="B2104" s="8" t="s">
        <v>102</v>
      </c>
      <c r="C2104" s="44">
        <v>500</v>
      </c>
      <c r="D2104" s="40">
        <v>0</v>
      </c>
      <c r="E2104" s="45">
        <f t="shared" si="74"/>
        <v>0</v>
      </c>
      <c r="F2104" s="59" t="s">
        <v>182</v>
      </c>
      <c r="G2104" s="60" t="s">
        <v>182</v>
      </c>
      <c r="H2104" s="61" t="s">
        <v>182</v>
      </c>
    </row>
    <row r="2105" spans="1:8" x14ac:dyDescent="0.25">
      <c r="A2105" s="5">
        <v>252</v>
      </c>
      <c r="B2105" s="8" t="s">
        <v>103</v>
      </c>
      <c r="C2105" s="44">
        <v>6407</v>
      </c>
      <c r="D2105" s="40">
        <v>1485.24</v>
      </c>
      <c r="E2105" s="45">
        <f t="shared" si="74"/>
        <v>0.23181520212267831</v>
      </c>
      <c r="F2105" s="59" t="s">
        <v>182</v>
      </c>
      <c r="G2105" s="60" t="s">
        <v>182</v>
      </c>
      <c r="H2105" s="61" t="s">
        <v>182</v>
      </c>
    </row>
    <row r="2106" spans="1:8" x14ac:dyDescent="0.25">
      <c r="A2106" s="5">
        <v>253</v>
      </c>
      <c r="B2106" s="8" t="s">
        <v>104</v>
      </c>
      <c r="C2106" s="44">
        <v>6000</v>
      </c>
      <c r="D2106" s="40">
        <v>733.1</v>
      </c>
      <c r="E2106" s="45">
        <f t="shared" si="74"/>
        <v>0.12218333333333334</v>
      </c>
      <c r="F2106" s="59" t="s">
        <v>182</v>
      </c>
      <c r="G2106" s="60" t="s">
        <v>182</v>
      </c>
      <c r="H2106" s="61" t="s">
        <v>182</v>
      </c>
    </row>
    <row r="2107" spans="1:8" x14ac:dyDescent="0.25">
      <c r="A2107" s="5">
        <v>254</v>
      </c>
      <c r="B2107" s="8" t="s">
        <v>105</v>
      </c>
      <c r="C2107" s="44">
        <v>17794</v>
      </c>
      <c r="D2107" s="40">
        <v>3610.02</v>
      </c>
      <c r="E2107" s="45">
        <f t="shared" si="74"/>
        <v>0.20287849837023716</v>
      </c>
      <c r="F2107" s="59" t="s">
        <v>182</v>
      </c>
      <c r="G2107" s="60" t="s">
        <v>182</v>
      </c>
      <c r="H2107" s="61" t="s">
        <v>182</v>
      </c>
    </row>
    <row r="2108" spans="1:8" x14ac:dyDescent="0.25">
      <c r="A2108" s="5">
        <v>255</v>
      </c>
      <c r="B2108" s="8" t="s">
        <v>106</v>
      </c>
      <c r="C2108" s="44">
        <v>59088</v>
      </c>
      <c r="D2108" s="40">
        <v>25172.77</v>
      </c>
      <c r="E2108" s="45">
        <f t="shared" si="74"/>
        <v>0.42602169645274846</v>
      </c>
      <c r="F2108" s="59" t="s">
        <v>182</v>
      </c>
      <c r="G2108" s="60" t="s">
        <v>182</v>
      </c>
      <c r="H2108" s="61" t="s">
        <v>182</v>
      </c>
    </row>
    <row r="2109" spans="1:8" x14ac:dyDescent="0.25">
      <c r="A2109" s="5">
        <v>256</v>
      </c>
      <c r="B2109" s="8" t="s">
        <v>107</v>
      </c>
      <c r="C2109" s="44">
        <v>38076</v>
      </c>
      <c r="D2109" s="40">
        <v>21022.77</v>
      </c>
      <c r="E2109" s="45">
        <f t="shared" si="74"/>
        <v>0.55212653640088249</v>
      </c>
      <c r="F2109" s="59" t="s">
        <v>182</v>
      </c>
      <c r="G2109" s="60" t="s">
        <v>182</v>
      </c>
      <c r="H2109" s="61" t="s">
        <v>182</v>
      </c>
    </row>
    <row r="2110" spans="1:8" x14ac:dyDescent="0.25">
      <c r="A2110" s="5">
        <v>257</v>
      </c>
      <c r="B2110" s="8" t="s">
        <v>108</v>
      </c>
      <c r="C2110" s="44">
        <v>1000</v>
      </c>
      <c r="D2110" s="40">
        <v>318.33</v>
      </c>
      <c r="E2110" s="45">
        <f t="shared" si="74"/>
        <v>0.31833</v>
      </c>
      <c r="F2110" s="59" t="s">
        <v>182</v>
      </c>
      <c r="G2110" s="60" t="s">
        <v>182</v>
      </c>
      <c r="H2110" s="61" t="s">
        <v>182</v>
      </c>
    </row>
    <row r="2111" spans="1:8" x14ac:dyDescent="0.25">
      <c r="A2111" s="5">
        <v>259</v>
      </c>
      <c r="B2111" s="8" t="s">
        <v>109</v>
      </c>
      <c r="C2111" s="44">
        <v>45577</v>
      </c>
      <c r="D2111" s="40">
        <v>12086.15</v>
      </c>
      <c r="E2111" s="45">
        <f t="shared" si="74"/>
        <v>0.26518090264826555</v>
      </c>
      <c r="F2111" s="59" t="s">
        <v>182</v>
      </c>
      <c r="G2111" s="60" t="s">
        <v>182</v>
      </c>
      <c r="H2111" s="61" t="s">
        <v>182</v>
      </c>
    </row>
    <row r="2112" spans="1:8" x14ac:dyDescent="0.25">
      <c r="A2112" s="5">
        <v>261</v>
      </c>
      <c r="B2112" s="8" t="s">
        <v>110</v>
      </c>
      <c r="C2112" s="44">
        <v>6084</v>
      </c>
      <c r="D2112" s="40">
        <v>1333.91</v>
      </c>
      <c r="E2112" s="45">
        <f t="shared" si="74"/>
        <v>0.21924884944115713</v>
      </c>
      <c r="F2112" s="59" t="s">
        <v>182</v>
      </c>
      <c r="G2112" s="60" t="s">
        <v>182</v>
      </c>
      <c r="H2112" s="61" t="s">
        <v>182</v>
      </c>
    </row>
    <row r="2113" spans="1:8" x14ac:dyDescent="0.25">
      <c r="A2113" s="5">
        <v>262</v>
      </c>
      <c r="B2113" s="8" t="s">
        <v>111</v>
      </c>
      <c r="C2113" s="44">
        <v>26423</v>
      </c>
      <c r="D2113" s="40">
        <v>11131.67</v>
      </c>
      <c r="E2113" s="45">
        <f t="shared" si="74"/>
        <v>0.42128713620709229</v>
      </c>
      <c r="F2113" s="59" t="s">
        <v>182</v>
      </c>
      <c r="G2113" s="60" t="s">
        <v>182</v>
      </c>
      <c r="H2113" s="61" t="s">
        <v>182</v>
      </c>
    </row>
    <row r="2114" spans="1:8" x14ac:dyDescent="0.25">
      <c r="A2114" s="5">
        <v>263</v>
      </c>
      <c r="B2114" s="8" t="s">
        <v>112</v>
      </c>
      <c r="C2114" s="44">
        <v>23920</v>
      </c>
      <c r="D2114" s="40">
        <v>4055.03</v>
      </c>
      <c r="E2114" s="45">
        <f t="shared" si="74"/>
        <v>0.16952466555183948</v>
      </c>
      <c r="F2114" s="59" t="s">
        <v>182</v>
      </c>
      <c r="G2114" s="60" t="s">
        <v>182</v>
      </c>
      <c r="H2114" s="61" t="s">
        <v>182</v>
      </c>
    </row>
    <row r="2115" spans="1:8" x14ac:dyDescent="0.25">
      <c r="A2115" s="5">
        <v>265</v>
      </c>
      <c r="B2115" s="8" t="s">
        <v>113</v>
      </c>
      <c r="C2115" s="44">
        <v>88273</v>
      </c>
      <c r="D2115" s="40">
        <v>23692.48</v>
      </c>
      <c r="E2115" s="45">
        <f t="shared" si="74"/>
        <v>0.26840007703374757</v>
      </c>
      <c r="F2115" s="44">
        <v>135817</v>
      </c>
      <c r="G2115" s="40">
        <v>69448.350000000006</v>
      </c>
      <c r="H2115" s="45">
        <f t="shared" ref="H2115" si="75">G2115/F2115</f>
        <v>0.51133768232253696</v>
      </c>
    </row>
    <row r="2116" spans="1:8" x14ac:dyDescent="0.25">
      <c r="A2116" s="5">
        <v>269</v>
      </c>
      <c r="B2116" s="8" t="s">
        <v>114</v>
      </c>
      <c r="C2116" s="44">
        <v>86413</v>
      </c>
      <c r="D2116" s="40">
        <v>13405.48</v>
      </c>
      <c r="E2116" s="45">
        <f t="shared" si="74"/>
        <v>0.15513267679631537</v>
      </c>
      <c r="F2116" s="59" t="s">
        <v>182</v>
      </c>
      <c r="G2116" s="60" t="s">
        <v>182</v>
      </c>
      <c r="H2116" s="61" t="s">
        <v>182</v>
      </c>
    </row>
    <row r="2117" spans="1:8" x14ac:dyDescent="0.25">
      <c r="A2117" s="5">
        <v>271</v>
      </c>
      <c r="B2117" s="8" t="s">
        <v>115</v>
      </c>
      <c r="C2117" s="44">
        <v>22626</v>
      </c>
      <c r="D2117" s="40">
        <v>2210.9</v>
      </c>
      <c r="E2117" s="45">
        <f t="shared" si="74"/>
        <v>9.7715018120746053E-2</v>
      </c>
      <c r="F2117" s="59" t="s">
        <v>182</v>
      </c>
      <c r="G2117" s="60" t="s">
        <v>182</v>
      </c>
      <c r="H2117" s="61" t="s">
        <v>182</v>
      </c>
    </row>
    <row r="2118" spans="1:8" x14ac:dyDescent="0.25">
      <c r="A2118" s="5">
        <v>272</v>
      </c>
      <c r="B2118" s="8" t="s">
        <v>116</v>
      </c>
      <c r="C2118" s="44">
        <v>3151</v>
      </c>
      <c r="D2118" s="40">
        <v>0</v>
      </c>
      <c r="E2118" s="45">
        <f t="shared" si="74"/>
        <v>0</v>
      </c>
      <c r="F2118" s="59" t="s">
        <v>182</v>
      </c>
      <c r="G2118" s="60" t="s">
        <v>182</v>
      </c>
      <c r="H2118" s="61" t="s">
        <v>182</v>
      </c>
    </row>
    <row r="2119" spans="1:8" x14ac:dyDescent="0.25">
      <c r="A2119" s="5">
        <v>273</v>
      </c>
      <c r="B2119" s="8" t="s">
        <v>117</v>
      </c>
      <c r="C2119" s="44">
        <v>92259</v>
      </c>
      <c r="D2119" s="40">
        <v>55519.68</v>
      </c>
      <c r="E2119" s="45">
        <f t="shared" si="74"/>
        <v>0.60178063928722403</v>
      </c>
      <c r="F2119" s="59" t="s">
        <v>182</v>
      </c>
      <c r="G2119" s="60" t="s">
        <v>182</v>
      </c>
      <c r="H2119" s="61" t="s">
        <v>182</v>
      </c>
    </row>
    <row r="2120" spans="1:8" x14ac:dyDescent="0.25">
      <c r="A2120" s="5">
        <v>274</v>
      </c>
      <c r="B2120" s="8" t="s">
        <v>118</v>
      </c>
      <c r="C2120" s="44">
        <v>29352</v>
      </c>
      <c r="D2120" s="40">
        <v>17403.5</v>
      </c>
      <c r="E2120" s="45">
        <f t="shared" si="74"/>
        <v>0.5929238212046879</v>
      </c>
      <c r="F2120" s="59" t="s">
        <v>182</v>
      </c>
      <c r="G2120" s="60" t="s">
        <v>182</v>
      </c>
      <c r="H2120" s="61" t="s">
        <v>182</v>
      </c>
    </row>
    <row r="2121" spans="1:8" x14ac:dyDescent="0.25">
      <c r="A2121" s="5">
        <v>275</v>
      </c>
      <c r="B2121" s="8" t="s">
        <v>119</v>
      </c>
      <c r="C2121" s="44">
        <v>333468</v>
      </c>
      <c r="D2121" s="40">
        <v>187944.33</v>
      </c>
      <c r="E2121" s="45">
        <f t="shared" si="74"/>
        <v>0.5636052934614415</v>
      </c>
      <c r="F2121" s="59" t="s">
        <v>182</v>
      </c>
      <c r="G2121" s="60" t="s">
        <v>182</v>
      </c>
      <c r="H2121" s="61" t="s">
        <v>182</v>
      </c>
    </row>
    <row r="2122" spans="1:8" x14ac:dyDescent="0.25">
      <c r="A2122" s="5">
        <v>277</v>
      </c>
      <c r="B2122" s="8" t="s">
        <v>120</v>
      </c>
      <c r="C2122" s="44">
        <v>19274</v>
      </c>
      <c r="D2122" s="40">
        <v>6048.43</v>
      </c>
      <c r="E2122" s="45">
        <f t="shared" si="74"/>
        <v>0.31381290858150879</v>
      </c>
      <c r="F2122" s="59" t="s">
        <v>182</v>
      </c>
      <c r="G2122" s="60" t="s">
        <v>182</v>
      </c>
      <c r="H2122" s="61" t="s">
        <v>182</v>
      </c>
    </row>
    <row r="2123" spans="1:8" x14ac:dyDescent="0.25">
      <c r="A2123" s="5">
        <v>278</v>
      </c>
      <c r="B2123" s="8" t="s">
        <v>121</v>
      </c>
      <c r="C2123" s="44">
        <v>800</v>
      </c>
      <c r="D2123" s="40">
        <v>0</v>
      </c>
      <c r="E2123" s="45">
        <f t="shared" si="74"/>
        <v>0</v>
      </c>
      <c r="F2123" s="59" t="s">
        <v>182</v>
      </c>
      <c r="G2123" s="60" t="s">
        <v>182</v>
      </c>
      <c r="H2123" s="61" t="s">
        <v>182</v>
      </c>
    </row>
    <row r="2124" spans="1:8" x14ac:dyDescent="0.25">
      <c r="A2124" s="5">
        <v>279</v>
      </c>
      <c r="B2124" s="9" t="s">
        <v>122</v>
      </c>
      <c r="C2124" s="44">
        <v>22584</v>
      </c>
      <c r="D2124" s="40">
        <v>1680.92</v>
      </c>
      <c r="E2124" s="45">
        <f t="shared" si="74"/>
        <v>7.4429684732554027E-2</v>
      </c>
      <c r="F2124" s="59" t="s">
        <v>182</v>
      </c>
      <c r="G2124" s="60" t="s">
        <v>182</v>
      </c>
      <c r="H2124" s="61" t="s">
        <v>182</v>
      </c>
    </row>
    <row r="2125" spans="1:8" x14ac:dyDescent="0.25">
      <c r="A2125" s="6">
        <v>280</v>
      </c>
      <c r="B2125" s="9" t="s">
        <v>123</v>
      </c>
      <c r="C2125" s="44">
        <v>227297</v>
      </c>
      <c r="D2125" s="40">
        <v>122260.1</v>
      </c>
      <c r="E2125" s="45">
        <f t="shared" si="74"/>
        <v>0.53788699366907622</v>
      </c>
      <c r="F2125" s="59" t="s">
        <v>182</v>
      </c>
      <c r="G2125" s="60" t="s">
        <v>182</v>
      </c>
      <c r="H2125" s="61" t="s">
        <v>182</v>
      </c>
    </row>
    <row r="2126" spans="1:8" x14ac:dyDescent="0.25">
      <c r="A2126" s="10">
        <v>291</v>
      </c>
      <c r="B2126" s="9" t="s">
        <v>124</v>
      </c>
      <c r="C2126" s="44">
        <v>84828</v>
      </c>
      <c r="D2126" s="40">
        <v>19206.490000000002</v>
      </c>
      <c r="E2126" s="45">
        <f t="shared" si="74"/>
        <v>0.22641686707219316</v>
      </c>
      <c r="F2126" s="59" t="s">
        <v>182</v>
      </c>
      <c r="G2126" s="60" t="s">
        <v>182</v>
      </c>
      <c r="H2126" s="61" t="s">
        <v>182</v>
      </c>
    </row>
    <row r="2127" spans="1:8" x14ac:dyDescent="0.25">
      <c r="A2127" s="10">
        <v>292</v>
      </c>
      <c r="B2127" s="9" t="s">
        <v>125</v>
      </c>
      <c r="C2127" s="44">
        <v>10</v>
      </c>
      <c r="D2127" s="40">
        <v>8</v>
      </c>
      <c r="E2127" s="45">
        <f t="shared" si="74"/>
        <v>0.8</v>
      </c>
      <c r="F2127" s="59" t="s">
        <v>182</v>
      </c>
      <c r="G2127" s="60" t="s">
        <v>182</v>
      </c>
      <c r="H2127" s="61" t="s">
        <v>182</v>
      </c>
    </row>
    <row r="2128" spans="1:8" x14ac:dyDescent="0.25">
      <c r="A2128" s="10">
        <v>293</v>
      </c>
      <c r="B2128" s="9" t="s">
        <v>126</v>
      </c>
      <c r="C2128" s="44">
        <v>83571</v>
      </c>
      <c r="D2128" s="40">
        <v>82467.63</v>
      </c>
      <c r="E2128" s="45">
        <f t="shared" si="74"/>
        <v>0.98679721434468903</v>
      </c>
      <c r="F2128" s="59" t="s">
        <v>182</v>
      </c>
      <c r="G2128" s="60" t="s">
        <v>182</v>
      </c>
      <c r="H2128" s="61" t="s">
        <v>182</v>
      </c>
    </row>
    <row r="2129" spans="1:8" x14ac:dyDescent="0.25">
      <c r="A2129" s="10">
        <v>294</v>
      </c>
      <c r="B2129" s="9" t="s">
        <v>127</v>
      </c>
      <c r="C2129" s="44">
        <v>3437</v>
      </c>
      <c r="D2129" s="40">
        <v>1079.47</v>
      </c>
      <c r="E2129" s="45">
        <f t="shared" si="74"/>
        <v>0.31407331975560082</v>
      </c>
      <c r="F2129" s="59" t="s">
        <v>182</v>
      </c>
      <c r="G2129" s="60" t="s">
        <v>182</v>
      </c>
      <c r="H2129" s="61" t="s">
        <v>182</v>
      </c>
    </row>
    <row r="2130" spans="1:8" x14ac:dyDescent="0.25">
      <c r="A2130" s="10">
        <v>295</v>
      </c>
      <c r="B2130" s="9" t="s">
        <v>128</v>
      </c>
      <c r="C2130" s="44">
        <v>513</v>
      </c>
      <c r="D2130" s="40">
        <v>364.87</v>
      </c>
      <c r="E2130" s="45">
        <f t="shared" si="74"/>
        <v>0.71124756335282657</v>
      </c>
      <c r="F2130" s="59" t="s">
        <v>182</v>
      </c>
      <c r="G2130" s="60" t="s">
        <v>182</v>
      </c>
      <c r="H2130" s="61" t="s">
        <v>182</v>
      </c>
    </row>
    <row r="2131" spans="1:8" ht="15" customHeight="1" x14ac:dyDescent="0.25">
      <c r="A2131" s="10">
        <v>296</v>
      </c>
      <c r="B2131" s="9" t="s">
        <v>129</v>
      </c>
      <c r="C2131" s="44">
        <v>499</v>
      </c>
      <c r="D2131" s="40">
        <v>164.9</v>
      </c>
      <c r="E2131" s="45">
        <f t="shared" si="74"/>
        <v>0.33046092184368736</v>
      </c>
      <c r="F2131" s="59" t="s">
        <v>182</v>
      </c>
      <c r="G2131" s="60" t="s">
        <v>182</v>
      </c>
      <c r="H2131" s="61" t="s">
        <v>182</v>
      </c>
    </row>
    <row r="2132" spans="1:8" x14ac:dyDescent="0.25">
      <c r="A2132" s="10">
        <v>297</v>
      </c>
      <c r="B2132" s="9" t="s">
        <v>130</v>
      </c>
      <c r="C2132" s="44">
        <v>18277</v>
      </c>
      <c r="D2132" s="40">
        <v>256.08</v>
      </c>
      <c r="E2132" s="45">
        <f t="shared" si="74"/>
        <v>1.4011052142036438E-2</v>
      </c>
      <c r="F2132" s="59" t="s">
        <v>182</v>
      </c>
      <c r="G2132" s="60" t="s">
        <v>182</v>
      </c>
      <c r="H2132" s="61" t="s">
        <v>182</v>
      </c>
    </row>
    <row r="2133" spans="1:8" x14ac:dyDescent="0.25">
      <c r="A2133" s="10">
        <v>298</v>
      </c>
      <c r="B2133" s="9" t="s">
        <v>131</v>
      </c>
      <c r="C2133" s="44">
        <v>275</v>
      </c>
      <c r="D2133" s="40">
        <v>209.89</v>
      </c>
      <c r="E2133" s="45">
        <f t="shared" si="74"/>
        <v>0.7632363636363636</v>
      </c>
      <c r="F2133" s="59" t="s">
        <v>182</v>
      </c>
      <c r="G2133" s="60" t="s">
        <v>182</v>
      </c>
      <c r="H2133" s="61" t="s">
        <v>182</v>
      </c>
    </row>
    <row r="2134" spans="1:8" ht="15.75" thickBot="1" x14ac:dyDescent="0.3">
      <c r="A2134" s="89">
        <v>299</v>
      </c>
      <c r="B2134" s="88" t="s">
        <v>123</v>
      </c>
      <c r="C2134" s="81">
        <v>31243</v>
      </c>
      <c r="D2134" s="82">
        <v>27742.44</v>
      </c>
      <c r="E2134" s="83">
        <f t="shared" si="74"/>
        <v>0.88795698236404952</v>
      </c>
      <c r="F2134" s="84" t="s">
        <v>182</v>
      </c>
      <c r="G2134" s="85" t="s">
        <v>182</v>
      </c>
      <c r="H2134" s="86" t="s">
        <v>182</v>
      </c>
    </row>
    <row r="2135" spans="1:8" ht="15.75" thickBot="1" x14ac:dyDescent="0.3">
      <c r="A2135" s="137" t="s">
        <v>132</v>
      </c>
      <c r="B2135" s="138"/>
      <c r="C2135" s="22">
        <f>SUM(C2136:C2152)</f>
        <v>146454</v>
      </c>
      <c r="D2135" s="23">
        <f>SUM(D2136:D2152)</f>
        <v>57934.139999999992</v>
      </c>
      <c r="E2135" s="28">
        <f>D2135/C2135</f>
        <v>0.39557908968003602</v>
      </c>
      <c r="F2135" s="22">
        <f>SUM(F2136:F2152)</f>
        <v>14898264</v>
      </c>
      <c r="G2135" s="23">
        <f>SUM(G2136:G2152)</f>
        <v>1583647.47</v>
      </c>
      <c r="H2135" s="28">
        <f>G2135/F2135</f>
        <v>0.10629744982368415</v>
      </c>
    </row>
    <row r="2136" spans="1:8" x14ac:dyDescent="0.25">
      <c r="A2136" s="13">
        <v>301</v>
      </c>
      <c r="B2136" s="35" t="s">
        <v>133</v>
      </c>
      <c r="C2136" s="68" t="s">
        <v>182</v>
      </c>
      <c r="D2136" s="69" t="s">
        <v>182</v>
      </c>
      <c r="E2136" s="70" t="s">
        <v>182</v>
      </c>
      <c r="F2136" s="49">
        <v>106568</v>
      </c>
      <c r="G2136" s="50">
        <v>33401.51</v>
      </c>
      <c r="H2136" s="51">
        <f>G2136/F2136</f>
        <v>0.31342907814728627</v>
      </c>
    </row>
    <row r="2137" spans="1:8" x14ac:dyDescent="0.25">
      <c r="A2137" s="10">
        <v>302</v>
      </c>
      <c r="B2137" s="29" t="s">
        <v>134</v>
      </c>
      <c r="C2137" s="59" t="s">
        <v>182</v>
      </c>
      <c r="D2137" s="60" t="s">
        <v>182</v>
      </c>
      <c r="E2137" s="61" t="s">
        <v>182</v>
      </c>
      <c r="F2137" s="44">
        <v>25000</v>
      </c>
      <c r="G2137" s="40">
        <v>2140</v>
      </c>
      <c r="H2137" s="45">
        <f>G2137/F2137</f>
        <v>8.5599999999999996E-2</v>
      </c>
    </row>
    <row r="2138" spans="1:8" x14ac:dyDescent="0.25">
      <c r="A2138" s="10">
        <v>303</v>
      </c>
      <c r="B2138" s="29" t="s">
        <v>135</v>
      </c>
      <c r="C2138" s="59" t="s">
        <v>182</v>
      </c>
      <c r="D2138" s="60" t="s">
        <v>182</v>
      </c>
      <c r="E2138" s="61" t="s">
        <v>182</v>
      </c>
      <c r="F2138" s="44">
        <v>16000</v>
      </c>
      <c r="G2138" s="40">
        <v>0</v>
      </c>
      <c r="H2138" s="45">
        <f t="shared" ref="H2138:H2152" si="76">G2138/F2138</f>
        <v>0</v>
      </c>
    </row>
    <row r="2139" spans="1:8" x14ac:dyDescent="0.25">
      <c r="A2139" s="10">
        <v>304</v>
      </c>
      <c r="B2139" s="29" t="s">
        <v>136</v>
      </c>
      <c r="C2139" s="59" t="s">
        <v>182</v>
      </c>
      <c r="D2139" s="60" t="s">
        <v>182</v>
      </c>
      <c r="E2139" s="61" t="s">
        <v>182</v>
      </c>
      <c r="F2139" s="44">
        <v>48680</v>
      </c>
      <c r="G2139" s="40">
        <v>3043.62</v>
      </c>
      <c r="H2139" s="45">
        <f t="shared" si="76"/>
        <v>6.2523007395234184E-2</v>
      </c>
    </row>
    <row r="2140" spans="1:8" x14ac:dyDescent="0.25">
      <c r="A2140" s="10">
        <v>305</v>
      </c>
      <c r="B2140" s="29" t="s">
        <v>137</v>
      </c>
      <c r="C2140" s="59" t="s">
        <v>182</v>
      </c>
      <c r="D2140" s="60" t="s">
        <v>182</v>
      </c>
      <c r="E2140" s="61" t="s">
        <v>182</v>
      </c>
      <c r="F2140" s="44">
        <v>58000</v>
      </c>
      <c r="G2140" s="40">
        <v>9247.49</v>
      </c>
      <c r="H2140" s="45">
        <f t="shared" si="76"/>
        <v>0.15943948275862069</v>
      </c>
    </row>
    <row r="2141" spans="1:8" x14ac:dyDescent="0.25">
      <c r="A2141" s="10">
        <v>309</v>
      </c>
      <c r="B2141" s="29" t="s">
        <v>138</v>
      </c>
      <c r="C2141" s="59" t="s">
        <v>182</v>
      </c>
      <c r="D2141" s="60" t="s">
        <v>182</v>
      </c>
      <c r="E2141" s="61" t="s">
        <v>182</v>
      </c>
      <c r="F2141" s="44">
        <v>95000</v>
      </c>
      <c r="G2141" s="40">
        <v>0</v>
      </c>
      <c r="H2141" s="45">
        <f t="shared" si="76"/>
        <v>0</v>
      </c>
    </row>
    <row r="2142" spans="1:8" x14ac:dyDescent="0.25">
      <c r="A2142" s="10">
        <v>314</v>
      </c>
      <c r="B2142" s="29" t="s">
        <v>139</v>
      </c>
      <c r="C2142" s="59" t="s">
        <v>182</v>
      </c>
      <c r="D2142" s="60" t="s">
        <v>182</v>
      </c>
      <c r="E2142" s="61" t="s">
        <v>182</v>
      </c>
      <c r="F2142" s="44">
        <v>2441220</v>
      </c>
      <c r="G2142" s="40">
        <v>638784.15</v>
      </c>
      <c r="H2142" s="45">
        <f t="shared" si="76"/>
        <v>0.26166594981197927</v>
      </c>
    </row>
    <row r="2143" spans="1:8" x14ac:dyDescent="0.25">
      <c r="A2143" s="6">
        <v>320</v>
      </c>
      <c r="B2143" s="29" t="s">
        <v>140</v>
      </c>
      <c r="C2143" s="44">
        <v>1960</v>
      </c>
      <c r="D2143" s="40">
        <v>1764.54</v>
      </c>
      <c r="E2143" s="45">
        <f t="shared" ref="E2143:E2151" si="77">D2143/C2143</f>
        <v>0.90027551020408159</v>
      </c>
      <c r="F2143" s="44">
        <v>13530</v>
      </c>
      <c r="G2143" s="40">
        <v>4615.93</v>
      </c>
      <c r="H2143" s="45">
        <f t="shared" si="76"/>
        <v>0.3411626016260163</v>
      </c>
    </row>
    <row r="2144" spans="1:8" x14ac:dyDescent="0.25">
      <c r="A2144" s="10">
        <v>332</v>
      </c>
      <c r="B2144" s="29" t="s">
        <v>141</v>
      </c>
      <c r="C2144" s="59" t="s">
        <v>182</v>
      </c>
      <c r="D2144" s="60" t="s">
        <v>182</v>
      </c>
      <c r="E2144" s="61" t="s">
        <v>182</v>
      </c>
      <c r="F2144" s="44">
        <v>50000</v>
      </c>
      <c r="G2144" s="40">
        <v>2423.5500000000002</v>
      </c>
      <c r="H2144" s="45">
        <f t="shared" si="76"/>
        <v>4.8471E-2</v>
      </c>
    </row>
    <row r="2145" spans="1:8" x14ac:dyDescent="0.25">
      <c r="A2145" s="6">
        <v>340</v>
      </c>
      <c r="B2145" s="29" t="s">
        <v>142</v>
      </c>
      <c r="C2145" s="44">
        <v>240</v>
      </c>
      <c r="D2145" s="40">
        <v>0</v>
      </c>
      <c r="E2145" s="45">
        <f t="shared" si="77"/>
        <v>0</v>
      </c>
      <c r="F2145" s="44">
        <v>115350</v>
      </c>
      <c r="G2145" s="40">
        <v>8460.68</v>
      </c>
      <c r="H2145" s="45">
        <f t="shared" si="76"/>
        <v>7.3347897702644133E-2</v>
      </c>
    </row>
    <row r="2146" spans="1:8" x14ac:dyDescent="0.25">
      <c r="A2146" s="6">
        <v>350</v>
      </c>
      <c r="B2146" s="29" t="s">
        <v>143</v>
      </c>
      <c r="C2146" s="44">
        <v>57360</v>
      </c>
      <c r="D2146" s="40">
        <v>11297.06</v>
      </c>
      <c r="E2146" s="45">
        <f t="shared" si="77"/>
        <v>0.19695013947001394</v>
      </c>
      <c r="F2146" s="44">
        <v>1144360</v>
      </c>
      <c r="G2146" s="40">
        <v>200607.97</v>
      </c>
      <c r="H2146" s="45">
        <f t="shared" si="76"/>
        <v>0.17530145234017266</v>
      </c>
    </row>
    <row r="2147" spans="1:8" x14ac:dyDescent="0.25">
      <c r="A2147" s="6">
        <v>370</v>
      </c>
      <c r="B2147" s="29" t="s">
        <v>144</v>
      </c>
      <c r="C2147" s="44">
        <v>20606</v>
      </c>
      <c r="D2147" s="40">
        <v>13901.21</v>
      </c>
      <c r="E2147" s="45">
        <f t="shared" si="77"/>
        <v>0.6746195282927302</v>
      </c>
      <c r="F2147" s="44">
        <v>1207045</v>
      </c>
      <c r="G2147" s="40">
        <v>154669.4</v>
      </c>
      <c r="H2147" s="45">
        <f t="shared" si="76"/>
        <v>0.12813888463147605</v>
      </c>
    </row>
    <row r="2148" spans="1:8" x14ac:dyDescent="0.25">
      <c r="A2148" s="6">
        <v>380</v>
      </c>
      <c r="B2148" s="29" t="s">
        <v>145</v>
      </c>
      <c r="C2148" s="44">
        <v>53596</v>
      </c>
      <c r="D2148" s="40">
        <v>18481.919999999998</v>
      </c>
      <c r="E2148" s="45">
        <f t="shared" si="77"/>
        <v>0.34483767445331737</v>
      </c>
      <c r="F2148" s="44">
        <v>9544139</v>
      </c>
      <c r="G2148" s="40">
        <v>520234.2</v>
      </c>
      <c r="H2148" s="45">
        <f t="shared" si="76"/>
        <v>5.4508237987732577E-2</v>
      </c>
    </row>
    <row r="2149" spans="1:8" x14ac:dyDescent="0.25">
      <c r="A2149" s="10">
        <v>395</v>
      </c>
      <c r="B2149" s="29" t="s">
        <v>142</v>
      </c>
      <c r="C2149" s="59" t="s">
        <v>182</v>
      </c>
      <c r="D2149" s="60" t="s">
        <v>182</v>
      </c>
      <c r="E2149" s="61" t="s">
        <v>182</v>
      </c>
      <c r="F2149" s="44">
        <v>125</v>
      </c>
      <c r="G2149" s="40">
        <v>0</v>
      </c>
      <c r="H2149" s="45">
        <f t="shared" si="76"/>
        <v>0</v>
      </c>
    </row>
    <row r="2150" spans="1:8" x14ac:dyDescent="0.25">
      <c r="A2150" s="10">
        <v>396</v>
      </c>
      <c r="B2150" s="29" t="s">
        <v>143</v>
      </c>
      <c r="C2150" s="44">
        <v>12102</v>
      </c>
      <c r="D2150" s="40">
        <v>12100.13</v>
      </c>
      <c r="E2150" s="45">
        <f t="shared" si="77"/>
        <v>0.9998454800859361</v>
      </c>
      <c r="F2150" s="44">
        <v>24314</v>
      </c>
      <c r="G2150" s="40">
        <v>1918.19</v>
      </c>
      <c r="H2150" s="45">
        <f t="shared" si="76"/>
        <v>7.8892407666365058E-2</v>
      </c>
    </row>
    <row r="2151" spans="1:8" x14ac:dyDescent="0.25">
      <c r="A2151" s="10">
        <v>398</v>
      </c>
      <c r="B2151" s="29" t="s">
        <v>144</v>
      </c>
      <c r="C2151" s="59">
        <v>590</v>
      </c>
      <c r="D2151" s="60">
        <v>389.28</v>
      </c>
      <c r="E2151" s="45">
        <f t="shared" si="77"/>
        <v>0.65979661016949143</v>
      </c>
      <c r="F2151" s="44">
        <v>5405</v>
      </c>
      <c r="G2151" s="40">
        <v>572.99</v>
      </c>
      <c r="H2151" s="45">
        <f t="shared" si="76"/>
        <v>0.10601110083256245</v>
      </c>
    </row>
    <row r="2152" spans="1:8" ht="15.75" thickBot="1" x14ac:dyDescent="0.3">
      <c r="A2152" s="11">
        <v>399</v>
      </c>
      <c r="B2152" s="36" t="s">
        <v>146</v>
      </c>
      <c r="C2152" s="65" t="s">
        <v>182</v>
      </c>
      <c r="D2152" s="66" t="s">
        <v>182</v>
      </c>
      <c r="E2152" s="61" t="s">
        <v>182</v>
      </c>
      <c r="F2152" s="46">
        <v>3528</v>
      </c>
      <c r="G2152" s="47">
        <v>3527.79</v>
      </c>
      <c r="H2152" s="45">
        <f t="shared" si="76"/>
        <v>0.99994047619047621</v>
      </c>
    </row>
    <row r="2153" spans="1:8" ht="15.75" thickBot="1" x14ac:dyDescent="0.3">
      <c r="A2153" s="139" t="s">
        <v>147</v>
      </c>
      <c r="B2153" s="140"/>
      <c r="C2153" s="72">
        <v>0</v>
      </c>
      <c r="D2153" s="73">
        <v>0</v>
      </c>
      <c r="E2153" s="71" t="s">
        <v>182</v>
      </c>
      <c r="F2153" s="22">
        <f>SUM(F2154:F2156)</f>
        <v>436477</v>
      </c>
      <c r="G2153" s="23">
        <f>SUM(G2154:G2156)</f>
        <v>0</v>
      </c>
      <c r="H2153" s="28">
        <f>G2153/F2153</f>
        <v>0</v>
      </c>
    </row>
    <row r="2154" spans="1:8" x14ac:dyDescent="0.25">
      <c r="A2154" s="13">
        <v>511</v>
      </c>
      <c r="B2154" s="37" t="s">
        <v>148</v>
      </c>
      <c r="C2154" s="68" t="s">
        <v>182</v>
      </c>
      <c r="D2154" s="69" t="s">
        <v>182</v>
      </c>
      <c r="E2154" s="70" t="s">
        <v>182</v>
      </c>
      <c r="F2154" s="49">
        <v>11116</v>
      </c>
      <c r="G2154" s="50">
        <v>0</v>
      </c>
      <c r="H2154" s="51">
        <f>G2154/F2154</f>
        <v>0</v>
      </c>
    </row>
    <row r="2155" spans="1:8" x14ac:dyDescent="0.25">
      <c r="A2155" s="91">
        <v>544</v>
      </c>
      <c r="B2155" s="92" t="s">
        <v>149</v>
      </c>
      <c r="C2155" s="93"/>
      <c r="D2155" s="94"/>
      <c r="E2155" s="95"/>
      <c r="F2155" s="96">
        <v>299573</v>
      </c>
      <c r="G2155" s="97">
        <v>0</v>
      </c>
      <c r="H2155" s="98">
        <f>G2155/F2155</f>
        <v>0</v>
      </c>
    </row>
    <row r="2156" spans="1:8" ht="15.75" thickBot="1" x14ac:dyDescent="0.3">
      <c r="A2156" s="11">
        <v>592</v>
      </c>
      <c r="B2156" s="38" t="s">
        <v>198</v>
      </c>
      <c r="C2156" s="65" t="s">
        <v>182</v>
      </c>
      <c r="D2156" s="66" t="s">
        <v>182</v>
      </c>
      <c r="E2156" s="67" t="s">
        <v>182</v>
      </c>
      <c r="F2156" s="46">
        <v>125788</v>
      </c>
      <c r="G2156" s="47">
        <v>0</v>
      </c>
      <c r="H2156" s="48">
        <f>G2156/F2156</f>
        <v>0</v>
      </c>
    </row>
    <row r="2157" spans="1:8" ht="15.75" thickBot="1" x14ac:dyDescent="0.3">
      <c r="A2157" s="137" t="s">
        <v>150</v>
      </c>
      <c r="B2157" s="138"/>
      <c r="C2157" s="22">
        <f>SUM(C2158:C2174)</f>
        <v>394604542</v>
      </c>
      <c r="D2157" s="23">
        <f>SUM(D2158:D2174)</f>
        <v>340932090.85000002</v>
      </c>
      <c r="E2157" s="28">
        <f>D2157/C2157</f>
        <v>0.86398420332931702</v>
      </c>
      <c r="F2157" s="22">
        <f>SUM(F2158:F2174)</f>
        <v>330183</v>
      </c>
      <c r="G2157" s="23">
        <f>SUM(G2158:G2174)</f>
        <v>0</v>
      </c>
      <c r="H2157" s="28">
        <f>G2157/F2157</f>
        <v>0</v>
      </c>
    </row>
    <row r="2158" spans="1:8" x14ac:dyDescent="0.25">
      <c r="A2158" s="4">
        <v>611</v>
      </c>
      <c r="B2158" s="35" t="s">
        <v>151</v>
      </c>
      <c r="C2158" s="49">
        <v>93000</v>
      </c>
      <c r="D2158" s="50">
        <v>40500</v>
      </c>
      <c r="E2158" s="51">
        <f>D2158/C2158</f>
        <v>0.43548387096774194</v>
      </c>
      <c r="F2158" s="68" t="s">
        <v>182</v>
      </c>
      <c r="G2158" s="69" t="s">
        <v>182</v>
      </c>
      <c r="H2158" s="70" t="s">
        <v>182</v>
      </c>
    </row>
    <row r="2159" spans="1:8" x14ac:dyDescent="0.25">
      <c r="A2159" s="5">
        <v>612</v>
      </c>
      <c r="B2159" s="29" t="s">
        <v>152</v>
      </c>
      <c r="C2159" s="44">
        <v>5000</v>
      </c>
      <c r="D2159" s="40">
        <v>0</v>
      </c>
      <c r="E2159" s="45">
        <f>D2159/C2159</f>
        <v>0</v>
      </c>
      <c r="F2159" s="59" t="s">
        <v>182</v>
      </c>
      <c r="G2159" s="60" t="s">
        <v>182</v>
      </c>
      <c r="H2159" s="61" t="s">
        <v>182</v>
      </c>
    </row>
    <row r="2160" spans="1:8" x14ac:dyDescent="0.25">
      <c r="A2160" s="5">
        <v>613</v>
      </c>
      <c r="B2160" s="29" t="s">
        <v>192</v>
      </c>
      <c r="C2160" s="44">
        <v>1000</v>
      </c>
      <c r="D2160" s="40">
        <v>0</v>
      </c>
      <c r="E2160" s="45">
        <f>D2160/C2160</f>
        <v>0</v>
      </c>
      <c r="F2160" s="59"/>
      <c r="G2160" s="60"/>
      <c r="H2160" s="61"/>
    </row>
    <row r="2161" spans="1:8" x14ac:dyDescent="0.25">
      <c r="A2161" s="5">
        <v>614</v>
      </c>
      <c r="B2161" s="29" t="s">
        <v>153</v>
      </c>
      <c r="C2161" s="44">
        <v>105000</v>
      </c>
      <c r="D2161" s="40">
        <v>83000</v>
      </c>
      <c r="E2161" s="45">
        <f t="shared" ref="E2161:E2174" si="78">D2161/C2161</f>
        <v>0.79047619047619044</v>
      </c>
      <c r="F2161" s="59" t="s">
        <v>182</v>
      </c>
      <c r="G2161" s="60" t="s">
        <v>182</v>
      </c>
      <c r="H2161" s="61" t="s">
        <v>182</v>
      </c>
    </row>
    <row r="2162" spans="1:8" x14ac:dyDescent="0.25">
      <c r="A2162" s="5">
        <v>619</v>
      </c>
      <c r="B2162" s="29" t="s">
        <v>154</v>
      </c>
      <c r="C2162" s="44">
        <v>135005551</v>
      </c>
      <c r="D2162" s="40">
        <v>135005551</v>
      </c>
      <c r="E2162" s="45">
        <f t="shared" si="78"/>
        <v>1</v>
      </c>
      <c r="F2162" s="59" t="s">
        <v>182</v>
      </c>
      <c r="G2162" s="60" t="s">
        <v>182</v>
      </c>
      <c r="H2162" s="61" t="s">
        <v>182</v>
      </c>
    </row>
    <row r="2163" spans="1:8" x14ac:dyDescent="0.25">
      <c r="A2163" s="5">
        <v>622</v>
      </c>
      <c r="B2163" s="29" t="s">
        <v>155</v>
      </c>
      <c r="C2163" s="44">
        <v>6000</v>
      </c>
      <c r="D2163" s="40">
        <v>0</v>
      </c>
      <c r="E2163" s="45">
        <f t="shared" si="78"/>
        <v>0</v>
      </c>
      <c r="F2163" s="59" t="s">
        <v>182</v>
      </c>
      <c r="G2163" s="60" t="s">
        <v>182</v>
      </c>
      <c r="H2163" s="61" t="s">
        <v>182</v>
      </c>
    </row>
    <row r="2164" spans="1:8" x14ac:dyDescent="0.25">
      <c r="A2164" s="5">
        <v>623</v>
      </c>
      <c r="B2164" s="29" t="s">
        <v>156</v>
      </c>
      <c r="C2164" s="44">
        <v>28000</v>
      </c>
      <c r="D2164" s="40">
        <v>0</v>
      </c>
      <c r="E2164" s="45">
        <f t="shared" si="78"/>
        <v>0</v>
      </c>
      <c r="F2164" s="59" t="s">
        <v>182</v>
      </c>
      <c r="G2164" s="60" t="s">
        <v>182</v>
      </c>
      <c r="H2164" s="61" t="s">
        <v>182</v>
      </c>
    </row>
    <row r="2165" spans="1:8" x14ac:dyDescent="0.25">
      <c r="A2165" s="5">
        <v>624</v>
      </c>
      <c r="B2165" s="29" t="s">
        <v>157</v>
      </c>
      <c r="C2165" s="44">
        <v>83123</v>
      </c>
      <c r="D2165" s="40">
        <v>19518.5</v>
      </c>
      <c r="E2165" s="45">
        <f t="shared" si="78"/>
        <v>0.23481467223271538</v>
      </c>
      <c r="F2165" s="44">
        <v>330183</v>
      </c>
      <c r="G2165" s="40">
        <v>0</v>
      </c>
      <c r="H2165" s="45">
        <f t="shared" ref="H2165" si="79">G2165/F2165</f>
        <v>0</v>
      </c>
    </row>
    <row r="2166" spans="1:8" x14ac:dyDescent="0.25">
      <c r="A2166" s="5">
        <v>631</v>
      </c>
      <c r="B2166" s="29" t="s">
        <v>158</v>
      </c>
      <c r="C2166" s="44">
        <v>1021478</v>
      </c>
      <c r="D2166" s="40">
        <v>424551.19</v>
      </c>
      <c r="E2166" s="45">
        <f t="shared" si="78"/>
        <v>0.41562440894468605</v>
      </c>
      <c r="F2166" s="59" t="s">
        <v>182</v>
      </c>
      <c r="G2166" s="60" t="s">
        <v>182</v>
      </c>
      <c r="H2166" s="61" t="s">
        <v>182</v>
      </c>
    </row>
    <row r="2167" spans="1:8" x14ac:dyDescent="0.25">
      <c r="A2167" s="5">
        <v>635</v>
      </c>
      <c r="B2167" s="29" t="s">
        <v>159</v>
      </c>
      <c r="C2167" s="44">
        <v>216990090</v>
      </c>
      <c r="D2167" s="40">
        <v>178827079</v>
      </c>
      <c r="E2167" s="45">
        <f t="shared" si="78"/>
        <v>0.82412555799207232</v>
      </c>
      <c r="F2167" s="59" t="s">
        <v>182</v>
      </c>
      <c r="G2167" s="60" t="s">
        <v>182</v>
      </c>
      <c r="H2167" s="61" t="s">
        <v>182</v>
      </c>
    </row>
    <row r="2168" spans="1:8" x14ac:dyDescent="0.25">
      <c r="A2168" s="5">
        <v>637</v>
      </c>
      <c r="B2168" s="29" t="s">
        <v>160</v>
      </c>
      <c r="C2168" s="44">
        <v>16871978</v>
      </c>
      <c r="D2168" s="40">
        <v>15730894.689999999</v>
      </c>
      <c r="E2168" s="45">
        <f t="shared" si="78"/>
        <v>0.9323681366820179</v>
      </c>
      <c r="F2168" s="59" t="s">
        <v>182</v>
      </c>
      <c r="G2168" s="60" t="s">
        <v>182</v>
      </c>
      <c r="H2168" s="61" t="s">
        <v>182</v>
      </c>
    </row>
    <row r="2169" spans="1:8" x14ac:dyDescent="0.25">
      <c r="A2169" s="5">
        <v>639</v>
      </c>
      <c r="B2169" s="29" t="s">
        <v>161</v>
      </c>
      <c r="C2169" s="44">
        <v>142500</v>
      </c>
      <c r="D2169" s="40">
        <v>17500</v>
      </c>
      <c r="E2169" s="45">
        <f t="shared" si="78"/>
        <v>0.12280701754385964</v>
      </c>
      <c r="F2169" s="59" t="s">
        <v>182</v>
      </c>
      <c r="G2169" s="60" t="s">
        <v>182</v>
      </c>
      <c r="H2169" s="61" t="s">
        <v>182</v>
      </c>
    </row>
    <row r="2170" spans="1:8" x14ac:dyDescent="0.25">
      <c r="A2170" s="5">
        <v>648</v>
      </c>
      <c r="B2170" s="8" t="s">
        <v>162</v>
      </c>
      <c r="C2170" s="44">
        <v>22110080</v>
      </c>
      <c r="D2170" s="40">
        <v>9637065.5399999991</v>
      </c>
      <c r="E2170" s="45">
        <f t="shared" si="78"/>
        <v>0.43586751110805566</v>
      </c>
      <c r="F2170" s="59" t="s">
        <v>182</v>
      </c>
      <c r="G2170" s="60" t="s">
        <v>182</v>
      </c>
      <c r="H2170" s="61" t="s">
        <v>182</v>
      </c>
    </row>
    <row r="2171" spans="1:8" x14ac:dyDescent="0.25">
      <c r="A2171" s="5">
        <v>662</v>
      </c>
      <c r="B2171" s="8" t="s">
        <v>164</v>
      </c>
      <c r="C2171" s="44">
        <v>669348</v>
      </c>
      <c r="D2171" s="40">
        <v>456260</v>
      </c>
      <c r="E2171" s="45">
        <f t="shared" si="78"/>
        <v>0.68164841009459953</v>
      </c>
      <c r="F2171" s="59" t="s">
        <v>182</v>
      </c>
      <c r="G2171" s="60" t="s">
        <v>182</v>
      </c>
      <c r="H2171" s="61" t="s">
        <v>182</v>
      </c>
    </row>
    <row r="2172" spans="1:8" x14ac:dyDescent="0.25">
      <c r="A2172" s="5">
        <v>663</v>
      </c>
      <c r="B2172" s="8" t="s">
        <v>165</v>
      </c>
      <c r="C2172" s="44">
        <v>232379</v>
      </c>
      <c r="D2172" s="40">
        <v>152909.93</v>
      </c>
      <c r="E2172" s="45">
        <f t="shared" si="78"/>
        <v>0.65801957147590784</v>
      </c>
      <c r="F2172" s="59" t="s">
        <v>182</v>
      </c>
      <c r="G2172" s="60" t="s">
        <v>182</v>
      </c>
      <c r="H2172" s="61" t="s">
        <v>182</v>
      </c>
    </row>
    <row r="2173" spans="1:8" x14ac:dyDescent="0.25">
      <c r="A2173" s="5">
        <v>664</v>
      </c>
      <c r="B2173" s="8" t="s">
        <v>166</v>
      </c>
      <c r="C2173" s="44">
        <v>1185000</v>
      </c>
      <c r="D2173" s="40">
        <v>482246</v>
      </c>
      <c r="E2173" s="45">
        <f t="shared" si="78"/>
        <v>0.40695864978902951</v>
      </c>
      <c r="F2173" s="59" t="s">
        <v>182</v>
      </c>
      <c r="G2173" s="60" t="s">
        <v>182</v>
      </c>
      <c r="H2173" s="61" t="s">
        <v>182</v>
      </c>
    </row>
    <row r="2174" spans="1:8" ht="15.75" thickBot="1" x14ac:dyDescent="0.3">
      <c r="A2174" s="12">
        <v>693</v>
      </c>
      <c r="B2174" s="33" t="s">
        <v>167</v>
      </c>
      <c r="C2174" s="46">
        <v>55015</v>
      </c>
      <c r="D2174" s="47">
        <v>55015</v>
      </c>
      <c r="E2174" s="45">
        <f t="shared" si="78"/>
        <v>1</v>
      </c>
      <c r="F2174" s="65" t="s">
        <v>182</v>
      </c>
      <c r="G2174" s="66" t="s">
        <v>182</v>
      </c>
      <c r="H2174" s="61" t="s">
        <v>182</v>
      </c>
    </row>
    <row r="2175" spans="1:8" ht="15.75" thickBot="1" x14ac:dyDescent="0.3">
      <c r="A2175" s="141" t="s">
        <v>168</v>
      </c>
      <c r="B2175" s="142"/>
      <c r="C2175" s="119">
        <v>0</v>
      </c>
      <c r="D2175" s="120">
        <v>0</v>
      </c>
      <c r="E2175" s="121" t="s">
        <v>182</v>
      </c>
      <c r="F2175" s="101">
        <f>SUM(F2176:F2177)</f>
        <v>61663136</v>
      </c>
      <c r="G2175" s="102">
        <f>SUM(G2176:G2177)</f>
        <v>41562445.850000001</v>
      </c>
      <c r="H2175" s="103">
        <f>G2175/F2175</f>
        <v>0.6740241989963015</v>
      </c>
    </row>
    <row r="2176" spans="1:8" x14ac:dyDescent="0.25">
      <c r="A2176" s="114">
        <v>716</v>
      </c>
      <c r="B2176" s="115" t="s">
        <v>203</v>
      </c>
      <c r="C2176" s="122" t="s">
        <v>182</v>
      </c>
      <c r="D2176" s="123" t="s">
        <v>182</v>
      </c>
      <c r="E2176" s="124" t="s">
        <v>182</v>
      </c>
      <c r="F2176" s="117">
        <v>2203000</v>
      </c>
      <c r="G2176" s="111">
        <v>3000</v>
      </c>
      <c r="H2176" s="112">
        <f>G2176/F2176</f>
        <v>1.3617793917385383E-3</v>
      </c>
    </row>
    <row r="2177" spans="1:8" ht="15.75" thickBot="1" x14ac:dyDescent="0.3">
      <c r="A2177" s="104">
        <v>721</v>
      </c>
      <c r="B2177" s="116" t="s">
        <v>169</v>
      </c>
      <c r="C2177" s="84" t="s">
        <v>182</v>
      </c>
      <c r="D2177" s="85" t="s">
        <v>182</v>
      </c>
      <c r="E2177" s="86" t="s">
        <v>182</v>
      </c>
      <c r="F2177" s="118">
        <v>59460136</v>
      </c>
      <c r="G2177" s="82">
        <v>41559445.850000001</v>
      </c>
      <c r="H2177" s="83">
        <f>G2177/F2177</f>
        <v>0.69894636382937303</v>
      </c>
    </row>
    <row r="2179" spans="1:8" x14ac:dyDescent="0.25">
      <c r="A2179" s="143" t="s">
        <v>170</v>
      </c>
      <c r="B2179" s="143"/>
      <c r="C2179" s="143"/>
      <c r="D2179" s="143"/>
      <c r="E2179" s="143"/>
      <c r="F2179" s="143"/>
      <c r="G2179" s="143"/>
      <c r="H2179" s="143"/>
    </row>
    <row r="2180" spans="1:8" x14ac:dyDescent="0.25">
      <c r="A2180" s="143" t="s">
        <v>171</v>
      </c>
      <c r="B2180" s="143"/>
      <c r="C2180" s="143"/>
      <c r="D2180" s="143"/>
      <c r="E2180" s="143"/>
      <c r="F2180" s="143"/>
      <c r="G2180" s="143"/>
      <c r="H2180" s="143"/>
    </row>
    <row r="2181" spans="1:8" x14ac:dyDescent="0.25">
      <c r="A2181" s="143" t="s">
        <v>184</v>
      </c>
      <c r="B2181" s="143"/>
      <c r="C2181" s="143"/>
      <c r="D2181" s="143"/>
      <c r="E2181" s="143"/>
      <c r="F2181" s="143"/>
      <c r="G2181" s="143"/>
      <c r="H2181" s="143"/>
    </row>
    <row r="2182" spans="1:8" x14ac:dyDescent="0.25">
      <c r="A2182" s="143" t="s">
        <v>185</v>
      </c>
      <c r="B2182" s="143"/>
      <c r="C2182" s="143"/>
      <c r="D2182" s="143"/>
      <c r="E2182" s="143"/>
      <c r="F2182" s="143"/>
      <c r="G2182" s="143"/>
      <c r="H2182" s="143"/>
    </row>
    <row r="2183" spans="1:8" x14ac:dyDescent="0.25">
      <c r="A2183" s="143" t="s">
        <v>202</v>
      </c>
      <c r="B2183" s="143"/>
      <c r="C2183" s="143"/>
      <c r="D2183" s="143"/>
      <c r="E2183" s="143"/>
      <c r="F2183" s="143"/>
      <c r="G2183" s="143"/>
      <c r="H2183" s="143"/>
    </row>
    <row r="2184" spans="1:8" x14ac:dyDescent="0.25">
      <c r="A2184" s="144" t="s">
        <v>174</v>
      </c>
      <c r="B2184" s="144"/>
      <c r="C2184" s="144"/>
      <c r="D2184" s="144"/>
      <c r="E2184" s="144"/>
      <c r="F2184" s="144"/>
      <c r="G2184" s="144"/>
      <c r="H2184" s="144"/>
    </row>
    <row r="2300" spans="1:8" x14ac:dyDescent="0.25">
      <c r="A2300" s="143" t="s">
        <v>170</v>
      </c>
      <c r="B2300" s="143"/>
      <c r="C2300" s="143"/>
      <c r="D2300" s="143"/>
      <c r="E2300" s="143"/>
      <c r="F2300" s="143"/>
      <c r="G2300" s="143"/>
      <c r="H2300" s="143"/>
    </row>
    <row r="2301" spans="1:8" x14ac:dyDescent="0.25">
      <c r="A2301" s="143" t="s">
        <v>171</v>
      </c>
      <c r="B2301" s="143"/>
      <c r="C2301" s="143"/>
      <c r="D2301" s="143"/>
      <c r="E2301" s="143"/>
      <c r="F2301" s="143"/>
      <c r="G2301" s="143"/>
      <c r="H2301" s="143"/>
    </row>
    <row r="2302" spans="1:8" x14ac:dyDescent="0.25">
      <c r="A2302" s="143" t="s">
        <v>172</v>
      </c>
      <c r="B2302" s="143"/>
      <c r="C2302" s="143"/>
      <c r="D2302" s="143"/>
      <c r="E2302" s="143"/>
      <c r="F2302" s="143"/>
      <c r="G2302" s="143"/>
      <c r="H2302" s="143"/>
    </row>
    <row r="2303" spans="1:8" x14ac:dyDescent="0.25">
      <c r="A2303" s="143" t="s">
        <v>181</v>
      </c>
      <c r="B2303" s="143"/>
      <c r="C2303" s="143"/>
      <c r="D2303" s="143"/>
      <c r="E2303" s="143"/>
      <c r="F2303" s="143"/>
      <c r="G2303" s="143"/>
      <c r="H2303" s="143"/>
    </row>
    <row r="2304" spans="1:8" x14ac:dyDescent="0.25">
      <c r="A2304" s="143" t="s">
        <v>204</v>
      </c>
      <c r="B2304" s="143"/>
      <c r="C2304" s="143"/>
      <c r="D2304" s="143"/>
      <c r="E2304" s="143"/>
      <c r="F2304" s="143"/>
      <c r="G2304" s="143"/>
      <c r="H2304" s="143"/>
    </row>
    <row r="2305" spans="1:8" x14ac:dyDescent="0.25">
      <c r="A2305" s="144" t="s">
        <v>174</v>
      </c>
      <c r="B2305" s="144"/>
      <c r="C2305" s="144"/>
      <c r="D2305" s="144"/>
      <c r="E2305" s="144"/>
      <c r="F2305" s="144"/>
      <c r="G2305" s="144"/>
      <c r="H2305" s="144"/>
    </row>
    <row r="2306" spans="1:8" ht="15.75" thickBot="1" x14ac:dyDescent="0.3">
      <c r="A2306" s="144"/>
      <c r="B2306" s="144"/>
      <c r="C2306" s="144"/>
      <c r="D2306" s="144"/>
      <c r="E2306" s="144"/>
      <c r="F2306" s="144"/>
      <c r="G2306" s="144"/>
      <c r="H2306" s="144"/>
    </row>
    <row r="2307" spans="1:8" x14ac:dyDescent="0.25">
      <c r="A2307" s="145" t="s">
        <v>177</v>
      </c>
      <c r="B2307" s="146"/>
      <c r="C2307" s="149" t="s">
        <v>175</v>
      </c>
      <c r="D2307" s="150"/>
      <c r="E2307" s="151"/>
      <c r="F2307" s="149" t="s">
        <v>176</v>
      </c>
      <c r="G2307" s="150"/>
      <c r="H2307" s="151"/>
    </row>
    <row r="2308" spans="1:8" ht="15.75" thickBot="1" x14ac:dyDescent="0.3">
      <c r="A2308" s="147"/>
      <c r="B2308" s="148"/>
      <c r="C2308" s="55" t="s">
        <v>178</v>
      </c>
      <c r="D2308" s="19" t="s">
        <v>179</v>
      </c>
      <c r="E2308" s="26" t="s">
        <v>180</v>
      </c>
      <c r="F2308" s="55" t="s">
        <v>178</v>
      </c>
      <c r="G2308" s="19" t="s">
        <v>179</v>
      </c>
      <c r="H2308" s="26" t="s">
        <v>180</v>
      </c>
    </row>
    <row r="2309" spans="1:8" ht="15.75" thickBot="1" x14ac:dyDescent="0.3">
      <c r="A2309" s="133" t="s">
        <v>0</v>
      </c>
      <c r="B2309" s="134"/>
      <c r="C2309" s="20">
        <f>C2310+C2327+C2376+C2427+C2445+C2449+C2467</f>
        <v>515915977</v>
      </c>
      <c r="D2309" s="21">
        <f>D2310+D2327+D2376+D2427+D2445+D2449+D2467</f>
        <v>427609411.85000002</v>
      </c>
      <c r="E2309" s="27">
        <f>D2309/C2309</f>
        <v>0.82883537419505038</v>
      </c>
      <c r="F2309" s="20">
        <f>F2310+F2327+F2376+F2427+F2445+F2449+F2467</f>
        <v>92336061</v>
      </c>
      <c r="G2309" s="21">
        <f>G2310+G2327+G2376+G2427+G2445+G2449+G2467</f>
        <v>55300872.620000005</v>
      </c>
      <c r="H2309" s="27">
        <f>G2309/F2309</f>
        <v>0.59890872559530128</v>
      </c>
    </row>
    <row r="2310" spans="1:8" ht="15.75" thickBot="1" x14ac:dyDescent="0.3">
      <c r="A2310" s="135" t="s">
        <v>1</v>
      </c>
      <c r="B2310" s="136"/>
      <c r="C2310" s="56">
        <f>SUM(C2311:C2326)</f>
        <v>70496146</v>
      </c>
      <c r="D2310" s="57">
        <f>SUM(D2311:D2326)</f>
        <v>45664487.649999991</v>
      </c>
      <c r="E2310" s="58">
        <f>D2310/C2310</f>
        <v>0.647758639883661</v>
      </c>
      <c r="F2310" s="56">
        <f>SUM(F2311:F2326)</f>
        <v>275002</v>
      </c>
      <c r="G2310" s="57">
        <f>SUM(G2311:G2326)</f>
        <v>88522.569999999992</v>
      </c>
      <c r="H2310" s="58">
        <f>G2310/F2310</f>
        <v>0.32189791346972019</v>
      </c>
    </row>
    <row r="2311" spans="1:8" x14ac:dyDescent="0.25">
      <c r="A2311" s="1" t="s">
        <v>2</v>
      </c>
      <c r="B2311" s="7" t="s">
        <v>3</v>
      </c>
      <c r="C2311" s="41">
        <v>53278605</v>
      </c>
      <c r="D2311" s="42">
        <v>36975525.710000001</v>
      </c>
      <c r="E2311" s="43">
        <f>D2311/C2311</f>
        <v>0.69400326284819214</v>
      </c>
      <c r="F2311" s="62" t="s">
        <v>182</v>
      </c>
      <c r="G2311" s="63" t="s">
        <v>182</v>
      </c>
      <c r="H2311" s="64" t="s">
        <v>182</v>
      </c>
    </row>
    <row r="2312" spans="1:8" x14ac:dyDescent="0.25">
      <c r="A2312" s="2" t="s">
        <v>4</v>
      </c>
      <c r="B2312" s="8" t="s">
        <v>5</v>
      </c>
      <c r="C2312" s="44">
        <v>239810</v>
      </c>
      <c r="D2312" s="40">
        <v>103400.01</v>
      </c>
      <c r="E2312" s="45">
        <f>D2312/C2312</f>
        <v>0.43117472165464321</v>
      </c>
      <c r="F2312" s="59" t="s">
        <v>182</v>
      </c>
      <c r="G2312" s="60" t="s">
        <v>182</v>
      </c>
      <c r="H2312" s="61" t="s">
        <v>182</v>
      </c>
    </row>
    <row r="2313" spans="1:8" x14ac:dyDescent="0.25">
      <c r="A2313" s="2" t="s">
        <v>6</v>
      </c>
      <c r="B2313" s="29" t="s">
        <v>7</v>
      </c>
      <c r="C2313" s="59" t="s">
        <v>182</v>
      </c>
      <c r="D2313" s="60" t="s">
        <v>182</v>
      </c>
      <c r="E2313" s="61" t="s">
        <v>182</v>
      </c>
      <c r="F2313" s="44">
        <v>204000</v>
      </c>
      <c r="G2313" s="40">
        <v>75933.34</v>
      </c>
      <c r="H2313" s="45">
        <f t="shared" ref="H2313:H2320" si="80">G2313/F2313</f>
        <v>0.37222225490196076</v>
      </c>
    </row>
    <row r="2314" spans="1:8" x14ac:dyDescent="0.25">
      <c r="A2314" s="2" t="s">
        <v>8</v>
      </c>
      <c r="B2314" s="29" t="s">
        <v>9</v>
      </c>
      <c r="C2314" s="44">
        <v>6012</v>
      </c>
      <c r="D2314" s="40">
        <v>4503.6000000000004</v>
      </c>
      <c r="E2314" s="45">
        <f t="shared" ref="E2314:E2325" si="81">D2314/C2314</f>
        <v>0.74910179640718566</v>
      </c>
      <c r="F2314" s="59" t="s">
        <v>182</v>
      </c>
      <c r="G2314" s="60" t="s">
        <v>182</v>
      </c>
      <c r="H2314" s="61" t="s">
        <v>182</v>
      </c>
    </row>
    <row r="2315" spans="1:8" x14ac:dyDescent="0.25">
      <c r="A2315" s="3" t="s">
        <v>10</v>
      </c>
      <c r="B2315" s="29" t="s">
        <v>11</v>
      </c>
      <c r="C2315" s="44">
        <v>1019400</v>
      </c>
      <c r="D2315" s="40">
        <v>693050</v>
      </c>
      <c r="E2315" s="45">
        <f t="shared" si="81"/>
        <v>0.67986070237394547</v>
      </c>
      <c r="F2315" s="59" t="s">
        <v>182</v>
      </c>
      <c r="G2315" s="60" t="s">
        <v>182</v>
      </c>
      <c r="H2315" s="61" t="s">
        <v>182</v>
      </c>
    </row>
    <row r="2316" spans="1:8" x14ac:dyDescent="0.25">
      <c r="A2316" s="3" t="s">
        <v>12</v>
      </c>
      <c r="B2316" s="29" t="s">
        <v>13</v>
      </c>
      <c r="C2316" s="44">
        <v>1698650</v>
      </c>
      <c r="D2316" s="40">
        <v>1092665.83</v>
      </c>
      <c r="E2316" s="45">
        <f t="shared" si="81"/>
        <v>0.64325542636799815</v>
      </c>
      <c r="F2316" s="44">
        <v>2750</v>
      </c>
      <c r="G2316" s="40">
        <v>727.22</v>
      </c>
      <c r="H2316" s="45">
        <f t="shared" si="80"/>
        <v>0.26444363636363638</v>
      </c>
    </row>
    <row r="2317" spans="1:8" x14ac:dyDescent="0.25">
      <c r="A2317" s="2" t="s">
        <v>14</v>
      </c>
      <c r="B2317" s="8" t="s">
        <v>15</v>
      </c>
      <c r="C2317" s="44">
        <v>7099782</v>
      </c>
      <c r="D2317" s="40">
        <v>4788463.58</v>
      </c>
      <c r="E2317" s="45">
        <f t="shared" si="81"/>
        <v>0.67445219867314232</v>
      </c>
      <c r="F2317" s="44">
        <v>54392</v>
      </c>
      <c r="G2317" s="40">
        <v>9380.01</v>
      </c>
      <c r="H2317" s="45">
        <f t="shared" si="80"/>
        <v>0.17245201500220622</v>
      </c>
    </row>
    <row r="2318" spans="1:8" x14ac:dyDescent="0.25">
      <c r="A2318" s="2" t="s">
        <v>16</v>
      </c>
      <c r="B2318" s="8" t="s">
        <v>17</v>
      </c>
      <c r="C2318" s="44">
        <v>840965</v>
      </c>
      <c r="D2318" s="40">
        <v>561563.80000000005</v>
      </c>
      <c r="E2318" s="45">
        <f t="shared" si="81"/>
        <v>0.66776120290380703</v>
      </c>
      <c r="F2318" s="44">
        <v>6624</v>
      </c>
      <c r="G2318" s="40">
        <v>1139</v>
      </c>
      <c r="H2318" s="45">
        <f t="shared" si="80"/>
        <v>0.17195048309178743</v>
      </c>
    </row>
    <row r="2319" spans="1:8" x14ac:dyDescent="0.25">
      <c r="A2319" s="2" t="s">
        <v>18</v>
      </c>
      <c r="B2319" s="8" t="s">
        <v>19</v>
      </c>
      <c r="C2319" s="44">
        <v>857426</v>
      </c>
      <c r="D2319" s="40">
        <v>571959.55000000005</v>
      </c>
      <c r="E2319" s="45">
        <f t="shared" si="81"/>
        <v>0.66706578760149571</v>
      </c>
      <c r="F2319" s="44">
        <v>6624</v>
      </c>
      <c r="G2319" s="40">
        <v>1139</v>
      </c>
      <c r="H2319" s="45">
        <f t="shared" si="80"/>
        <v>0.17195048309178743</v>
      </c>
    </row>
    <row r="2320" spans="1:8" x14ac:dyDescent="0.25">
      <c r="A2320" s="2" t="s">
        <v>20</v>
      </c>
      <c r="B2320" s="8" t="s">
        <v>21</v>
      </c>
      <c r="C2320" s="44">
        <v>169963</v>
      </c>
      <c r="D2320" s="40">
        <v>96686.84</v>
      </c>
      <c r="E2320" s="45">
        <f t="shared" si="81"/>
        <v>0.56886993051428836</v>
      </c>
      <c r="F2320" s="44">
        <v>612</v>
      </c>
      <c r="G2320" s="40">
        <v>204</v>
      </c>
      <c r="H2320" s="45">
        <f t="shared" si="80"/>
        <v>0.33333333333333331</v>
      </c>
    </row>
    <row r="2321" spans="1:8" x14ac:dyDescent="0.25">
      <c r="A2321" s="2" t="s">
        <v>22</v>
      </c>
      <c r="B2321" s="8" t="s">
        <v>23</v>
      </c>
      <c r="C2321" s="44">
        <v>3823879</v>
      </c>
      <c r="D2321" s="40">
        <v>0</v>
      </c>
      <c r="E2321" s="45">
        <f t="shared" si="81"/>
        <v>0</v>
      </c>
      <c r="F2321" s="59" t="s">
        <v>182</v>
      </c>
      <c r="G2321" s="60" t="s">
        <v>182</v>
      </c>
      <c r="H2321" s="61" t="s">
        <v>182</v>
      </c>
    </row>
    <row r="2322" spans="1:8" x14ac:dyDescent="0.25">
      <c r="A2322" s="2" t="s">
        <v>24</v>
      </c>
      <c r="B2322" s="30" t="s">
        <v>25</v>
      </c>
      <c r="C2322" s="44">
        <v>996654</v>
      </c>
      <c r="D2322" s="40">
        <v>641687.66</v>
      </c>
      <c r="E2322" s="45">
        <f t="shared" si="81"/>
        <v>0.64384195518203913</v>
      </c>
      <c r="F2322" s="59" t="s">
        <v>182</v>
      </c>
      <c r="G2322" s="60" t="s">
        <v>182</v>
      </c>
      <c r="H2322" s="61" t="s">
        <v>182</v>
      </c>
    </row>
    <row r="2323" spans="1:8" x14ac:dyDescent="0.25">
      <c r="A2323" s="2" t="s">
        <v>26</v>
      </c>
      <c r="B2323" s="30" t="s">
        <v>11</v>
      </c>
      <c r="C2323" s="44">
        <v>13000</v>
      </c>
      <c r="D2323" s="40">
        <v>9466.67</v>
      </c>
      <c r="E2323" s="45">
        <f t="shared" si="81"/>
        <v>0.72820538461538464</v>
      </c>
      <c r="F2323" s="59" t="s">
        <v>182</v>
      </c>
      <c r="G2323" s="60" t="s">
        <v>182</v>
      </c>
      <c r="H2323" s="61" t="s">
        <v>182</v>
      </c>
    </row>
    <row r="2324" spans="1:8" x14ac:dyDescent="0.25">
      <c r="A2324" s="2" t="s">
        <v>27</v>
      </c>
      <c r="B2324" s="30" t="s">
        <v>13</v>
      </c>
      <c r="C2324" s="44">
        <v>60000</v>
      </c>
      <c r="D2324" s="40">
        <v>19669.36</v>
      </c>
      <c r="E2324" s="45">
        <f t="shared" si="81"/>
        <v>0.32782266666666665</v>
      </c>
      <c r="F2324" s="59" t="s">
        <v>182</v>
      </c>
      <c r="G2324" s="60" t="s">
        <v>182</v>
      </c>
      <c r="H2324" s="61" t="s">
        <v>182</v>
      </c>
    </row>
    <row r="2325" spans="1:8" ht="15" customHeight="1" x14ac:dyDescent="0.25">
      <c r="A2325" s="2" t="s">
        <v>28</v>
      </c>
      <c r="B2325" s="30" t="s">
        <v>29</v>
      </c>
      <c r="C2325" s="44">
        <v>50000</v>
      </c>
      <c r="D2325" s="40">
        <v>9568.33</v>
      </c>
      <c r="E2325" s="45">
        <f t="shared" si="81"/>
        <v>0.1913666</v>
      </c>
      <c r="F2325" s="59" t="s">
        <v>182</v>
      </c>
      <c r="G2325" s="60" t="s">
        <v>182</v>
      </c>
      <c r="H2325" s="61" t="s">
        <v>182</v>
      </c>
    </row>
    <row r="2326" spans="1:8" ht="15.75" thickBot="1" x14ac:dyDescent="0.3">
      <c r="A2326" s="17" t="s">
        <v>30</v>
      </c>
      <c r="B2326" s="31" t="s">
        <v>31</v>
      </c>
      <c r="C2326" s="46">
        <v>342000</v>
      </c>
      <c r="D2326" s="47">
        <v>96276.71</v>
      </c>
      <c r="E2326" s="48">
        <f>D2326/C2326</f>
        <v>0.2815108479532164</v>
      </c>
      <c r="F2326" s="65" t="s">
        <v>182</v>
      </c>
      <c r="G2326" s="66" t="s">
        <v>182</v>
      </c>
      <c r="H2326" s="67" t="s">
        <v>182</v>
      </c>
    </row>
    <row r="2327" spans="1:8" ht="15.75" thickBot="1" x14ac:dyDescent="0.3">
      <c r="A2327" s="137" t="s">
        <v>32</v>
      </c>
      <c r="B2327" s="138"/>
      <c r="C2327" s="22">
        <f>SUM(C2328:C2375)</f>
        <v>47047427</v>
      </c>
      <c r="D2327" s="23">
        <f>SUM(D2328:D2375)</f>
        <v>22474830.010000002</v>
      </c>
      <c r="E2327" s="28">
        <f>D2327/C2327</f>
        <v>0.47770582671821782</v>
      </c>
      <c r="F2327" s="22">
        <f>SUM(F2328:F2375)</f>
        <v>14058455</v>
      </c>
      <c r="G2327" s="23">
        <f>SUM(G2328:G2375)</f>
        <v>3281582.95</v>
      </c>
      <c r="H2327" s="28">
        <f>G2327/F2327</f>
        <v>0.23342415293856972</v>
      </c>
    </row>
    <row r="2328" spans="1:8" x14ac:dyDescent="0.25">
      <c r="A2328" s="78">
        <v>101</v>
      </c>
      <c r="B2328" s="7" t="s">
        <v>33</v>
      </c>
      <c r="C2328" s="41">
        <v>5664002</v>
      </c>
      <c r="D2328" s="42">
        <v>1446561.2</v>
      </c>
      <c r="E2328" s="43">
        <f>D2328/C2328</f>
        <v>0.25539560190833266</v>
      </c>
      <c r="F2328" s="62">
        <v>10384</v>
      </c>
      <c r="G2328" s="63">
        <v>10383.120000000001</v>
      </c>
      <c r="H2328" s="64">
        <f>G2328/F2328</f>
        <v>0.99991525423728822</v>
      </c>
    </row>
    <row r="2329" spans="1:8" x14ac:dyDescent="0.25">
      <c r="A2329" s="5">
        <v>102</v>
      </c>
      <c r="B2329" s="8" t="s">
        <v>34</v>
      </c>
      <c r="C2329" s="59" t="s">
        <v>182</v>
      </c>
      <c r="D2329" s="60" t="s">
        <v>182</v>
      </c>
      <c r="E2329" s="61" t="s">
        <v>182</v>
      </c>
      <c r="F2329" s="44">
        <v>3000</v>
      </c>
      <c r="G2329" s="40">
        <v>631.29999999999995</v>
      </c>
      <c r="H2329" s="45">
        <f>G2329/F2329</f>
        <v>0.21043333333333331</v>
      </c>
    </row>
    <row r="2330" spans="1:8" x14ac:dyDescent="0.25">
      <c r="A2330" s="5">
        <v>103</v>
      </c>
      <c r="B2330" s="8" t="s">
        <v>35</v>
      </c>
      <c r="C2330" s="44">
        <v>408967</v>
      </c>
      <c r="D2330" s="40">
        <v>81855</v>
      </c>
      <c r="E2330" s="45">
        <f t="shared" ref="E2330:E2374" si="82">D2330/C2330</f>
        <v>0.20015062339993203</v>
      </c>
      <c r="F2330" s="59" t="s">
        <v>182</v>
      </c>
      <c r="G2330" s="60" t="s">
        <v>182</v>
      </c>
      <c r="H2330" s="61" t="s">
        <v>182</v>
      </c>
    </row>
    <row r="2331" spans="1:8" x14ac:dyDescent="0.25">
      <c r="A2331" s="5">
        <v>104</v>
      </c>
      <c r="B2331" s="8" t="s">
        <v>36</v>
      </c>
      <c r="C2331" s="44">
        <v>52300</v>
      </c>
      <c r="D2331" s="40">
        <v>14294.13</v>
      </c>
      <c r="E2331" s="45">
        <f t="shared" si="82"/>
        <v>0.27331032504780112</v>
      </c>
      <c r="F2331" s="59" t="s">
        <v>182</v>
      </c>
      <c r="G2331" s="60" t="s">
        <v>182</v>
      </c>
      <c r="H2331" s="61" t="s">
        <v>182</v>
      </c>
    </row>
    <row r="2332" spans="1:8" x14ac:dyDescent="0.25">
      <c r="A2332" s="5">
        <v>105</v>
      </c>
      <c r="B2332" s="8" t="s">
        <v>37</v>
      </c>
      <c r="C2332" s="44">
        <v>75200</v>
      </c>
      <c r="D2332" s="40">
        <v>1396.35</v>
      </c>
      <c r="E2332" s="45">
        <f t="shared" si="82"/>
        <v>1.856848404255319E-2</v>
      </c>
      <c r="F2332" s="59" t="s">
        <v>182</v>
      </c>
      <c r="G2332" s="60" t="s">
        <v>182</v>
      </c>
      <c r="H2332" s="61" t="s">
        <v>182</v>
      </c>
    </row>
    <row r="2333" spans="1:8" x14ac:dyDescent="0.25">
      <c r="A2333" s="5">
        <v>106</v>
      </c>
      <c r="B2333" s="8" t="s">
        <v>38</v>
      </c>
      <c r="C2333" s="44">
        <v>140000</v>
      </c>
      <c r="D2333" s="40">
        <v>0</v>
      </c>
      <c r="E2333" s="45">
        <f t="shared" si="82"/>
        <v>0</v>
      </c>
      <c r="F2333" s="59" t="s">
        <v>182</v>
      </c>
      <c r="G2333" s="60" t="s">
        <v>182</v>
      </c>
      <c r="H2333" s="61" t="s">
        <v>182</v>
      </c>
    </row>
    <row r="2334" spans="1:8" x14ac:dyDescent="0.25">
      <c r="A2334" s="5">
        <v>109</v>
      </c>
      <c r="B2334" s="8" t="s">
        <v>39</v>
      </c>
      <c r="C2334" s="44">
        <v>278167</v>
      </c>
      <c r="D2334" s="40">
        <v>210431.34</v>
      </c>
      <c r="E2334" s="45">
        <f t="shared" si="82"/>
        <v>0.75649282625185588</v>
      </c>
      <c r="F2334" s="59">
        <v>8399</v>
      </c>
      <c r="G2334" s="60">
        <v>8398.08</v>
      </c>
      <c r="H2334" s="61">
        <f>G2334/F2334</f>
        <v>0.999890463150375</v>
      </c>
    </row>
    <row r="2335" spans="1:8" x14ac:dyDescent="0.25">
      <c r="A2335" s="5">
        <v>111</v>
      </c>
      <c r="B2335" s="8" t="s">
        <v>40</v>
      </c>
      <c r="C2335" s="44">
        <v>193591</v>
      </c>
      <c r="D2335" s="40">
        <v>176409.12</v>
      </c>
      <c r="E2335" s="45">
        <f t="shared" si="82"/>
        <v>0.91124649389692702</v>
      </c>
      <c r="F2335" s="59" t="s">
        <v>182</v>
      </c>
      <c r="G2335" s="60" t="s">
        <v>182</v>
      </c>
      <c r="H2335" s="61" t="s">
        <v>182</v>
      </c>
    </row>
    <row r="2336" spans="1:8" x14ac:dyDescent="0.25">
      <c r="A2336" s="5">
        <v>112</v>
      </c>
      <c r="B2336" s="8" t="s">
        <v>41</v>
      </c>
      <c r="C2336" s="44">
        <v>109805</v>
      </c>
      <c r="D2336" s="40">
        <v>76455.44</v>
      </c>
      <c r="E2336" s="45">
        <f t="shared" si="82"/>
        <v>0.69628377578434497</v>
      </c>
      <c r="F2336" s="59" t="s">
        <v>182</v>
      </c>
      <c r="G2336" s="60" t="s">
        <v>182</v>
      </c>
      <c r="H2336" s="61" t="s">
        <v>182</v>
      </c>
    </row>
    <row r="2337" spans="1:8" x14ac:dyDescent="0.25">
      <c r="A2337" s="5">
        <v>113</v>
      </c>
      <c r="B2337" s="8" t="s">
        <v>42</v>
      </c>
      <c r="C2337" s="44">
        <v>1923</v>
      </c>
      <c r="D2337" s="40">
        <v>386.44</v>
      </c>
      <c r="E2337" s="45">
        <f t="shared" si="82"/>
        <v>0.20095683827353095</v>
      </c>
      <c r="F2337" s="59" t="s">
        <v>182</v>
      </c>
      <c r="G2337" s="60" t="s">
        <v>182</v>
      </c>
      <c r="H2337" s="61" t="s">
        <v>182</v>
      </c>
    </row>
    <row r="2338" spans="1:8" x14ac:dyDescent="0.25">
      <c r="A2338" s="5">
        <v>114</v>
      </c>
      <c r="B2338" s="8" t="s">
        <v>43</v>
      </c>
      <c r="C2338" s="44">
        <v>1078345</v>
      </c>
      <c r="D2338" s="40">
        <v>825657.91</v>
      </c>
      <c r="E2338" s="45">
        <f t="shared" si="82"/>
        <v>0.76567138531731493</v>
      </c>
      <c r="F2338" s="59" t="s">
        <v>182</v>
      </c>
      <c r="G2338" s="60" t="s">
        <v>182</v>
      </c>
      <c r="H2338" s="61" t="s">
        <v>182</v>
      </c>
    </row>
    <row r="2339" spans="1:8" x14ac:dyDescent="0.25">
      <c r="A2339" s="5">
        <v>115</v>
      </c>
      <c r="B2339" s="8" t="s">
        <v>44</v>
      </c>
      <c r="C2339" s="44">
        <v>231875</v>
      </c>
      <c r="D2339" s="40">
        <v>64728.5</v>
      </c>
      <c r="E2339" s="45">
        <f t="shared" si="82"/>
        <v>0.27915256064690025</v>
      </c>
      <c r="F2339" s="44">
        <v>2568</v>
      </c>
      <c r="G2339" s="40">
        <v>0</v>
      </c>
      <c r="H2339" s="45">
        <f t="shared" ref="H2339:H2374" si="83">G2339/F2339</f>
        <v>0</v>
      </c>
    </row>
    <row r="2340" spans="1:8" x14ac:dyDescent="0.25">
      <c r="A2340" s="5">
        <v>116</v>
      </c>
      <c r="B2340" s="8" t="s">
        <v>45</v>
      </c>
      <c r="C2340" s="44">
        <v>579100</v>
      </c>
      <c r="D2340" s="40">
        <v>483842.48</v>
      </c>
      <c r="E2340" s="45">
        <f t="shared" si="82"/>
        <v>0.83550764980141601</v>
      </c>
      <c r="F2340" s="44">
        <v>260171</v>
      </c>
      <c r="G2340" s="40">
        <v>14677.2</v>
      </c>
      <c r="H2340" s="45">
        <f t="shared" si="83"/>
        <v>5.6413666396331649E-2</v>
      </c>
    </row>
    <row r="2341" spans="1:8" x14ac:dyDescent="0.25">
      <c r="A2341" s="5">
        <v>117</v>
      </c>
      <c r="B2341" s="8" t="s">
        <v>46</v>
      </c>
      <c r="C2341" s="44">
        <v>60000</v>
      </c>
      <c r="D2341" s="40">
        <v>0</v>
      </c>
      <c r="E2341" s="45">
        <f t="shared" si="82"/>
        <v>0</v>
      </c>
      <c r="F2341" s="59" t="s">
        <v>182</v>
      </c>
      <c r="G2341" s="60" t="s">
        <v>182</v>
      </c>
      <c r="H2341" s="61" t="s">
        <v>182</v>
      </c>
    </row>
    <row r="2342" spans="1:8" x14ac:dyDescent="0.25">
      <c r="A2342" s="6">
        <v>120</v>
      </c>
      <c r="B2342" s="29" t="s">
        <v>48</v>
      </c>
      <c r="C2342" s="44">
        <v>132913</v>
      </c>
      <c r="D2342" s="40">
        <v>7973.1</v>
      </c>
      <c r="E2342" s="45">
        <f t="shared" si="82"/>
        <v>5.9987360152881961E-2</v>
      </c>
      <c r="F2342" s="59" t="s">
        <v>182</v>
      </c>
      <c r="G2342" s="60" t="s">
        <v>182</v>
      </c>
      <c r="H2342" s="61" t="s">
        <v>182</v>
      </c>
    </row>
    <row r="2343" spans="1:8" x14ac:dyDescent="0.25">
      <c r="A2343" s="5">
        <v>131</v>
      </c>
      <c r="B2343" s="8" t="s">
        <v>49</v>
      </c>
      <c r="C2343" s="44">
        <v>580788</v>
      </c>
      <c r="D2343" s="40">
        <v>33908.730000000003</v>
      </c>
      <c r="E2343" s="45">
        <f t="shared" si="82"/>
        <v>5.8384005867889839E-2</v>
      </c>
      <c r="F2343" s="59" t="s">
        <v>182</v>
      </c>
      <c r="G2343" s="60" t="s">
        <v>182</v>
      </c>
      <c r="H2343" s="61" t="s">
        <v>182</v>
      </c>
    </row>
    <row r="2344" spans="1:8" x14ac:dyDescent="0.25">
      <c r="A2344" s="5">
        <v>132</v>
      </c>
      <c r="B2344" s="8" t="s">
        <v>50</v>
      </c>
      <c r="C2344" s="44">
        <v>1128000</v>
      </c>
      <c r="D2344" s="40">
        <v>118900.3</v>
      </c>
      <c r="E2344" s="45">
        <f t="shared" si="82"/>
        <v>0.10540806737588652</v>
      </c>
      <c r="F2344" s="59" t="s">
        <v>182</v>
      </c>
      <c r="G2344" s="60" t="s">
        <v>182</v>
      </c>
      <c r="H2344" s="61" t="s">
        <v>182</v>
      </c>
    </row>
    <row r="2345" spans="1:8" x14ac:dyDescent="0.25">
      <c r="A2345" s="5">
        <v>141</v>
      </c>
      <c r="B2345" s="8" t="s">
        <v>51</v>
      </c>
      <c r="C2345" s="44">
        <v>343967</v>
      </c>
      <c r="D2345" s="40">
        <v>209132.79</v>
      </c>
      <c r="E2345" s="45">
        <f t="shared" si="82"/>
        <v>0.60800248279631475</v>
      </c>
      <c r="F2345" s="59" t="s">
        <v>182</v>
      </c>
      <c r="G2345" s="60" t="s">
        <v>182</v>
      </c>
      <c r="H2345" s="61" t="s">
        <v>182</v>
      </c>
    </row>
    <row r="2346" spans="1:8" x14ac:dyDescent="0.25">
      <c r="A2346" s="5">
        <v>142</v>
      </c>
      <c r="B2346" s="8" t="s">
        <v>52</v>
      </c>
      <c r="C2346" s="44">
        <v>315243</v>
      </c>
      <c r="D2346" s="40">
        <v>108050</v>
      </c>
      <c r="E2346" s="45">
        <f t="shared" si="82"/>
        <v>0.34275146474307122</v>
      </c>
      <c r="F2346" s="59" t="s">
        <v>182</v>
      </c>
      <c r="G2346" s="60" t="s">
        <v>182</v>
      </c>
      <c r="H2346" s="61" t="s">
        <v>182</v>
      </c>
    </row>
    <row r="2347" spans="1:8" x14ac:dyDescent="0.25">
      <c r="A2347" s="5">
        <v>143</v>
      </c>
      <c r="B2347" s="8" t="s">
        <v>53</v>
      </c>
      <c r="C2347" s="44">
        <v>11530</v>
      </c>
      <c r="D2347" s="40">
        <v>0</v>
      </c>
      <c r="E2347" s="45">
        <f t="shared" si="82"/>
        <v>0</v>
      </c>
      <c r="F2347" s="59" t="s">
        <v>182</v>
      </c>
      <c r="G2347" s="60" t="s">
        <v>182</v>
      </c>
      <c r="H2347" s="61" t="s">
        <v>182</v>
      </c>
    </row>
    <row r="2348" spans="1:8" x14ac:dyDescent="0.25">
      <c r="A2348" s="5">
        <v>151</v>
      </c>
      <c r="B2348" s="8" t="s">
        <v>54</v>
      </c>
      <c r="C2348" s="44">
        <v>161278</v>
      </c>
      <c r="D2348" s="40">
        <v>49576.05</v>
      </c>
      <c r="E2348" s="45">
        <f t="shared" si="82"/>
        <v>0.3073949949776163</v>
      </c>
      <c r="F2348" s="59" t="s">
        <v>182</v>
      </c>
      <c r="G2348" s="60" t="s">
        <v>182</v>
      </c>
      <c r="H2348" s="61" t="s">
        <v>182</v>
      </c>
    </row>
    <row r="2349" spans="1:8" x14ac:dyDescent="0.25">
      <c r="A2349" s="5">
        <v>152</v>
      </c>
      <c r="B2349" s="8" t="s">
        <v>55</v>
      </c>
      <c r="C2349" s="44">
        <v>203020</v>
      </c>
      <c r="D2349" s="40">
        <v>96604.33</v>
      </c>
      <c r="E2349" s="45">
        <f t="shared" si="82"/>
        <v>0.47583651856959908</v>
      </c>
      <c r="F2349" s="59" t="s">
        <v>182</v>
      </c>
      <c r="G2349" s="60" t="s">
        <v>182</v>
      </c>
      <c r="H2349" s="61" t="s">
        <v>182</v>
      </c>
    </row>
    <row r="2350" spans="1:8" x14ac:dyDescent="0.25">
      <c r="A2350" s="5">
        <v>153</v>
      </c>
      <c r="B2350" s="8" t="s">
        <v>56</v>
      </c>
      <c r="C2350" s="44">
        <v>3636</v>
      </c>
      <c r="D2350" s="40">
        <v>1443.11</v>
      </c>
      <c r="E2350" s="45">
        <f t="shared" si="82"/>
        <v>0.39689493949394938</v>
      </c>
      <c r="F2350" s="59" t="s">
        <v>182</v>
      </c>
      <c r="G2350" s="60" t="s">
        <v>182</v>
      </c>
      <c r="H2350" s="61" t="s">
        <v>182</v>
      </c>
    </row>
    <row r="2351" spans="1:8" x14ac:dyDescent="0.25">
      <c r="A2351" s="5">
        <v>154</v>
      </c>
      <c r="B2351" s="8" t="s">
        <v>57</v>
      </c>
      <c r="C2351" s="44">
        <v>168560</v>
      </c>
      <c r="D2351" s="40">
        <v>21029.200000000001</v>
      </c>
      <c r="E2351" s="45">
        <f t="shared" si="82"/>
        <v>0.12475794969150451</v>
      </c>
      <c r="F2351" s="59" t="s">
        <v>182</v>
      </c>
      <c r="G2351" s="60" t="s">
        <v>182</v>
      </c>
      <c r="H2351" s="61" t="s">
        <v>182</v>
      </c>
    </row>
    <row r="2352" spans="1:8" x14ac:dyDescent="0.25">
      <c r="A2352" s="5">
        <v>161</v>
      </c>
      <c r="B2352" s="8" t="s">
        <v>58</v>
      </c>
      <c r="C2352" s="44">
        <v>225450</v>
      </c>
      <c r="D2352" s="40">
        <v>0</v>
      </c>
      <c r="E2352" s="45">
        <f t="shared" si="82"/>
        <v>0</v>
      </c>
      <c r="F2352" s="59" t="s">
        <v>182</v>
      </c>
      <c r="G2352" s="60" t="s">
        <v>182</v>
      </c>
      <c r="H2352" s="61" t="s">
        <v>182</v>
      </c>
    </row>
    <row r="2353" spans="1:8" x14ac:dyDescent="0.25">
      <c r="A2353" s="5">
        <v>162</v>
      </c>
      <c r="B2353" s="8" t="s">
        <v>59</v>
      </c>
      <c r="C2353" s="44">
        <v>782099</v>
      </c>
      <c r="D2353" s="40">
        <v>1783.03</v>
      </c>
      <c r="E2353" s="45">
        <f t="shared" si="82"/>
        <v>2.2798008947716338E-3</v>
      </c>
      <c r="F2353" s="59" t="s">
        <v>182</v>
      </c>
      <c r="G2353" s="60" t="s">
        <v>182</v>
      </c>
      <c r="H2353" s="61" t="s">
        <v>182</v>
      </c>
    </row>
    <row r="2354" spans="1:8" x14ac:dyDescent="0.25">
      <c r="A2354" s="5">
        <v>163</v>
      </c>
      <c r="B2354" s="8" t="s">
        <v>60</v>
      </c>
      <c r="C2354" s="44">
        <v>1008124</v>
      </c>
      <c r="D2354" s="40">
        <v>425000</v>
      </c>
      <c r="E2354" s="45">
        <f t="shared" si="82"/>
        <v>0.42157512369510097</v>
      </c>
      <c r="F2354" s="59" t="s">
        <v>182</v>
      </c>
      <c r="G2354" s="60" t="s">
        <v>182</v>
      </c>
      <c r="H2354" s="61" t="s">
        <v>182</v>
      </c>
    </row>
    <row r="2355" spans="1:8" x14ac:dyDescent="0.25">
      <c r="A2355" s="5">
        <v>164</v>
      </c>
      <c r="B2355" s="8" t="s">
        <v>61</v>
      </c>
      <c r="C2355" s="44">
        <v>719050</v>
      </c>
      <c r="D2355" s="40">
        <v>500000</v>
      </c>
      <c r="E2355" s="45">
        <f t="shared" si="82"/>
        <v>0.69536193588762951</v>
      </c>
      <c r="F2355" s="59" t="s">
        <v>182</v>
      </c>
      <c r="G2355" s="60" t="s">
        <v>182</v>
      </c>
      <c r="H2355" s="61" t="s">
        <v>182</v>
      </c>
    </row>
    <row r="2356" spans="1:8" x14ac:dyDescent="0.25">
      <c r="A2356" s="5">
        <v>165</v>
      </c>
      <c r="B2356" s="8" t="s">
        <v>62</v>
      </c>
      <c r="C2356" s="44">
        <v>4039629</v>
      </c>
      <c r="D2356" s="40">
        <v>1715952.21</v>
      </c>
      <c r="E2356" s="45">
        <f t="shared" si="82"/>
        <v>0.42477965427023123</v>
      </c>
      <c r="F2356" s="44">
        <v>1583395</v>
      </c>
      <c r="G2356" s="40">
        <v>1010642.02</v>
      </c>
      <c r="H2356" s="45">
        <f t="shared" si="83"/>
        <v>0.63827536401213847</v>
      </c>
    </row>
    <row r="2357" spans="1:8" x14ac:dyDescent="0.25">
      <c r="A2357" s="5">
        <v>166</v>
      </c>
      <c r="B2357" s="8" t="s">
        <v>63</v>
      </c>
      <c r="C2357" s="44">
        <v>6500</v>
      </c>
      <c r="D2357" s="40">
        <v>0</v>
      </c>
      <c r="E2357" s="45">
        <f t="shared" si="82"/>
        <v>0</v>
      </c>
      <c r="F2357" s="59" t="s">
        <v>182</v>
      </c>
      <c r="G2357" s="60" t="s">
        <v>182</v>
      </c>
      <c r="H2357" s="61" t="s">
        <v>182</v>
      </c>
    </row>
    <row r="2358" spans="1:8" x14ac:dyDescent="0.25">
      <c r="A2358" s="5">
        <v>169</v>
      </c>
      <c r="B2358" s="8" t="s">
        <v>64</v>
      </c>
      <c r="C2358" s="44">
        <v>883470</v>
      </c>
      <c r="D2358" s="40">
        <v>358640.06</v>
      </c>
      <c r="E2358" s="45">
        <f t="shared" si="82"/>
        <v>0.40594480853905623</v>
      </c>
      <c r="F2358" s="44">
        <v>2014207</v>
      </c>
      <c r="G2358" s="40">
        <v>1081791.23</v>
      </c>
      <c r="H2358" s="45">
        <f t="shared" si="83"/>
        <v>0.53708046392451225</v>
      </c>
    </row>
    <row r="2359" spans="1:8" x14ac:dyDescent="0.25">
      <c r="A2359" s="5">
        <v>171</v>
      </c>
      <c r="B2359" s="8" t="s">
        <v>65</v>
      </c>
      <c r="C2359" s="44">
        <v>7297025</v>
      </c>
      <c r="D2359" s="40">
        <v>4322297.25</v>
      </c>
      <c r="E2359" s="45">
        <f t="shared" si="82"/>
        <v>0.5923369112754856</v>
      </c>
      <c r="F2359" s="44">
        <v>5072719</v>
      </c>
      <c r="G2359" s="40">
        <v>154044.1</v>
      </c>
      <c r="H2359" s="45">
        <f t="shared" si="83"/>
        <v>3.036716601096966E-2</v>
      </c>
    </row>
    <row r="2360" spans="1:8" x14ac:dyDescent="0.25">
      <c r="A2360" s="5">
        <v>172</v>
      </c>
      <c r="B2360" s="8" t="s">
        <v>66</v>
      </c>
      <c r="C2360" s="44">
        <v>399000</v>
      </c>
      <c r="D2360" s="40">
        <v>354146.66</v>
      </c>
      <c r="E2360" s="45">
        <f t="shared" si="82"/>
        <v>0.88758561403508762</v>
      </c>
      <c r="F2360" s="44">
        <v>237600</v>
      </c>
      <c r="G2360" s="40">
        <v>0</v>
      </c>
      <c r="H2360" s="45">
        <f t="shared" si="83"/>
        <v>0</v>
      </c>
    </row>
    <row r="2361" spans="1:8" x14ac:dyDescent="0.25">
      <c r="A2361" s="5">
        <v>181</v>
      </c>
      <c r="B2361" s="8" t="s">
        <v>67</v>
      </c>
      <c r="C2361" s="44">
        <v>937566</v>
      </c>
      <c r="D2361" s="40">
        <v>214649.16</v>
      </c>
      <c r="E2361" s="45">
        <f t="shared" si="82"/>
        <v>0.22894298641375649</v>
      </c>
      <c r="F2361" s="59">
        <v>100000</v>
      </c>
      <c r="G2361" s="60">
        <v>0</v>
      </c>
      <c r="H2361" s="45">
        <f t="shared" si="83"/>
        <v>0</v>
      </c>
    </row>
    <row r="2362" spans="1:8" x14ac:dyDescent="0.25">
      <c r="A2362" s="5">
        <v>182</v>
      </c>
      <c r="B2362" s="8" t="s">
        <v>68</v>
      </c>
      <c r="C2362" s="44">
        <v>324310</v>
      </c>
      <c r="D2362" s="40">
        <v>47582.38</v>
      </c>
      <c r="E2362" s="45">
        <f t="shared" si="82"/>
        <v>0.14671881841447995</v>
      </c>
      <c r="F2362" s="59" t="s">
        <v>182</v>
      </c>
      <c r="G2362" s="60" t="s">
        <v>182</v>
      </c>
      <c r="H2362" s="61" t="s">
        <v>182</v>
      </c>
    </row>
    <row r="2363" spans="1:8" ht="15.75" thickBot="1" x14ac:dyDescent="0.3">
      <c r="A2363" s="79">
        <v>183</v>
      </c>
      <c r="B2363" s="80" t="s">
        <v>69</v>
      </c>
      <c r="C2363" s="81">
        <v>18122</v>
      </c>
      <c r="D2363" s="82">
        <v>58.85</v>
      </c>
      <c r="E2363" s="83">
        <f t="shared" si="82"/>
        <v>3.2474340580509876E-3</v>
      </c>
      <c r="F2363" s="84" t="s">
        <v>182</v>
      </c>
      <c r="G2363" s="85" t="s">
        <v>182</v>
      </c>
      <c r="H2363" s="86" t="s">
        <v>182</v>
      </c>
    </row>
    <row r="2364" spans="1:8" x14ac:dyDescent="0.25">
      <c r="A2364" s="78">
        <v>184</v>
      </c>
      <c r="B2364" s="7" t="s">
        <v>70</v>
      </c>
      <c r="C2364" s="41">
        <v>4321</v>
      </c>
      <c r="D2364" s="42">
        <v>0</v>
      </c>
      <c r="E2364" s="43">
        <f t="shared" si="82"/>
        <v>0</v>
      </c>
      <c r="F2364" s="62" t="s">
        <v>182</v>
      </c>
      <c r="G2364" s="63" t="s">
        <v>182</v>
      </c>
      <c r="H2364" s="64" t="s">
        <v>182</v>
      </c>
    </row>
    <row r="2365" spans="1:8" x14ac:dyDescent="0.25">
      <c r="A2365" s="5">
        <v>185</v>
      </c>
      <c r="B2365" s="8" t="s">
        <v>71</v>
      </c>
      <c r="C2365" s="44">
        <v>2559542</v>
      </c>
      <c r="D2365" s="40">
        <v>694024.13</v>
      </c>
      <c r="E2365" s="45">
        <f t="shared" si="82"/>
        <v>0.27115168651266514</v>
      </c>
      <c r="F2365" s="44">
        <v>2223591</v>
      </c>
      <c r="G2365" s="40">
        <v>867099.12</v>
      </c>
      <c r="H2365" s="45">
        <f t="shared" si="83"/>
        <v>0.38995441158018718</v>
      </c>
    </row>
    <row r="2366" spans="1:8" x14ac:dyDescent="0.25">
      <c r="A2366" s="5">
        <v>189</v>
      </c>
      <c r="B2366" s="8" t="s">
        <v>72</v>
      </c>
      <c r="C2366" s="44">
        <v>750383</v>
      </c>
      <c r="D2366" s="40">
        <v>548324.72</v>
      </c>
      <c r="E2366" s="45">
        <f t="shared" si="82"/>
        <v>0.73072646901648886</v>
      </c>
      <c r="F2366" s="44">
        <v>2005000</v>
      </c>
      <c r="G2366" s="40">
        <v>0</v>
      </c>
      <c r="H2366" s="45">
        <f t="shared" si="83"/>
        <v>0</v>
      </c>
    </row>
    <row r="2367" spans="1:8" x14ac:dyDescent="0.25">
      <c r="A2367" s="5">
        <v>191</v>
      </c>
      <c r="B2367" s="8" t="s">
        <v>73</v>
      </c>
      <c r="C2367" s="44">
        <v>453635</v>
      </c>
      <c r="D2367" s="40">
        <v>1203.75</v>
      </c>
      <c r="E2367" s="45">
        <f t="shared" si="82"/>
        <v>2.6535650908770265E-3</v>
      </c>
      <c r="F2367" s="59" t="s">
        <v>182</v>
      </c>
      <c r="G2367" s="60" t="s">
        <v>182</v>
      </c>
      <c r="H2367" s="61" t="s">
        <v>182</v>
      </c>
    </row>
    <row r="2368" spans="1:8" x14ac:dyDescent="0.25">
      <c r="A2368" s="5">
        <v>192</v>
      </c>
      <c r="B2368" s="8" t="s">
        <v>74</v>
      </c>
      <c r="C2368" s="44">
        <v>37211</v>
      </c>
      <c r="D2368" s="40">
        <v>37158.160000000003</v>
      </c>
      <c r="E2368" s="45">
        <f t="shared" si="82"/>
        <v>0.99857998978796603</v>
      </c>
      <c r="F2368" s="59" t="s">
        <v>182</v>
      </c>
      <c r="G2368" s="60" t="s">
        <v>182</v>
      </c>
      <c r="H2368" s="61" t="s">
        <v>182</v>
      </c>
    </row>
    <row r="2369" spans="1:8" x14ac:dyDescent="0.25">
      <c r="A2369" s="5">
        <v>193</v>
      </c>
      <c r="B2369" s="8" t="s">
        <v>75</v>
      </c>
      <c r="C2369" s="44">
        <v>220</v>
      </c>
      <c r="D2369" s="40">
        <v>45.09</v>
      </c>
      <c r="E2369" s="45">
        <f t="shared" si="82"/>
        <v>0.20495454545454547</v>
      </c>
      <c r="F2369" s="59" t="s">
        <v>182</v>
      </c>
      <c r="G2369" s="60" t="s">
        <v>182</v>
      </c>
      <c r="H2369" s="61" t="s">
        <v>182</v>
      </c>
    </row>
    <row r="2370" spans="1:8" x14ac:dyDescent="0.25">
      <c r="A2370" s="5">
        <v>194</v>
      </c>
      <c r="B2370" s="8" t="s">
        <v>76</v>
      </c>
      <c r="C2370" s="44">
        <v>56800</v>
      </c>
      <c r="D2370" s="40">
        <v>49526.080000000002</v>
      </c>
      <c r="E2370" s="45">
        <f t="shared" si="82"/>
        <v>0.87193802816901411</v>
      </c>
      <c r="F2370" s="59" t="s">
        <v>182</v>
      </c>
      <c r="G2370" s="60" t="s">
        <v>182</v>
      </c>
      <c r="H2370" s="61" t="s">
        <v>182</v>
      </c>
    </row>
    <row r="2371" spans="1:8" x14ac:dyDescent="0.25">
      <c r="A2371" s="5">
        <v>195</v>
      </c>
      <c r="B2371" s="8" t="s">
        <v>77</v>
      </c>
      <c r="C2371" s="44">
        <v>22200</v>
      </c>
      <c r="D2371" s="40">
        <v>9906</v>
      </c>
      <c r="E2371" s="45">
        <f t="shared" si="82"/>
        <v>0.44621621621621621</v>
      </c>
      <c r="F2371" s="59" t="s">
        <v>182</v>
      </c>
      <c r="G2371" s="60" t="s">
        <v>182</v>
      </c>
      <c r="H2371" s="61" t="s">
        <v>182</v>
      </c>
    </row>
    <row r="2372" spans="1:8" x14ac:dyDescent="0.25">
      <c r="A2372" s="5">
        <v>196</v>
      </c>
      <c r="B2372" s="8" t="s">
        <v>78</v>
      </c>
      <c r="C2372" s="44">
        <v>63427</v>
      </c>
      <c r="D2372" s="40">
        <v>15653.1</v>
      </c>
      <c r="E2372" s="45">
        <f t="shared" si="82"/>
        <v>0.24678922225550634</v>
      </c>
      <c r="F2372" s="59" t="s">
        <v>182</v>
      </c>
      <c r="G2372" s="60" t="s">
        <v>182</v>
      </c>
      <c r="H2372" s="61" t="s">
        <v>182</v>
      </c>
    </row>
    <row r="2373" spans="1:8" x14ac:dyDescent="0.25">
      <c r="A2373" s="5">
        <v>197</v>
      </c>
      <c r="B2373" s="8" t="s">
        <v>79</v>
      </c>
      <c r="C2373" s="44">
        <v>10717961</v>
      </c>
      <c r="D2373" s="40">
        <v>8733728.9700000007</v>
      </c>
      <c r="E2373" s="45">
        <f t="shared" si="82"/>
        <v>0.81486851556933271</v>
      </c>
      <c r="F2373" s="44">
        <v>109810</v>
      </c>
      <c r="G2373" s="40">
        <v>71505.34</v>
      </c>
      <c r="H2373" s="45">
        <f t="shared" si="83"/>
        <v>0.65117329933521539</v>
      </c>
    </row>
    <row r="2374" spans="1:8" x14ac:dyDescent="0.25">
      <c r="A2374" s="5">
        <v>198</v>
      </c>
      <c r="B2374" s="9" t="s">
        <v>80</v>
      </c>
      <c r="C2374" s="44">
        <v>3325989</v>
      </c>
      <c r="D2374" s="40">
        <v>227066.23999999999</v>
      </c>
      <c r="E2374" s="45">
        <f t="shared" si="82"/>
        <v>6.8270291934218658E-2</v>
      </c>
      <c r="F2374" s="44">
        <v>369513</v>
      </c>
      <c r="G2374" s="40">
        <v>7315</v>
      </c>
      <c r="H2374" s="45">
        <f t="shared" si="83"/>
        <v>1.9796326516252474E-2</v>
      </c>
    </row>
    <row r="2375" spans="1:8" ht="15.75" thickBot="1" x14ac:dyDescent="0.3">
      <c r="A2375" s="79">
        <v>199</v>
      </c>
      <c r="B2375" s="80" t="s">
        <v>81</v>
      </c>
      <c r="C2375" s="81">
        <v>493183</v>
      </c>
      <c r="D2375" s="82">
        <v>189448.65</v>
      </c>
      <c r="E2375" s="83">
        <f>D2375/C2375</f>
        <v>0.38413459101388325</v>
      </c>
      <c r="F2375" s="81">
        <v>58098</v>
      </c>
      <c r="G2375" s="82">
        <v>55096.44</v>
      </c>
      <c r="H2375" s="83">
        <f>G2375/F2375</f>
        <v>0.94833625942373234</v>
      </c>
    </row>
    <row r="2376" spans="1:8" ht="15.75" thickBot="1" x14ac:dyDescent="0.3">
      <c r="A2376" s="137" t="s">
        <v>82</v>
      </c>
      <c r="B2376" s="138"/>
      <c r="C2376" s="22">
        <f>SUM(C2377:C2426)</f>
        <v>3334859</v>
      </c>
      <c r="D2376" s="23">
        <f>SUM(D2377:D2426)</f>
        <v>1703002.9399999995</v>
      </c>
      <c r="E2376" s="28">
        <f>D2376/C2376</f>
        <v>0.510667149645607</v>
      </c>
      <c r="F2376" s="22">
        <f>SUM(F2377:F2426)</f>
        <v>135817</v>
      </c>
      <c r="G2376" s="23">
        <f>SUM(G2377:G2426)</f>
        <v>110300.33</v>
      </c>
      <c r="H2376" s="28">
        <f>G2376/F2376</f>
        <v>0.81212462357436843</v>
      </c>
    </row>
    <row r="2377" spans="1:8" x14ac:dyDescent="0.25">
      <c r="A2377" s="78">
        <v>201</v>
      </c>
      <c r="B2377" s="7" t="s">
        <v>83</v>
      </c>
      <c r="C2377" s="41">
        <v>212913</v>
      </c>
      <c r="D2377" s="42">
        <v>102399.38</v>
      </c>
      <c r="E2377" s="43">
        <f>D2377/C2377</f>
        <v>0.48094470511429555</v>
      </c>
      <c r="F2377" s="62" t="s">
        <v>182</v>
      </c>
      <c r="G2377" s="63" t="s">
        <v>182</v>
      </c>
      <c r="H2377" s="64" t="s">
        <v>182</v>
      </c>
    </row>
    <row r="2378" spans="1:8" x14ac:dyDescent="0.25">
      <c r="A2378" s="5">
        <v>203</v>
      </c>
      <c r="B2378" s="8" t="s">
        <v>84</v>
      </c>
      <c r="C2378" s="44">
        <v>112054</v>
      </c>
      <c r="D2378" s="40">
        <v>60055.65</v>
      </c>
      <c r="E2378" s="45">
        <f>D2378/C2378</f>
        <v>0.53595275492173422</v>
      </c>
      <c r="F2378" s="59" t="s">
        <v>182</v>
      </c>
      <c r="G2378" s="60" t="s">
        <v>182</v>
      </c>
      <c r="H2378" s="61" t="s">
        <v>182</v>
      </c>
    </row>
    <row r="2379" spans="1:8" x14ac:dyDescent="0.25">
      <c r="A2379" s="5">
        <v>211</v>
      </c>
      <c r="B2379" s="8" t="s">
        <v>85</v>
      </c>
      <c r="C2379" s="44">
        <v>96014</v>
      </c>
      <c r="D2379" s="40">
        <v>81408.570000000007</v>
      </c>
      <c r="E2379" s="45">
        <f t="shared" ref="E2379:E2426" si="84">D2379/C2379</f>
        <v>0.84788228799966681</v>
      </c>
      <c r="F2379" s="59" t="s">
        <v>182</v>
      </c>
      <c r="G2379" s="60" t="s">
        <v>182</v>
      </c>
      <c r="H2379" s="61" t="s">
        <v>182</v>
      </c>
    </row>
    <row r="2380" spans="1:8" x14ac:dyDescent="0.25">
      <c r="A2380" s="5">
        <v>212</v>
      </c>
      <c r="B2380" s="8" t="s">
        <v>86</v>
      </c>
      <c r="C2380" s="44">
        <v>12069</v>
      </c>
      <c r="D2380" s="40">
        <v>4655.63</v>
      </c>
      <c r="E2380" s="45">
        <f t="shared" si="84"/>
        <v>0.38575109785400613</v>
      </c>
      <c r="F2380" s="59" t="s">
        <v>182</v>
      </c>
      <c r="G2380" s="60" t="s">
        <v>182</v>
      </c>
      <c r="H2380" s="61" t="s">
        <v>182</v>
      </c>
    </row>
    <row r="2381" spans="1:8" x14ac:dyDescent="0.25">
      <c r="A2381" s="5">
        <v>213</v>
      </c>
      <c r="B2381" s="8" t="s">
        <v>87</v>
      </c>
      <c r="C2381" s="44">
        <v>1450</v>
      </c>
      <c r="D2381" s="40">
        <v>42.8</v>
      </c>
      <c r="E2381" s="45">
        <f t="shared" si="84"/>
        <v>2.9517241379310343E-2</v>
      </c>
      <c r="F2381" s="59" t="s">
        <v>182</v>
      </c>
      <c r="G2381" s="60" t="s">
        <v>182</v>
      </c>
      <c r="H2381" s="61" t="s">
        <v>182</v>
      </c>
    </row>
    <row r="2382" spans="1:8" x14ac:dyDescent="0.25">
      <c r="A2382" s="5">
        <v>214</v>
      </c>
      <c r="B2382" s="8" t="s">
        <v>88</v>
      </c>
      <c r="C2382" s="44">
        <v>87519</v>
      </c>
      <c r="D2382" s="40">
        <v>24900.48</v>
      </c>
      <c r="E2382" s="45">
        <f t="shared" si="84"/>
        <v>0.28451513385664828</v>
      </c>
      <c r="F2382" s="59" t="s">
        <v>182</v>
      </c>
      <c r="G2382" s="60" t="s">
        <v>182</v>
      </c>
      <c r="H2382" s="61" t="s">
        <v>182</v>
      </c>
    </row>
    <row r="2383" spans="1:8" x14ac:dyDescent="0.25">
      <c r="A2383" s="5">
        <v>219</v>
      </c>
      <c r="B2383" s="8" t="s">
        <v>89</v>
      </c>
      <c r="C2383" s="44">
        <v>6109</v>
      </c>
      <c r="D2383" s="40">
        <v>2798.02</v>
      </c>
      <c r="E2383" s="45">
        <f t="shared" si="84"/>
        <v>0.45801604190538547</v>
      </c>
      <c r="F2383" s="59" t="s">
        <v>182</v>
      </c>
      <c r="G2383" s="60" t="s">
        <v>182</v>
      </c>
      <c r="H2383" s="61" t="s">
        <v>182</v>
      </c>
    </row>
    <row r="2384" spans="1:8" x14ac:dyDescent="0.25">
      <c r="A2384" s="5">
        <v>221</v>
      </c>
      <c r="B2384" s="8" t="s">
        <v>90</v>
      </c>
      <c r="C2384" s="44">
        <v>247868</v>
      </c>
      <c r="D2384" s="40">
        <v>112794.53</v>
      </c>
      <c r="E2384" s="45">
        <f t="shared" si="84"/>
        <v>0.45505886197492212</v>
      </c>
      <c r="F2384" s="59" t="s">
        <v>182</v>
      </c>
      <c r="G2384" s="60" t="s">
        <v>182</v>
      </c>
      <c r="H2384" s="61" t="s">
        <v>182</v>
      </c>
    </row>
    <row r="2385" spans="1:8" x14ac:dyDescent="0.25">
      <c r="A2385" s="5">
        <v>222</v>
      </c>
      <c r="B2385" s="8" t="s">
        <v>91</v>
      </c>
      <c r="C2385" s="44">
        <v>3500</v>
      </c>
      <c r="D2385" s="40">
        <v>478.96</v>
      </c>
      <c r="E2385" s="45">
        <f t="shared" si="84"/>
        <v>0.13684571428571429</v>
      </c>
      <c r="F2385" s="59" t="s">
        <v>182</v>
      </c>
      <c r="G2385" s="60" t="s">
        <v>182</v>
      </c>
      <c r="H2385" s="61" t="s">
        <v>182</v>
      </c>
    </row>
    <row r="2386" spans="1:8" x14ac:dyDescent="0.25">
      <c r="A2386" s="5">
        <v>223</v>
      </c>
      <c r="B2386" s="8" t="s">
        <v>92</v>
      </c>
      <c r="C2386" s="44">
        <v>111305</v>
      </c>
      <c r="D2386" s="40">
        <v>49715.49</v>
      </c>
      <c r="E2386" s="45">
        <f t="shared" si="84"/>
        <v>0.4466599883203809</v>
      </c>
      <c r="F2386" s="59" t="s">
        <v>182</v>
      </c>
      <c r="G2386" s="60" t="s">
        <v>182</v>
      </c>
      <c r="H2386" s="61" t="s">
        <v>182</v>
      </c>
    </row>
    <row r="2387" spans="1:8" x14ac:dyDescent="0.25">
      <c r="A2387" s="5">
        <v>224</v>
      </c>
      <c r="B2387" s="8" t="s">
        <v>93</v>
      </c>
      <c r="C2387" s="44">
        <v>15209</v>
      </c>
      <c r="D2387" s="40">
        <v>6359.95</v>
      </c>
      <c r="E2387" s="45">
        <f t="shared" si="84"/>
        <v>0.41817016240383981</v>
      </c>
      <c r="F2387" s="59" t="s">
        <v>182</v>
      </c>
      <c r="G2387" s="60" t="s">
        <v>182</v>
      </c>
      <c r="H2387" s="61" t="s">
        <v>182</v>
      </c>
    </row>
    <row r="2388" spans="1:8" x14ac:dyDescent="0.25">
      <c r="A2388" s="5">
        <v>229</v>
      </c>
      <c r="B2388" s="8" t="s">
        <v>195</v>
      </c>
      <c r="C2388" s="44">
        <v>1300</v>
      </c>
      <c r="D2388" s="40">
        <v>1118.1500000000001</v>
      </c>
      <c r="E2388" s="45">
        <f t="shared" si="84"/>
        <v>0.86011538461538473</v>
      </c>
      <c r="F2388" s="59"/>
      <c r="G2388" s="60"/>
      <c r="H2388" s="61"/>
    </row>
    <row r="2389" spans="1:8" x14ac:dyDescent="0.25">
      <c r="A2389" s="5">
        <v>231</v>
      </c>
      <c r="B2389" s="8" t="s">
        <v>94</v>
      </c>
      <c r="C2389" s="44">
        <v>302917</v>
      </c>
      <c r="D2389" s="40">
        <v>219570.55</v>
      </c>
      <c r="E2389" s="45">
        <f t="shared" si="84"/>
        <v>0.72485383784997204</v>
      </c>
      <c r="F2389" s="59" t="s">
        <v>182</v>
      </c>
      <c r="G2389" s="60" t="s">
        <v>182</v>
      </c>
      <c r="H2389" s="61" t="s">
        <v>182</v>
      </c>
    </row>
    <row r="2390" spans="1:8" x14ac:dyDescent="0.25">
      <c r="A2390" s="5">
        <v>232</v>
      </c>
      <c r="B2390" s="8" t="s">
        <v>95</v>
      </c>
      <c r="C2390" s="44">
        <v>242417</v>
      </c>
      <c r="D2390" s="40">
        <v>145532.32</v>
      </c>
      <c r="E2390" s="45">
        <f t="shared" si="84"/>
        <v>0.60033875512030921</v>
      </c>
      <c r="F2390" s="59" t="s">
        <v>182</v>
      </c>
      <c r="G2390" s="60" t="s">
        <v>182</v>
      </c>
      <c r="H2390" s="61" t="s">
        <v>182</v>
      </c>
    </row>
    <row r="2391" spans="1:8" x14ac:dyDescent="0.25">
      <c r="A2391" s="5">
        <v>239</v>
      </c>
      <c r="B2391" s="8" t="s">
        <v>96</v>
      </c>
      <c r="C2391" s="44">
        <v>91591</v>
      </c>
      <c r="D2391" s="40">
        <v>47218.33</v>
      </c>
      <c r="E2391" s="45">
        <f t="shared" si="84"/>
        <v>0.51553460492843184</v>
      </c>
      <c r="F2391" s="59" t="s">
        <v>182</v>
      </c>
      <c r="G2391" s="60" t="s">
        <v>182</v>
      </c>
      <c r="H2391" s="61" t="s">
        <v>182</v>
      </c>
    </row>
    <row r="2392" spans="1:8" x14ac:dyDescent="0.25">
      <c r="A2392" s="5">
        <v>242</v>
      </c>
      <c r="B2392" s="8" t="s">
        <v>98</v>
      </c>
      <c r="C2392" s="44">
        <v>192232</v>
      </c>
      <c r="D2392" s="40">
        <v>15969.46</v>
      </c>
      <c r="E2392" s="45">
        <f t="shared" si="84"/>
        <v>8.3073889883057972E-2</v>
      </c>
      <c r="F2392" s="59" t="s">
        <v>182</v>
      </c>
      <c r="G2392" s="60" t="s">
        <v>182</v>
      </c>
      <c r="H2392" s="61" t="s">
        <v>182</v>
      </c>
    </row>
    <row r="2393" spans="1:8" x14ac:dyDescent="0.25">
      <c r="A2393" s="5">
        <v>243</v>
      </c>
      <c r="B2393" s="8" t="s">
        <v>99</v>
      </c>
      <c r="C2393" s="44">
        <v>32377</v>
      </c>
      <c r="D2393" s="40">
        <v>16050.73</v>
      </c>
      <c r="E2393" s="45">
        <f t="shared" si="84"/>
        <v>0.4957448188528894</v>
      </c>
      <c r="F2393" s="59" t="s">
        <v>182</v>
      </c>
      <c r="G2393" s="60" t="s">
        <v>182</v>
      </c>
      <c r="H2393" s="61" t="s">
        <v>182</v>
      </c>
    </row>
    <row r="2394" spans="1:8" x14ac:dyDescent="0.25">
      <c r="A2394" s="5">
        <v>244</v>
      </c>
      <c r="B2394" s="8" t="s">
        <v>100</v>
      </c>
      <c r="C2394" s="44">
        <v>36250</v>
      </c>
      <c r="D2394" s="40">
        <v>7815.91</v>
      </c>
      <c r="E2394" s="45">
        <f t="shared" si="84"/>
        <v>0.21561131034482758</v>
      </c>
      <c r="F2394" s="59" t="s">
        <v>182</v>
      </c>
      <c r="G2394" s="60" t="s">
        <v>182</v>
      </c>
      <c r="H2394" s="61" t="s">
        <v>182</v>
      </c>
    </row>
    <row r="2395" spans="1:8" x14ac:dyDescent="0.25">
      <c r="A2395" s="5">
        <v>249</v>
      </c>
      <c r="B2395" s="8" t="s">
        <v>101</v>
      </c>
      <c r="C2395" s="44">
        <v>73456</v>
      </c>
      <c r="D2395" s="40">
        <v>25142.57</v>
      </c>
      <c r="E2395" s="45">
        <f t="shared" si="84"/>
        <v>0.34228068503593989</v>
      </c>
      <c r="F2395" s="59" t="s">
        <v>182</v>
      </c>
      <c r="G2395" s="60" t="s">
        <v>182</v>
      </c>
      <c r="H2395" s="61" t="s">
        <v>182</v>
      </c>
    </row>
    <row r="2396" spans="1:8" x14ac:dyDescent="0.25">
      <c r="A2396" s="5">
        <v>251</v>
      </c>
      <c r="B2396" s="8" t="s">
        <v>102</v>
      </c>
      <c r="C2396" s="44">
        <v>320</v>
      </c>
      <c r="D2396" s="40">
        <v>0</v>
      </c>
      <c r="E2396" s="45">
        <f t="shared" si="84"/>
        <v>0</v>
      </c>
      <c r="F2396" s="59" t="s">
        <v>182</v>
      </c>
      <c r="G2396" s="60" t="s">
        <v>182</v>
      </c>
      <c r="H2396" s="61" t="s">
        <v>182</v>
      </c>
    </row>
    <row r="2397" spans="1:8" x14ac:dyDescent="0.25">
      <c r="A2397" s="5">
        <v>252</v>
      </c>
      <c r="B2397" s="8" t="s">
        <v>103</v>
      </c>
      <c r="C2397" s="44">
        <v>6407</v>
      </c>
      <c r="D2397" s="40">
        <v>1485.24</v>
      </c>
      <c r="E2397" s="45">
        <f t="shared" si="84"/>
        <v>0.23181520212267831</v>
      </c>
      <c r="F2397" s="59" t="s">
        <v>182</v>
      </c>
      <c r="G2397" s="60" t="s">
        <v>182</v>
      </c>
      <c r="H2397" s="61" t="s">
        <v>182</v>
      </c>
    </row>
    <row r="2398" spans="1:8" x14ac:dyDescent="0.25">
      <c r="A2398" s="5">
        <v>253</v>
      </c>
      <c r="B2398" s="8" t="s">
        <v>104</v>
      </c>
      <c r="C2398" s="44">
        <v>6000</v>
      </c>
      <c r="D2398" s="40">
        <v>740.06</v>
      </c>
      <c r="E2398" s="45">
        <f t="shared" si="84"/>
        <v>0.12334333333333332</v>
      </c>
      <c r="F2398" s="59" t="s">
        <v>182</v>
      </c>
      <c r="G2398" s="60" t="s">
        <v>182</v>
      </c>
      <c r="H2398" s="61" t="s">
        <v>182</v>
      </c>
    </row>
    <row r="2399" spans="1:8" x14ac:dyDescent="0.25">
      <c r="A2399" s="5">
        <v>254</v>
      </c>
      <c r="B2399" s="8" t="s">
        <v>105</v>
      </c>
      <c r="C2399" s="44">
        <v>18794</v>
      </c>
      <c r="D2399" s="40">
        <v>3949.77</v>
      </c>
      <c r="E2399" s="45">
        <f t="shared" si="84"/>
        <v>0.21016122166648932</v>
      </c>
      <c r="F2399" s="59" t="s">
        <v>182</v>
      </c>
      <c r="G2399" s="60" t="s">
        <v>182</v>
      </c>
      <c r="H2399" s="61" t="s">
        <v>182</v>
      </c>
    </row>
    <row r="2400" spans="1:8" x14ac:dyDescent="0.25">
      <c r="A2400" s="5">
        <v>255</v>
      </c>
      <c r="B2400" s="8" t="s">
        <v>106</v>
      </c>
      <c r="C2400" s="44">
        <v>59788</v>
      </c>
      <c r="D2400" s="40">
        <v>32823.35</v>
      </c>
      <c r="E2400" s="45">
        <f t="shared" si="84"/>
        <v>0.54899561784973572</v>
      </c>
      <c r="F2400" s="59" t="s">
        <v>182</v>
      </c>
      <c r="G2400" s="60" t="s">
        <v>182</v>
      </c>
      <c r="H2400" s="61" t="s">
        <v>182</v>
      </c>
    </row>
    <row r="2401" spans="1:8" x14ac:dyDescent="0.25">
      <c r="A2401" s="5">
        <v>256</v>
      </c>
      <c r="B2401" s="8" t="s">
        <v>107</v>
      </c>
      <c r="C2401" s="44">
        <v>37576</v>
      </c>
      <c r="D2401" s="40">
        <v>21690.14</v>
      </c>
      <c r="E2401" s="45">
        <f t="shared" si="84"/>
        <v>0.5772338726846924</v>
      </c>
      <c r="F2401" s="59" t="s">
        <v>182</v>
      </c>
      <c r="G2401" s="60" t="s">
        <v>182</v>
      </c>
      <c r="H2401" s="61" t="s">
        <v>182</v>
      </c>
    </row>
    <row r="2402" spans="1:8" x14ac:dyDescent="0.25">
      <c r="A2402" s="5">
        <v>257</v>
      </c>
      <c r="B2402" s="8" t="s">
        <v>108</v>
      </c>
      <c r="C2402" s="44">
        <v>1000</v>
      </c>
      <c r="D2402" s="40">
        <v>448.92</v>
      </c>
      <c r="E2402" s="45">
        <f t="shared" si="84"/>
        <v>0.44892000000000004</v>
      </c>
      <c r="F2402" s="59" t="s">
        <v>182</v>
      </c>
      <c r="G2402" s="60" t="s">
        <v>182</v>
      </c>
      <c r="H2402" s="61" t="s">
        <v>182</v>
      </c>
    </row>
    <row r="2403" spans="1:8" x14ac:dyDescent="0.25">
      <c r="A2403" s="5">
        <v>259</v>
      </c>
      <c r="B2403" s="8" t="s">
        <v>109</v>
      </c>
      <c r="C2403" s="44">
        <v>45577</v>
      </c>
      <c r="D2403" s="40">
        <v>16519.98</v>
      </c>
      <c r="E2403" s="45">
        <f t="shared" si="84"/>
        <v>0.36246308445049036</v>
      </c>
      <c r="F2403" s="59" t="s">
        <v>182</v>
      </c>
      <c r="G2403" s="60" t="s">
        <v>182</v>
      </c>
      <c r="H2403" s="61" t="s">
        <v>182</v>
      </c>
    </row>
    <row r="2404" spans="1:8" x14ac:dyDescent="0.25">
      <c r="A2404" s="5">
        <v>261</v>
      </c>
      <c r="B2404" s="8" t="s">
        <v>110</v>
      </c>
      <c r="C2404" s="44">
        <v>6440</v>
      </c>
      <c r="D2404" s="40">
        <v>1489.06</v>
      </c>
      <c r="E2404" s="45">
        <f t="shared" si="84"/>
        <v>0.23122049689440993</v>
      </c>
      <c r="F2404" s="59" t="s">
        <v>182</v>
      </c>
      <c r="G2404" s="60" t="s">
        <v>182</v>
      </c>
      <c r="H2404" s="61" t="s">
        <v>182</v>
      </c>
    </row>
    <row r="2405" spans="1:8" x14ac:dyDescent="0.25">
      <c r="A2405" s="5">
        <v>262</v>
      </c>
      <c r="B2405" s="8" t="s">
        <v>111</v>
      </c>
      <c r="C2405" s="44">
        <v>26423</v>
      </c>
      <c r="D2405" s="40">
        <v>12845.91</v>
      </c>
      <c r="E2405" s="45">
        <f t="shared" si="84"/>
        <v>0.48616394807554025</v>
      </c>
      <c r="F2405" s="59" t="s">
        <v>182</v>
      </c>
      <c r="G2405" s="60" t="s">
        <v>182</v>
      </c>
      <c r="H2405" s="61" t="s">
        <v>182</v>
      </c>
    </row>
    <row r="2406" spans="1:8" x14ac:dyDescent="0.25">
      <c r="A2406" s="5">
        <v>263</v>
      </c>
      <c r="B2406" s="8" t="s">
        <v>112</v>
      </c>
      <c r="C2406" s="44">
        <v>23920</v>
      </c>
      <c r="D2406" s="40">
        <v>4581.34</v>
      </c>
      <c r="E2406" s="45">
        <f t="shared" si="84"/>
        <v>0.19152759197324415</v>
      </c>
      <c r="F2406" s="59" t="s">
        <v>182</v>
      </c>
      <c r="G2406" s="60" t="s">
        <v>182</v>
      </c>
      <c r="H2406" s="61" t="s">
        <v>182</v>
      </c>
    </row>
    <row r="2407" spans="1:8" x14ac:dyDescent="0.25">
      <c r="A2407" s="5">
        <v>265</v>
      </c>
      <c r="B2407" s="8" t="s">
        <v>113</v>
      </c>
      <c r="C2407" s="44">
        <v>87153</v>
      </c>
      <c r="D2407" s="40">
        <v>28223.07</v>
      </c>
      <c r="E2407" s="45">
        <f t="shared" si="84"/>
        <v>0.32383360297408004</v>
      </c>
      <c r="F2407" s="44">
        <v>135817</v>
      </c>
      <c r="G2407" s="40">
        <v>110300.33</v>
      </c>
      <c r="H2407" s="45">
        <f t="shared" ref="H2407" si="85">G2407/F2407</f>
        <v>0.81212462357436843</v>
      </c>
    </row>
    <row r="2408" spans="1:8" x14ac:dyDescent="0.25">
      <c r="A2408" s="5">
        <v>269</v>
      </c>
      <c r="B2408" s="8" t="s">
        <v>114</v>
      </c>
      <c r="C2408" s="44">
        <v>86473</v>
      </c>
      <c r="D2408" s="40">
        <v>14298.02</v>
      </c>
      <c r="E2408" s="45">
        <f t="shared" si="84"/>
        <v>0.16534663999167371</v>
      </c>
      <c r="F2408" s="59" t="s">
        <v>182</v>
      </c>
      <c r="G2408" s="60" t="s">
        <v>182</v>
      </c>
      <c r="H2408" s="61" t="s">
        <v>182</v>
      </c>
    </row>
    <row r="2409" spans="1:8" x14ac:dyDescent="0.25">
      <c r="A2409" s="5">
        <v>271</v>
      </c>
      <c r="B2409" s="8" t="s">
        <v>115</v>
      </c>
      <c r="C2409" s="44">
        <v>22566</v>
      </c>
      <c r="D2409" s="40">
        <v>2210.9</v>
      </c>
      <c r="E2409" s="45">
        <f t="shared" si="84"/>
        <v>9.7974829389346804E-2</v>
      </c>
      <c r="F2409" s="59" t="s">
        <v>182</v>
      </c>
      <c r="G2409" s="60" t="s">
        <v>182</v>
      </c>
      <c r="H2409" s="61" t="s">
        <v>182</v>
      </c>
    </row>
    <row r="2410" spans="1:8" x14ac:dyDescent="0.25">
      <c r="A2410" s="5">
        <v>272</v>
      </c>
      <c r="B2410" s="8" t="s">
        <v>116</v>
      </c>
      <c r="C2410" s="44">
        <v>3151</v>
      </c>
      <c r="D2410" s="40">
        <v>0</v>
      </c>
      <c r="E2410" s="45">
        <f t="shared" si="84"/>
        <v>0</v>
      </c>
      <c r="F2410" s="59" t="s">
        <v>182</v>
      </c>
      <c r="G2410" s="60" t="s">
        <v>182</v>
      </c>
      <c r="H2410" s="61" t="s">
        <v>182</v>
      </c>
    </row>
    <row r="2411" spans="1:8" x14ac:dyDescent="0.25">
      <c r="A2411" s="5">
        <v>273</v>
      </c>
      <c r="B2411" s="8" t="s">
        <v>117</v>
      </c>
      <c r="C2411" s="44">
        <v>113617</v>
      </c>
      <c r="D2411" s="40">
        <v>62978.44</v>
      </c>
      <c r="E2411" s="45">
        <f t="shared" si="84"/>
        <v>0.55430472552522947</v>
      </c>
      <c r="F2411" s="59" t="s">
        <v>182</v>
      </c>
      <c r="G2411" s="60" t="s">
        <v>182</v>
      </c>
      <c r="H2411" s="61" t="s">
        <v>182</v>
      </c>
    </row>
    <row r="2412" spans="1:8" x14ac:dyDescent="0.25">
      <c r="A2412" s="5">
        <v>274</v>
      </c>
      <c r="B2412" s="8" t="s">
        <v>118</v>
      </c>
      <c r="C2412" s="44">
        <v>31352</v>
      </c>
      <c r="D2412" s="40">
        <v>26889.69</v>
      </c>
      <c r="E2412" s="45">
        <f t="shared" si="84"/>
        <v>0.85767064302117879</v>
      </c>
      <c r="F2412" s="59" t="s">
        <v>182</v>
      </c>
      <c r="G2412" s="60" t="s">
        <v>182</v>
      </c>
      <c r="H2412" s="61" t="s">
        <v>182</v>
      </c>
    </row>
    <row r="2413" spans="1:8" x14ac:dyDescent="0.25">
      <c r="A2413" s="5">
        <v>275</v>
      </c>
      <c r="B2413" s="8" t="s">
        <v>119</v>
      </c>
      <c r="C2413" s="44">
        <v>371573</v>
      </c>
      <c r="D2413" s="40">
        <v>234853.25</v>
      </c>
      <c r="E2413" s="45">
        <f t="shared" si="84"/>
        <v>0.63205144076668651</v>
      </c>
      <c r="F2413" s="59" t="s">
        <v>182</v>
      </c>
      <c r="G2413" s="60" t="s">
        <v>182</v>
      </c>
      <c r="H2413" s="61" t="s">
        <v>182</v>
      </c>
    </row>
    <row r="2414" spans="1:8" x14ac:dyDescent="0.25">
      <c r="A2414" s="5">
        <v>277</v>
      </c>
      <c r="B2414" s="8" t="s">
        <v>120</v>
      </c>
      <c r="C2414" s="44">
        <v>19274</v>
      </c>
      <c r="D2414" s="40">
        <v>6048.43</v>
      </c>
      <c r="E2414" s="45">
        <f t="shared" si="84"/>
        <v>0.31381290858150879</v>
      </c>
      <c r="F2414" s="59" t="s">
        <v>182</v>
      </c>
      <c r="G2414" s="60" t="s">
        <v>182</v>
      </c>
      <c r="H2414" s="61" t="s">
        <v>182</v>
      </c>
    </row>
    <row r="2415" spans="1:8" x14ac:dyDescent="0.25">
      <c r="A2415" s="5">
        <v>278</v>
      </c>
      <c r="B2415" s="8" t="s">
        <v>121</v>
      </c>
      <c r="C2415" s="44">
        <v>800</v>
      </c>
      <c r="D2415" s="40">
        <v>0</v>
      </c>
      <c r="E2415" s="45">
        <f t="shared" si="84"/>
        <v>0</v>
      </c>
      <c r="F2415" s="59" t="s">
        <v>182</v>
      </c>
      <c r="G2415" s="60" t="s">
        <v>182</v>
      </c>
      <c r="H2415" s="61" t="s">
        <v>182</v>
      </c>
    </row>
    <row r="2416" spans="1:8" x14ac:dyDescent="0.25">
      <c r="A2416" s="5">
        <v>279</v>
      </c>
      <c r="B2416" s="9" t="s">
        <v>122</v>
      </c>
      <c r="C2416" s="44">
        <v>22584</v>
      </c>
      <c r="D2416" s="40">
        <v>2219.13</v>
      </c>
      <c r="E2416" s="45">
        <f t="shared" si="84"/>
        <v>9.8261158342189167E-2</v>
      </c>
      <c r="F2416" s="59" t="s">
        <v>182</v>
      </c>
      <c r="G2416" s="60" t="s">
        <v>182</v>
      </c>
      <c r="H2416" s="61" t="s">
        <v>182</v>
      </c>
    </row>
    <row r="2417" spans="1:8" x14ac:dyDescent="0.25">
      <c r="A2417" s="6">
        <v>280</v>
      </c>
      <c r="B2417" s="9" t="s">
        <v>123</v>
      </c>
      <c r="C2417" s="44">
        <v>247327</v>
      </c>
      <c r="D2417" s="40">
        <v>143424.24</v>
      </c>
      <c r="E2417" s="45">
        <f t="shared" si="84"/>
        <v>0.57989722108787145</v>
      </c>
      <c r="F2417" s="59" t="s">
        <v>182</v>
      </c>
      <c r="G2417" s="60" t="s">
        <v>182</v>
      </c>
      <c r="H2417" s="61" t="s">
        <v>182</v>
      </c>
    </row>
    <row r="2418" spans="1:8" x14ac:dyDescent="0.25">
      <c r="A2418" s="10">
        <v>291</v>
      </c>
      <c r="B2418" s="9" t="s">
        <v>124</v>
      </c>
      <c r="C2418" s="44">
        <v>81369</v>
      </c>
      <c r="D2418" s="40">
        <v>48895.79</v>
      </c>
      <c r="E2418" s="45">
        <f t="shared" si="84"/>
        <v>0.60091423023510182</v>
      </c>
      <c r="F2418" s="59" t="s">
        <v>182</v>
      </c>
      <c r="G2418" s="60" t="s">
        <v>182</v>
      </c>
      <c r="H2418" s="61" t="s">
        <v>182</v>
      </c>
    </row>
    <row r="2419" spans="1:8" x14ac:dyDescent="0.25">
      <c r="A2419" s="10">
        <v>292</v>
      </c>
      <c r="B2419" s="9" t="s">
        <v>125</v>
      </c>
      <c r="C2419" s="44">
        <v>10</v>
      </c>
      <c r="D2419" s="40">
        <v>8</v>
      </c>
      <c r="E2419" s="45">
        <f t="shared" si="84"/>
        <v>0.8</v>
      </c>
      <c r="F2419" s="59" t="s">
        <v>182</v>
      </c>
      <c r="G2419" s="60" t="s">
        <v>182</v>
      </c>
      <c r="H2419" s="61" t="s">
        <v>182</v>
      </c>
    </row>
    <row r="2420" spans="1:8" x14ac:dyDescent="0.25">
      <c r="A2420" s="10">
        <v>293</v>
      </c>
      <c r="B2420" s="9" t="s">
        <v>126</v>
      </c>
      <c r="C2420" s="44">
        <v>82571</v>
      </c>
      <c r="D2420" s="40">
        <v>82467.63</v>
      </c>
      <c r="E2420" s="45">
        <f t="shared" si="84"/>
        <v>0.99874810768914035</v>
      </c>
      <c r="F2420" s="59" t="s">
        <v>182</v>
      </c>
      <c r="G2420" s="60" t="s">
        <v>182</v>
      </c>
      <c r="H2420" s="61" t="s">
        <v>182</v>
      </c>
    </row>
    <row r="2421" spans="1:8" x14ac:dyDescent="0.25">
      <c r="A2421" s="10">
        <v>294</v>
      </c>
      <c r="B2421" s="9" t="s">
        <v>127</v>
      </c>
      <c r="C2421" s="44">
        <v>3437</v>
      </c>
      <c r="D2421" s="40">
        <v>1079.47</v>
      </c>
      <c r="E2421" s="45">
        <f t="shared" si="84"/>
        <v>0.31407331975560082</v>
      </c>
      <c r="F2421" s="59" t="s">
        <v>182</v>
      </c>
      <c r="G2421" s="60" t="s">
        <v>182</v>
      </c>
      <c r="H2421" s="61" t="s">
        <v>182</v>
      </c>
    </row>
    <row r="2422" spans="1:8" x14ac:dyDescent="0.25">
      <c r="A2422" s="10">
        <v>295</v>
      </c>
      <c r="B2422" s="9" t="s">
        <v>128</v>
      </c>
      <c r="C2422" s="44">
        <v>513</v>
      </c>
      <c r="D2422" s="40">
        <v>392.13</v>
      </c>
      <c r="E2422" s="45">
        <f t="shared" si="84"/>
        <v>0.76438596491228072</v>
      </c>
      <c r="F2422" s="59" t="s">
        <v>182</v>
      </c>
      <c r="G2422" s="60" t="s">
        <v>182</v>
      </c>
      <c r="H2422" s="61" t="s">
        <v>182</v>
      </c>
    </row>
    <row r="2423" spans="1:8" ht="15" customHeight="1" x14ac:dyDescent="0.25">
      <c r="A2423" s="10">
        <v>296</v>
      </c>
      <c r="B2423" s="9" t="s">
        <v>129</v>
      </c>
      <c r="C2423" s="44">
        <v>499</v>
      </c>
      <c r="D2423" s="40">
        <v>167.67</v>
      </c>
      <c r="E2423" s="45">
        <f t="shared" si="84"/>
        <v>0.33601202404809616</v>
      </c>
      <c r="F2423" s="59" t="s">
        <v>182</v>
      </c>
      <c r="G2423" s="60" t="s">
        <v>182</v>
      </c>
      <c r="H2423" s="61" t="s">
        <v>182</v>
      </c>
    </row>
    <row r="2424" spans="1:8" x14ac:dyDescent="0.25">
      <c r="A2424" s="10">
        <v>297</v>
      </c>
      <c r="B2424" s="9" t="s">
        <v>130</v>
      </c>
      <c r="C2424" s="44">
        <v>18077</v>
      </c>
      <c r="D2424" s="40">
        <v>288.17</v>
      </c>
      <c r="E2424" s="45">
        <f t="shared" si="84"/>
        <v>1.5941251313824196E-2</v>
      </c>
      <c r="F2424" s="59" t="s">
        <v>182</v>
      </c>
      <c r="G2424" s="60" t="s">
        <v>182</v>
      </c>
      <c r="H2424" s="61" t="s">
        <v>182</v>
      </c>
    </row>
    <row r="2425" spans="1:8" x14ac:dyDescent="0.25">
      <c r="A2425" s="10">
        <v>298</v>
      </c>
      <c r="B2425" s="9" t="s">
        <v>131</v>
      </c>
      <c r="C2425" s="44">
        <v>475</v>
      </c>
      <c r="D2425" s="40">
        <v>215.22</v>
      </c>
      <c r="E2425" s="45">
        <f t="shared" si="84"/>
        <v>0.45309473684210527</v>
      </c>
      <c r="F2425" s="59" t="s">
        <v>182</v>
      </c>
      <c r="G2425" s="60" t="s">
        <v>182</v>
      </c>
      <c r="H2425" s="61" t="s">
        <v>182</v>
      </c>
    </row>
    <row r="2426" spans="1:8" ht="15.75" thickBot="1" x14ac:dyDescent="0.3">
      <c r="A2426" s="89">
        <v>299</v>
      </c>
      <c r="B2426" s="88" t="s">
        <v>123</v>
      </c>
      <c r="C2426" s="81">
        <v>31243</v>
      </c>
      <c r="D2426" s="82">
        <v>27742.44</v>
      </c>
      <c r="E2426" s="83">
        <f t="shared" si="84"/>
        <v>0.88795698236404952</v>
      </c>
      <c r="F2426" s="84" t="s">
        <v>182</v>
      </c>
      <c r="G2426" s="85" t="s">
        <v>182</v>
      </c>
      <c r="H2426" s="86" t="s">
        <v>182</v>
      </c>
    </row>
    <row r="2427" spans="1:8" ht="15.75" thickBot="1" x14ac:dyDescent="0.3">
      <c r="A2427" s="137" t="s">
        <v>132</v>
      </c>
      <c r="B2427" s="138"/>
      <c r="C2427" s="22">
        <f>SUM(C2428:C2444)</f>
        <v>138135</v>
      </c>
      <c r="D2427" s="23">
        <f>SUM(D2428:D2444)</f>
        <v>58233.74</v>
      </c>
      <c r="E2427" s="28">
        <f>D2427/C2427</f>
        <v>0.42157121656350671</v>
      </c>
      <c r="F2427" s="22">
        <f>SUM(F2428:F2444)</f>
        <v>15019564</v>
      </c>
      <c r="G2427" s="23">
        <f>SUM(G2428:G2444)</f>
        <v>7652277.8000000007</v>
      </c>
      <c r="H2427" s="28">
        <f>G2427/F2427</f>
        <v>0.50948734597089507</v>
      </c>
    </row>
    <row r="2428" spans="1:8" x14ac:dyDescent="0.25">
      <c r="A2428" s="13">
        <v>301</v>
      </c>
      <c r="B2428" s="35" t="s">
        <v>133</v>
      </c>
      <c r="C2428" s="68" t="s">
        <v>182</v>
      </c>
      <c r="D2428" s="69" t="s">
        <v>182</v>
      </c>
      <c r="E2428" s="70" t="s">
        <v>182</v>
      </c>
      <c r="F2428" s="49">
        <v>106568</v>
      </c>
      <c r="G2428" s="50">
        <v>33401.51</v>
      </c>
      <c r="H2428" s="51">
        <f>G2428/F2428</f>
        <v>0.31342907814728627</v>
      </c>
    </row>
    <row r="2429" spans="1:8" x14ac:dyDescent="0.25">
      <c r="A2429" s="10">
        <v>302</v>
      </c>
      <c r="B2429" s="29" t="s">
        <v>134</v>
      </c>
      <c r="C2429" s="59" t="s">
        <v>182</v>
      </c>
      <c r="D2429" s="60" t="s">
        <v>182</v>
      </c>
      <c r="E2429" s="61" t="s">
        <v>182</v>
      </c>
      <c r="F2429" s="44">
        <v>68300</v>
      </c>
      <c r="G2429" s="40">
        <v>2140</v>
      </c>
      <c r="H2429" s="45">
        <f>G2429/F2429</f>
        <v>3.1332357247437777E-2</v>
      </c>
    </row>
    <row r="2430" spans="1:8" x14ac:dyDescent="0.25">
      <c r="A2430" s="10">
        <v>303</v>
      </c>
      <c r="B2430" s="29" t="s">
        <v>135</v>
      </c>
      <c r="C2430" s="59" t="s">
        <v>182</v>
      </c>
      <c r="D2430" s="60" t="s">
        <v>182</v>
      </c>
      <c r="E2430" s="61" t="s">
        <v>182</v>
      </c>
      <c r="F2430" s="44">
        <v>16000</v>
      </c>
      <c r="G2430" s="40">
        <v>0</v>
      </c>
      <c r="H2430" s="45">
        <f t="shared" ref="H2430:H2444" si="86">G2430/F2430</f>
        <v>0</v>
      </c>
    </row>
    <row r="2431" spans="1:8" x14ac:dyDescent="0.25">
      <c r="A2431" s="10">
        <v>304</v>
      </c>
      <c r="B2431" s="29" t="s">
        <v>136</v>
      </c>
      <c r="C2431" s="59" t="s">
        <v>182</v>
      </c>
      <c r="D2431" s="60" t="s">
        <v>182</v>
      </c>
      <c r="E2431" s="61" t="s">
        <v>182</v>
      </c>
      <c r="F2431" s="44">
        <v>48680</v>
      </c>
      <c r="G2431" s="40">
        <v>22903.62</v>
      </c>
      <c r="H2431" s="45">
        <f t="shared" si="86"/>
        <v>0.4704934264585045</v>
      </c>
    </row>
    <row r="2432" spans="1:8" x14ac:dyDescent="0.25">
      <c r="A2432" s="10">
        <v>305</v>
      </c>
      <c r="B2432" s="29" t="s">
        <v>137</v>
      </c>
      <c r="C2432" s="59" t="s">
        <v>182</v>
      </c>
      <c r="D2432" s="60" t="s">
        <v>182</v>
      </c>
      <c r="E2432" s="61" t="s">
        <v>182</v>
      </c>
      <c r="F2432" s="44">
        <v>58000</v>
      </c>
      <c r="G2432" s="40">
        <v>9247.49</v>
      </c>
      <c r="H2432" s="45">
        <f t="shared" si="86"/>
        <v>0.15943948275862069</v>
      </c>
    </row>
    <row r="2433" spans="1:8" x14ac:dyDescent="0.25">
      <c r="A2433" s="10">
        <v>309</v>
      </c>
      <c r="B2433" s="29" t="s">
        <v>138</v>
      </c>
      <c r="C2433" s="59" t="s">
        <v>182</v>
      </c>
      <c r="D2433" s="60" t="s">
        <v>182</v>
      </c>
      <c r="E2433" s="61" t="s">
        <v>182</v>
      </c>
      <c r="F2433" s="44">
        <v>95000</v>
      </c>
      <c r="G2433" s="40">
        <v>0</v>
      </c>
      <c r="H2433" s="45">
        <f t="shared" si="86"/>
        <v>0</v>
      </c>
    </row>
    <row r="2434" spans="1:8" x14ac:dyDescent="0.25">
      <c r="A2434" s="10">
        <v>314</v>
      </c>
      <c r="B2434" s="29" t="s">
        <v>139</v>
      </c>
      <c r="C2434" s="59" t="s">
        <v>182</v>
      </c>
      <c r="D2434" s="60" t="s">
        <v>182</v>
      </c>
      <c r="E2434" s="61" t="s">
        <v>182</v>
      </c>
      <c r="F2434" s="44">
        <v>2441220</v>
      </c>
      <c r="G2434" s="40">
        <v>638784.15</v>
      </c>
      <c r="H2434" s="45">
        <f t="shared" si="86"/>
        <v>0.26166594981197927</v>
      </c>
    </row>
    <row r="2435" spans="1:8" x14ac:dyDescent="0.25">
      <c r="A2435" s="6">
        <v>320</v>
      </c>
      <c r="B2435" s="29" t="s">
        <v>140</v>
      </c>
      <c r="C2435" s="44">
        <v>1960</v>
      </c>
      <c r="D2435" s="40">
        <v>1764.54</v>
      </c>
      <c r="E2435" s="45">
        <f t="shared" ref="E2435:E2443" si="87">D2435/C2435</f>
        <v>0.90027551020408159</v>
      </c>
      <c r="F2435" s="44">
        <v>13530</v>
      </c>
      <c r="G2435" s="40">
        <v>8763.69</v>
      </c>
      <c r="H2435" s="45">
        <f t="shared" si="86"/>
        <v>0.64772283813747233</v>
      </c>
    </row>
    <row r="2436" spans="1:8" x14ac:dyDescent="0.25">
      <c r="A2436" s="10">
        <v>332</v>
      </c>
      <c r="B2436" s="29" t="s">
        <v>141</v>
      </c>
      <c r="C2436" s="59" t="s">
        <v>182</v>
      </c>
      <c r="D2436" s="60" t="s">
        <v>182</v>
      </c>
      <c r="E2436" s="61" t="s">
        <v>182</v>
      </c>
      <c r="F2436" s="44">
        <v>50000</v>
      </c>
      <c r="G2436" s="40">
        <v>2423.5500000000002</v>
      </c>
      <c r="H2436" s="45">
        <f t="shared" si="86"/>
        <v>4.8471E-2</v>
      </c>
    </row>
    <row r="2437" spans="1:8" x14ac:dyDescent="0.25">
      <c r="A2437" s="6">
        <v>340</v>
      </c>
      <c r="B2437" s="29" t="s">
        <v>142</v>
      </c>
      <c r="C2437" s="44">
        <v>240</v>
      </c>
      <c r="D2437" s="40">
        <v>0</v>
      </c>
      <c r="E2437" s="45">
        <f t="shared" si="87"/>
        <v>0</v>
      </c>
      <c r="F2437" s="44">
        <v>115350</v>
      </c>
      <c r="G2437" s="40">
        <v>8835.18</v>
      </c>
      <c r="H2437" s="45">
        <f t="shared" si="86"/>
        <v>7.6594538361508452E-2</v>
      </c>
    </row>
    <row r="2438" spans="1:8" x14ac:dyDescent="0.25">
      <c r="A2438" s="6">
        <v>350</v>
      </c>
      <c r="B2438" s="29" t="s">
        <v>143</v>
      </c>
      <c r="C2438" s="44">
        <v>57660</v>
      </c>
      <c r="D2438" s="40">
        <v>11596.66</v>
      </c>
      <c r="E2438" s="45">
        <f t="shared" si="87"/>
        <v>0.20112140131807146</v>
      </c>
      <c r="F2438" s="44">
        <v>1129360</v>
      </c>
      <c r="G2438" s="40">
        <v>230174.18</v>
      </c>
      <c r="H2438" s="45">
        <f t="shared" si="86"/>
        <v>0.20380939647233831</v>
      </c>
    </row>
    <row r="2439" spans="1:8" x14ac:dyDescent="0.25">
      <c r="A2439" s="6">
        <v>370</v>
      </c>
      <c r="B2439" s="29" t="s">
        <v>144</v>
      </c>
      <c r="C2439" s="44">
        <v>20386</v>
      </c>
      <c r="D2439" s="40">
        <v>13901.21</v>
      </c>
      <c r="E2439" s="45">
        <f t="shared" si="87"/>
        <v>0.68189983321887571</v>
      </c>
      <c r="F2439" s="44">
        <v>1193745</v>
      </c>
      <c r="G2439" s="40">
        <v>183447.52</v>
      </c>
      <c r="H2439" s="45">
        <f t="shared" si="86"/>
        <v>0.15367395884380666</v>
      </c>
    </row>
    <row r="2440" spans="1:8" x14ac:dyDescent="0.25">
      <c r="A2440" s="6">
        <v>380</v>
      </c>
      <c r="B2440" s="29" t="s">
        <v>145</v>
      </c>
      <c r="C2440" s="44">
        <v>45197</v>
      </c>
      <c r="D2440" s="40">
        <v>18481.919999999998</v>
      </c>
      <c r="E2440" s="45">
        <f t="shared" si="87"/>
        <v>0.40891917605150779</v>
      </c>
      <c r="F2440" s="44">
        <v>9650439</v>
      </c>
      <c r="G2440" s="40">
        <v>6506137.9400000004</v>
      </c>
      <c r="H2440" s="45">
        <f t="shared" si="86"/>
        <v>0.67418051551851688</v>
      </c>
    </row>
    <row r="2441" spans="1:8" x14ac:dyDescent="0.25">
      <c r="A2441" s="10">
        <v>395</v>
      </c>
      <c r="B2441" s="29" t="s">
        <v>142</v>
      </c>
      <c r="C2441" s="59" t="s">
        <v>182</v>
      </c>
      <c r="D2441" s="60" t="s">
        <v>182</v>
      </c>
      <c r="E2441" s="61" t="s">
        <v>182</v>
      </c>
      <c r="F2441" s="44">
        <v>125</v>
      </c>
      <c r="G2441" s="40">
        <v>0</v>
      </c>
      <c r="H2441" s="45">
        <f t="shared" si="86"/>
        <v>0</v>
      </c>
    </row>
    <row r="2442" spans="1:8" x14ac:dyDescent="0.25">
      <c r="A2442" s="10">
        <v>396</v>
      </c>
      <c r="B2442" s="29" t="s">
        <v>143</v>
      </c>
      <c r="C2442" s="44">
        <v>12102</v>
      </c>
      <c r="D2442" s="40">
        <v>12100.13</v>
      </c>
      <c r="E2442" s="45">
        <f t="shared" si="87"/>
        <v>0.9998454800859361</v>
      </c>
      <c r="F2442" s="44">
        <v>24314</v>
      </c>
      <c r="G2442" s="40">
        <v>1918.19</v>
      </c>
      <c r="H2442" s="45">
        <f t="shared" si="86"/>
        <v>7.8892407666365058E-2</v>
      </c>
    </row>
    <row r="2443" spans="1:8" x14ac:dyDescent="0.25">
      <c r="A2443" s="10">
        <v>398</v>
      </c>
      <c r="B2443" s="29" t="s">
        <v>144</v>
      </c>
      <c r="C2443" s="59">
        <v>590</v>
      </c>
      <c r="D2443" s="60">
        <v>389.28</v>
      </c>
      <c r="E2443" s="45">
        <f t="shared" si="87"/>
        <v>0.65979661016949143</v>
      </c>
      <c r="F2443" s="44">
        <v>5405</v>
      </c>
      <c r="G2443" s="40">
        <v>572.99</v>
      </c>
      <c r="H2443" s="45">
        <f t="shared" si="86"/>
        <v>0.10601110083256245</v>
      </c>
    </row>
    <row r="2444" spans="1:8" ht="15.75" thickBot="1" x14ac:dyDescent="0.3">
      <c r="A2444" s="11">
        <v>399</v>
      </c>
      <c r="B2444" s="36" t="s">
        <v>146</v>
      </c>
      <c r="C2444" s="65" t="s">
        <v>182</v>
      </c>
      <c r="D2444" s="66" t="s">
        <v>182</v>
      </c>
      <c r="E2444" s="61" t="s">
        <v>182</v>
      </c>
      <c r="F2444" s="46">
        <v>3528</v>
      </c>
      <c r="G2444" s="47">
        <v>3527.79</v>
      </c>
      <c r="H2444" s="45">
        <f t="shared" si="86"/>
        <v>0.99994047619047621</v>
      </c>
    </row>
    <row r="2445" spans="1:8" ht="15.75" thickBot="1" x14ac:dyDescent="0.3">
      <c r="A2445" s="139" t="s">
        <v>147</v>
      </c>
      <c r="B2445" s="140"/>
      <c r="C2445" s="72">
        <v>0</v>
      </c>
      <c r="D2445" s="73">
        <v>0</v>
      </c>
      <c r="E2445" s="71" t="s">
        <v>182</v>
      </c>
      <c r="F2445" s="22">
        <f>SUM(F2446:F2448)</f>
        <v>436477</v>
      </c>
      <c r="G2445" s="23">
        <f>SUM(G2446:G2448)</f>
        <v>0</v>
      </c>
      <c r="H2445" s="28">
        <f>G2445/F2445</f>
        <v>0</v>
      </c>
    </row>
    <row r="2446" spans="1:8" x14ac:dyDescent="0.25">
      <c r="A2446" s="13">
        <v>511</v>
      </c>
      <c r="B2446" s="37" t="s">
        <v>148</v>
      </c>
      <c r="C2446" s="68" t="s">
        <v>182</v>
      </c>
      <c r="D2446" s="69" t="s">
        <v>182</v>
      </c>
      <c r="E2446" s="70" t="s">
        <v>182</v>
      </c>
      <c r="F2446" s="49">
        <v>11116</v>
      </c>
      <c r="G2446" s="50">
        <v>0</v>
      </c>
      <c r="H2446" s="51">
        <f>G2446/F2446</f>
        <v>0</v>
      </c>
    </row>
    <row r="2447" spans="1:8" x14ac:dyDescent="0.25">
      <c r="A2447" s="91">
        <v>544</v>
      </c>
      <c r="B2447" s="92" t="s">
        <v>149</v>
      </c>
      <c r="C2447" s="93" t="s">
        <v>182</v>
      </c>
      <c r="D2447" s="94" t="s">
        <v>182</v>
      </c>
      <c r="E2447" s="95" t="s">
        <v>182</v>
      </c>
      <c r="F2447" s="96">
        <v>299573</v>
      </c>
      <c r="G2447" s="97">
        <v>0</v>
      </c>
      <c r="H2447" s="98">
        <f>G2447/F2447</f>
        <v>0</v>
      </c>
    </row>
    <row r="2448" spans="1:8" ht="15.75" thickBot="1" x14ac:dyDescent="0.3">
      <c r="A2448" s="11">
        <v>592</v>
      </c>
      <c r="B2448" s="38" t="s">
        <v>198</v>
      </c>
      <c r="C2448" s="65" t="s">
        <v>182</v>
      </c>
      <c r="D2448" s="66" t="s">
        <v>182</v>
      </c>
      <c r="E2448" s="67" t="s">
        <v>182</v>
      </c>
      <c r="F2448" s="46">
        <v>125788</v>
      </c>
      <c r="G2448" s="47">
        <v>0</v>
      </c>
      <c r="H2448" s="48">
        <f>G2448/F2448</f>
        <v>0</v>
      </c>
    </row>
    <row r="2449" spans="1:8" ht="15.75" thickBot="1" x14ac:dyDescent="0.3">
      <c r="A2449" s="137" t="s">
        <v>150</v>
      </c>
      <c r="B2449" s="138"/>
      <c r="C2449" s="22">
        <f>SUM(C2450:C2466)</f>
        <v>394899410</v>
      </c>
      <c r="D2449" s="23">
        <f>SUM(D2450:D2466)</f>
        <v>357708857.51000005</v>
      </c>
      <c r="E2449" s="28">
        <f>D2449/C2449</f>
        <v>0.90582271953761606</v>
      </c>
      <c r="F2449" s="22">
        <f>SUM(F2450:F2466)</f>
        <v>347610</v>
      </c>
      <c r="G2449" s="23">
        <f>SUM(G2450:G2466)</f>
        <v>5743.12</v>
      </c>
      <c r="H2449" s="28">
        <f>G2449/F2449</f>
        <v>1.65217341273266E-2</v>
      </c>
    </row>
    <row r="2450" spans="1:8" x14ac:dyDescent="0.25">
      <c r="A2450" s="4">
        <v>611</v>
      </c>
      <c r="B2450" s="35" t="s">
        <v>151</v>
      </c>
      <c r="C2450" s="49">
        <v>56168</v>
      </c>
      <c r="D2450" s="50">
        <v>42900</v>
      </c>
      <c r="E2450" s="51">
        <f>D2450/C2450</f>
        <v>0.76378008830650901</v>
      </c>
      <c r="F2450" s="68" t="s">
        <v>182</v>
      </c>
      <c r="G2450" s="69" t="s">
        <v>182</v>
      </c>
      <c r="H2450" s="70" t="s">
        <v>182</v>
      </c>
    </row>
    <row r="2451" spans="1:8" x14ac:dyDescent="0.25">
      <c r="A2451" s="5">
        <v>612</v>
      </c>
      <c r="B2451" s="29" t="s">
        <v>152</v>
      </c>
      <c r="C2451" s="44">
        <v>180500</v>
      </c>
      <c r="D2451" s="40">
        <v>0</v>
      </c>
      <c r="E2451" s="45">
        <f>D2451/C2451</f>
        <v>0</v>
      </c>
      <c r="F2451" s="59" t="s">
        <v>182</v>
      </c>
      <c r="G2451" s="60" t="s">
        <v>182</v>
      </c>
      <c r="H2451" s="61" t="s">
        <v>182</v>
      </c>
    </row>
    <row r="2452" spans="1:8" x14ac:dyDescent="0.25">
      <c r="A2452" s="5">
        <v>613</v>
      </c>
      <c r="B2452" s="29" t="s">
        <v>192</v>
      </c>
      <c r="C2452" s="44">
        <v>1000</v>
      </c>
      <c r="D2452" s="40">
        <v>600</v>
      </c>
      <c r="E2452" s="45">
        <f>D2452/C2452</f>
        <v>0.6</v>
      </c>
      <c r="F2452" s="59" t="s">
        <v>182</v>
      </c>
      <c r="G2452" s="60" t="s">
        <v>182</v>
      </c>
      <c r="H2452" s="61" t="s">
        <v>182</v>
      </c>
    </row>
    <row r="2453" spans="1:8" x14ac:dyDescent="0.25">
      <c r="A2453" s="5">
        <v>614</v>
      </c>
      <c r="B2453" s="29" t="s">
        <v>153</v>
      </c>
      <c r="C2453" s="44">
        <v>101000</v>
      </c>
      <c r="D2453" s="40">
        <v>100000</v>
      </c>
      <c r="E2453" s="45">
        <f t="shared" ref="E2453:E2466" si="88">D2453/C2453</f>
        <v>0.99009900990099009</v>
      </c>
      <c r="F2453" s="59" t="s">
        <v>182</v>
      </c>
      <c r="G2453" s="60" t="s">
        <v>182</v>
      </c>
      <c r="H2453" s="61" t="s">
        <v>182</v>
      </c>
    </row>
    <row r="2454" spans="1:8" x14ac:dyDescent="0.25">
      <c r="A2454" s="5">
        <v>619</v>
      </c>
      <c r="B2454" s="29" t="s">
        <v>154</v>
      </c>
      <c r="C2454" s="44">
        <v>135005551</v>
      </c>
      <c r="D2454" s="40">
        <v>135005551</v>
      </c>
      <c r="E2454" s="45">
        <f t="shared" si="88"/>
        <v>1</v>
      </c>
      <c r="F2454" s="59" t="s">
        <v>182</v>
      </c>
      <c r="G2454" s="60" t="s">
        <v>182</v>
      </c>
      <c r="H2454" s="61" t="s">
        <v>182</v>
      </c>
    </row>
    <row r="2455" spans="1:8" x14ac:dyDescent="0.25">
      <c r="A2455" s="5">
        <v>622</v>
      </c>
      <c r="B2455" s="29" t="s">
        <v>155</v>
      </c>
      <c r="C2455" s="44">
        <v>6000</v>
      </c>
      <c r="D2455" s="40">
        <v>0</v>
      </c>
      <c r="E2455" s="45">
        <f t="shared" si="88"/>
        <v>0</v>
      </c>
      <c r="F2455" s="59" t="s">
        <v>182</v>
      </c>
      <c r="G2455" s="60" t="s">
        <v>182</v>
      </c>
      <c r="H2455" s="61" t="s">
        <v>182</v>
      </c>
    </row>
    <row r="2456" spans="1:8" x14ac:dyDescent="0.25">
      <c r="A2456" s="5">
        <v>623</v>
      </c>
      <c r="B2456" s="29" t="s">
        <v>156</v>
      </c>
      <c r="C2456" s="44">
        <v>18000</v>
      </c>
      <c r="D2456" s="40">
        <v>0</v>
      </c>
      <c r="E2456" s="45">
        <f t="shared" si="88"/>
        <v>0</v>
      </c>
      <c r="F2456" s="59" t="s">
        <v>182</v>
      </c>
      <c r="G2456" s="60" t="s">
        <v>182</v>
      </c>
      <c r="H2456" s="61" t="s">
        <v>182</v>
      </c>
    </row>
    <row r="2457" spans="1:8" x14ac:dyDescent="0.25">
      <c r="A2457" s="5">
        <v>624</v>
      </c>
      <c r="B2457" s="29" t="s">
        <v>157</v>
      </c>
      <c r="C2457" s="44">
        <v>73023</v>
      </c>
      <c r="D2457" s="40">
        <v>19518.5</v>
      </c>
      <c r="E2457" s="45">
        <f t="shared" si="88"/>
        <v>0.26729249688454321</v>
      </c>
      <c r="F2457" s="44">
        <v>347610</v>
      </c>
      <c r="G2457" s="40">
        <v>5743.12</v>
      </c>
      <c r="H2457" s="45">
        <f t="shared" ref="H2457" si="89">G2457/F2457</f>
        <v>1.65217341273266E-2</v>
      </c>
    </row>
    <row r="2458" spans="1:8" x14ac:dyDescent="0.25">
      <c r="A2458" s="5">
        <v>631</v>
      </c>
      <c r="B2458" s="29" t="s">
        <v>158</v>
      </c>
      <c r="C2458" s="44">
        <v>1005178</v>
      </c>
      <c r="D2458" s="40">
        <v>424551.19</v>
      </c>
      <c r="E2458" s="45">
        <f t="shared" si="88"/>
        <v>0.42236418823332783</v>
      </c>
      <c r="F2458" s="59" t="s">
        <v>182</v>
      </c>
      <c r="G2458" s="60" t="s">
        <v>182</v>
      </c>
      <c r="H2458" s="61" t="s">
        <v>182</v>
      </c>
    </row>
    <row r="2459" spans="1:8" x14ac:dyDescent="0.25">
      <c r="A2459" s="5">
        <v>635</v>
      </c>
      <c r="B2459" s="29" t="s">
        <v>159</v>
      </c>
      <c r="C2459" s="44">
        <v>216990090</v>
      </c>
      <c r="D2459" s="40">
        <v>195152827.05000001</v>
      </c>
      <c r="E2459" s="45">
        <f t="shared" si="88"/>
        <v>0.89936285592581677</v>
      </c>
      <c r="F2459" s="59" t="s">
        <v>182</v>
      </c>
      <c r="G2459" s="60" t="s">
        <v>182</v>
      </c>
      <c r="H2459" s="61" t="s">
        <v>182</v>
      </c>
    </row>
    <row r="2460" spans="1:8" x14ac:dyDescent="0.25">
      <c r="A2460" s="5">
        <v>637</v>
      </c>
      <c r="B2460" s="29" t="s">
        <v>160</v>
      </c>
      <c r="C2460" s="44">
        <v>17070978</v>
      </c>
      <c r="D2460" s="40">
        <v>16161913.300000001</v>
      </c>
      <c r="E2460" s="45">
        <f t="shared" si="88"/>
        <v>0.94674794261933914</v>
      </c>
      <c r="F2460" s="59" t="s">
        <v>182</v>
      </c>
      <c r="G2460" s="60" t="s">
        <v>182</v>
      </c>
      <c r="H2460" s="61" t="s">
        <v>182</v>
      </c>
    </row>
    <row r="2461" spans="1:8" x14ac:dyDescent="0.25">
      <c r="A2461" s="5">
        <v>639</v>
      </c>
      <c r="B2461" s="29" t="s">
        <v>161</v>
      </c>
      <c r="C2461" s="44">
        <v>142500</v>
      </c>
      <c r="D2461" s="40">
        <v>17500</v>
      </c>
      <c r="E2461" s="45">
        <f t="shared" si="88"/>
        <v>0.12280701754385964</v>
      </c>
      <c r="F2461" s="59" t="s">
        <v>182</v>
      </c>
      <c r="G2461" s="60" t="s">
        <v>182</v>
      </c>
      <c r="H2461" s="61" t="s">
        <v>182</v>
      </c>
    </row>
    <row r="2462" spans="1:8" x14ac:dyDescent="0.25">
      <c r="A2462" s="5">
        <v>648</v>
      </c>
      <c r="B2462" s="8" t="s">
        <v>162</v>
      </c>
      <c r="C2462" s="44">
        <v>22110080</v>
      </c>
      <c r="D2462" s="40">
        <v>9637065.5399999991</v>
      </c>
      <c r="E2462" s="45">
        <f t="shared" si="88"/>
        <v>0.43586751110805566</v>
      </c>
      <c r="F2462" s="59" t="s">
        <v>182</v>
      </c>
      <c r="G2462" s="60" t="s">
        <v>182</v>
      </c>
      <c r="H2462" s="61" t="s">
        <v>182</v>
      </c>
    </row>
    <row r="2463" spans="1:8" x14ac:dyDescent="0.25">
      <c r="A2463" s="5">
        <v>662</v>
      </c>
      <c r="B2463" s="8" t="s">
        <v>164</v>
      </c>
      <c r="C2463" s="44">
        <v>669348</v>
      </c>
      <c r="D2463" s="40">
        <v>456260</v>
      </c>
      <c r="E2463" s="45">
        <f t="shared" si="88"/>
        <v>0.68164841009459953</v>
      </c>
      <c r="F2463" s="59" t="s">
        <v>182</v>
      </c>
      <c r="G2463" s="60" t="s">
        <v>182</v>
      </c>
      <c r="H2463" s="61" t="s">
        <v>182</v>
      </c>
    </row>
    <row r="2464" spans="1:8" x14ac:dyDescent="0.25">
      <c r="A2464" s="5">
        <v>663</v>
      </c>
      <c r="B2464" s="8" t="s">
        <v>165</v>
      </c>
      <c r="C2464" s="44">
        <v>229979</v>
      </c>
      <c r="D2464" s="40">
        <v>152909.93</v>
      </c>
      <c r="E2464" s="45">
        <f t="shared" si="88"/>
        <v>0.66488648963601027</v>
      </c>
      <c r="F2464" s="59" t="s">
        <v>182</v>
      </c>
      <c r="G2464" s="60" t="s">
        <v>182</v>
      </c>
      <c r="H2464" s="61" t="s">
        <v>182</v>
      </c>
    </row>
    <row r="2465" spans="1:8" x14ac:dyDescent="0.25">
      <c r="A2465" s="5">
        <v>664</v>
      </c>
      <c r="B2465" s="8" t="s">
        <v>166</v>
      </c>
      <c r="C2465" s="44">
        <v>1185000</v>
      </c>
      <c r="D2465" s="40">
        <v>482246</v>
      </c>
      <c r="E2465" s="45">
        <f t="shared" si="88"/>
        <v>0.40695864978902951</v>
      </c>
      <c r="F2465" s="59" t="s">
        <v>182</v>
      </c>
      <c r="G2465" s="60" t="s">
        <v>182</v>
      </c>
      <c r="H2465" s="61" t="s">
        <v>182</v>
      </c>
    </row>
    <row r="2466" spans="1:8" ht="15.75" thickBot="1" x14ac:dyDescent="0.3">
      <c r="A2466" s="12">
        <v>693</v>
      </c>
      <c r="B2466" s="33" t="s">
        <v>167</v>
      </c>
      <c r="C2466" s="46">
        <v>55015</v>
      </c>
      <c r="D2466" s="47">
        <v>55015</v>
      </c>
      <c r="E2466" s="45">
        <f t="shared" si="88"/>
        <v>1</v>
      </c>
      <c r="F2466" s="65" t="s">
        <v>182</v>
      </c>
      <c r="G2466" s="66" t="s">
        <v>182</v>
      </c>
      <c r="H2466" s="61" t="s">
        <v>182</v>
      </c>
    </row>
    <row r="2467" spans="1:8" ht="15.75" thickBot="1" x14ac:dyDescent="0.3">
      <c r="A2467" s="141" t="s">
        <v>168</v>
      </c>
      <c r="B2467" s="142"/>
      <c r="C2467" s="119">
        <v>0</v>
      </c>
      <c r="D2467" s="120">
        <v>0</v>
      </c>
      <c r="E2467" s="121" t="s">
        <v>182</v>
      </c>
      <c r="F2467" s="101">
        <f>SUM(F2468:F2469)</f>
        <v>62063136</v>
      </c>
      <c r="G2467" s="102">
        <f>SUM(G2468:G2469)</f>
        <v>44162445.850000001</v>
      </c>
      <c r="H2467" s="103">
        <f>G2467/F2467</f>
        <v>0.71157290295482334</v>
      </c>
    </row>
    <row r="2468" spans="1:8" x14ac:dyDescent="0.25">
      <c r="A2468" s="114">
        <v>716</v>
      </c>
      <c r="B2468" s="115" t="s">
        <v>203</v>
      </c>
      <c r="C2468" s="122" t="s">
        <v>182</v>
      </c>
      <c r="D2468" s="123" t="s">
        <v>182</v>
      </c>
      <c r="E2468" s="124" t="s">
        <v>182</v>
      </c>
      <c r="F2468" s="117">
        <v>2603000</v>
      </c>
      <c r="G2468" s="111">
        <v>2603000</v>
      </c>
      <c r="H2468" s="112">
        <f>G2468/F2468</f>
        <v>1</v>
      </c>
    </row>
    <row r="2469" spans="1:8" ht="15.75" thickBot="1" x14ac:dyDescent="0.3">
      <c r="A2469" s="104">
        <v>721</v>
      </c>
      <c r="B2469" s="116" t="s">
        <v>169</v>
      </c>
      <c r="C2469" s="84" t="s">
        <v>182</v>
      </c>
      <c r="D2469" s="85" t="s">
        <v>182</v>
      </c>
      <c r="E2469" s="86" t="s">
        <v>182</v>
      </c>
      <c r="F2469" s="118">
        <v>59460136</v>
      </c>
      <c r="G2469" s="82">
        <v>41559445.850000001</v>
      </c>
      <c r="H2469" s="83">
        <f>G2469/F2469</f>
        <v>0.69894636382937303</v>
      </c>
    </row>
    <row r="2471" spans="1:8" x14ac:dyDescent="0.25">
      <c r="A2471" s="143" t="s">
        <v>170</v>
      </c>
      <c r="B2471" s="143"/>
      <c r="C2471" s="143"/>
      <c r="D2471" s="143"/>
      <c r="E2471" s="143"/>
      <c r="F2471" s="143"/>
      <c r="G2471" s="143"/>
      <c r="H2471" s="143"/>
    </row>
    <row r="2472" spans="1:8" x14ac:dyDescent="0.25">
      <c r="A2472" s="143" t="s">
        <v>171</v>
      </c>
      <c r="B2472" s="143"/>
      <c r="C2472" s="143"/>
      <c r="D2472" s="143"/>
      <c r="E2472" s="143"/>
      <c r="F2472" s="143"/>
      <c r="G2472" s="143"/>
      <c r="H2472" s="143"/>
    </row>
    <row r="2473" spans="1:8" x14ac:dyDescent="0.25">
      <c r="A2473" s="143" t="s">
        <v>184</v>
      </c>
      <c r="B2473" s="143"/>
      <c r="C2473" s="143"/>
      <c r="D2473" s="143"/>
      <c r="E2473" s="143"/>
      <c r="F2473" s="143"/>
      <c r="G2473" s="143"/>
      <c r="H2473" s="143"/>
    </row>
    <row r="2474" spans="1:8" x14ac:dyDescent="0.25">
      <c r="A2474" s="143" t="s">
        <v>185</v>
      </c>
      <c r="B2474" s="143"/>
      <c r="C2474" s="143"/>
      <c r="D2474" s="143"/>
      <c r="E2474" s="143"/>
      <c r="F2474" s="143"/>
      <c r="G2474" s="143"/>
      <c r="H2474" s="143"/>
    </row>
    <row r="2475" spans="1:8" x14ac:dyDescent="0.25">
      <c r="A2475" s="143" t="s">
        <v>205</v>
      </c>
      <c r="B2475" s="143"/>
      <c r="C2475" s="143"/>
      <c r="D2475" s="143"/>
      <c r="E2475" s="143"/>
      <c r="F2475" s="143"/>
      <c r="G2475" s="143"/>
      <c r="H2475" s="143"/>
    </row>
    <row r="2476" spans="1:8" x14ac:dyDescent="0.25">
      <c r="A2476" s="144" t="s">
        <v>174</v>
      </c>
      <c r="B2476" s="144"/>
      <c r="C2476" s="144"/>
      <c r="D2476" s="144"/>
      <c r="E2476" s="144"/>
      <c r="F2476" s="144"/>
      <c r="G2476" s="144"/>
      <c r="H2476" s="144"/>
    </row>
    <row r="2592" spans="1:8" x14ac:dyDescent="0.25">
      <c r="A2592" s="143" t="s">
        <v>170</v>
      </c>
      <c r="B2592" s="143"/>
      <c r="C2592" s="143"/>
      <c r="D2592" s="143"/>
      <c r="E2592" s="143"/>
      <c r="F2592" s="143"/>
      <c r="G2592" s="143"/>
      <c r="H2592" s="143"/>
    </row>
    <row r="2593" spans="1:8" x14ac:dyDescent="0.25">
      <c r="A2593" s="143" t="s">
        <v>171</v>
      </c>
      <c r="B2593" s="143"/>
      <c r="C2593" s="143"/>
      <c r="D2593" s="143"/>
      <c r="E2593" s="143"/>
      <c r="F2593" s="143"/>
      <c r="G2593" s="143"/>
      <c r="H2593" s="143"/>
    </row>
    <row r="2594" spans="1:8" x14ac:dyDescent="0.25">
      <c r="A2594" s="143" t="s">
        <v>172</v>
      </c>
      <c r="B2594" s="143"/>
      <c r="C2594" s="143"/>
      <c r="D2594" s="143"/>
      <c r="E2594" s="143"/>
      <c r="F2594" s="143"/>
      <c r="G2594" s="143"/>
      <c r="H2594" s="143"/>
    </row>
    <row r="2595" spans="1:8" x14ac:dyDescent="0.25">
      <c r="A2595" s="143" t="s">
        <v>181</v>
      </c>
      <c r="B2595" s="143"/>
      <c r="C2595" s="143"/>
      <c r="D2595" s="143"/>
      <c r="E2595" s="143"/>
      <c r="F2595" s="143"/>
      <c r="G2595" s="143"/>
      <c r="H2595" s="143"/>
    </row>
    <row r="2596" spans="1:8" x14ac:dyDescent="0.25">
      <c r="A2596" s="143" t="s">
        <v>207</v>
      </c>
      <c r="B2596" s="143"/>
      <c r="C2596" s="143"/>
      <c r="D2596" s="143"/>
      <c r="E2596" s="143"/>
      <c r="F2596" s="143"/>
      <c r="G2596" s="143"/>
      <c r="H2596" s="143"/>
    </row>
    <row r="2597" spans="1:8" x14ac:dyDescent="0.25">
      <c r="A2597" s="144" t="s">
        <v>174</v>
      </c>
      <c r="B2597" s="144"/>
      <c r="C2597" s="144"/>
      <c r="D2597" s="144"/>
      <c r="E2597" s="144"/>
      <c r="F2597" s="144"/>
      <c r="G2597" s="144"/>
      <c r="H2597" s="144"/>
    </row>
    <row r="2598" spans="1:8" ht="15.75" thickBot="1" x14ac:dyDescent="0.3">
      <c r="A2598" s="144"/>
      <c r="B2598" s="144"/>
      <c r="C2598" s="144"/>
      <c r="D2598" s="144"/>
      <c r="E2598" s="144"/>
      <c r="F2598" s="144"/>
      <c r="G2598" s="144"/>
      <c r="H2598" s="144"/>
    </row>
    <row r="2599" spans="1:8" x14ac:dyDescent="0.25">
      <c r="A2599" s="145" t="s">
        <v>177</v>
      </c>
      <c r="B2599" s="146"/>
      <c r="C2599" s="149" t="s">
        <v>175</v>
      </c>
      <c r="D2599" s="150"/>
      <c r="E2599" s="151"/>
      <c r="F2599" s="149" t="s">
        <v>176</v>
      </c>
      <c r="G2599" s="150"/>
      <c r="H2599" s="151"/>
    </row>
    <row r="2600" spans="1:8" ht="15.75" thickBot="1" x14ac:dyDescent="0.3">
      <c r="A2600" s="147"/>
      <c r="B2600" s="148"/>
      <c r="C2600" s="55" t="s">
        <v>178</v>
      </c>
      <c r="D2600" s="19" t="s">
        <v>179</v>
      </c>
      <c r="E2600" s="26" t="s">
        <v>180</v>
      </c>
      <c r="F2600" s="55" t="s">
        <v>178</v>
      </c>
      <c r="G2600" s="19" t="s">
        <v>179</v>
      </c>
      <c r="H2600" s="26" t="s">
        <v>180</v>
      </c>
    </row>
    <row r="2601" spans="1:8" ht="15.75" thickBot="1" x14ac:dyDescent="0.3">
      <c r="A2601" s="133" t="s">
        <v>0</v>
      </c>
      <c r="B2601" s="134"/>
      <c r="C2601" s="20">
        <f>C2602+C2619+C2668+C2719+C2737+C2741+C2759</f>
        <v>655220450</v>
      </c>
      <c r="D2601" s="21">
        <f>D2602+D2619+D2668+D2719+D2737+D2741+D2759</f>
        <v>490028601.98000002</v>
      </c>
      <c r="E2601" s="27">
        <f>D2601/C2601</f>
        <v>0.74788355885412305</v>
      </c>
      <c r="F2601" s="20">
        <f>F2602+F2619+F2668+F2719+F2737+F2741+F2759</f>
        <v>88934404</v>
      </c>
      <c r="G2601" s="21">
        <f>G2602+G2619+G2668+G2719+G2737+G2741+G2759</f>
        <v>56186806.469999999</v>
      </c>
      <c r="H2601" s="27">
        <f>G2601/F2601</f>
        <v>0.63177807398360708</v>
      </c>
    </row>
    <row r="2602" spans="1:8" ht="15.75" thickBot="1" x14ac:dyDescent="0.3">
      <c r="A2602" s="135" t="s">
        <v>1</v>
      </c>
      <c r="B2602" s="136"/>
      <c r="C2602" s="56">
        <f>SUM(C2603:C2618)</f>
        <v>70331646</v>
      </c>
      <c r="D2602" s="57">
        <f>SUM(D2603:D2618)</f>
        <v>50547505.5</v>
      </c>
      <c r="E2602" s="58">
        <f>D2602/C2602</f>
        <v>0.71870215436163687</v>
      </c>
      <c r="F2602" s="56">
        <f>SUM(F2603:F2618)</f>
        <v>275002</v>
      </c>
      <c r="G2602" s="57">
        <f>SUM(G2603:G2618)</f>
        <v>98344.319999999992</v>
      </c>
      <c r="H2602" s="58">
        <f>G2602/F2602</f>
        <v>0.3576131082683035</v>
      </c>
    </row>
    <row r="2603" spans="1:8" x14ac:dyDescent="0.25">
      <c r="A2603" s="1" t="s">
        <v>2</v>
      </c>
      <c r="B2603" s="7" t="s">
        <v>3</v>
      </c>
      <c r="C2603" s="41">
        <v>53278605</v>
      </c>
      <c r="D2603" s="42">
        <v>41036094.200000003</v>
      </c>
      <c r="E2603" s="43">
        <f>D2603/C2603</f>
        <v>0.77021712937116138</v>
      </c>
      <c r="F2603" s="62" t="s">
        <v>182</v>
      </c>
      <c r="G2603" s="63" t="s">
        <v>182</v>
      </c>
      <c r="H2603" s="64" t="s">
        <v>182</v>
      </c>
    </row>
    <row r="2604" spans="1:8" x14ac:dyDescent="0.25">
      <c r="A2604" s="2" t="s">
        <v>4</v>
      </c>
      <c r="B2604" s="8" t="s">
        <v>5</v>
      </c>
      <c r="C2604" s="44">
        <v>239810</v>
      </c>
      <c r="D2604" s="40">
        <v>119650.01</v>
      </c>
      <c r="E2604" s="45">
        <f>D2604/C2604</f>
        <v>0.49893669988741085</v>
      </c>
      <c r="F2604" s="59" t="s">
        <v>182</v>
      </c>
      <c r="G2604" s="60" t="s">
        <v>182</v>
      </c>
      <c r="H2604" s="61" t="s">
        <v>182</v>
      </c>
    </row>
    <row r="2605" spans="1:8" x14ac:dyDescent="0.25">
      <c r="A2605" s="2" t="s">
        <v>6</v>
      </c>
      <c r="B2605" s="29" t="s">
        <v>7</v>
      </c>
      <c r="C2605" s="59" t="s">
        <v>182</v>
      </c>
      <c r="D2605" s="60" t="s">
        <v>182</v>
      </c>
      <c r="E2605" s="61" t="s">
        <v>182</v>
      </c>
      <c r="F2605" s="44">
        <v>204000</v>
      </c>
      <c r="G2605" s="40">
        <v>84433.34</v>
      </c>
      <c r="H2605" s="45">
        <f t="shared" ref="H2605:H2612" si="90">G2605/F2605</f>
        <v>0.41388892156862744</v>
      </c>
    </row>
    <row r="2606" spans="1:8" x14ac:dyDescent="0.25">
      <c r="A2606" s="2" t="s">
        <v>8</v>
      </c>
      <c r="B2606" s="29" t="s">
        <v>9</v>
      </c>
      <c r="C2606" s="44">
        <v>6012</v>
      </c>
      <c r="D2606" s="40">
        <v>5004</v>
      </c>
      <c r="E2606" s="45">
        <f t="shared" ref="E2606:E2617" si="91">D2606/C2606</f>
        <v>0.83233532934131738</v>
      </c>
      <c r="F2606" s="59" t="s">
        <v>182</v>
      </c>
      <c r="G2606" s="60" t="s">
        <v>182</v>
      </c>
      <c r="H2606" s="61" t="s">
        <v>182</v>
      </c>
    </row>
    <row r="2607" spans="1:8" x14ac:dyDescent="0.25">
      <c r="A2607" s="3" t="s">
        <v>10</v>
      </c>
      <c r="B2607" s="29" t="s">
        <v>11</v>
      </c>
      <c r="C2607" s="44">
        <v>1019400</v>
      </c>
      <c r="D2607" s="40">
        <v>769000</v>
      </c>
      <c r="E2607" s="45">
        <f t="shared" si="91"/>
        <v>0.75436531292917397</v>
      </c>
      <c r="F2607" s="59" t="s">
        <v>182</v>
      </c>
      <c r="G2607" s="60" t="s">
        <v>182</v>
      </c>
      <c r="H2607" s="61" t="s">
        <v>182</v>
      </c>
    </row>
    <row r="2608" spans="1:8" x14ac:dyDescent="0.25">
      <c r="A2608" s="3" t="s">
        <v>12</v>
      </c>
      <c r="B2608" s="29" t="s">
        <v>13</v>
      </c>
      <c r="C2608" s="44">
        <v>1698650</v>
      </c>
      <c r="D2608" s="40">
        <v>1092665.83</v>
      </c>
      <c r="E2608" s="45">
        <f t="shared" si="91"/>
        <v>0.64325542636799815</v>
      </c>
      <c r="F2608" s="44">
        <v>2750</v>
      </c>
      <c r="G2608" s="40">
        <v>727.22</v>
      </c>
      <c r="H2608" s="45">
        <f t="shared" si="90"/>
        <v>0.26444363636363638</v>
      </c>
    </row>
    <row r="2609" spans="1:8" x14ac:dyDescent="0.25">
      <c r="A2609" s="2" t="s">
        <v>14</v>
      </c>
      <c r="B2609" s="8" t="s">
        <v>15</v>
      </c>
      <c r="C2609" s="44">
        <v>7049282</v>
      </c>
      <c r="D2609" s="40">
        <v>5297239.05</v>
      </c>
      <c r="E2609" s="45">
        <f t="shared" si="91"/>
        <v>0.75145795699476914</v>
      </c>
      <c r="F2609" s="44">
        <v>54392</v>
      </c>
      <c r="G2609" s="40">
        <v>10421.26</v>
      </c>
      <c r="H2609" s="45">
        <f t="shared" si="90"/>
        <v>0.19159545521400206</v>
      </c>
    </row>
    <row r="2610" spans="1:8" x14ac:dyDescent="0.25">
      <c r="A2610" s="2" t="s">
        <v>16</v>
      </c>
      <c r="B2610" s="8" t="s">
        <v>17</v>
      </c>
      <c r="C2610" s="44">
        <v>835965</v>
      </c>
      <c r="D2610" s="40">
        <v>622723.61</v>
      </c>
      <c r="E2610" s="45">
        <f t="shared" si="91"/>
        <v>0.74491588762687433</v>
      </c>
      <c r="F2610" s="44">
        <v>6624</v>
      </c>
      <c r="G2610" s="40">
        <v>1266.5</v>
      </c>
      <c r="H2610" s="45">
        <f t="shared" si="90"/>
        <v>0.19119867149758454</v>
      </c>
    </row>
    <row r="2611" spans="1:8" x14ac:dyDescent="0.25">
      <c r="A2611" s="2" t="s">
        <v>18</v>
      </c>
      <c r="B2611" s="8" t="s">
        <v>19</v>
      </c>
      <c r="C2611" s="44">
        <v>852426</v>
      </c>
      <c r="D2611" s="40">
        <v>634258.61</v>
      </c>
      <c r="E2611" s="45">
        <f t="shared" si="91"/>
        <v>0.7440629567845185</v>
      </c>
      <c r="F2611" s="44">
        <v>6624</v>
      </c>
      <c r="G2611" s="40">
        <v>1266.5</v>
      </c>
      <c r="H2611" s="45">
        <f t="shared" si="90"/>
        <v>0.19119867149758454</v>
      </c>
    </row>
    <row r="2612" spans="1:8" x14ac:dyDescent="0.25">
      <c r="A2612" s="2" t="s">
        <v>20</v>
      </c>
      <c r="B2612" s="8" t="s">
        <v>21</v>
      </c>
      <c r="C2612" s="44">
        <v>169963</v>
      </c>
      <c r="D2612" s="40">
        <v>107882.24000000001</v>
      </c>
      <c r="E2612" s="45">
        <f t="shared" si="91"/>
        <v>0.63473956096326856</v>
      </c>
      <c r="F2612" s="44">
        <v>612</v>
      </c>
      <c r="G2612" s="40">
        <v>229.5</v>
      </c>
      <c r="H2612" s="45">
        <f t="shared" si="90"/>
        <v>0.375</v>
      </c>
    </row>
    <row r="2613" spans="1:8" x14ac:dyDescent="0.25">
      <c r="A2613" s="2" t="s">
        <v>22</v>
      </c>
      <c r="B2613" s="8" t="s">
        <v>23</v>
      </c>
      <c r="C2613" s="44">
        <v>4023379</v>
      </c>
      <c r="D2613" s="40">
        <v>0</v>
      </c>
      <c r="E2613" s="45">
        <f t="shared" si="91"/>
        <v>0</v>
      </c>
      <c r="F2613" s="59" t="s">
        <v>182</v>
      </c>
      <c r="G2613" s="60" t="s">
        <v>182</v>
      </c>
      <c r="H2613" s="61" t="s">
        <v>182</v>
      </c>
    </row>
    <row r="2614" spans="1:8" x14ac:dyDescent="0.25">
      <c r="A2614" s="2" t="s">
        <v>24</v>
      </c>
      <c r="B2614" s="30" t="s">
        <v>25</v>
      </c>
      <c r="C2614" s="44">
        <v>831654</v>
      </c>
      <c r="D2614" s="40">
        <v>713010.49</v>
      </c>
      <c r="E2614" s="45">
        <f t="shared" si="91"/>
        <v>0.85734030017290841</v>
      </c>
      <c r="F2614" s="59" t="s">
        <v>182</v>
      </c>
      <c r="G2614" s="60" t="s">
        <v>182</v>
      </c>
      <c r="H2614" s="61" t="s">
        <v>182</v>
      </c>
    </row>
    <row r="2615" spans="1:8" x14ac:dyDescent="0.25">
      <c r="A2615" s="2" t="s">
        <v>26</v>
      </c>
      <c r="B2615" s="30" t="s">
        <v>11</v>
      </c>
      <c r="C2615" s="44">
        <v>38500</v>
      </c>
      <c r="D2615" s="40">
        <v>9800</v>
      </c>
      <c r="E2615" s="45">
        <f t="shared" si="91"/>
        <v>0.25454545454545452</v>
      </c>
      <c r="F2615" s="59" t="s">
        <v>182</v>
      </c>
      <c r="G2615" s="60" t="s">
        <v>182</v>
      </c>
      <c r="H2615" s="61" t="s">
        <v>182</v>
      </c>
    </row>
    <row r="2616" spans="1:8" x14ac:dyDescent="0.25">
      <c r="A2616" s="2" t="s">
        <v>27</v>
      </c>
      <c r="B2616" s="30" t="s">
        <v>13</v>
      </c>
      <c r="C2616" s="44">
        <v>61000</v>
      </c>
      <c r="D2616" s="40">
        <v>23009.919999999998</v>
      </c>
      <c r="E2616" s="45">
        <f t="shared" si="91"/>
        <v>0.37721180327868847</v>
      </c>
      <c r="F2616" s="59" t="s">
        <v>182</v>
      </c>
      <c r="G2616" s="60" t="s">
        <v>182</v>
      </c>
      <c r="H2616" s="61" t="s">
        <v>182</v>
      </c>
    </row>
    <row r="2617" spans="1:8" ht="15" customHeight="1" x14ac:dyDescent="0.25">
      <c r="A2617" s="2" t="s">
        <v>28</v>
      </c>
      <c r="B2617" s="30" t="s">
        <v>29</v>
      </c>
      <c r="C2617" s="44">
        <v>50000</v>
      </c>
      <c r="D2617" s="40">
        <v>11823.55</v>
      </c>
      <c r="E2617" s="45">
        <f t="shared" si="91"/>
        <v>0.23647099999999999</v>
      </c>
      <c r="F2617" s="59" t="s">
        <v>182</v>
      </c>
      <c r="G2617" s="60" t="s">
        <v>182</v>
      </c>
      <c r="H2617" s="61" t="s">
        <v>182</v>
      </c>
    </row>
    <row r="2618" spans="1:8" ht="15.75" thickBot="1" x14ac:dyDescent="0.3">
      <c r="A2618" s="17" t="s">
        <v>30</v>
      </c>
      <c r="B2618" s="31" t="s">
        <v>31</v>
      </c>
      <c r="C2618" s="46">
        <v>177000</v>
      </c>
      <c r="D2618" s="47">
        <v>105343.99</v>
      </c>
      <c r="E2618" s="48">
        <f>D2618/C2618</f>
        <v>0.59516378531073444</v>
      </c>
      <c r="F2618" s="65" t="s">
        <v>182</v>
      </c>
      <c r="G2618" s="66" t="s">
        <v>182</v>
      </c>
      <c r="H2618" s="67" t="s">
        <v>182</v>
      </c>
    </row>
    <row r="2619" spans="1:8" ht="15.75" thickBot="1" x14ac:dyDescent="0.3">
      <c r="A2619" s="137" t="s">
        <v>32</v>
      </c>
      <c r="B2619" s="138"/>
      <c r="C2619" s="22">
        <f>SUM(C2620:C2667)</f>
        <v>43493806</v>
      </c>
      <c r="D2619" s="23">
        <f>SUM(D2620:D2667)</f>
        <v>24260811.759999994</v>
      </c>
      <c r="E2619" s="28">
        <f>D2619/C2619</f>
        <v>0.55779923605673865</v>
      </c>
      <c r="F2619" s="22">
        <f>SUM(F2620:F2667)</f>
        <v>11996314</v>
      </c>
      <c r="G2619" s="23">
        <f>SUM(G2620:G2667)</f>
        <v>3333560.69</v>
      </c>
      <c r="H2619" s="28">
        <f>G2619/F2619</f>
        <v>0.27788208027899236</v>
      </c>
    </row>
    <row r="2620" spans="1:8" x14ac:dyDescent="0.25">
      <c r="A2620" s="78">
        <v>101</v>
      </c>
      <c r="B2620" s="7" t="s">
        <v>33</v>
      </c>
      <c r="C2620" s="41">
        <v>5143190</v>
      </c>
      <c r="D2620" s="42">
        <v>1618810.72</v>
      </c>
      <c r="E2620" s="43">
        <f>D2620/C2620</f>
        <v>0.31474837989652338</v>
      </c>
      <c r="F2620" s="62">
        <v>10384</v>
      </c>
      <c r="G2620" s="63">
        <v>10383.120000000001</v>
      </c>
      <c r="H2620" s="64">
        <f>G2620/F2620</f>
        <v>0.99991525423728822</v>
      </c>
    </row>
    <row r="2621" spans="1:8" x14ac:dyDescent="0.25">
      <c r="A2621" s="5">
        <v>102</v>
      </c>
      <c r="B2621" s="8" t="s">
        <v>34</v>
      </c>
      <c r="C2621" s="59" t="s">
        <v>182</v>
      </c>
      <c r="D2621" s="60" t="s">
        <v>182</v>
      </c>
      <c r="E2621" s="61" t="s">
        <v>182</v>
      </c>
      <c r="F2621" s="44">
        <v>3000</v>
      </c>
      <c r="G2621" s="40">
        <v>631.29999999999995</v>
      </c>
      <c r="H2621" s="45">
        <f>G2621/F2621</f>
        <v>0.21043333333333331</v>
      </c>
    </row>
    <row r="2622" spans="1:8" x14ac:dyDescent="0.25">
      <c r="A2622" s="5">
        <v>103</v>
      </c>
      <c r="B2622" s="8" t="s">
        <v>35</v>
      </c>
      <c r="C2622" s="44">
        <v>364836</v>
      </c>
      <c r="D2622" s="40">
        <v>81855</v>
      </c>
      <c r="E2622" s="45">
        <f t="shared" ref="E2622:E2666" si="92">D2622/C2622</f>
        <v>0.22436108278788278</v>
      </c>
      <c r="F2622" s="59" t="s">
        <v>182</v>
      </c>
      <c r="G2622" s="60" t="s">
        <v>182</v>
      </c>
      <c r="H2622" s="61" t="s">
        <v>182</v>
      </c>
    </row>
    <row r="2623" spans="1:8" x14ac:dyDescent="0.25">
      <c r="A2623" s="5">
        <v>104</v>
      </c>
      <c r="B2623" s="8" t="s">
        <v>36</v>
      </c>
      <c r="C2623" s="44">
        <v>16175</v>
      </c>
      <c r="D2623" s="40">
        <v>9529.42</v>
      </c>
      <c r="E2623" s="45">
        <f t="shared" si="92"/>
        <v>0.58914497681607414</v>
      </c>
      <c r="F2623" s="59" t="s">
        <v>182</v>
      </c>
      <c r="G2623" s="60" t="s">
        <v>182</v>
      </c>
      <c r="H2623" s="61" t="s">
        <v>182</v>
      </c>
    </row>
    <row r="2624" spans="1:8" x14ac:dyDescent="0.25">
      <c r="A2624" s="5">
        <v>105</v>
      </c>
      <c r="B2624" s="8" t="s">
        <v>37</v>
      </c>
      <c r="C2624" s="44">
        <v>48966</v>
      </c>
      <c r="D2624" s="40">
        <v>3192.62</v>
      </c>
      <c r="E2624" s="45">
        <f t="shared" si="92"/>
        <v>6.5200751541886204E-2</v>
      </c>
      <c r="F2624" s="59" t="s">
        <v>182</v>
      </c>
      <c r="G2624" s="60" t="s">
        <v>182</v>
      </c>
      <c r="H2624" s="61" t="s">
        <v>182</v>
      </c>
    </row>
    <row r="2625" spans="1:8" x14ac:dyDescent="0.25">
      <c r="A2625" s="5">
        <v>106</v>
      </c>
      <c r="B2625" s="8" t="s">
        <v>38</v>
      </c>
      <c r="C2625" s="44">
        <v>140000</v>
      </c>
      <c r="D2625" s="40">
        <v>0</v>
      </c>
      <c r="E2625" s="45">
        <f t="shared" si="92"/>
        <v>0</v>
      </c>
      <c r="F2625" s="59" t="s">
        <v>182</v>
      </c>
      <c r="G2625" s="60" t="s">
        <v>182</v>
      </c>
      <c r="H2625" s="61" t="s">
        <v>182</v>
      </c>
    </row>
    <row r="2626" spans="1:8" x14ac:dyDescent="0.25">
      <c r="A2626" s="5">
        <v>109</v>
      </c>
      <c r="B2626" s="8" t="s">
        <v>39</v>
      </c>
      <c r="C2626" s="44">
        <v>273277</v>
      </c>
      <c r="D2626" s="40">
        <v>211972.14</v>
      </c>
      <c r="E2626" s="45">
        <f t="shared" si="92"/>
        <v>0.77566769248784206</v>
      </c>
      <c r="F2626" s="59">
        <v>8399</v>
      </c>
      <c r="G2626" s="60">
        <v>8398.08</v>
      </c>
      <c r="H2626" s="61">
        <f>G2626/F2626</f>
        <v>0.999890463150375</v>
      </c>
    </row>
    <row r="2627" spans="1:8" x14ac:dyDescent="0.25">
      <c r="A2627" s="5">
        <v>111</v>
      </c>
      <c r="B2627" s="8" t="s">
        <v>40</v>
      </c>
      <c r="C2627" s="44">
        <v>248634</v>
      </c>
      <c r="D2627" s="40">
        <v>177594.06</v>
      </c>
      <c r="E2627" s="45">
        <f t="shared" si="92"/>
        <v>0.7142790607881464</v>
      </c>
      <c r="F2627" s="59" t="s">
        <v>182</v>
      </c>
      <c r="G2627" s="60" t="s">
        <v>182</v>
      </c>
      <c r="H2627" s="61" t="s">
        <v>182</v>
      </c>
    </row>
    <row r="2628" spans="1:8" x14ac:dyDescent="0.25">
      <c r="A2628" s="5">
        <v>112</v>
      </c>
      <c r="B2628" s="8" t="s">
        <v>41</v>
      </c>
      <c r="C2628" s="44">
        <v>109805</v>
      </c>
      <c r="D2628" s="40">
        <v>81159.789999999994</v>
      </c>
      <c r="E2628" s="45">
        <f t="shared" si="92"/>
        <v>0.73912654250717169</v>
      </c>
      <c r="F2628" s="59" t="s">
        <v>182</v>
      </c>
      <c r="G2628" s="60" t="s">
        <v>182</v>
      </c>
      <c r="H2628" s="61" t="s">
        <v>182</v>
      </c>
    </row>
    <row r="2629" spans="1:8" x14ac:dyDescent="0.25">
      <c r="A2629" s="5">
        <v>113</v>
      </c>
      <c r="B2629" s="8" t="s">
        <v>42</v>
      </c>
      <c r="C2629" s="44">
        <v>1923</v>
      </c>
      <c r="D2629" s="40">
        <v>1077.69</v>
      </c>
      <c r="E2629" s="45">
        <f t="shared" si="92"/>
        <v>0.56042121684867396</v>
      </c>
      <c r="F2629" s="59" t="s">
        <v>182</v>
      </c>
      <c r="G2629" s="60" t="s">
        <v>182</v>
      </c>
      <c r="H2629" s="61" t="s">
        <v>182</v>
      </c>
    </row>
    <row r="2630" spans="1:8" x14ac:dyDescent="0.25">
      <c r="A2630" s="5">
        <v>114</v>
      </c>
      <c r="B2630" s="8" t="s">
        <v>43</v>
      </c>
      <c r="C2630" s="44">
        <v>1277345</v>
      </c>
      <c r="D2630" s="40">
        <v>942543.99</v>
      </c>
      <c r="E2630" s="45">
        <f t="shared" si="92"/>
        <v>0.73789304377439136</v>
      </c>
      <c r="F2630" s="59" t="s">
        <v>182</v>
      </c>
      <c r="G2630" s="60" t="s">
        <v>182</v>
      </c>
      <c r="H2630" s="61" t="s">
        <v>182</v>
      </c>
    </row>
    <row r="2631" spans="1:8" x14ac:dyDescent="0.25">
      <c r="A2631" s="5">
        <v>115</v>
      </c>
      <c r="B2631" s="8" t="s">
        <v>44</v>
      </c>
      <c r="C2631" s="44">
        <v>225000</v>
      </c>
      <c r="D2631" s="40">
        <v>64728.5</v>
      </c>
      <c r="E2631" s="45">
        <f t="shared" si="92"/>
        <v>0.28768222222222223</v>
      </c>
      <c r="F2631" s="44">
        <v>2568</v>
      </c>
      <c r="G2631" s="40">
        <v>0</v>
      </c>
      <c r="H2631" s="45">
        <f t="shared" ref="H2631:H2666" si="93">G2631/F2631</f>
        <v>0</v>
      </c>
    </row>
    <row r="2632" spans="1:8" x14ac:dyDescent="0.25">
      <c r="A2632" s="5">
        <v>116</v>
      </c>
      <c r="B2632" s="8" t="s">
        <v>45</v>
      </c>
      <c r="C2632" s="44">
        <v>575100</v>
      </c>
      <c r="D2632" s="40">
        <v>483698.03</v>
      </c>
      <c r="E2632" s="45">
        <f t="shared" si="92"/>
        <v>0.84106769257520431</v>
      </c>
      <c r="F2632" s="44">
        <v>260171</v>
      </c>
      <c r="G2632" s="40">
        <v>14677.2</v>
      </c>
      <c r="H2632" s="45">
        <f t="shared" si="93"/>
        <v>5.6413666396331649E-2</v>
      </c>
    </row>
    <row r="2633" spans="1:8" x14ac:dyDescent="0.25">
      <c r="A2633" s="5">
        <v>117</v>
      </c>
      <c r="B2633" s="8" t="s">
        <v>46</v>
      </c>
      <c r="C2633" s="44">
        <v>60000</v>
      </c>
      <c r="D2633" s="40">
        <v>45838.8</v>
      </c>
      <c r="E2633" s="45">
        <f t="shared" si="92"/>
        <v>0.7639800000000001</v>
      </c>
      <c r="F2633" s="59" t="s">
        <v>182</v>
      </c>
      <c r="G2633" s="60" t="s">
        <v>182</v>
      </c>
      <c r="H2633" s="61" t="s">
        <v>182</v>
      </c>
    </row>
    <row r="2634" spans="1:8" x14ac:dyDescent="0.25">
      <c r="A2634" s="6">
        <v>120</v>
      </c>
      <c r="B2634" s="29" t="s">
        <v>48</v>
      </c>
      <c r="C2634" s="44">
        <v>101957</v>
      </c>
      <c r="D2634" s="40">
        <v>7973.1</v>
      </c>
      <c r="E2634" s="45">
        <f t="shared" si="92"/>
        <v>7.8200613984326733E-2</v>
      </c>
      <c r="F2634" s="59" t="s">
        <v>182</v>
      </c>
      <c r="G2634" s="60" t="s">
        <v>182</v>
      </c>
      <c r="H2634" s="61" t="s">
        <v>182</v>
      </c>
    </row>
    <row r="2635" spans="1:8" x14ac:dyDescent="0.25">
      <c r="A2635" s="5">
        <v>131</v>
      </c>
      <c r="B2635" s="8" t="s">
        <v>49</v>
      </c>
      <c r="C2635" s="44">
        <v>543573</v>
      </c>
      <c r="D2635" s="40">
        <v>46491.93</v>
      </c>
      <c r="E2635" s="45">
        <f t="shared" si="92"/>
        <v>8.5530241568289811E-2</v>
      </c>
      <c r="F2635" s="59" t="s">
        <v>182</v>
      </c>
      <c r="G2635" s="60" t="s">
        <v>182</v>
      </c>
      <c r="H2635" s="61" t="s">
        <v>182</v>
      </c>
    </row>
    <row r="2636" spans="1:8" x14ac:dyDescent="0.25">
      <c r="A2636" s="5">
        <v>132</v>
      </c>
      <c r="B2636" s="8" t="s">
        <v>50</v>
      </c>
      <c r="C2636" s="44">
        <v>1128000</v>
      </c>
      <c r="D2636" s="40">
        <v>163900.29999999999</v>
      </c>
      <c r="E2636" s="45">
        <f t="shared" si="92"/>
        <v>0.14530168439716312</v>
      </c>
      <c r="F2636" s="59" t="s">
        <v>182</v>
      </c>
      <c r="G2636" s="60" t="s">
        <v>182</v>
      </c>
      <c r="H2636" s="61" t="s">
        <v>182</v>
      </c>
    </row>
    <row r="2637" spans="1:8" x14ac:dyDescent="0.25">
      <c r="A2637" s="5">
        <v>141</v>
      </c>
      <c r="B2637" s="8" t="s">
        <v>51</v>
      </c>
      <c r="C2637" s="44">
        <v>358381</v>
      </c>
      <c r="D2637" s="40">
        <v>238447.29</v>
      </c>
      <c r="E2637" s="45">
        <f t="shared" si="92"/>
        <v>0.66534579121102966</v>
      </c>
      <c r="F2637" s="59" t="s">
        <v>182</v>
      </c>
      <c r="G2637" s="60" t="s">
        <v>182</v>
      </c>
      <c r="H2637" s="61" t="s">
        <v>182</v>
      </c>
    </row>
    <row r="2638" spans="1:8" x14ac:dyDescent="0.25">
      <c r="A2638" s="5">
        <v>142</v>
      </c>
      <c r="B2638" s="8" t="s">
        <v>52</v>
      </c>
      <c r="C2638" s="44">
        <v>312981</v>
      </c>
      <c r="D2638" s="40">
        <v>138750</v>
      </c>
      <c r="E2638" s="45">
        <f t="shared" si="92"/>
        <v>0.44331764548007707</v>
      </c>
      <c r="F2638" s="59" t="s">
        <v>182</v>
      </c>
      <c r="G2638" s="60" t="s">
        <v>182</v>
      </c>
      <c r="H2638" s="61" t="s">
        <v>182</v>
      </c>
    </row>
    <row r="2639" spans="1:8" x14ac:dyDescent="0.25">
      <c r="A2639" s="5">
        <v>143</v>
      </c>
      <c r="B2639" s="8" t="s">
        <v>53</v>
      </c>
      <c r="C2639" s="44">
        <v>9903</v>
      </c>
      <c r="D2639" s="40">
        <v>0</v>
      </c>
      <c r="E2639" s="45">
        <f t="shared" si="92"/>
        <v>0</v>
      </c>
      <c r="F2639" s="59" t="s">
        <v>182</v>
      </c>
      <c r="G2639" s="60" t="s">
        <v>182</v>
      </c>
      <c r="H2639" s="61" t="s">
        <v>182</v>
      </c>
    </row>
    <row r="2640" spans="1:8" x14ac:dyDescent="0.25">
      <c r="A2640" s="5">
        <v>151</v>
      </c>
      <c r="B2640" s="8" t="s">
        <v>54</v>
      </c>
      <c r="C2640" s="44">
        <v>155692</v>
      </c>
      <c r="D2640" s="40">
        <v>56298.93</v>
      </c>
      <c r="E2640" s="45">
        <f t="shared" si="92"/>
        <v>0.36160451404054156</v>
      </c>
      <c r="F2640" s="59" t="s">
        <v>182</v>
      </c>
      <c r="G2640" s="60" t="s">
        <v>182</v>
      </c>
      <c r="H2640" s="61" t="s">
        <v>182</v>
      </c>
    </row>
    <row r="2641" spans="1:8" x14ac:dyDescent="0.25">
      <c r="A2641" s="5">
        <v>152</v>
      </c>
      <c r="B2641" s="8" t="s">
        <v>55</v>
      </c>
      <c r="C2641" s="44">
        <v>255893</v>
      </c>
      <c r="D2641" s="40">
        <v>132550.76999999999</v>
      </c>
      <c r="E2641" s="45">
        <f t="shared" si="92"/>
        <v>0.51799295017839486</v>
      </c>
      <c r="F2641" s="59" t="s">
        <v>182</v>
      </c>
      <c r="G2641" s="60" t="s">
        <v>182</v>
      </c>
      <c r="H2641" s="61" t="s">
        <v>182</v>
      </c>
    </row>
    <row r="2642" spans="1:8" x14ac:dyDescent="0.25">
      <c r="A2642" s="5">
        <v>153</v>
      </c>
      <c r="B2642" s="8" t="s">
        <v>56</v>
      </c>
      <c r="C2642" s="44">
        <v>3636</v>
      </c>
      <c r="D2642" s="40">
        <v>1443.11</v>
      </c>
      <c r="E2642" s="45">
        <f t="shared" si="92"/>
        <v>0.39689493949394938</v>
      </c>
      <c r="F2642" s="59" t="s">
        <v>182</v>
      </c>
      <c r="G2642" s="60" t="s">
        <v>182</v>
      </c>
      <c r="H2642" s="61" t="s">
        <v>182</v>
      </c>
    </row>
    <row r="2643" spans="1:8" x14ac:dyDescent="0.25">
      <c r="A2643" s="5">
        <v>154</v>
      </c>
      <c r="B2643" s="8" t="s">
        <v>57</v>
      </c>
      <c r="C2643" s="44">
        <v>113664</v>
      </c>
      <c r="D2643" s="40">
        <v>21029.200000000001</v>
      </c>
      <c r="E2643" s="45">
        <f t="shared" si="92"/>
        <v>0.1850119650900901</v>
      </c>
      <c r="F2643" s="59" t="s">
        <v>182</v>
      </c>
      <c r="G2643" s="60" t="s">
        <v>182</v>
      </c>
      <c r="H2643" s="61" t="s">
        <v>182</v>
      </c>
    </row>
    <row r="2644" spans="1:8" x14ac:dyDescent="0.25">
      <c r="A2644" s="5">
        <v>161</v>
      </c>
      <c r="B2644" s="8" t="s">
        <v>58</v>
      </c>
      <c r="C2644" s="44">
        <v>90450</v>
      </c>
      <c r="D2644" s="40">
        <v>0</v>
      </c>
      <c r="E2644" s="45">
        <f t="shared" si="92"/>
        <v>0</v>
      </c>
      <c r="F2644" s="59" t="s">
        <v>182</v>
      </c>
      <c r="G2644" s="60" t="s">
        <v>182</v>
      </c>
      <c r="H2644" s="61" t="s">
        <v>182</v>
      </c>
    </row>
    <row r="2645" spans="1:8" x14ac:dyDescent="0.25">
      <c r="A2645" s="5">
        <v>162</v>
      </c>
      <c r="B2645" s="8" t="s">
        <v>59</v>
      </c>
      <c r="C2645" s="44">
        <v>34359</v>
      </c>
      <c r="D2645" s="40">
        <v>1783.03</v>
      </c>
      <c r="E2645" s="45">
        <f t="shared" si="92"/>
        <v>5.1894117989464188E-2</v>
      </c>
      <c r="F2645" s="59" t="s">
        <v>182</v>
      </c>
      <c r="G2645" s="60" t="s">
        <v>182</v>
      </c>
      <c r="H2645" s="61" t="s">
        <v>182</v>
      </c>
    </row>
    <row r="2646" spans="1:8" x14ac:dyDescent="0.25">
      <c r="A2646" s="5">
        <v>163</v>
      </c>
      <c r="B2646" s="8" t="s">
        <v>60</v>
      </c>
      <c r="C2646" s="44">
        <v>674124</v>
      </c>
      <c r="D2646" s="40">
        <v>466518.88</v>
      </c>
      <c r="E2646" s="45">
        <f t="shared" si="92"/>
        <v>0.69203719197061664</v>
      </c>
      <c r="F2646" s="59" t="s">
        <v>182</v>
      </c>
      <c r="G2646" s="60" t="s">
        <v>182</v>
      </c>
      <c r="H2646" s="61" t="s">
        <v>182</v>
      </c>
    </row>
    <row r="2647" spans="1:8" x14ac:dyDescent="0.25">
      <c r="A2647" s="5">
        <v>164</v>
      </c>
      <c r="B2647" s="8" t="s">
        <v>61</v>
      </c>
      <c r="C2647" s="44">
        <v>602800</v>
      </c>
      <c r="D2647" s="40">
        <v>500000</v>
      </c>
      <c r="E2647" s="45">
        <f t="shared" si="92"/>
        <v>0.82946250829462509</v>
      </c>
      <c r="F2647" s="59" t="s">
        <v>182</v>
      </c>
      <c r="G2647" s="60" t="s">
        <v>182</v>
      </c>
      <c r="H2647" s="61" t="s">
        <v>182</v>
      </c>
    </row>
    <row r="2648" spans="1:8" x14ac:dyDescent="0.25">
      <c r="A2648" s="5">
        <v>165</v>
      </c>
      <c r="B2648" s="8" t="s">
        <v>62</v>
      </c>
      <c r="C2648" s="44">
        <v>3078522</v>
      </c>
      <c r="D2648" s="40">
        <v>1776355.41</v>
      </c>
      <c r="E2648" s="45">
        <f t="shared" si="92"/>
        <v>0.57701566206120991</v>
      </c>
      <c r="F2648" s="44">
        <v>1623795</v>
      </c>
      <c r="G2648" s="40">
        <v>1027655.02</v>
      </c>
      <c r="H2648" s="45">
        <f t="shared" si="93"/>
        <v>0.63287238844804916</v>
      </c>
    </row>
    <row r="2649" spans="1:8" x14ac:dyDescent="0.25">
      <c r="A2649" s="5">
        <v>166</v>
      </c>
      <c r="B2649" s="8" t="s">
        <v>63</v>
      </c>
      <c r="C2649" s="44">
        <v>6500</v>
      </c>
      <c r="D2649" s="40">
        <v>0</v>
      </c>
      <c r="E2649" s="45">
        <f t="shared" si="92"/>
        <v>0</v>
      </c>
      <c r="F2649" s="59" t="s">
        <v>182</v>
      </c>
      <c r="G2649" s="60" t="s">
        <v>182</v>
      </c>
      <c r="H2649" s="61" t="s">
        <v>182</v>
      </c>
    </row>
    <row r="2650" spans="1:8" x14ac:dyDescent="0.25">
      <c r="A2650" s="5">
        <v>169</v>
      </c>
      <c r="B2650" s="8" t="s">
        <v>64</v>
      </c>
      <c r="C2650" s="44">
        <v>906714</v>
      </c>
      <c r="D2650" s="40">
        <v>612672.32999999996</v>
      </c>
      <c r="E2650" s="45">
        <f t="shared" si="92"/>
        <v>0.67570626459942162</v>
      </c>
      <c r="F2650" s="44">
        <v>1982920</v>
      </c>
      <c r="G2650" s="40">
        <v>1102714.93</v>
      </c>
      <c r="H2650" s="45">
        <f t="shared" si="93"/>
        <v>0.55610661549633866</v>
      </c>
    </row>
    <row r="2651" spans="1:8" x14ac:dyDescent="0.25">
      <c r="A2651" s="5">
        <v>171</v>
      </c>
      <c r="B2651" s="8" t="s">
        <v>65</v>
      </c>
      <c r="C2651" s="44">
        <v>7122137</v>
      </c>
      <c r="D2651" s="40">
        <v>3970346</v>
      </c>
      <c r="E2651" s="45">
        <f t="shared" si="92"/>
        <v>0.55746554720865382</v>
      </c>
      <c r="F2651" s="44">
        <v>5014765</v>
      </c>
      <c r="G2651" s="40">
        <v>154044.1</v>
      </c>
      <c r="H2651" s="45">
        <f t="shared" si="93"/>
        <v>3.0718109422874253E-2</v>
      </c>
    </row>
    <row r="2652" spans="1:8" x14ac:dyDescent="0.25">
      <c r="A2652" s="5">
        <v>172</v>
      </c>
      <c r="B2652" s="8" t="s">
        <v>66</v>
      </c>
      <c r="C2652" s="44">
        <v>366947</v>
      </c>
      <c r="D2652" s="40">
        <v>354146.66</v>
      </c>
      <c r="E2652" s="45">
        <f t="shared" si="92"/>
        <v>0.96511665172354588</v>
      </c>
      <c r="F2652" s="44">
        <v>237600</v>
      </c>
      <c r="G2652" s="40">
        <v>0</v>
      </c>
      <c r="H2652" s="45">
        <f t="shared" si="93"/>
        <v>0</v>
      </c>
    </row>
    <row r="2653" spans="1:8" x14ac:dyDescent="0.25">
      <c r="A2653" s="5">
        <v>181</v>
      </c>
      <c r="B2653" s="8" t="s">
        <v>67</v>
      </c>
      <c r="C2653" s="44">
        <v>730566</v>
      </c>
      <c r="D2653" s="40">
        <v>233982.28</v>
      </c>
      <c r="E2653" s="45">
        <f t="shared" si="92"/>
        <v>0.32027534815471842</v>
      </c>
      <c r="F2653" s="59">
        <v>100000</v>
      </c>
      <c r="G2653" s="60">
        <v>0</v>
      </c>
      <c r="H2653" s="45">
        <f t="shared" si="93"/>
        <v>0</v>
      </c>
    </row>
    <row r="2654" spans="1:8" x14ac:dyDescent="0.25">
      <c r="A2654" s="5">
        <v>182</v>
      </c>
      <c r="B2654" s="8" t="s">
        <v>68</v>
      </c>
      <c r="C2654" s="44">
        <v>170386</v>
      </c>
      <c r="D2654" s="40">
        <v>58817.38</v>
      </c>
      <c r="E2654" s="45">
        <f t="shared" si="92"/>
        <v>0.34520077940675875</v>
      </c>
      <c r="F2654" s="59" t="s">
        <v>182</v>
      </c>
      <c r="G2654" s="60" t="s">
        <v>182</v>
      </c>
      <c r="H2654" s="61" t="s">
        <v>182</v>
      </c>
    </row>
    <row r="2655" spans="1:8" ht="15.75" thickBot="1" x14ac:dyDescent="0.3">
      <c r="A2655" s="79">
        <v>183</v>
      </c>
      <c r="B2655" s="80" t="s">
        <v>69</v>
      </c>
      <c r="C2655" s="81">
        <v>15122</v>
      </c>
      <c r="D2655" s="82">
        <v>58.85</v>
      </c>
      <c r="E2655" s="83">
        <f t="shared" si="92"/>
        <v>3.8916809945774371E-3</v>
      </c>
      <c r="F2655" s="84" t="s">
        <v>182</v>
      </c>
      <c r="G2655" s="85" t="s">
        <v>182</v>
      </c>
      <c r="H2655" s="86" t="s">
        <v>182</v>
      </c>
    </row>
    <row r="2656" spans="1:8" x14ac:dyDescent="0.25">
      <c r="A2656" s="78">
        <v>184</v>
      </c>
      <c r="B2656" s="7" t="s">
        <v>70</v>
      </c>
      <c r="C2656" s="41">
        <v>4321</v>
      </c>
      <c r="D2656" s="42">
        <v>0</v>
      </c>
      <c r="E2656" s="43">
        <f t="shared" si="92"/>
        <v>0</v>
      </c>
      <c r="F2656" s="62" t="s">
        <v>182</v>
      </c>
      <c r="G2656" s="63" t="s">
        <v>182</v>
      </c>
      <c r="H2656" s="64" t="s">
        <v>182</v>
      </c>
    </row>
    <row r="2657" spans="1:8" x14ac:dyDescent="0.25">
      <c r="A2657" s="5">
        <v>185</v>
      </c>
      <c r="B2657" s="8" t="s">
        <v>71</v>
      </c>
      <c r="C2657" s="44">
        <v>2146921</v>
      </c>
      <c r="D2657" s="40">
        <v>825980.56</v>
      </c>
      <c r="E2657" s="45">
        <f t="shared" si="92"/>
        <v>0.38472797089413169</v>
      </c>
      <c r="F2657" s="44">
        <v>2223591</v>
      </c>
      <c r="G2657" s="40">
        <v>881140.16</v>
      </c>
      <c r="H2657" s="45">
        <f t="shared" si="93"/>
        <v>0.39626899011553834</v>
      </c>
    </row>
    <row r="2658" spans="1:8" x14ac:dyDescent="0.25">
      <c r="A2658" s="5">
        <v>189</v>
      </c>
      <c r="B2658" s="8" t="s">
        <v>72</v>
      </c>
      <c r="C2658" s="44">
        <v>690583</v>
      </c>
      <c r="D2658" s="40">
        <v>582682.25</v>
      </c>
      <c r="E2658" s="45">
        <f t="shared" si="92"/>
        <v>0.84375411789748667</v>
      </c>
      <c r="F2658" s="59" t="s">
        <v>182</v>
      </c>
      <c r="G2658" s="60" t="s">
        <v>182</v>
      </c>
      <c r="H2658" s="61" t="s">
        <v>182</v>
      </c>
    </row>
    <row r="2659" spans="1:8" x14ac:dyDescent="0.25">
      <c r="A2659" s="5">
        <v>191</v>
      </c>
      <c r="B2659" s="8" t="s">
        <v>73</v>
      </c>
      <c r="C2659" s="44">
        <v>629864</v>
      </c>
      <c r="D2659" s="40">
        <v>1203.75</v>
      </c>
      <c r="E2659" s="45">
        <f t="shared" si="92"/>
        <v>1.9111268464303405E-3</v>
      </c>
      <c r="F2659" s="59" t="s">
        <v>182</v>
      </c>
      <c r="G2659" s="60" t="s">
        <v>182</v>
      </c>
      <c r="H2659" s="61" t="s">
        <v>182</v>
      </c>
    </row>
    <row r="2660" spans="1:8" x14ac:dyDescent="0.25">
      <c r="A2660" s="5">
        <v>192</v>
      </c>
      <c r="B2660" s="8" t="s">
        <v>74</v>
      </c>
      <c r="C2660" s="44">
        <v>37211</v>
      </c>
      <c r="D2660" s="40">
        <v>37158.160000000003</v>
      </c>
      <c r="E2660" s="45">
        <f t="shared" si="92"/>
        <v>0.99857998978796603</v>
      </c>
      <c r="F2660" s="59" t="s">
        <v>182</v>
      </c>
      <c r="G2660" s="60" t="s">
        <v>182</v>
      </c>
      <c r="H2660" s="61" t="s">
        <v>182</v>
      </c>
    </row>
    <row r="2661" spans="1:8" x14ac:dyDescent="0.25">
      <c r="A2661" s="5">
        <v>193</v>
      </c>
      <c r="B2661" s="8" t="s">
        <v>75</v>
      </c>
      <c r="C2661" s="44">
        <v>44351</v>
      </c>
      <c r="D2661" s="40">
        <v>44175.53</v>
      </c>
      <c r="E2661" s="45">
        <f t="shared" si="92"/>
        <v>0.99604360668305114</v>
      </c>
      <c r="F2661" s="59" t="s">
        <v>182</v>
      </c>
      <c r="G2661" s="60" t="s">
        <v>182</v>
      </c>
      <c r="H2661" s="61" t="s">
        <v>182</v>
      </c>
    </row>
    <row r="2662" spans="1:8" x14ac:dyDescent="0.25">
      <c r="A2662" s="5">
        <v>194</v>
      </c>
      <c r="B2662" s="8" t="s">
        <v>76</v>
      </c>
      <c r="C2662" s="44">
        <v>49527</v>
      </c>
      <c r="D2662" s="40">
        <v>49526.080000000002</v>
      </c>
      <c r="E2662" s="45">
        <f t="shared" si="92"/>
        <v>0.99998142427362857</v>
      </c>
      <c r="F2662" s="59" t="s">
        <v>182</v>
      </c>
      <c r="G2662" s="60" t="s">
        <v>182</v>
      </c>
      <c r="H2662" s="61" t="s">
        <v>182</v>
      </c>
    </row>
    <row r="2663" spans="1:8" x14ac:dyDescent="0.25">
      <c r="A2663" s="5">
        <v>195</v>
      </c>
      <c r="B2663" s="8" t="s">
        <v>77</v>
      </c>
      <c r="C2663" s="44">
        <v>15700</v>
      </c>
      <c r="D2663" s="40">
        <v>9906</v>
      </c>
      <c r="E2663" s="45">
        <f t="shared" si="92"/>
        <v>0.6309554140127388</v>
      </c>
      <c r="F2663" s="59" t="s">
        <v>182</v>
      </c>
      <c r="G2663" s="60" t="s">
        <v>182</v>
      </c>
      <c r="H2663" s="61" t="s">
        <v>182</v>
      </c>
    </row>
    <row r="2664" spans="1:8" x14ac:dyDescent="0.25">
      <c r="A2664" s="5">
        <v>196</v>
      </c>
      <c r="B2664" s="8" t="s">
        <v>78</v>
      </c>
      <c r="C2664" s="44">
        <v>60927</v>
      </c>
      <c r="D2664" s="40">
        <v>15653.1</v>
      </c>
      <c r="E2664" s="45">
        <f t="shared" si="92"/>
        <v>0.25691565315869813</v>
      </c>
      <c r="F2664" s="59" t="s">
        <v>182</v>
      </c>
      <c r="G2664" s="60" t="s">
        <v>182</v>
      </c>
      <c r="H2664" s="61" t="s">
        <v>182</v>
      </c>
    </row>
    <row r="2665" spans="1:8" x14ac:dyDescent="0.25">
      <c r="A2665" s="5">
        <v>197</v>
      </c>
      <c r="B2665" s="8" t="s">
        <v>79</v>
      </c>
      <c r="C2665" s="44">
        <v>10736201</v>
      </c>
      <c r="D2665" s="40">
        <v>9774445.2300000004</v>
      </c>
      <c r="E2665" s="45">
        <f t="shared" si="92"/>
        <v>0.9104193587657311</v>
      </c>
      <c r="F2665" s="44">
        <v>101510</v>
      </c>
      <c r="G2665" s="40">
        <v>71505.34</v>
      </c>
      <c r="H2665" s="45">
        <f t="shared" si="93"/>
        <v>0.70441670771352571</v>
      </c>
    </row>
    <row r="2666" spans="1:8" x14ac:dyDescent="0.25">
      <c r="A2666" s="5">
        <v>198</v>
      </c>
      <c r="B2666" s="9" t="s">
        <v>80</v>
      </c>
      <c r="C2666" s="44">
        <v>3327159</v>
      </c>
      <c r="D2666" s="40">
        <v>227066.23999999999</v>
      </c>
      <c r="E2666" s="45">
        <f t="shared" si="92"/>
        <v>6.8246284592951525E-2</v>
      </c>
      <c r="F2666" s="44">
        <v>369513</v>
      </c>
      <c r="G2666" s="40">
        <v>7315</v>
      </c>
      <c r="H2666" s="45">
        <f t="shared" si="93"/>
        <v>1.9796326516252474E-2</v>
      </c>
    </row>
    <row r="2667" spans="1:8" ht="15.75" thickBot="1" x14ac:dyDescent="0.3">
      <c r="A2667" s="79">
        <v>199</v>
      </c>
      <c r="B2667" s="80" t="s">
        <v>81</v>
      </c>
      <c r="C2667" s="81">
        <v>484483</v>
      </c>
      <c r="D2667" s="82">
        <v>189448.65</v>
      </c>
      <c r="E2667" s="83">
        <f>D2667/C2667</f>
        <v>0.39103260589122835</v>
      </c>
      <c r="F2667" s="81">
        <v>58098</v>
      </c>
      <c r="G2667" s="82">
        <v>55096.44</v>
      </c>
      <c r="H2667" s="83">
        <f>G2667/F2667</f>
        <v>0.94833625942373234</v>
      </c>
    </row>
    <row r="2668" spans="1:8" ht="15.75" thickBot="1" x14ac:dyDescent="0.3">
      <c r="A2668" s="137" t="s">
        <v>82</v>
      </c>
      <c r="B2668" s="138"/>
      <c r="C2668" s="22">
        <f>SUM(C2669:C2718)</f>
        <v>3145680</v>
      </c>
      <c r="D2668" s="23">
        <f>SUM(D2669:D2718)</f>
        <v>1951462.8599999996</v>
      </c>
      <c r="E2668" s="28">
        <f>D2668/C2668</f>
        <v>0.62036280231937124</v>
      </c>
      <c r="F2668" s="22">
        <f>SUM(F2669:F2718)</f>
        <v>135817</v>
      </c>
      <c r="G2668" s="23">
        <f>SUM(G2669:G2718)</f>
        <v>110300.33</v>
      </c>
      <c r="H2668" s="28">
        <f>G2668/F2668</f>
        <v>0.81212462357436843</v>
      </c>
    </row>
    <row r="2669" spans="1:8" x14ac:dyDescent="0.25">
      <c r="A2669" s="78">
        <v>201</v>
      </c>
      <c r="B2669" s="7" t="s">
        <v>83</v>
      </c>
      <c r="C2669" s="41">
        <v>216393</v>
      </c>
      <c r="D2669" s="42">
        <v>123035.3</v>
      </c>
      <c r="E2669" s="43">
        <f>D2669/C2669</f>
        <v>0.56857338268797974</v>
      </c>
      <c r="F2669" s="62" t="s">
        <v>182</v>
      </c>
      <c r="G2669" s="63" t="s">
        <v>182</v>
      </c>
      <c r="H2669" s="64" t="s">
        <v>182</v>
      </c>
    </row>
    <row r="2670" spans="1:8" x14ac:dyDescent="0.25">
      <c r="A2670" s="5">
        <v>203</v>
      </c>
      <c r="B2670" s="8" t="s">
        <v>84</v>
      </c>
      <c r="C2670" s="44">
        <v>107619</v>
      </c>
      <c r="D2670" s="40">
        <v>65988.570000000007</v>
      </c>
      <c r="E2670" s="45">
        <f>D2670/C2670</f>
        <v>0.61316839963203529</v>
      </c>
      <c r="F2670" s="59" t="s">
        <v>182</v>
      </c>
      <c r="G2670" s="60" t="s">
        <v>182</v>
      </c>
      <c r="H2670" s="61" t="s">
        <v>182</v>
      </c>
    </row>
    <row r="2671" spans="1:8" x14ac:dyDescent="0.25">
      <c r="A2671" s="5">
        <v>211</v>
      </c>
      <c r="B2671" s="8" t="s">
        <v>85</v>
      </c>
      <c r="C2671" s="44">
        <v>96294</v>
      </c>
      <c r="D2671" s="40">
        <v>81408.570000000007</v>
      </c>
      <c r="E2671" s="45">
        <f t="shared" ref="E2671:E2718" si="94">D2671/C2671</f>
        <v>0.84541684840176967</v>
      </c>
      <c r="F2671" s="59" t="s">
        <v>182</v>
      </c>
      <c r="G2671" s="60" t="s">
        <v>182</v>
      </c>
      <c r="H2671" s="61" t="s">
        <v>182</v>
      </c>
    </row>
    <row r="2672" spans="1:8" x14ac:dyDescent="0.25">
      <c r="A2672" s="5">
        <v>212</v>
      </c>
      <c r="B2672" s="8" t="s">
        <v>86</v>
      </c>
      <c r="C2672" s="44">
        <v>12264</v>
      </c>
      <c r="D2672" s="40">
        <v>4832.82</v>
      </c>
      <c r="E2672" s="45">
        <f t="shared" si="94"/>
        <v>0.39406555772994128</v>
      </c>
      <c r="F2672" s="59" t="s">
        <v>182</v>
      </c>
      <c r="G2672" s="60" t="s">
        <v>182</v>
      </c>
      <c r="H2672" s="61" t="s">
        <v>182</v>
      </c>
    </row>
    <row r="2673" spans="1:8" x14ac:dyDescent="0.25">
      <c r="A2673" s="5">
        <v>213</v>
      </c>
      <c r="B2673" s="8" t="s">
        <v>87</v>
      </c>
      <c r="C2673" s="44">
        <v>1450</v>
      </c>
      <c r="D2673" s="40">
        <v>42.8</v>
      </c>
      <c r="E2673" s="45">
        <f t="shared" si="94"/>
        <v>2.9517241379310343E-2</v>
      </c>
      <c r="F2673" s="59" t="s">
        <v>182</v>
      </c>
      <c r="G2673" s="60" t="s">
        <v>182</v>
      </c>
      <c r="H2673" s="61" t="s">
        <v>182</v>
      </c>
    </row>
    <row r="2674" spans="1:8" x14ac:dyDescent="0.25">
      <c r="A2674" s="5">
        <v>214</v>
      </c>
      <c r="B2674" s="8" t="s">
        <v>88</v>
      </c>
      <c r="C2674" s="44">
        <v>83550</v>
      </c>
      <c r="D2674" s="40">
        <v>29395.34</v>
      </c>
      <c r="E2674" s="45">
        <f t="shared" si="94"/>
        <v>0.35182932375822862</v>
      </c>
      <c r="F2674" s="59" t="s">
        <v>182</v>
      </c>
      <c r="G2674" s="60" t="s">
        <v>182</v>
      </c>
      <c r="H2674" s="61" t="s">
        <v>182</v>
      </c>
    </row>
    <row r="2675" spans="1:8" x14ac:dyDescent="0.25">
      <c r="A2675" s="5">
        <v>219</v>
      </c>
      <c r="B2675" s="8" t="s">
        <v>89</v>
      </c>
      <c r="C2675" s="44">
        <v>8109</v>
      </c>
      <c r="D2675" s="40">
        <v>4403.0200000000004</v>
      </c>
      <c r="E2675" s="45">
        <f t="shared" si="94"/>
        <v>0.54297940559871749</v>
      </c>
      <c r="F2675" s="59" t="s">
        <v>182</v>
      </c>
      <c r="G2675" s="60" t="s">
        <v>182</v>
      </c>
      <c r="H2675" s="61" t="s">
        <v>182</v>
      </c>
    </row>
    <row r="2676" spans="1:8" x14ac:dyDescent="0.25">
      <c r="A2676" s="5">
        <v>221</v>
      </c>
      <c r="B2676" s="8" t="s">
        <v>90</v>
      </c>
      <c r="C2676" s="44">
        <v>252868</v>
      </c>
      <c r="D2676" s="40">
        <v>167256.29999999999</v>
      </c>
      <c r="E2676" s="45">
        <f t="shared" si="94"/>
        <v>0.66143719252732647</v>
      </c>
      <c r="F2676" s="59" t="s">
        <v>182</v>
      </c>
      <c r="G2676" s="60" t="s">
        <v>182</v>
      </c>
      <c r="H2676" s="61" t="s">
        <v>182</v>
      </c>
    </row>
    <row r="2677" spans="1:8" x14ac:dyDescent="0.25">
      <c r="A2677" s="5">
        <v>222</v>
      </c>
      <c r="B2677" s="8" t="s">
        <v>91</v>
      </c>
      <c r="C2677" s="44">
        <v>3500</v>
      </c>
      <c r="D2677" s="40">
        <v>478.96</v>
      </c>
      <c r="E2677" s="45">
        <f t="shared" si="94"/>
        <v>0.13684571428571429</v>
      </c>
      <c r="F2677" s="59" t="s">
        <v>182</v>
      </c>
      <c r="G2677" s="60" t="s">
        <v>182</v>
      </c>
      <c r="H2677" s="61" t="s">
        <v>182</v>
      </c>
    </row>
    <row r="2678" spans="1:8" x14ac:dyDescent="0.25">
      <c r="A2678" s="5">
        <v>223</v>
      </c>
      <c r="B2678" s="8" t="s">
        <v>92</v>
      </c>
      <c r="C2678" s="44">
        <v>119305</v>
      </c>
      <c r="D2678" s="40">
        <v>79719.399999999994</v>
      </c>
      <c r="E2678" s="45">
        <f t="shared" si="94"/>
        <v>0.66819831524244577</v>
      </c>
      <c r="F2678" s="59" t="s">
        <v>182</v>
      </c>
      <c r="G2678" s="60" t="s">
        <v>182</v>
      </c>
      <c r="H2678" s="61" t="s">
        <v>182</v>
      </c>
    </row>
    <row r="2679" spans="1:8" x14ac:dyDescent="0.25">
      <c r="A2679" s="5">
        <v>224</v>
      </c>
      <c r="B2679" s="8" t="s">
        <v>93</v>
      </c>
      <c r="C2679" s="44">
        <v>19209</v>
      </c>
      <c r="D2679" s="40">
        <v>10240.950000000001</v>
      </c>
      <c r="E2679" s="45">
        <f t="shared" si="94"/>
        <v>0.53313290645010158</v>
      </c>
      <c r="F2679" s="59" t="s">
        <v>182</v>
      </c>
      <c r="G2679" s="60" t="s">
        <v>182</v>
      </c>
      <c r="H2679" s="61" t="s">
        <v>182</v>
      </c>
    </row>
    <row r="2680" spans="1:8" x14ac:dyDescent="0.25">
      <c r="A2680" s="5">
        <v>229</v>
      </c>
      <c r="B2680" s="8" t="s">
        <v>195</v>
      </c>
      <c r="C2680" s="44">
        <v>1300</v>
      </c>
      <c r="D2680" s="40">
        <v>1118.1500000000001</v>
      </c>
      <c r="E2680" s="45">
        <f t="shared" si="94"/>
        <v>0.86011538461538473</v>
      </c>
      <c r="F2680" s="59" t="s">
        <v>182</v>
      </c>
      <c r="G2680" s="60" t="s">
        <v>182</v>
      </c>
      <c r="H2680" s="61" t="s">
        <v>182</v>
      </c>
    </row>
    <row r="2681" spans="1:8" x14ac:dyDescent="0.25">
      <c r="A2681" s="5">
        <v>231</v>
      </c>
      <c r="B2681" s="8" t="s">
        <v>94</v>
      </c>
      <c r="C2681" s="44">
        <v>263598</v>
      </c>
      <c r="D2681" s="40">
        <v>221844.04</v>
      </c>
      <c r="E2681" s="45">
        <f t="shared" si="94"/>
        <v>0.84159986039347801</v>
      </c>
      <c r="F2681" s="59" t="s">
        <v>182</v>
      </c>
      <c r="G2681" s="60" t="s">
        <v>182</v>
      </c>
      <c r="H2681" s="61" t="s">
        <v>182</v>
      </c>
    </row>
    <row r="2682" spans="1:8" x14ac:dyDescent="0.25">
      <c r="A2682" s="5">
        <v>232</v>
      </c>
      <c r="B2682" s="8" t="s">
        <v>95</v>
      </c>
      <c r="C2682" s="44">
        <v>228529</v>
      </c>
      <c r="D2682" s="40">
        <v>158599.16</v>
      </c>
      <c r="E2682" s="45">
        <f t="shared" si="94"/>
        <v>0.69400014877761684</v>
      </c>
      <c r="F2682" s="59" t="s">
        <v>182</v>
      </c>
      <c r="G2682" s="60" t="s">
        <v>182</v>
      </c>
      <c r="H2682" s="61" t="s">
        <v>182</v>
      </c>
    </row>
    <row r="2683" spans="1:8" x14ac:dyDescent="0.25">
      <c r="A2683" s="5">
        <v>239</v>
      </c>
      <c r="B2683" s="8" t="s">
        <v>96</v>
      </c>
      <c r="C2683" s="44">
        <v>79726</v>
      </c>
      <c r="D2683" s="40">
        <v>47513.65</v>
      </c>
      <c r="E2683" s="45">
        <f t="shared" si="94"/>
        <v>0.59596179414494643</v>
      </c>
      <c r="F2683" s="59" t="s">
        <v>182</v>
      </c>
      <c r="G2683" s="60" t="s">
        <v>182</v>
      </c>
      <c r="H2683" s="61" t="s">
        <v>182</v>
      </c>
    </row>
    <row r="2684" spans="1:8" x14ac:dyDescent="0.25">
      <c r="A2684" s="5">
        <v>242</v>
      </c>
      <c r="B2684" s="8" t="s">
        <v>98</v>
      </c>
      <c r="C2684" s="44">
        <v>89043</v>
      </c>
      <c r="D2684" s="40">
        <v>15984.28</v>
      </c>
      <c r="E2684" s="45">
        <f t="shared" si="94"/>
        <v>0.17951192120660805</v>
      </c>
      <c r="F2684" s="59" t="s">
        <v>182</v>
      </c>
      <c r="G2684" s="60" t="s">
        <v>182</v>
      </c>
      <c r="H2684" s="61" t="s">
        <v>182</v>
      </c>
    </row>
    <row r="2685" spans="1:8" x14ac:dyDescent="0.25">
      <c r="A2685" s="5">
        <v>243</v>
      </c>
      <c r="B2685" s="8" t="s">
        <v>99</v>
      </c>
      <c r="C2685" s="44">
        <v>32377</v>
      </c>
      <c r="D2685" s="40">
        <v>16611.740000000002</v>
      </c>
      <c r="E2685" s="45">
        <f t="shared" si="94"/>
        <v>0.51307224264138129</v>
      </c>
      <c r="F2685" s="59" t="s">
        <v>182</v>
      </c>
      <c r="G2685" s="60" t="s">
        <v>182</v>
      </c>
      <c r="H2685" s="61" t="s">
        <v>182</v>
      </c>
    </row>
    <row r="2686" spans="1:8" x14ac:dyDescent="0.25">
      <c r="A2686" s="5">
        <v>244</v>
      </c>
      <c r="B2686" s="8" t="s">
        <v>100</v>
      </c>
      <c r="C2686" s="44">
        <v>36250</v>
      </c>
      <c r="D2686" s="40">
        <v>7815.91</v>
      </c>
      <c r="E2686" s="45">
        <f t="shared" si="94"/>
        <v>0.21561131034482758</v>
      </c>
      <c r="F2686" s="59" t="s">
        <v>182</v>
      </c>
      <c r="G2686" s="60" t="s">
        <v>182</v>
      </c>
      <c r="H2686" s="61" t="s">
        <v>182</v>
      </c>
    </row>
    <row r="2687" spans="1:8" x14ac:dyDescent="0.25">
      <c r="A2687" s="5">
        <v>249</v>
      </c>
      <c r="B2687" s="8" t="s">
        <v>101</v>
      </c>
      <c r="C2687" s="44">
        <v>70917</v>
      </c>
      <c r="D2687" s="40">
        <v>36483.54</v>
      </c>
      <c r="E2687" s="45">
        <f t="shared" si="94"/>
        <v>0.51445408012183258</v>
      </c>
      <c r="F2687" s="59" t="s">
        <v>182</v>
      </c>
      <c r="G2687" s="60" t="s">
        <v>182</v>
      </c>
      <c r="H2687" s="61" t="s">
        <v>182</v>
      </c>
    </row>
    <row r="2688" spans="1:8" x14ac:dyDescent="0.25">
      <c r="A2688" s="5">
        <v>251</v>
      </c>
      <c r="B2688" s="8" t="s">
        <v>102</v>
      </c>
      <c r="C2688" s="44">
        <v>320</v>
      </c>
      <c r="D2688" s="40">
        <v>0</v>
      </c>
      <c r="E2688" s="45">
        <f t="shared" si="94"/>
        <v>0</v>
      </c>
      <c r="F2688" s="59" t="s">
        <v>182</v>
      </c>
      <c r="G2688" s="60" t="s">
        <v>182</v>
      </c>
      <c r="H2688" s="61" t="s">
        <v>182</v>
      </c>
    </row>
    <row r="2689" spans="1:8" x14ac:dyDescent="0.25">
      <c r="A2689" s="5">
        <v>252</v>
      </c>
      <c r="B2689" s="8" t="s">
        <v>103</v>
      </c>
      <c r="C2689" s="44">
        <v>6407</v>
      </c>
      <c r="D2689" s="40">
        <v>1485.24</v>
      </c>
      <c r="E2689" s="45">
        <f t="shared" si="94"/>
        <v>0.23181520212267831</v>
      </c>
      <c r="F2689" s="59" t="s">
        <v>182</v>
      </c>
      <c r="G2689" s="60" t="s">
        <v>182</v>
      </c>
      <c r="H2689" s="61" t="s">
        <v>182</v>
      </c>
    </row>
    <row r="2690" spans="1:8" x14ac:dyDescent="0.25">
      <c r="A2690" s="5">
        <v>253</v>
      </c>
      <c r="B2690" s="8" t="s">
        <v>104</v>
      </c>
      <c r="C2690" s="44">
        <v>6000</v>
      </c>
      <c r="D2690" s="40">
        <v>953.79</v>
      </c>
      <c r="E2690" s="45">
        <f t="shared" si="94"/>
        <v>0.158965</v>
      </c>
      <c r="F2690" s="59" t="s">
        <v>182</v>
      </c>
      <c r="G2690" s="60" t="s">
        <v>182</v>
      </c>
      <c r="H2690" s="61" t="s">
        <v>182</v>
      </c>
    </row>
    <row r="2691" spans="1:8" x14ac:dyDescent="0.25">
      <c r="A2691" s="5">
        <v>254</v>
      </c>
      <c r="B2691" s="8" t="s">
        <v>105</v>
      </c>
      <c r="C2691" s="44">
        <v>18794</v>
      </c>
      <c r="D2691" s="40">
        <v>4390.34</v>
      </c>
      <c r="E2691" s="45">
        <f t="shared" si="94"/>
        <v>0.23360327764180058</v>
      </c>
      <c r="F2691" s="59" t="s">
        <v>182</v>
      </c>
      <c r="G2691" s="60" t="s">
        <v>182</v>
      </c>
      <c r="H2691" s="61" t="s">
        <v>182</v>
      </c>
    </row>
    <row r="2692" spans="1:8" x14ac:dyDescent="0.25">
      <c r="A2692" s="5">
        <v>255</v>
      </c>
      <c r="B2692" s="8" t="s">
        <v>106</v>
      </c>
      <c r="C2692" s="44">
        <v>60288</v>
      </c>
      <c r="D2692" s="40">
        <v>41021.449999999997</v>
      </c>
      <c r="E2692" s="45">
        <f t="shared" si="94"/>
        <v>0.68042479432059444</v>
      </c>
      <c r="F2692" s="59" t="s">
        <v>182</v>
      </c>
      <c r="G2692" s="60" t="s">
        <v>182</v>
      </c>
      <c r="H2692" s="61" t="s">
        <v>182</v>
      </c>
    </row>
    <row r="2693" spans="1:8" x14ac:dyDescent="0.25">
      <c r="A2693" s="5">
        <v>256</v>
      </c>
      <c r="B2693" s="8" t="s">
        <v>107</v>
      </c>
      <c r="C2693" s="44">
        <v>38551</v>
      </c>
      <c r="D2693" s="40">
        <v>25523.06</v>
      </c>
      <c r="E2693" s="45">
        <f t="shared" si="94"/>
        <v>0.66205960934865504</v>
      </c>
      <c r="F2693" s="59" t="s">
        <v>182</v>
      </c>
      <c r="G2693" s="60" t="s">
        <v>182</v>
      </c>
      <c r="H2693" s="61" t="s">
        <v>182</v>
      </c>
    </row>
    <row r="2694" spans="1:8" x14ac:dyDescent="0.25">
      <c r="A2694" s="5">
        <v>257</v>
      </c>
      <c r="B2694" s="8" t="s">
        <v>108</v>
      </c>
      <c r="C2694" s="44">
        <v>1000</v>
      </c>
      <c r="D2694" s="40">
        <v>503.49</v>
      </c>
      <c r="E2694" s="45">
        <f t="shared" si="94"/>
        <v>0.50348999999999999</v>
      </c>
      <c r="F2694" s="59" t="s">
        <v>182</v>
      </c>
      <c r="G2694" s="60" t="s">
        <v>182</v>
      </c>
      <c r="H2694" s="61" t="s">
        <v>182</v>
      </c>
    </row>
    <row r="2695" spans="1:8" x14ac:dyDescent="0.25">
      <c r="A2695" s="5">
        <v>259</v>
      </c>
      <c r="B2695" s="8" t="s">
        <v>109</v>
      </c>
      <c r="C2695" s="44">
        <v>45677</v>
      </c>
      <c r="D2695" s="40">
        <v>19976.13</v>
      </c>
      <c r="E2695" s="45">
        <f t="shared" si="94"/>
        <v>0.437334544738052</v>
      </c>
      <c r="F2695" s="59" t="s">
        <v>182</v>
      </c>
      <c r="G2695" s="60" t="s">
        <v>182</v>
      </c>
      <c r="H2695" s="61" t="s">
        <v>182</v>
      </c>
    </row>
    <row r="2696" spans="1:8" x14ac:dyDescent="0.25">
      <c r="A2696" s="5">
        <v>261</v>
      </c>
      <c r="B2696" s="8" t="s">
        <v>110</v>
      </c>
      <c r="C2696" s="44">
        <v>6440</v>
      </c>
      <c r="D2696" s="40">
        <v>1489.06</v>
      </c>
      <c r="E2696" s="45">
        <f t="shared" si="94"/>
        <v>0.23122049689440993</v>
      </c>
      <c r="F2696" s="59" t="s">
        <v>182</v>
      </c>
      <c r="G2696" s="60" t="s">
        <v>182</v>
      </c>
      <c r="H2696" s="61" t="s">
        <v>182</v>
      </c>
    </row>
    <row r="2697" spans="1:8" x14ac:dyDescent="0.25">
      <c r="A2697" s="5">
        <v>262</v>
      </c>
      <c r="B2697" s="8" t="s">
        <v>111</v>
      </c>
      <c r="C2697" s="44">
        <v>26423</v>
      </c>
      <c r="D2697" s="40">
        <v>13524.27</v>
      </c>
      <c r="E2697" s="45">
        <f t="shared" si="94"/>
        <v>0.51183703591567953</v>
      </c>
      <c r="F2697" s="59" t="s">
        <v>182</v>
      </c>
      <c r="G2697" s="60" t="s">
        <v>182</v>
      </c>
      <c r="H2697" s="61" t="s">
        <v>182</v>
      </c>
    </row>
    <row r="2698" spans="1:8" x14ac:dyDescent="0.25">
      <c r="A2698" s="5">
        <v>263</v>
      </c>
      <c r="B2698" s="8" t="s">
        <v>112</v>
      </c>
      <c r="C2698" s="44">
        <v>25526</v>
      </c>
      <c r="D2698" s="40">
        <v>10777.91</v>
      </c>
      <c r="E2698" s="45">
        <f t="shared" si="94"/>
        <v>0.4222326255582543</v>
      </c>
      <c r="F2698" s="59" t="s">
        <v>182</v>
      </c>
      <c r="G2698" s="60" t="s">
        <v>182</v>
      </c>
      <c r="H2698" s="61" t="s">
        <v>182</v>
      </c>
    </row>
    <row r="2699" spans="1:8" x14ac:dyDescent="0.25">
      <c r="A2699" s="5">
        <v>265</v>
      </c>
      <c r="B2699" s="8" t="s">
        <v>113</v>
      </c>
      <c r="C2699" s="44">
        <v>97853</v>
      </c>
      <c r="D2699" s="40">
        <v>28263.18</v>
      </c>
      <c r="E2699" s="45">
        <f t="shared" si="94"/>
        <v>0.28883304548659727</v>
      </c>
      <c r="F2699" s="44">
        <v>135817</v>
      </c>
      <c r="G2699" s="40">
        <v>110300.33</v>
      </c>
      <c r="H2699" s="45">
        <f t="shared" ref="H2699" si="95">G2699/F2699</f>
        <v>0.81212462357436843</v>
      </c>
    </row>
    <row r="2700" spans="1:8" x14ac:dyDescent="0.25">
      <c r="A2700" s="5">
        <v>269</v>
      </c>
      <c r="B2700" s="8" t="s">
        <v>114</v>
      </c>
      <c r="C2700" s="44">
        <v>79039</v>
      </c>
      <c r="D2700" s="40">
        <v>19961.900000000001</v>
      </c>
      <c r="E2700" s="45">
        <f t="shared" si="94"/>
        <v>0.25255759814774986</v>
      </c>
      <c r="F2700" s="59" t="s">
        <v>182</v>
      </c>
      <c r="G2700" s="60" t="s">
        <v>182</v>
      </c>
      <c r="H2700" s="61" t="s">
        <v>182</v>
      </c>
    </row>
    <row r="2701" spans="1:8" x14ac:dyDescent="0.25">
      <c r="A2701" s="5">
        <v>271</v>
      </c>
      <c r="B2701" s="8" t="s">
        <v>115</v>
      </c>
      <c r="C2701" s="44">
        <v>18166</v>
      </c>
      <c r="D2701" s="40">
        <v>3817.57</v>
      </c>
      <c r="E2701" s="45">
        <f t="shared" si="94"/>
        <v>0.2101491797864142</v>
      </c>
      <c r="F2701" s="59" t="s">
        <v>182</v>
      </c>
      <c r="G2701" s="60" t="s">
        <v>182</v>
      </c>
      <c r="H2701" s="61" t="s">
        <v>182</v>
      </c>
    </row>
    <row r="2702" spans="1:8" x14ac:dyDescent="0.25">
      <c r="A2702" s="5">
        <v>272</v>
      </c>
      <c r="B2702" s="8" t="s">
        <v>116</v>
      </c>
      <c r="C2702" s="44">
        <v>2671</v>
      </c>
      <c r="D2702" s="40">
        <v>0</v>
      </c>
      <c r="E2702" s="45">
        <f t="shared" si="94"/>
        <v>0</v>
      </c>
      <c r="F2702" s="59" t="s">
        <v>182</v>
      </c>
      <c r="G2702" s="60" t="s">
        <v>182</v>
      </c>
      <c r="H2702" s="61" t="s">
        <v>182</v>
      </c>
    </row>
    <row r="2703" spans="1:8" x14ac:dyDescent="0.25">
      <c r="A2703" s="5">
        <v>273</v>
      </c>
      <c r="B2703" s="8" t="s">
        <v>117</v>
      </c>
      <c r="C2703" s="44">
        <v>110800</v>
      </c>
      <c r="D2703" s="40">
        <v>84253.14</v>
      </c>
      <c r="E2703" s="45">
        <f t="shared" si="94"/>
        <v>0.76040740072202162</v>
      </c>
      <c r="F2703" s="59" t="s">
        <v>182</v>
      </c>
      <c r="G2703" s="60" t="s">
        <v>182</v>
      </c>
      <c r="H2703" s="61" t="s">
        <v>182</v>
      </c>
    </row>
    <row r="2704" spans="1:8" x14ac:dyDescent="0.25">
      <c r="A2704" s="5">
        <v>274</v>
      </c>
      <c r="B2704" s="8" t="s">
        <v>118</v>
      </c>
      <c r="C2704" s="44">
        <v>33352</v>
      </c>
      <c r="D2704" s="40">
        <v>27553.16</v>
      </c>
      <c r="E2704" s="45">
        <f t="shared" si="94"/>
        <v>0.8261321659870472</v>
      </c>
      <c r="F2704" s="59" t="s">
        <v>182</v>
      </c>
      <c r="G2704" s="60" t="s">
        <v>182</v>
      </c>
      <c r="H2704" s="61" t="s">
        <v>182</v>
      </c>
    </row>
    <row r="2705" spans="1:8" x14ac:dyDescent="0.25">
      <c r="A2705" s="5">
        <v>275</v>
      </c>
      <c r="B2705" s="8" t="s">
        <v>119</v>
      </c>
      <c r="C2705" s="44">
        <v>354850</v>
      </c>
      <c r="D2705" s="40">
        <v>266004.02</v>
      </c>
      <c r="E2705" s="45">
        <f t="shared" si="94"/>
        <v>0.74962384105960267</v>
      </c>
      <c r="F2705" s="59" t="s">
        <v>182</v>
      </c>
      <c r="G2705" s="60" t="s">
        <v>182</v>
      </c>
      <c r="H2705" s="61" t="s">
        <v>182</v>
      </c>
    </row>
    <row r="2706" spans="1:8" x14ac:dyDescent="0.25">
      <c r="A2706" s="5">
        <v>277</v>
      </c>
      <c r="B2706" s="8" t="s">
        <v>120</v>
      </c>
      <c r="C2706" s="44">
        <v>13274</v>
      </c>
      <c r="D2706" s="40">
        <v>6048.43</v>
      </c>
      <c r="E2706" s="45">
        <f t="shared" si="94"/>
        <v>0.45565993671839689</v>
      </c>
      <c r="F2706" s="59" t="s">
        <v>182</v>
      </c>
      <c r="G2706" s="60" t="s">
        <v>182</v>
      </c>
      <c r="H2706" s="61" t="s">
        <v>182</v>
      </c>
    </row>
    <row r="2707" spans="1:8" x14ac:dyDescent="0.25">
      <c r="A2707" s="5">
        <v>278</v>
      </c>
      <c r="B2707" s="8" t="s">
        <v>121</v>
      </c>
      <c r="C2707" s="44">
        <v>800</v>
      </c>
      <c r="D2707" s="40">
        <v>0</v>
      </c>
      <c r="E2707" s="45">
        <f t="shared" si="94"/>
        <v>0</v>
      </c>
      <c r="F2707" s="59" t="s">
        <v>182</v>
      </c>
      <c r="G2707" s="60" t="s">
        <v>182</v>
      </c>
      <c r="H2707" s="61" t="s">
        <v>182</v>
      </c>
    </row>
    <row r="2708" spans="1:8" x14ac:dyDescent="0.25">
      <c r="A2708" s="5">
        <v>279</v>
      </c>
      <c r="B2708" s="9" t="s">
        <v>122</v>
      </c>
      <c r="C2708" s="44">
        <v>21384</v>
      </c>
      <c r="D2708" s="40">
        <v>2732.73</v>
      </c>
      <c r="E2708" s="45">
        <f t="shared" si="94"/>
        <v>0.12779320987654322</v>
      </c>
      <c r="F2708" s="59" t="s">
        <v>182</v>
      </c>
      <c r="G2708" s="60" t="s">
        <v>182</v>
      </c>
      <c r="H2708" s="61" t="s">
        <v>182</v>
      </c>
    </row>
    <row r="2709" spans="1:8" x14ac:dyDescent="0.25">
      <c r="A2709" s="6">
        <v>280</v>
      </c>
      <c r="B2709" s="9" t="s">
        <v>123</v>
      </c>
      <c r="C2709" s="44">
        <v>259970</v>
      </c>
      <c r="D2709" s="40">
        <v>159082.17000000001</v>
      </c>
      <c r="E2709" s="45">
        <f t="shared" si="94"/>
        <v>0.61192510674308576</v>
      </c>
      <c r="F2709" s="59" t="s">
        <v>182</v>
      </c>
      <c r="G2709" s="60" t="s">
        <v>182</v>
      </c>
      <c r="H2709" s="61" t="s">
        <v>182</v>
      </c>
    </row>
    <row r="2710" spans="1:8" x14ac:dyDescent="0.25">
      <c r="A2710" s="10">
        <v>291</v>
      </c>
      <c r="B2710" s="9" t="s">
        <v>124</v>
      </c>
      <c r="C2710" s="44">
        <v>80869</v>
      </c>
      <c r="D2710" s="40">
        <v>48895.79</v>
      </c>
      <c r="E2710" s="45">
        <f t="shared" si="94"/>
        <v>0.60462958612076323</v>
      </c>
      <c r="F2710" s="59" t="s">
        <v>182</v>
      </c>
      <c r="G2710" s="60" t="s">
        <v>182</v>
      </c>
      <c r="H2710" s="61" t="s">
        <v>182</v>
      </c>
    </row>
    <row r="2711" spans="1:8" x14ac:dyDescent="0.25">
      <c r="A2711" s="10">
        <v>292</v>
      </c>
      <c r="B2711" s="9" t="s">
        <v>125</v>
      </c>
      <c r="C2711" s="44">
        <v>10</v>
      </c>
      <c r="D2711" s="40">
        <v>8</v>
      </c>
      <c r="E2711" s="45">
        <f t="shared" si="94"/>
        <v>0.8</v>
      </c>
      <c r="F2711" s="59" t="s">
        <v>182</v>
      </c>
      <c r="G2711" s="60" t="s">
        <v>182</v>
      </c>
      <c r="H2711" s="61" t="s">
        <v>182</v>
      </c>
    </row>
    <row r="2712" spans="1:8" x14ac:dyDescent="0.25">
      <c r="A2712" s="10">
        <v>293</v>
      </c>
      <c r="B2712" s="9" t="s">
        <v>126</v>
      </c>
      <c r="C2712" s="44">
        <v>82571</v>
      </c>
      <c r="D2712" s="40">
        <v>82467.63</v>
      </c>
      <c r="E2712" s="45">
        <f t="shared" si="94"/>
        <v>0.99874810768914035</v>
      </c>
      <c r="F2712" s="59" t="s">
        <v>182</v>
      </c>
      <c r="G2712" s="60" t="s">
        <v>182</v>
      </c>
      <c r="H2712" s="61" t="s">
        <v>182</v>
      </c>
    </row>
    <row r="2713" spans="1:8" x14ac:dyDescent="0.25">
      <c r="A2713" s="10">
        <v>294</v>
      </c>
      <c r="B2713" s="9" t="s">
        <v>127</v>
      </c>
      <c r="C2713" s="44">
        <v>1437</v>
      </c>
      <c r="D2713" s="40">
        <v>1079.47</v>
      </c>
      <c r="E2713" s="45">
        <f t="shared" si="94"/>
        <v>0.7511969380654141</v>
      </c>
      <c r="F2713" s="59" t="s">
        <v>182</v>
      </c>
      <c r="G2713" s="60" t="s">
        <v>182</v>
      </c>
      <c r="H2713" s="61" t="s">
        <v>182</v>
      </c>
    </row>
    <row r="2714" spans="1:8" x14ac:dyDescent="0.25">
      <c r="A2714" s="10">
        <v>295</v>
      </c>
      <c r="B2714" s="9" t="s">
        <v>128</v>
      </c>
      <c r="C2714" s="44">
        <v>513</v>
      </c>
      <c r="D2714" s="40">
        <v>392.13</v>
      </c>
      <c r="E2714" s="45">
        <f t="shared" si="94"/>
        <v>0.76438596491228072</v>
      </c>
      <c r="F2714" s="59" t="s">
        <v>182</v>
      </c>
      <c r="G2714" s="60" t="s">
        <v>182</v>
      </c>
      <c r="H2714" s="61" t="s">
        <v>182</v>
      </c>
    </row>
    <row r="2715" spans="1:8" ht="15" customHeight="1" x14ac:dyDescent="0.25">
      <c r="A2715" s="10">
        <v>296</v>
      </c>
      <c r="B2715" s="9" t="s">
        <v>129</v>
      </c>
      <c r="C2715" s="44">
        <v>499</v>
      </c>
      <c r="D2715" s="40">
        <v>167.67</v>
      </c>
      <c r="E2715" s="45">
        <f t="shared" si="94"/>
        <v>0.33601202404809616</v>
      </c>
      <c r="F2715" s="59" t="s">
        <v>182</v>
      </c>
      <c r="G2715" s="60" t="s">
        <v>182</v>
      </c>
      <c r="H2715" s="61" t="s">
        <v>182</v>
      </c>
    </row>
    <row r="2716" spans="1:8" x14ac:dyDescent="0.25">
      <c r="A2716" s="10">
        <v>297</v>
      </c>
      <c r="B2716" s="9" t="s">
        <v>130</v>
      </c>
      <c r="C2716" s="44">
        <v>577</v>
      </c>
      <c r="D2716" s="40">
        <v>288.17</v>
      </c>
      <c r="E2716" s="45">
        <f t="shared" si="94"/>
        <v>0.49942807625649915</v>
      </c>
      <c r="F2716" s="59" t="s">
        <v>182</v>
      </c>
      <c r="G2716" s="60" t="s">
        <v>182</v>
      </c>
      <c r="H2716" s="61" t="s">
        <v>182</v>
      </c>
    </row>
    <row r="2717" spans="1:8" x14ac:dyDescent="0.25">
      <c r="A2717" s="10">
        <v>298</v>
      </c>
      <c r="B2717" s="9" t="s">
        <v>131</v>
      </c>
      <c r="C2717" s="44">
        <v>475</v>
      </c>
      <c r="D2717" s="40">
        <v>288.02</v>
      </c>
      <c r="E2717" s="45">
        <f t="shared" si="94"/>
        <v>0.6063578947368421</v>
      </c>
      <c r="F2717" s="59" t="s">
        <v>182</v>
      </c>
      <c r="G2717" s="60" t="s">
        <v>182</v>
      </c>
      <c r="H2717" s="61" t="s">
        <v>182</v>
      </c>
    </row>
    <row r="2718" spans="1:8" ht="15.75" thickBot="1" x14ac:dyDescent="0.3">
      <c r="A2718" s="89">
        <v>299</v>
      </c>
      <c r="B2718" s="88" t="s">
        <v>123</v>
      </c>
      <c r="C2718" s="81">
        <v>28843</v>
      </c>
      <c r="D2718" s="82">
        <v>27742.44</v>
      </c>
      <c r="E2718" s="83">
        <f t="shared" si="94"/>
        <v>0.96184308151024511</v>
      </c>
      <c r="F2718" s="84" t="s">
        <v>182</v>
      </c>
      <c r="G2718" s="85" t="s">
        <v>182</v>
      </c>
      <c r="H2718" s="86" t="s">
        <v>182</v>
      </c>
    </row>
    <row r="2719" spans="1:8" ht="15.75" thickBot="1" x14ac:dyDescent="0.3">
      <c r="A2719" s="137" t="s">
        <v>132</v>
      </c>
      <c r="B2719" s="138"/>
      <c r="C2719" s="22">
        <f>SUM(C2720:C2736)</f>
        <v>145334</v>
      </c>
      <c r="D2719" s="23">
        <f>SUM(D2720:D2736)</f>
        <v>86711.790000000008</v>
      </c>
      <c r="E2719" s="28">
        <f>D2719/C2719</f>
        <v>0.59663802000908261</v>
      </c>
      <c r="F2719" s="22">
        <f>SUM(F2720:F2736)</f>
        <v>12942278</v>
      </c>
      <c r="G2719" s="23">
        <f>SUM(G2720:G2736)</f>
        <v>7931412.1600000011</v>
      </c>
      <c r="H2719" s="28">
        <f>G2719/F2719</f>
        <v>0.61282968577865515</v>
      </c>
    </row>
    <row r="2720" spans="1:8" x14ac:dyDescent="0.25">
      <c r="A2720" s="13">
        <v>301</v>
      </c>
      <c r="B2720" s="35" t="s">
        <v>133</v>
      </c>
      <c r="C2720" s="68" t="s">
        <v>182</v>
      </c>
      <c r="D2720" s="69" t="s">
        <v>182</v>
      </c>
      <c r="E2720" s="70" t="s">
        <v>182</v>
      </c>
      <c r="F2720" s="49">
        <v>73456</v>
      </c>
      <c r="G2720" s="50">
        <v>33931.160000000003</v>
      </c>
      <c r="H2720" s="51">
        <f>G2720/F2720</f>
        <v>0.46192496188194299</v>
      </c>
    </row>
    <row r="2721" spans="1:8" x14ac:dyDescent="0.25">
      <c r="A2721" s="10">
        <v>302</v>
      </c>
      <c r="B2721" s="29" t="s">
        <v>134</v>
      </c>
      <c r="C2721" s="59" t="s">
        <v>182</v>
      </c>
      <c r="D2721" s="60" t="s">
        <v>182</v>
      </c>
      <c r="E2721" s="61" t="s">
        <v>182</v>
      </c>
      <c r="F2721" s="44">
        <v>68300</v>
      </c>
      <c r="G2721" s="40">
        <v>2140</v>
      </c>
      <c r="H2721" s="45">
        <f>G2721/F2721</f>
        <v>3.1332357247437777E-2</v>
      </c>
    </row>
    <row r="2722" spans="1:8" x14ac:dyDescent="0.25">
      <c r="A2722" s="10">
        <v>303</v>
      </c>
      <c r="B2722" s="29" t="s">
        <v>135</v>
      </c>
      <c r="C2722" s="59" t="s">
        <v>182</v>
      </c>
      <c r="D2722" s="60" t="s">
        <v>182</v>
      </c>
      <c r="E2722" s="61" t="s">
        <v>182</v>
      </c>
      <c r="F2722" s="44">
        <v>6467</v>
      </c>
      <c r="G2722" s="40">
        <v>0</v>
      </c>
      <c r="H2722" s="45">
        <f t="shared" ref="H2722:H2736" si="96">G2722/F2722</f>
        <v>0</v>
      </c>
    </row>
    <row r="2723" spans="1:8" x14ac:dyDescent="0.25">
      <c r="A2723" s="10">
        <v>304</v>
      </c>
      <c r="B2723" s="29" t="s">
        <v>136</v>
      </c>
      <c r="C2723" s="59" t="s">
        <v>182</v>
      </c>
      <c r="D2723" s="60" t="s">
        <v>182</v>
      </c>
      <c r="E2723" s="61" t="s">
        <v>182</v>
      </c>
      <c r="F2723" s="44">
        <v>113255</v>
      </c>
      <c r="G2723" s="40">
        <v>22903.62</v>
      </c>
      <c r="H2723" s="45">
        <f t="shared" si="96"/>
        <v>0.20223054169793828</v>
      </c>
    </row>
    <row r="2724" spans="1:8" x14ac:dyDescent="0.25">
      <c r="A2724" s="10">
        <v>305</v>
      </c>
      <c r="B2724" s="29" t="s">
        <v>137</v>
      </c>
      <c r="C2724" s="59" t="s">
        <v>182</v>
      </c>
      <c r="D2724" s="60" t="s">
        <v>182</v>
      </c>
      <c r="E2724" s="61" t="s">
        <v>182</v>
      </c>
      <c r="F2724" s="44">
        <v>58000</v>
      </c>
      <c r="G2724" s="40">
        <v>9247.49</v>
      </c>
      <c r="H2724" s="45">
        <f t="shared" si="96"/>
        <v>0.15943948275862069</v>
      </c>
    </row>
    <row r="2725" spans="1:8" x14ac:dyDescent="0.25">
      <c r="A2725" s="10">
        <v>309</v>
      </c>
      <c r="B2725" s="29" t="s">
        <v>138</v>
      </c>
      <c r="C2725" s="59" t="s">
        <v>182</v>
      </c>
      <c r="D2725" s="60" t="s">
        <v>182</v>
      </c>
      <c r="E2725" s="61" t="s">
        <v>182</v>
      </c>
      <c r="F2725" s="44">
        <v>95000</v>
      </c>
      <c r="G2725" s="40">
        <v>0</v>
      </c>
      <c r="H2725" s="45">
        <f t="shared" si="96"/>
        <v>0</v>
      </c>
    </row>
    <row r="2726" spans="1:8" x14ac:dyDescent="0.25">
      <c r="A2726" s="10">
        <v>314</v>
      </c>
      <c r="B2726" s="29" t="s">
        <v>139</v>
      </c>
      <c r="C2726" s="59" t="s">
        <v>182</v>
      </c>
      <c r="D2726" s="60" t="s">
        <v>182</v>
      </c>
      <c r="E2726" s="61" t="s">
        <v>182</v>
      </c>
      <c r="F2726" s="44">
        <v>1598957</v>
      </c>
      <c r="G2726" s="40">
        <v>744200.55</v>
      </c>
      <c r="H2726" s="45">
        <f t="shared" si="96"/>
        <v>0.46542874511322069</v>
      </c>
    </row>
    <row r="2727" spans="1:8" x14ac:dyDescent="0.25">
      <c r="A2727" s="6">
        <v>320</v>
      </c>
      <c r="B2727" s="29" t="s">
        <v>140</v>
      </c>
      <c r="C2727" s="44">
        <v>1960</v>
      </c>
      <c r="D2727" s="40">
        <v>1764.54</v>
      </c>
      <c r="E2727" s="45">
        <f t="shared" ref="E2727:E2735" si="97">D2727/C2727</f>
        <v>0.90027551020408159</v>
      </c>
      <c r="F2727" s="44">
        <v>10604</v>
      </c>
      <c r="G2727" s="40">
        <v>8763.69</v>
      </c>
      <c r="H2727" s="45">
        <f t="shared" si="96"/>
        <v>0.82645133911731428</v>
      </c>
    </row>
    <row r="2728" spans="1:8" x14ac:dyDescent="0.25">
      <c r="A2728" s="10">
        <v>332</v>
      </c>
      <c r="B2728" s="29" t="s">
        <v>141</v>
      </c>
      <c r="C2728" s="59" t="s">
        <v>182</v>
      </c>
      <c r="D2728" s="60" t="s">
        <v>182</v>
      </c>
      <c r="E2728" s="61" t="s">
        <v>182</v>
      </c>
      <c r="F2728" s="44">
        <v>36542</v>
      </c>
      <c r="G2728" s="40">
        <v>2423.5500000000002</v>
      </c>
      <c r="H2728" s="45">
        <f t="shared" si="96"/>
        <v>6.6322314049586786E-2</v>
      </c>
    </row>
    <row r="2729" spans="1:8" x14ac:dyDescent="0.25">
      <c r="A2729" s="6">
        <v>340</v>
      </c>
      <c r="B2729" s="29" t="s">
        <v>142</v>
      </c>
      <c r="C2729" s="44">
        <v>240</v>
      </c>
      <c r="D2729" s="40">
        <v>0</v>
      </c>
      <c r="E2729" s="45">
        <f t="shared" si="97"/>
        <v>0</v>
      </c>
      <c r="F2729" s="44">
        <v>51915</v>
      </c>
      <c r="G2729" s="40">
        <v>8835.18</v>
      </c>
      <c r="H2729" s="45">
        <f t="shared" si="96"/>
        <v>0.17018549552152556</v>
      </c>
    </row>
    <row r="2730" spans="1:8" x14ac:dyDescent="0.25">
      <c r="A2730" s="6">
        <v>350</v>
      </c>
      <c r="B2730" s="29" t="s">
        <v>143</v>
      </c>
      <c r="C2730" s="44">
        <v>58262</v>
      </c>
      <c r="D2730" s="40">
        <v>40074.71</v>
      </c>
      <c r="E2730" s="45">
        <f t="shared" si="97"/>
        <v>0.68783615392537156</v>
      </c>
      <c r="F2730" s="44">
        <v>655260</v>
      </c>
      <c r="G2730" s="40">
        <v>273319.18</v>
      </c>
      <c r="H2730" s="45">
        <f t="shared" si="96"/>
        <v>0.41711561822787901</v>
      </c>
    </row>
    <row r="2731" spans="1:8" x14ac:dyDescent="0.25">
      <c r="A2731" s="6">
        <v>370</v>
      </c>
      <c r="B2731" s="29" t="s">
        <v>144</v>
      </c>
      <c r="C2731" s="44">
        <v>23866</v>
      </c>
      <c r="D2731" s="40">
        <v>13901.21</v>
      </c>
      <c r="E2731" s="45">
        <f t="shared" si="97"/>
        <v>0.58246920305036454</v>
      </c>
      <c r="F2731" s="44">
        <v>931034</v>
      </c>
      <c r="G2731" s="40">
        <v>194883.15</v>
      </c>
      <c r="H2731" s="45">
        <f t="shared" si="96"/>
        <v>0.20931904742469126</v>
      </c>
    </row>
    <row r="2732" spans="1:8" x14ac:dyDescent="0.25">
      <c r="A2732" s="6">
        <v>380</v>
      </c>
      <c r="B2732" s="29" t="s">
        <v>145</v>
      </c>
      <c r="C2732" s="44">
        <v>48314</v>
      </c>
      <c r="D2732" s="40">
        <v>18481.919999999998</v>
      </c>
      <c r="E2732" s="45">
        <f t="shared" si="97"/>
        <v>0.38253756675083822</v>
      </c>
      <c r="F2732" s="44">
        <v>9213015</v>
      </c>
      <c r="G2732" s="40">
        <v>6624745.6200000001</v>
      </c>
      <c r="H2732" s="45">
        <f t="shared" si="96"/>
        <v>0.71906380484564503</v>
      </c>
    </row>
    <row r="2733" spans="1:8" x14ac:dyDescent="0.25">
      <c r="A2733" s="10">
        <v>395</v>
      </c>
      <c r="B2733" s="29" t="s">
        <v>142</v>
      </c>
      <c r="C2733" s="59" t="s">
        <v>182</v>
      </c>
      <c r="D2733" s="60" t="s">
        <v>182</v>
      </c>
      <c r="E2733" s="61" t="s">
        <v>182</v>
      </c>
      <c r="F2733" s="44">
        <v>125</v>
      </c>
      <c r="G2733" s="40">
        <v>0</v>
      </c>
      <c r="H2733" s="45">
        <f t="shared" si="96"/>
        <v>0</v>
      </c>
    </row>
    <row r="2734" spans="1:8" x14ac:dyDescent="0.25">
      <c r="A2734" s="10">
        <v>396</v>
      </c>
      <c r="B2734" s="29" t="s">
        <v>143</v>
      </c>
      <c r="C2734" s="44">
        <v>12102</v>
      </c>
      <c r="D2734" s="40">
        <v>12100.13</v>
      </c>
      <c r="E2734" s="45">
        <f t="shared" si="97"/>
        <v>0.9998454800859361</v>
      </c>
      <c r="F2734" s="44">
        <v>24314</v>
      </c>
      <c r="G2734" s="40">
        <v>1918.19</v>
      </c>
      <c r="H2734" s="45">
        <f t="shared" si="96"/>
        <v>7.8892407666365058E-2</v>
      </c>
    </row>
    <row r="2735" spans="1:8" x14ac:dyDescent="0.25">
      <c r="A2735" s="10">
        <v>398</v>
      </c>
      <c r="B2735" s="29" t="s">
        <v>144</v>
      </c>
      <c r="C2735" s="59">
        <v>590</v>
      </c>
      <c r="D2735" s="60">
        <v>389.28</v>
      </c>
      <c r="E2735" s="45">
        <f t="shared" si="97"/>
        <v>0.65979661016949143</v>
      </c>
      <c r="F2735" s="44">
        <v>2506</v>
      </c>
      <c r="G2735" s="40">
        <v>572.99</v>
      </c>
      <c r="H2735" s="45">
        <f t="shared" si="96"/>
        <v>0.22864724660814045</v>
      </c>
    </row>
    <row r="2736" spans="1:8" ht="15.75" thickBot="1" x14ac:dyDescent="0.3">
      <c r="A2736" s="11">
        <v>399</v>
      </c>
      <c r="B2736" s="36" t="s">
        <v>146</v>
      </c>
      <c r="C2736" s="65" t="s">
        <v>182</v>
      </c>
      <c r="D2736" s="66" t="s">
        <v>182</v>
      </c>
      <c r="E2736" s="61" t="s">
        <v>182</v>
      </c>
      <c r="F2736" s="46">
        <v>3528</v>
      </c>
      <c r="G2736" s="47">
        <v>3527.79</v>
      </c>
      <c r="H2736" s="45">
        <f t="shared" si="96"/>
        <v>0.99994047619047621</v>
      </c>
    </row>
    <row r="2737" spans="1:8" ht="15.75" thickBot="1" x14ac:dyDescent="0.3">
      <c r="A2737" s="139" t="s">
        <v>147</v>
      </c>
      <c r="B2737" s="140"/>
      <c r="C2737" s="72">
        <v>0</v>
      </c>
      <c r="D2737" s="73">
        <v>0</v>
      </c>
      <c r="E2737" s="71" t="s">
        <v>182</v>
      </c>
      <c r="F2737" s="22">
        <f>SUM(F2738:F2740)</f>
        <v>429247</v>
      </c>
      <c r="G2737" s="23">
        <f>SUM(G2738:G2740)</f>
        <v>0</v>
      </c>
      <c r="H2737" s="28">
        <f>G2737/F2737</f>
        <v>0</v>
      </c>
    </row>
    <row r="2738" spans="1:8" x14ac:dyDescent="0.25">
      <c r="A2738" s="13">
        <v>511</v>
      </c>
      <c r="B2738" s="37" t="s">
        <v>148</v>
      </c>
      <c r="C2738" s="68" t="s">
        <v>182</v>
      </c>
      <c r="D2738" s="69" t="s">
        <v>182</v>
      </c>
      <c r="E2738" s="70" t="s">
        <v>182</v>
      </c>
      <c r="F2738" s="49">
        <v>11116</v>
      </c>
      <c r="G2738" s="50">
        <v>0</v>
      </c>
      <c r="H2738" s="51">
        <f>G2738/F2738</f>
        <v>0</v>
      </c>
    </row>
    <row r="2739" spans="1:8" x14ac:dyDescent="0.25">
      <c r="A2739" s="91">
        <v>544</v>
      </c>
      <c r="B2739" s="92" t="s">
        <v>149</v>
      </c>
      <c r="C2739" s="93" t="s">
        <v>182</v>
      </c>
      <c r="D2739" s="94" t="s">
        <v>182</v>
      </c>
      <c r="E2739" s="95" t="s">
        <v>182</v>
      </c>
      <c r="F2739" s="96">
        <v>292343</v>
      </c>
      <c r="G2739" s="97">
        <v>0</v>
      </c>
      <c r="H2739" s="98">
        <f>G2739/F2739</f>
        <v>0</v>
      </c>
    </row>
    <row r="2740" spans="1:8" ht="15.75" thickBot="1" x14ac:dyDescent="0.3">
      <c r="A2740" s="11">
        <v>592</v>
      </c>
      <c r="B2740" s="38" t="s">
        <v>198</v>
      </c>
      <c r="C2740" s="65" t="s">
        <v>182</v>
      </c>
      <c r="D2740" s="66" t="s">
        <v>182</v>
      </c>
      <c r="E2740" s="67" t="s">
        <v>182</v>
      </c>
      <c r="F2740" s="46">
        <v>125788</v>
      </c>
      <c r="G2740" s="47">
        <v>0</v>
      </c>
      <c r="H2740" s="48">
        <f>G2740/F2740</f>
        <v>0</v>
      </c>
    </row>
    <row r="2741" spans="1:8" ht="15.75" thickBot="1" x14ac:dyDescent="0.3">
      <c r="A2741" s="137" t="s">
        <v>150</v>
      </c>
      <c r="B2741" s="138"/>
      <c r="C2741" s="22">
        <f>SUM(C2742:C2758)</f>
        <v>538103984</v>
      </c>
      <c r="D2741" s="23">
        <f>SUM(D2742:D2758)</f>
        <v>413182110.07000005</v>
      </c>
      <c r="E2741" s="28">
        <f>D2741/C2741</f>
        <v>0.76784807835579982</v>
      </c>
      <c r="F2741" s="22">
        <f>SUM(F2742:F2758)</f>
        <v>347610</v>
      </c>
      <c r="G2741" s="23">
        <f>SUM(G2742:G2758)</f>
        <v>5743.12</v>
      </c>
      <c r="H2741" s="28">
        <f>G2741/F2741</f>
        <v>1.65217341273266E-2</v>
      </c>
    </row>
    <row r="2742" spans="1:8" x14ac:dyDescent="0.25">
      <c r="A2742" s="4">
        <v>611</v>
      </c>
      <c r="B2742" s="35" t="s">
        <v>151</v>
      </c>
      <c r="C2742" s="49">
        <v>48000</v>
      </c>
      <c r="D2742" s="50">
        <v>42900</v>
      </c>
      <c r="E2742" s="51">
        <f>D2742/C2742</f>
        <v>0.89375000000000004</v>
      </c>
      <c r="F2742" s="68" t="s">
        <v>182</v>
      </c>
      <c r="G2742" s="69" t="s">
        <v>182</v>
      </c>
      <c r="H2742" s="70" t="s">
        <v>182</v>
      </c>
    </row>
    <row r="2743" spans="1:8" x14ac:dyDescent="0.25">
      <c r="A2743" s="5">
        <v>612</v>
      </c>
      <c r="B2743" s="29" t="s">
        <v>152</v>
      </c>
      <c r="C2743" s="44">
        <v>345500</v>
      </c>
      <c r="D2743" s="40">
        <v>257744</v>
      </c>
      <c r="E2743" s="45">
        <f>D2743/C2743</f>
        <v>0.74600289435600575</v>
      </c>
      <c r="F2743" s="59" t="s">
        <v>182</v>
      </c>
      <c r="G2743" s="60" t="s">
        <v>182</v>
      </c>
      <c r="H2743" s="61" t="s">
        <v>182</v>
      </c>
    </row>
    <row r="2744" spans="1:8" x14ac:dyDescent="0.25">
      <c r="A2744" s="5">
        <v>613</v>
      </c>
      <c r="B2744" s="29" t="s">
        <v>192</v>
      </c>
      <c r="C2744" s="44">
        <v>1000</v>
      </c>
      <c r="D2744" s="40">
        <v>1000</v>
      </c>
      <c r="E2744" s="45">
        <f>D2744/C2744</f>
        <v>1</v>
      </c>
      <c r="F2744" s="59" t="s">
        <v>182</v>
      </c>
      <c r="G2744" s="60" t="s">
        <v>182</v>
      </c>
      <c r="H2744" s="61" t="s">
        <v>182</v>
      </c>
    </row>
    <row r="2745" spans="1:8" x14ac:dyDescent="0.25">
      <c r="A2745" s="5">
        <v>614</v>
      </c>
      <c r="B2745" s="29" t="s">
        <v>153</v>
      </c>
      <c r="C2745" s="44">
        <v>101000</v>
      </c>
      <c r="D2745" s="40">
        <v>100000</v>
      </c>
      <c r="E2745" s="45">
        <f t="shared" ref="E2745:E2758" si="98">D2745/C2745</f>
        <v>0.99009900990099009</v>
      </c>
      <c r="F2745" s="59" t="s">
        <v>182</v>
      </c>
      <c r="G2745" s="60" t="s">
        <v>182</v>
      </c>
      <c r="H2745" s="61" t="s">
        <v>182</v>
      </c>
    </row>
    <row r="2746" spans="1:8" x14ac:dyDescent="0.25">
      <c r="A2746" s="5">
        <v>619</v>
      </c>
      <c r="B2746" s="29" t="s">
        <v>154</v>
      </c>
      <c r="C2746" s="44">
        <v>135005551</v>
      </c>
      <c r="D2746" s="40">
        <v>135005551</v>
      </c>
      <c r="E2746" s="45">
        <f t="shared" si="98"/>
        <v>1</v>
      </c>
      <c r="F2746" s="59" t="s">
        <v>182</v>
      </c>
      <c r="G2746" s="60" t="s">
        <v>182</v>
      </c>
      <c r="H2746" s="61" t="s">
        <v>182</v>
      </c>
    </row>
    <row r="2747" spans="1:8" x14ac:dyDescent="0.25">
      <c r="A2747" s="5">
        <v>622</v>
      </c>
      <c r="B2747" s="29" t="s">
        <v>155</v>
      </c>
      <c r="C2747" s="44">
        <v>6000</v>
      </c>
      <c r="D2747" s="40">
        <v>0</v>
      </c>
      <c r="E2747" s="45">
        <f t="shared" si="98"/>
        <v>0</v>
      </c>
      <c r="F2747" s="59" t="s">
        <v>182</v>
      </c>
      <c r="G2747" s="60" t="s">
        <v>182</v>
      </c>
      <c r="H2747" s="61" t="s">
        <v>182</v>
      </c>
    </row>
    <row r="2748" spans="1:8" x14ac:dyDescent="0.25">
      <c r="A2748" s="5">
        <v>623</v>
      </c>
      <c r="B2748" s="29" t="s">
        <v>156</v>
      </c>
      <c r="C2748" s="44">
        <v>18000</v>
      </c>
      <c r="D2748" s="40">
        <v>0</v>
      </c>
      <c r="E2748" s="45">
        <f t="shared" si="98"/>
        <v>0</v>
      </c>
      <c r="F2748" s="59" t="s">
        <v>182</v>
      </c>
      <c r="G2748" s="60" t="s">
        <v>182</v>
      </c>
      <c r="H2748" s="61" t="s">
        <v>182</v>
      </c>
    </row>
    <row r="2749" spans="1:8" x14ac:dyDescent="0.25">
      <c r="A2749" s="5">
        <v>624</v>
      </c>
      <c r="B2749" s="29" t="s">
        <v>157</v>
      </c>
      <c r="C2749" s="44">
        <v>73523</v>
      </c>
      <c r="D2749" s="40">
        <v>19518.5</v>
      </c>
      <c r="E2749" s="45">
        <f t="shared" si="98"/>
        <v>0.26547474939814752</v>
      </c>
      <c r="F2749" s="44">
        <v>347610</v>
      </c>
      <c r="G2749" s="40">
        <v>5743.12</v>
      </c>
      <c r="H2749" s="45">
        <f t="shared" ref="H2749" si="99">G2749/F2749</f>
        <v>1.65217341273266E-2</v>
      </c>
    </row>
    <row r="2750" spans="1:8" x14ac:dyDescent="0.25">
      <c r="A2750" s="5">
        <v>631</v>
      </c>
      <c r="B2750" s="29" t="s">
        <v>158</v>
      </c>
      <c r="C2750" s="44">
        <v>714178</v>
      </c>
      <c r="D2750" s="40">
        <v>426051.19</v>
      </c>
      <c r="E2750" s="45">
        <f t="shared" si="98"/>
        <v>0.59656162749342601</v>
      </c>
      <c r="F2750" s="59" t="s">
        <v>182</v>
      </c>
      <c r="G2750" s="60" t="s">
        <v>182</v>
      </c>
      <c r="H2750" s="61" t="s">
        <v>182</v>
      </c>
    </row>
    <row r="2751" spans="1:8" x14ac:dyDescent="0.25">
      <c r="A2751" s="5">
        <v>635</v>
      </c>
      <c r="B2751" s="29" t="s">
        <v>159</v>
      </c>
      <c r="C2751" s="44">
        <v>354045143</v>
      </c>
      <c r="D2751" s="40">
        <v>248898132.05000001</v>
      </c>
      <c r="E2751" s="45">
        <f t="shared" si="98"/>
        <v>0.70301241796727598</v>
      </c>
      <c r="F2751" s="59" t="s">
        <v>182</v>
      </c>
      <c r="G2751" s="60" t="s">
        <v>182</v>
      </c>
      <c r="H2751" s="61" t="s">
        <v>182</v>
      </c>
    </row>
    <row r="2752" spans="1:8" x14ac:dyDescent="0.25">
      <c r="A2752" s="5">
        <v>637</v>
      </c>
      <c r="B2752" s="29" t="s">
        <v>160</v>
      </c>
      <c r="C2752" s="44">
        <v>17250463</v>
      </c>
      <c r="D2752" s="40">
        <v>17430216.859999999</v>
      </c>
      <c r="E2752" s="45">
        <f t="shared" si="98"/>
        <v>1.0104202339380688</v>
      </c>
      <c r="F2752" s="59" t="s">
        <v>182</v>
      </c>
      <c r="G2752" s="60" t="s">
        <v>182</v>
      </c>
      <c r="H2752" s="61" t="s">
        <v>182</v>
      </c>
    </row>
    <row r="2753" spans="1:8" x14ac:dyDescent="0.25">
      <c r="A2753" s="5">
        <v>639</v>
      </c>
      <c r="B2753" s="29" t="s">
        <v>161</v>
      </c>
      <c r="C2753" s="44">
        <v>142500</v>
      </c>
      <c r="D2753" s="40">
        <v>17500</v>
      </c>
      <c r="E2753" s="45">
        <f t="shared" si="98"/>
        <v>0.12280701754385964</v>
      </c>
      <c r="F2753" s="59" t="s">
        <v>182</v>
      </c>
      <c r="G2753" s="60" t="s">
        <v>182</v>
      </c>
      <c r="H2753" s="61" t="s">
        <v>182</v>
      </c>
    </row>
    <row r="2754" spans="1:8" x14ac:dyDescent="0.25">
      <c r="A2754" s="5">
        <v>648</v>
      </c>
      <c r="B2754" s="8" t="s">
        <v>162</v>
      </c>
      <c r="C2754" s="44">
        <v>28243747</v>
      </c>
      <c r="D2754" s="40">
        <v>9637065.5399999991</v>
      </c>
      <c r="E2754" s="45">
        <f t="shared" si="98"/>
        <v>0.3412105886658735</v>
      </c>
      <c r="F2754" s="59" t="s">
        <v>182</v>
      </c>
      <c r="G2754" s="60" t="s">
        <v>182</v>
      </c>
      <c r="H2754" s="61" t="s">
        <v>182</v>
      </c>
    </row>
    <row r="2755" spans="1:8" x14ac:dyDescent="0.25">
      <c r="A2755" s="5">
        <v>662</v>
      </c>
      <c r="B2755" s="8" t="s">
        <v>164</v>
      </c>
      <c r="C2755" s="44">
        <v>669348</v>
      </c>
      <c r="D2755" s="40">
        <v>456260</v>
      </c>
      <c r="E2755" s="45">
        <f t="shared" si="98"/>
        <v>0.68164841009459953</v>
      </c>
      <c r="F2755" s="59" t="s">
        <v>182</v>
      </c>
      <c r="G2755" s="60" t="s">
        <v>182</v>
      </c>
      <c r="H2755" s="61" t="s">
        <v>182</v>
      </c>
    </row>
    <row r="2756" spans="1:8" x14ac:dyDescent="0.25">
      <c r="A2756" s="5">
        <v>663</v>
      </c>
      <c r="B2756" s="8" t="s">
        <v>165</v>
      </c>
      <c r="C2756" s="44">
        <v>200016</v>
      </c>
      <c r="D2756" s="40">
        <v>152909.93</v>
      </c>
      <c r="E2756" s="45">
        <f t="shared" si="98"/>
        <v>0.76448849092072635</v>
      </c>
      <c r="F2756" s="59" t="s">
        <v>182</v>
      </c>
      <c r="G2756" s="60" t="s">
        <v>182</v>
      </c>
      <c r="H2756" s="61" t="s">
        <v>182</v>
      </c>
    </row>
    <row r="2757" spans="1:8" x14ac:dyDescent="0.25">
      <c r="A2757" s="5">
        <v>664</v>
      </c>
      <c r="B2757" s="8" t="s">
        <v>166</v>
      </c>
      <c r="C2757" s="44">
        <v>1185000</v>
      </c>
      <c r="D2757" s="40">
        <v>682246</v>
      </c>
      <c r="E2757" s="45">
        <f t="shared" si="98"/>
        <v>0.57573502109704644</v>
      </c>
      <c r="F2757" s="59" t="s">
        <v>182</v>
      </c>
      <c r="G2757" s="60" t="s">
        <v>182</v>
      </c>
      <c r="H2757" s="61" t="s">
        <v>182</v>
      </c>
    </row>
    <row r="2758" spans="1:8" ht="15.75" thickBot="1" x14ac:dyDescent="0.3">
      <c r="A2758" s="12">
        <v>693</v>
      </c>
      <c r="B2758" s="33" t="s">
        <v>167</v>
      </c>
      <c r="C2758" s="46">
        <v>55015</v>
      </c>
      <c r="D2758" s="47">
        <v>55015</v>
      </c>
      <c r="E2758" s="45">
        <f t="shared" si="98"/>
        <v>1</v>
      </c>
      <c r="F2758" s="65" t="s">
        <v>182</v>
      </c>
      <c r="G2758" s="66" t="s">
        <v>182</v>
      </c>
      <c r="H2758" s="61" t="s">
        <v>182</v>
      </c>
    </row>
    <row r="2759" spans="1:8" ht="15.75" thickBot="1" x14ac:dyDescent="0.3">
      <c r="A2759" s="141" t="s">
        <v>168</v>
      </c>
      <c r="B2759" s="142"/>
      <c r="C2759" s="119">
        <v>0</v>
      </c>
      <c r="D2759" s="120">
        <v>0</v>
      </c>
      <c r="E2759" s="121" t="s">
        <v>182</v>
      </c>
      <c r="F2759" s="101">
        <f>SUM(F2760:F2761)</f>
        <v>62808136</v>
      </c>
      <c r="G2759" s="102">
        <f>SUM(G2760:G2761)</f>
        <v>44707445.850000001</v>
      </c>
      <c r="H2759" s="103">
        <f>G2759/F2759</f>
        <v>0.71180978607612244</v>
      </c>
    </row>
    <row r="2760" spans="1:8" x14ac:dyDescent="0.25">
      <c r="A2760" s="114">
        <v>716</v>
      </c>
      <c r="B2760" s="115" t="s">
        <v>203</v>
      </c>
      <c r="C2760" s="122" t="s">
        <v>182</v>
      </c>
      <c r="D2760" s="123" t="s">
        <v>182</v>
      </c>
      <c r="E2760" s="124" t="s">
        <v>182</v>
      </c>
      <c r="F2760" s="117">
        <v>3348000</v>
      </c>
      <c r="G2760" s="111">
        <v>3148000</v>
      </c>
      <c r="H2760" s="112">
        <f>G2760/F2760</f>
        <v>0.94026284348864997</v>
      </c>
    </row>
    <row r="2761" spans="1:8" ht="15.75" thickBot="1" x14ac:dyDescent="0.3">
      <c r="A2761" s="104">
        <v>721</v>
      </c>
      <c r="B2761" s="116" t="s">
        <v>169</v>
      </c>
      <c r="C2761" s="84" t="s">
        <v>182</v>
      </c>
      <c r="D2761" s="85" t="s">
        <v>182</v>
      </c>
      <c r="E2761" s="86" t="s">
        <v>182</v>
      </c>
      <c r="F2761" s="118">
        <v>59460136</v>
      </c>
      <c r="G2761" s="82">
        <v>41559445.850000001</v>
      </c>
      <c r="H2761" s="83">
        <f>G2761/F2761</f>
        <v>0.69894636382937303</v>
      </c>
    </row>
    <row r="2763" spans="1:8" x14ac:dyDescent="0.25">
      <c r="A2763" s="143" t="s">
        <v>170</v>
      </c>
      <c r="B2763" s="143"/>
      <c r="C2763" s="143"/>
      <c r="D2763" s="143"/>
      <c r="E2763" s="143"/>
      <c r="F2763" s="143"/>
      <c r="G2763" s="143"/>
      <c r="H2763" s="143"/>
    </row>
    <row r="2764" spans="1:8" x14ac:dyDescent="0.25">
      <c r="A2764" s="143" t="s">
        <v>171</v>
      </c>
      <c r="B2764" s="143"/>
      <c r="C2764" s="143"/>
      <c r="D2764" s="143"/>
      <c r="E2764" s="143"/>
      <c r="F2764" s="143"/>
      <c r="G2764" s="143"/>
      <c r="H2764" s="143"/>
    </row>
    <row r="2765" spans="1:8" x14ac:dyDescent="0.25">
      <c r="A2765" s="143" t="s">
        <v>184</v>
      </c>
      <c r="B2765" s="143"/>
      <c r="C2765" s="143"/>
      <c r="D2765" s="143"/>
      <c r="E2765" s="143"/>
      <c r="F2765" s="143"/>
      <c r="G2765" s="143"/>
      <c r="H2765" s="143"/>
    </row>
    <row r="2766" spans="1:8" x14ac:dyDescent="0.25">
      <c r="A2766" s="143" t="s">
        <v>185</v>
      </c>
      <c r="B2766" s="143"/>
      <c r="C2766" s="143"/>
      <c r="D2766" s="143"/>
      <c r="E2766" s="143"/>
      <c r="F2766" s="143"/>
      <c r="G2766" s="143"/>
      <c r="H2766" s="143"/>
    </row>
    <row r="2767" spans="1:8" x14ac:dyDescent="0.25">
      <c r="A2767" s="143" t="s">
        <v>206</v>
      </c>
      <c r="B2767" s="143"/>
      <c r="C2767" s="143"/>
      <c r="D2767" s="143"/>
      <c r="E2767" s="143"/>
      <c r="F2767" s="143"/>
      <c r="G2767" s="143"/>
      <c r="H2767" s="143"/>
    </row>
    <row r="2768" spans="1:8" x14ac:dyDescent="0.25">
      <c r="A2768" s="144" t="s">
        <v>174</v>
      </c>
      <c r="B2768" s="144"/>
      <c r="C2768" s="144"/>
      <c r="D2768" s="144"/>
      <c r="E2768" s="144"/>
      <c r="F2768" s="144"/>
      <c r="G2768" s="144"/>
      <c r="H2768" s="144"/>
    </row>
    <row r="2884" spans="1:8" x14ac:dyDescent="0.25">
      <c r="A2884" s="143" t="s">
        <v>170</v>
      </c>
      <c r="B2884" s="143"/>
      <c r="C2884" s="143"/>
      <c r="D2884" s="143"/>
      <c r="E2884" s="143"/>
      <c r="F2884" s="143"/>
      <c r="G2884" s="143"/>
      <c r="H2884" s="143"/>
    </row>
    <row r="2885" spans="1:8" x14ac:dyDescent="0.25">
      <c r="A2885" s="143" t="s">
        <v>171</v>
      </c>
      <c r="B2885" s="143"/>
      <c r="C2885" s="143"/>
      <c r="D2885" s="143"/>
      <c r="E2885" s="143"/>
      <c r="F2885" s="143"/>
      <c r="G2885" s="143"/>
      <c r="H2885" s="143"/>
    </row>
    <row r="2886" spans="1:8" x14ac:dyDescent="0.25">
      <c r="A2886" s="143" t="s">
        <v>172</v>
      </c>
      <c r="B2886" s="143"/>
      <c r="C2886" s="143"/>
      <c r="D2886" s="143"/>
      <c r="E2886" s="143"/>
      <c r="F2886" s="143"/>
      <c r="G2886" s="143"/>
      <c r="H2886" s="143"/>
    </row>
    <row r="2887" spans="1:8" x14ac:dyDescent="0.25">
      <c r="A2887" s="143" t="s">
        <v>181</v>
      </c>
      <c r="B2887" s="143"/>
      <c r="C2887" s="143"/>
      <c r="D2887" s="143"/>
      <c r="E2887" s="143"/>
      <c r="F2887" s="143"/>
      <c r="G2887" s="143"/>
      <c r="H2887" s="143"/>
    </row>
    <row r="2888" spans="1:8" x14ac:dyDescent="0.25">
      <c r="A2888" s="143" t="s">
        <v>209</v>
      </c>
      <c r="B2888" s="143"/>
      <c r="C2888" s="143"/>
      <c r="D2888" s="143"/>
      <c r="E2888" s="143"/>
      <c r="F2888" s="143"/>
      <c r="G2888" s="143"/>
      <c r="H2888" s="143"/>
    </row>
    <row r="2889" spans="1:8" x14ac:dyDescent="0.25">
      <c r="A2889" s="144" t="s">
        <v>174</v>
      </c>
      <c r="B2889" s="144"/>
      <c r="C2889" s="144"/>
      <c r="D2889" s="144"/>
      <c r="E2889" s="144"/>
      <c r="F2889" s="144"/>
      <c r="G2889" s="144"/>
      <c r="H2889" s="144"/>
    </row>
    <row r="2890" spans="1:8" ht="15.75" thickBot="1" x14ac:dyDescent="0.3">
      <c r="A2890" s="144"/>
      <c r="B2890" s="144"/>
      <c r="C2890" s="144"/>
      <c r="D2890" s="144"/>
      <c r="E2890" s="144"/>
      <c r="F2890" s="144"/>
      <c r="G2890" s="144"/>
      <c r="H2890" s="144"/>
    </row>
    <row r="2891" spans="1:8" x14ac:dyDescent="0.25">
      <c r="A2891" s="145" t="s">
        <v>177</v>
      </c>
      <c r="B2891" s="146"/>
      <c r="C2891" s="149" t="s">
        <v>175</v>
      </c>
      <c r="D2891" s="150"/>
      <c r="E2891" s="151"/>
      <c r="F2891" s="149" t="s">
        <v>176</v>
      </c>
      <c r="G2891" s="150"/>
      <c r="H2891" s="151"/>
    </row>
    <row r="2892" spans="1:8" ht="15.75" thickBot="1" x14ac:dyDescent="0.3">
      <c r="A2892" s="147"/>
      <c r="B2892" s="148"/>
      <c r="C2892" s="55" t="s">
        <v>178</v>
      </c>
      <c r="D2892" s="19" t="s">
        <v>179</v>
      </c>
      <c r="E2892" s="26" t="s">
        <v>180</v>
      </c>
      <c r="F2892" s="55" t="s">
        <v>178</v>
      </c>
      <c r="G2892" s="19" t="s">
        <v>179</v>
      </c>
      <c r="H2892" s="26" t="s">
        <v>180</v>
      </c>
    </row>
    <row r="2893" spans="1:8" ht="15.75" thickBot="1" x14ac:dyDescent="0.3">
      <c r="A2893" s="133" t="s">
        <v>0</v>
      </c>
      <c r="B2893" s="134"/>
      <c r="C2893" s="20">
        <f>C2894+C2911+C2959+C3010+C3028+C3032+C3049</f>
        <v>654814450</v>
      </c>
      <c r="D2893" s="21">
        <f>D2894+D2911+D2959+D3010+D3028+D3032+D3049</f>
        <v>576792956.72000003</v>
      </c>
      <c r="E2893" s="27">
        <f>D2893/C2893</f>
        <v>0.88084946311126766</v>
      </c>
      <c r="F2893" s="20">
        <f>F2894+F2911+F2959+F3010+F3028+F3032+F3049</f>
        <v>88434404</v>
      </c>
      <c r="G2893" s="21">
        <f>G2894+G2911+G2959+G3010+G3028+G3032+G3049</f>
        <v>57060028.270000003</v>
      </c>
      <c r="H2893" s="27">
        <f>G2893/F2893</f>
        <v>0.64522432095545079</v>
      </c>
    </row>
    <row r="2894" spans="1:8" ht="15.75" thickBot="1" x14ac:dyDescent="0.3">
      <c r="A2894" s="135" t="s">
        <v>1</v>
      </c>
      <c r="B2894" s="136"/>
      <c r="C2894" s="56">
        <f>SUM(C2895:C2910)</f>
        <v>70814646</v>
      </c>
      <c r="D2894" s="57">
        <f>SUM(D2895:D2910)</f>
        <v>55346875.309999995</v>
      </c>
      <c r="E2894" s="58">
        <f>D2894/C2894</f>
        <v>0.78157384716715228</v>
      </c>
      <c r="F2894" s="56">
        <f>SUM(F2895:F2910)</f>
        <v>275002</v>
      </c>
      <c r="G2894" s="57">
        <f>SUM(G2895:G2910)</f>
        <v>108166.06999999999</v>
      </c>
      <c r="H2894" s="58">
        <f>G2894/F2894</f>
        <v>0.39332830306688676</v>
      </c>
    </row>
    <row r="2895" spans="1:8" x14ac:dyDescent="0.25">
      <c r="A2895" s="1" t="s">
        <v>2</v>
      </c>
      <c r="B2895" s="7" t="s">
        <v>3</v>
      </c>
      <c r="C2895" s="41">
        <v>53278605</v>
      </c>
      <c r="D2895" s="42">
        <v>45092199.380000003</v>
      </c>
      <c r="E2895" s="43">
        <f>D2895/C2895</f>
        <v>0.84634722286741559</v>
      </c>
      <c r="F2895" s="62" t="s">
        <v>182</v>
      </c>
      <c r="G2895" s="63" t="s">
        <v>182</v>
      </c>
      <c r="H2895" s="64" t="s">
        <v>182</v>
      </c>
    </row>
    <row r="2896" spans="1:8" x14ac:dyDescent="0.25">
      <c r="A2896" s="2" t="s">
        <v>4</v>
      </c>
      <c r="B2896" s="8" t="s">
        <v>5</v>
      </c>
      <c r="C2896" s="44">
        <v>239810</v>
      </c>
      <c r="D2896" s="40">
        <v>137366.68</v>
      </c>
      <c r="E2896" s="45">
        <f>D2896/C2896</f>
        <v>0.572814644927234</v>
      </c>
      <c r="F2896" s="59" t="s">
        <v>182</v>
      </c>
      <c r="G2896" s="60" t="s">
        <v>182</v>
      </c>
      <c r="H2896" s="61" t="s">
        <v>182</v>
      </c>
    </row>
    <row r="2897" spans="1:8" x14ac:dyDescent="0.25">
      <c r="A2897" s="2" t="s">
        <v>6</v>
      </c>
      <c r="B2897" s="29" t="s">
        <v>7</v>
      </c>
      <c r="C2897" s="59" t="s">
        <v>182</v>
      </c>
      <c r="D2897" s="60" t="s">
        <v>182</v>
      </c>
      <c r="E2897" s="61" t="s">
        <v>182</v>
      </c>
      <c r="F2897" s="44">
        <v>204000</v>
      </c>
      <c r="G2897" s="40">
        <v>92933.34</v>
      </c>
      <c r="H2897" s="45">
        <f t="shared" ref="H2897:H2904" si="100">G2897/F2897</f>
        <v>0.45555558823529407</v>
      </c>
    </row>
    <row r="2898" spans="1:8" x14ac:dyDescent="0.25">
      <c r="A2898" s="2" t="s">
        <v>8</v>
      </c>
      <c r="B2898" s="29" t="s">
        <v>9</v>
      </c>
      <c r="C2898" s="44">
        <v>6012</v>
      </c>
      <c r="D2898" s="40">
        <v>5504.4</v>
      </c>
      <c r="E2898" s="45">
        <f t="shared" ref="E2898:E2909" si="101">D2898/C2898</f>
        <v>0.91556886227544909</v>
      </c>
      <c r="F2898" s="59" t="s">
        <v>182</v>
      </c>
      <c r="G2898" s="60" t="s">
        <v>182</v>
      </c>
      <c r="H2898" s="61" t="s">
        <v>182</v>
      </c>
    </row>
    <row r="2899" spans="1:8" x14ac:dyDescent="0.25">
      <c r="A2899" s="3" t="s">
        <v>10</v>
      </c>
      <c r="B2899" s="29" t="s">
        <v>11</v>
      </c>
      <c r="C2899" s="44">
        <v>1019400</v>
      </c>
      <c r="D2899" s="40">
        <v>842450</v>
      </c>
      <c r="E2899" s="45">
        <f t="shared" si="101"/>
        <v>0.82641750049048457</v>
      </c>
      <c r="F2899" s="59" t="s">
        <v>182</v>
      </c>
      <c r="G2899" s="60" t="s">
        <v>182</v>
      </c>
      <c r="H2899" s="61" t="s">
        <v>182</v>
      </c>
    </row>
    <row r="2900" spans="1:8" x14ac:dyDescent="0.25">
      <c r="A2900" s="3" t="s">
        <v>12</v>
      </c>
      <c r="B2900" s="29" t="s">
        <v>13</v>
      </c>
      <c r="C2900" s="44">
        <v>1698650</v>
      </c>
      <c r="D2900" s="40">
        <v>1092665.83</v>
      </c>
      <c r="E2900" s="45">
        <f t="shared" si="101"/>
        <v>0.64325542636799815</v>
      </c>
      <c r="F2900" s="44">
        <v>2750</v>
      </c>
      <c r="G2900" s="40">
        <v>727.22</v>
      </c>
      <c r="H2900" s="45">
        <f t="shared" si="100"/>
        <v>0.26444363636363638</v>
      </c>
    </row>
    <row r="2901" spans="1:8" x14ac:dyDescent="0.25">
      <c r="A2901" s="2" t="s">
        <v>14</v>
      </c>
      <c r="B2901" s="8" t="s">
        <v>15</v>
      </c>
      <c r="C2901" s="44">
        <v>7049282</v>
      </c>
      <c r="D2901" s="40">
        <v>5805831.1900000004</v>
      </c>
      <c r="E2901" s="45">
        <f t="shared" si="101"/>
        <v>0.82360603391948295</v>
      </c>
      <c r="F2901" s="44">
        <v>54392</v>
      </c>
      <c r="G2901" s="40">
        <v>11462.51</v>
      </c>
      <c r="H2901" s="45">
        <f t="shared" si="100"/>
        <v>0.21073889542579791</v>
      </c>
    </row>
    <row r="2902" spans="1:8" x14ac:dyDescent="0.25">
      <c r="A2902" s="2" t="s">
        <v>16</v>
      </c>
      <c r="B2902" s="8" t="s">
        <v>17</v>
      </c>
      <c r="C2902" s="44">
        <v>835965</v>
      </c>
      <c r="D2902" s="40">
        <v>683838.48</v>
      </c>
      <c r="E2902" s="45">
        <f t="shared" si="101"/>
        <v>0.81802285980872402</v>
      </c>
      <c r="F2902" s="44">
        <v>6624</v>
      </c>
      <c r="G2902" s="40">
        <v>1394</v>
      </c>
      <c r="H2902" s="45">
        <f t="shared" si="100"/>
        <v>0.21044685990338163</v>
      </c>
    </row>
    <row r="2903" spans="1:8" x14ac:dyDescent="0.25">
      <c r="A2903" s="2" t="s">
        <v>18</v>
      </c>
      <c r="B2903" s="8" t="s">
        <v>19</v>
      </c>
      <c r="C2903" s="44">
        <v>852426</v>
      </c>
      <c r="D2903" s="40">
        <v>696535.23</v>
      </c>
      <c r="E2903" s="45">
        <f t="shared" si="101"/>
        <v>0.81712105214998132</v>
      </c>
      <c r="F2903" s="44">
        <v>6624</v>
      </c>
      <c r="G2903" s="40">
        <v>1394</v>
      </c>
      <c r="H2903" s="45">
        <f t="shared" si="100"/>
        <v>0.21044685990338163</v>
      </c>
    </row>
    <row r="2904" spans="1:8" x14ac:dyDescent="0.25">
      <c r="A2904" s="2" t="s">
        <v>20</v>
      </c>
      <c r="B2904" s="8" t="s">
        <v>21</v>
      </c>
      <c r="C2904" s="44">
        <v>169963</v>
      </c>
      <c r="D2904" s="40">
        <v>119047.89</v>
      </c>
      <c r="E2904" s="45">
        <f t="shared" si="101"/>
        <v>0.70043415331572167</v>
      </c>
      <c r="F2904" s="44">
        <v>612</v>
      </c>
      <c r="G2904" s="40">
        <v>255</v>
      </c>
      <c r="H2904" s="45">
        <f t="shared" si="100"/>
        <v>0.41666666666666669</v>
      </c>
    </row>
    <row r="2905" spans="1:8" x14ac:dyDescent="0.25">
      <c r="A2905" s="2" t="s">
        <v>22</v>
      </c>
      <c r="B2905" s="8" t="s">
        <v>23</v>
      </c>
      <c r="C2905" s="44">
        <v>4646379</v>
      </c>
      <c r="D2905" s="40">
        <v>0</v>
      </c>
      <c r="E2905" s="45">
        <f t="shared" si="101"/>
        <v>0</v>
      </c>
      <c r="F2905" s="59" t="s">
        <v>182</v>
      </c>
      <c r="G2905" s="60" t="s">
        <v>182</v>
      </c>
      <c r="H2905" s="61" t="s">
        <v>182</v>
      </c>
    </row>
    <row r="2906" spans="1:8" x14ac:dyDescent="0.25">
      <c r="A2906" s="2" t="s">
        <v>24</v>
      </c>
      <c r="B2906" s="30" t="s">
        <v>25</v>
      </c>
      <c r="C2906" s="44">
        <v>778654</v>
      </c>
      <c r="D2906" s="40">
        <v>718090.49</v>
      </c>
      <c r="E2906" s="45">
        <f t="shared" si="101"/>
        <v>0.92222025443907052</v>
      </c>
      <c r="F2906" s="59" t="s">
        <v>182</v>
      </c>
      <c r="G2906" s="60" t="s">
        <v>182</v>
      </c>
      <c r="H2906" s="61" t="s">
        <v>182</v>
      </c>
    </row>
    <row r="2907" spans="1:8" x14ac:dyDescent="0.25">
      <c r="A2907" s="2" t="s">
        <v>26</v>
      </c>
      <c r="B2907" s="30" t="s">
        <v>11</v>
      </c>
      <c r="C2907" s="44">
        <v>38500</v>
      </c>
      <c r="D2907" s="40">
        <v>12066.67</v>
      </c>
      <c r="E2907" s="45">
        <f t="shared" si="101"/>
        <v>0.31341999999999998</v>
      </c>
      <c r="F2907" s="59" t="s">
        <v>182</v>
      </c>
      <c r="G2907" s="60" t="s">
        <v>182</v>
      </c>
      <c r="H2907" s="61" t="s">
        <v>182</v>
      </c>
    </row>
    <row r="2908" spans="1:8" x14ac:dyDescent="0.25">
      <c r="A2908" s="2" t="s">
        <v>27</v>
      </c>
      <c r="B2908" s="30" t="s">
        <v>13</v>
      </c>
      <c r="C2908" s="44">
        <v>27000</v>
      </c>
      <c r="D2908" s="40">
        <v>23009.919999999998</v>
      </c>
      <c r="E2908" s="45">
        <f t="shared" si="101"/>
        <v>0.85221925925925923</v>
      </c>
      <c r="F2908" s="59" t="s">
        <v>182</v>
      </c>
      <c r="G2908" s="60" t="s">
        <v>182</v>
      </c>
      <c r="H2908" s="61" t="s">
        <v>182</v>
      </c>
    </row>
    <row r="2909" spans="1:8" ht="15" customHeight="1" x14ac:dyDescent="0.25">
      <c r="A2909" s="2" t="s">
        <v>28</v>
      </c>
      <c r="B2909" s="30" t="s">
        <v>29</v>
      </c>
      <c r="C2909" s="44">
        <v>12000</v>
      </c>
      <c r="D2909" s="40">
        <v>11823.55</v>
      </c>
      <c r="E2909" s="45">
        <f t="shared" si="101"/>
        <v>0.98529583333333326</v>
      </c>
      <c r="F2909" s="59" t="s">
        <v>182</v>
      </c>
      <c r="G2909" s="60" t="s">
        <v>182</v>
      </c>
      <c r="H2909" s="61" t="s">
        <v>182</v>
      </c>
    </row>
    <row r="2910" spans="1:8" ht="15.75" thickBot="1" x14ac:dyDescent="0.3">
      <c r="A2910" s="17" t="s">
        <v>30</v>
      </c>
      <c r="B2910" s="31" t="s">
        <v>31</v>
      </c>
      <c r="C2910" s="46">
        <v>162000</v>
      </c>
      <c r="D2910" s="47">
        <v>106445.6</v>
      </c>
      <c r="E2910" s="48">
        <f>D2910/C2910</f>
        <v>0.65707160493827166</v>
      </c>
      <c r="F2910" s="65" t="s">
        <v>182</v>
      </c>
      <c r="G2910" s="66" t="s">
        <v>182</v>
      </c>
      <c r="H2910" s="67" t="s">
        <v>182</v>
      </c>
    </row>
    <row r="2911" spans="1:8" ht="15.75" thickBot="1" x14ac:dyDescent="0.3">
      <c r="A2911" s="137" t="s">
        <v>32</v>
      </c>
      <c r="B2911" s="138"/>
      <c r="C2911" s="22">
        <f>SUM(C2912:C2958)</f>
        <v>42648198</v>
      </c>
      <c r="D2911" s="23">
        <f>SUM(D2912:D2958)</f>
        <v>27046630.579999998</v>
      </c>
      <c r="E2911" s="28">
        <f>D2911/C2911</f>
        <v>0.63417991494036863</v>
      </c>
      <c r="F2911" s="22">
        <f>SUM(F2912:F2958)</f>
        <v>11749895</v>
      </c>
      <c r="G2911" s="23">
        <f>SUM(G2912:G2958)</f>
        <v>3951630.71</v>
      </c>
      <c r="H2911" s="28">
        <f>G2911/F2911</f>
        <v>0.33631200193703858</v>
      </c>
    </row>
    <row r="2912" spans="1:8" x14ac:dyDescent="0.25">
      <c r="A2912" s="78">
        <v>101</v>
      </c>
      <c r="B2912" s="7" t="s">
        <v>33</v>
      </c>
      <c r="C2912" s="41">
        <v>4283932</v>
      </c>
      <c r="D2912" s="42">
        <v>1794019.52</v>
      </c>
      <c r="E2912" s="43">
        <f>D2912/C2912</f>
        <v>0.4187787107731869</v>
      </c>
      <c r="F2912" s="62">
        <v>10384</v>
      </c>
      <c r="G2912" s="63">
        <v>10383.120000000001</v>
      </c>
      <c r="H2912" s="64">
        <f>G2912/F2912</f>
        <v>0.99991525423728822</v>
      </c>
    </row>
    <row r="2913" spans="1:8" x14ac:dyDescent="0.25">
      <c r="A2913" s="5">
        <v>102</v>
      </c>
      <c r="B2913" s="8" t="s">
        <v>34</v>
      </c>
      <c r="C2913" s="59" t="s">
        <v>182</v>
      </c>
      <c r="D2913" s="60" t="s">
        <v>182</v>
      </c>
      <c r="E2913" s="61" t="s">
        <v>182</v>
      </c>
      <c r="F2913" s="44">
        <v>3000</v>
      </c>
      <c r="G2913" s="40">
        <v>631.29999999999995</v>
      </c>
      <c r="H2913" s="45">
        <f>G2913/F2913</f>
        <v>0.21043333333333331</v>
      </c>
    </row>
    <row r="2914" spans="1:8" x14ac:dyDescent="0.25">
      <c r="A2914" s="5">
        <v>103</v>
      </c>
      <c r="B2914" s="8" t="s">
        <v>35</v>
      </c>
      <c r="C2914" s="44">
        <v>364836</v>
      </c>
      <c r="D2914" s="40">
        <v>332955.03999999998</v>
      </c>
      <c r="E2914" s="45">
        <f t="shared" ref="E2914:E2949" si="102">D2914/C2914</f>
        <v>0.91261564100033987</v>
      </c>
      <c r="F2914" s="59" t="s">
        <v>182</v>
      </c>
      <c r="G2914" s="60" t="s">
        <v>182</v>
      </c>
      <c r="H2914" s="61" t="s">
        <v>182</v>
      </c>
    </row>
    <row r="2915" spans="1:8" x14ac:dyDescent="0.25">
      <c r="A2915" s="5">
        <v>104</v>
      </c>
      <c r="B2915" s="8" t="s">
        <v>36</v>
      </c>
      <c r="C2915" s="44">
        <v>16175</v>
      </c>
      <c r="D2915" s="40">
        <v>9529.42</v>
      </c>
      <c r="E2915" s="45">
        <f t="shared" si="102"/>
        <v>0.58914497681607414</v>
      </c>
      <c r="F2915" s="59" t="s">
        <v>182</v>
      </c>
      <c r="G2915" s="60" t="s">
        <v>182</v>
      </c>
      <c r="H2915" s="61" t="s">
        <v>182</v>
      </c>
    </row>
    <row r="2916" spans="1:8" x14ac:dyDescent="0.25">
      <c r="A2916" s="5">
        <v>105</v>
      </c>
      <c r="B2916" s="8" t="s">
        <v>37</v>
      </c>
      <c r="C2916" s="44">
        <v>48966</v>
      </c>
      <c r="D2916" s="40">
        <v>3192.62</v>
      </c>
      <c r="E2916" s="45">
        <f t="shared" si="102"/>
        <v>6.5200751541886204E-2</v>
      </c>
      <c r="F2916" s="59" t="s">
        <v>182</v>
      </c>
      <c r="G2916" s="60" t="s">
        <v>182</v>
      </c>
      <c r="H2916" s="61" t="s">
        <v>182</v>
      </c>
    </row>
    <row r="2917" spans="1:8" x14ac:dyDescent="0.25">
      <c r="A2917" s="5">
        <v>109</v>
      </c>
      <c r="B2917" s="8" t="s">
        <v>39</v>
      </c>
      <c r="C2917" s="44">
        <v>268977</v>
      </c>
      <c r="D2917" s="40">
        <v>214540.14</v>
      </c>
      <c r="E2917" s="45">
        <f t="shared" si="102"/>
        <v>0.79761518642857943</v>
      </c>
      <c r="F2917" s="59">
        <v>8399</v>
      </c>
      <c r="G2917" s="60">
        <v>8398.08</v>
      </c>
      <c r="H2917" s="61">
        <f>G2917/F2917</f>
        <v>0.999890463150375</v>
      </c>
    </row>
    <row r="2918" spans="1:8" x14ac:dyDescent="0.25">
      <c r="A2918" s="5">
        <v>111</v>
      </c>
      <c r="B2918" s="8" t="s">
        <v>40</v>
      </c>
      <c r="C2918" s="44">
        <v>248634</v>
      </c>
      <c r="D2918" s="40">
        <v>222717.27</v>
      </c>
      <c r="E2918" s="45">
        <f t="shared" si="102"/>
        <v>0.89576353193851199</v>
      </c>
      <c r="F2918" s="59" t="s">
        <v>182</v>
      </c>
      <c r="G2918" s="60" t="s">
        <v>182</v>
      </c>
      <c r="H2918" s="61" t="s">
        <v>182</v>
      </c>
    </row>
    <row r="2919" spans="1:8" x14ac:dyDescent="0.25">
      <c r="A2919" s="5">
        <v>112</v>
      </c>
      <c r="B2919" s="8" t="s">
        <v>41</v>
      </c>
      <c r="C2919" s="44">
        <v>109805</v>
      </c>
      <c r="D2919" s="40">
        <v>93900.25</v>
      </c>
      <c r="E2919" s="45">
        <f t="shared" si="102"/>
        <v>0.85515459223168344</v>
      </c>
      <c r="F2919" s="59" t="s">
        <v>182</v>
      </c>
      <c r="G2919" s="60" t="s">
        <v>182</v>
      </c>
      <c r="H2919" s="61" t="s">
        <v>182</v>
      </c>
    </row>
    <row r="2920" spans="1:8" x14ac:dyDescent="0.25">
      <c r="A2920" s="5">
        <v>113</v>
      </c>
      <c r="B2920" s="8" t="s">
        <v>42</v>
      </c>
      <c r="C2920" s="44">
        <v>1923</v>
      </c>
      <c r="D2920" s="40">
        <v>1135</v>
      </c>
      <c r="E2920" s="45">
        <f t="shared" si="102"/>
        <v>0.59022360894435777</v>
      </c>
      <c r="F2920" s="59" t="s">
        <v>182</v>
      </c>
      <c r="G2920" s="60" t="s">
        <v>182</v>
      </c>
      <c r="H2920" s="61" t="s">
        <v>182</v>
      </c>
    </row>
    <row r="2921" spans="1:8" x14ac:dyDescent="0.25">
      <c r="A2921" s="5">
        <v>114</v>
      </c>
      <c r="B2921" s="8" t="s">
        <v>43</v>
      </c>
      <c r="C2921" s="44">
        <v>1277345</v>
      </c>
      <c r="D2921" s="40">
        <v>1056467.48</v>
      </c>
      <c r="E2921" s="45">
        <f t="shared" si="102"/>
        <v>0.82708076518090257</v>
      </c>
      <c r="F2921" s="59" t="s">
        <v>182</v>
      </c>
      <c r="G2921" s="60" t="s">
        <v>182</v>
      </c>
      <c r="H2921" s="61" t="s">
        <v>182</v>
      </c>
    </row>
    <row r="2922" spans="1:8" x14ac:dyDescent="0.25">
      <c r="A2922" s="5">
        <v>115</v>
      </c>
      <c r="B2922" s="8" t="s">
        <v>44</v>
      </c>
      <c r="C2922" s="44">
        <v>225000</v>
      </c>
      <c r="D2922" s="40">
        <v>64728.5</v>
      </c>
      <c r="E2922" s="45">
        <f t="shared" si="102"/>
        <v>0.28768222222222223</v>
      </c>
      <c r="F2922" s="44">
        <v>2568</v>
      </c>
      <c r="G2922" s="40">
        <v>0</v>
      </c>
      <c r="H2922" s="45">
        <f t="shared" ref="H2922:H2957" si="103">G2922/F2922</f>
        <v>0</v>
      </c>
    </row>
    <row r="2923" spans="1:8" x14ac:dyDescent="0.25">
      <c r="A2923" s="5">
        <v>116</v>
      </c>
      <c r="B2923" s="8" t="s">
        <v>45</v>
      </c>
      <c r="C2923" s="44">
        <v>575100</v>
      </c>
      <c r="D2923" s="40">
        <v>483938.78</v>
      </c>
      <c r="E2923" s="45">
        <f t="shared" si="102"/>
        <v>0.84148631542340468</v>
      </c>
      <c r="F2923" s="44">
        <v>260171</v>
      </c>
      <c r="G2923" s="40">
        <v>14677.2</v>
      </c>
      <c r="H2923" s="45">
        <f t="shared" si="103"/>
        <v>5.6413666396331649E-2</v>
      </c>
    </row>
    <row r="2924" spans="1:8" x14ac:dyDescent="0.25">
      <c r="A2924" s="5">
        <v>117</v>
      </c>
      <c r="B2924" s="8" t="s">
        <v>46</v>
      </c>
      <c r="C2924" s="44">
        <v>60000</v>
      </c>
      <c r="D2924" s="40">
        <v>45838.8</v>
      </c>
      <c r="E2924" s="45">
        <f t="shared" si="102"/>
        <v>0.7639800000000001</v>
      </c>
      <c r="F2924" s="59" t="s">
        <v>182</v>
      </c>
      <c r="G2924" s="60" t="s">
        <v>182</v>
      </c>
      <c r="H2924" s="61" t="s">
        <v>182</v>
      </c>
    </row>
    <row r="2925" spans="1:8" x14ac:dyDescent="0.25">
      <c r="A2925" s="6">
        <v>120</v>
      </c>
      <c r="B2925" s="29" t="s">
        <v>48</v>
      </c>
      <c r="C2925" s="44">
        <v>43855</v>
      </c>
      <c r="D2925" s="40">
        <v>12277.37</v>
      </c>
      <c r="E2925" s="45">
        <f t="shared" si="102"/>
        <v>0.27995371109337591</v>
      </c>
      <c r="F2925" s="59" t="s">
        <v>182</v>
      </c>
      <c r="G2925" s="60" t="s">
        <v>182</v>
      </c>
      <c r="H2925" s="61" t="s">
        <v>182</v>
      </c>
    </row>
    <row r="2926" spans="1:8" x14ac:dyDescent="0.25">
      <c r="A2926" s="5">
        <v>131</v>
      </c>
      <c r="B2926" s="8" t="s">
        <v>49</v>
      </c>
      <c r="C2926" s="44">
        <v>541173</v>
      </c>
      <c r="D2926" s="40">
        <v>90936.47</v>
      </c>
      <c r="E2926" s="45">
        <f t="shared" si="102"/>
        <v>0.16803585914300972</v>
      </c>
      <c r="F2926" s="59" t="s">
        <v>182</v>
      </c>
      <c r="G2926" s="60" t="s">
        <v>182</v>
      </c>
      <c r="H2926" s="61" t="s">
        <v>182</v>
      </c>
    </row>
    <row r="2927" spans="1:8" x14ac:dyDescent="0.25">
      <c r="A2927" s="5">
        <v>132</v>
      </c>
      <c r="B2927" s="8" t="s">
        <v>50</v>
      </c>
      <c r="C2927" s="44">
        <v>1126510</v>
      </c>
      <c r="D2927" s="40">
        <v>163900.29999999999</v>
      </c>
      <c r="E2927" s="45">
        <f t="shared" si="102"/>
        <v>0.14549387044944118</v>
      </c>
      <c r="F2927" s="59" t="s">
        <v>182</v>
      </c>
      <c r="G2927" s="60" t="s">
        <v>182</v>
      </c>
      <c r="H2927" s="61" t="s">
        <v>182</v>
      </c>
    </row>
    <row r="2928" spans="1:8" x14ac:dyDescent="0.25">
      <c r="A2928" s="5">
        <v>141</v>
      </c>
      <c r="B2928" s="8" t="s">
        <v>51</v>
      </c>
      <c r="C2928" s="44">
        <v>343892</v>
      </c>
      <c r="D2928" s="40">
        <v>268822.27</v>
      </c>
      <c r="E2928" s="45">
        <f t="shared" si="102"/>
        <v>0.78170550637990999</v>
      </c>
      <c r="F2928" s="59" t="s">
        <v>182</v>
      </c>
      <c r="G2928" s="60" t="s">
        <v>182</v>
      </c>
      <c r="H2928" s="61" t="s">
        <v>182</v>
      </c>
    </row>
    <row r="2929" spans="1:8" x14ac:dyDescent="0.25">
      <c r="A2929" s="5">
        <v>142</v>
      </c>
      <c r="B2929" s="8" t="s">
        <v>52</v>
      </c>
      <c r="C2929" s="44">
        <v>246463</v>
      </c>
      <c r="D2929" s="40">
        <v>180550</v>
      </c>
      <c r="E2929" s="45">
        <f t="shared" si="102"/>
        <v>0.73256431999935079</v>
      </c>
      <c r="F2929" s="59" t="s">
        <v>182</v>
      </c>
      <c r="G2929" s="60" t="s">
        <v>182</v>
      </c>
      <c r="H2929" s="61" t="s">
        <v>182</v>
      </c>
    </row>
    <row r="2930" spans="1:8" x14ac:dyDescent="0.25">
      <c r="A2930" s="5">
        <v>143</v>
      </c>
      <c r="B2930" s="8" t="s">
        <v>53</v>
      </c>
      <c r="C2930" s="44">
        <v>3090</v>
      </c>
      <c r="D2930" s="40">
        <v>0</v>
      </c>
      <c r="E2930" s="45">
        <f t="shared" si="102"/>
        <v>0</v>
      </c>
      <c r="F2930" s="59" t="s">
        <v>182</v>
      </c>
      <c r="G2930" s="60" t="s">
        <v>182</v>
      </c>
      <c r="H2930" s="61" t="s">
        <v>182</v>
      </c>
    </row>
    <row r="2931" spans="1:8" x14ac:dyDescent="0.25">
      <c r="A2931" s="5">
        <v>151</v>
      </c>
      <c r="B2931" s="8" t="s">
        <v>54</v>
      </c>
      <c r="C2931" s="44">
        <v>124177</v>
      </c>
      <c r="D2931" s="40">
        <v>62614.84</v>
      </c>
      <c r="E2931" s="45">
        <f t="shared" si="102"/>
        <v>0.50423862712096446</v>
      </c>
      <c r="F2931" s="59" t="s">
        <v>182</v>
      </c>
      <c r="G2931" s="60" t="s">
        <v>182</v>
      </c>
      <c r="H2931" s="61" t="s">
        <v>182</v>
      </c>
    </row>
    <row r="2932" spans="1:8" x14ac:dyDescent="0.25">
      <c r="A2932" s="5">
        <v>152</v>
      </c>
      <c r="B2932" s="8" t="s">
        <v>55</v>
      </c>
      <c r="C2932" s="44">
        <v>207158</v>
      </c>
      <c r="D2932" s="40">
        <v>149139.26999999999</v>
      </c>
      <c r="E2932" s="45">
        <f t="shared" si="102"/>
        <v>0.71993005338920046</v>
      </c>
      <c r="F2932" s="59" t="s">
        <v>182</v>
      </c>
      <c r="G2932" s="60" t="s">
        <v>182</v>
      </c>
      <c r="H2932" s="61" t="s">
        <v>182</v>
      </c>
    </row>
    <row r="2933" spans="1:8" x14ac:dyDescent="0.25">
      <c r="A2933" s="5">
        <v>153</v>
      </c>
      <c r="B2933" s="8" t="s">
        <v>56</v>
      </c>
      <c r="C2933" s="44">
        <v>2236</v>
      </c>
      <c r="D2933" s="40">
        <v>1443.11</v>
      </c>
      <c r="E2933" s="45">
        <f t="shared" si="102"/>
        <v>0.64539803220035774</v>
      </c>
      <c r="F2933" s="59" t="s">
        <v>182</v>
      </c>
      <c r="G2933" s="60" t="s">
        <v>182</v>
      </c>
      <c r="H2933" s="61" t="s">
        <v>182</v>
      </c>
    </row>
    <row r="2934" spans="1:8" x14ac:dyDescent="0.25">
      <c r="A2934" s="5">
        <v>154</v>
      </c>
      <c r="B2934" s="8" t="s">
        <v>57</v>
      </c>
      <c r="C2934" s="44">
        <v>100795</v>
      </c>
      <c r="D2934" s="40">
        <v>21029.200000000001</v>
      </c>
      <c r="E2934" s="45">
        <f t="shared" si="102"/>
        <v>0.20863336475023564</v>
      </c>
      <c r="F2934" s="59" t="s">
        <v>182</v>
      </c>
      <c r="G2934" s="60" t="s">
        <v>182</v>
      </c>
      <c r="H2934" s="61" t="s">
        <v>182</v>
      </c>
    </row>
    <row r="2935" spans="1:8" x14ac:dyDescent="0.25">
      <c r="A2935" s="5">
        <v>161</v>
      </c>
      <c r="B2935" s="8" t="s">
        <v>58</v>
      </c>
      <c r="C2935" s="44">
        <v>90180</v>
      </c>
      <c r="D2935" s="40">
        <v>0</v>
      </c>
      <c r="E2935" s="45">
        <f t="shared" si="102"/>
        <v>0</v>
      </c>
      <c r="F2935" s="59" t="s">
        <v>182</v>
      </c>
      <c r="G2935" s="60" t="s">
        <v>182</v>
      </c>
      <c r="H2935" s="61" t="s">
        <v>182</v>
      </c>
    </row>
    <row r="2936" spans="1:8" x14ac:dyDescent="0.25">
      <c r="A2936" s="5">
        <v>162</v>
      </c>
      <c r="B2936" s="8" t="s">
        <v>59</v>
      </c>
      <c r="C2936" s="44">
        <v>18567</v>
      </c>
      <c r="D2936" s="40">
        <v>2216.79</v>
      </c>
      <c r="E2936" s="45">
        <f t="shared" si="102"/>
        <v>0.11939408628211343</v>
      </c>
      <c r="F2936" s="59" t="s">
        <v>182</v>
      </c>
      <c r="G2936" s="60" t="s">
        <v>182</v>
      </c>
      <c r="H2936" s="61" t="s">
        <v>182</v>
      </c>
    </row>
    <row r="2937" spans="1:8" x14ac:dyDescent="0.25">
      <c r="A2937" s="5">
        <v>163</v>
      </c>
      <c r="B2937" s="8" t="s">
        <v>60</v>
      </c>
      <c r="C2937" s="44">
        <v>670124</v>
      </c>
      <c r="D2937" s="40">
        <v>485988.61</v>
      </c>
      <c r="E2937" s="45">
        <f t="shared" si="102"/>
        <v>0.72522191415320147</v>
      </c>
      <c r="F2937" s="59" t="s">
        <v>182</v>
      </c>
      <c r="G2937" s="60" t="s">
        <v>182</v>
      </c>
      <c r="H2937" s="61" t="s">
        <v>182</v>
      </c>
    </row>
    <row r="2938" spans="1:8" x14ac:dyDescent="0.25">
      <c r="A2938" s="5">
        <v>164</v>
      </c>
      <c r="B2938" s="8" t="s">
        <v>61</v>
      </c>
      <c r="C2938" s="44">
        <v>601800</v>
      </c>
      <c r="D2938" s="40">
        <v>500000</v>
      </c>
      <c r="E2938" s="45">
        <f t="shared" si="102"/>
        <v>0.83084081090063144</v>
      </c>
      <c r="F2938" s="59" t="s">
        <v>182</v>
      </c>
      <c r="G2938" s="60" t="s">
        <v>182</v>
      </c>
      <c r="H2938" s="61" t="s">
        <v>182</v>
      </c>
    </row>
    <row r="2939" spans="1:8" x14ac:dyDescent="0.25">
      <c r="A2939" s="5">
        <v>165</v>
      </c>
      <c r="B2939" s="8" t="s">
        <v>62</v>
      </c>
      <c r="C2939" s="44">
        <v>3075400</v>
      </c>
      <c r="D2939" s="40">
        <v>1963833.43</v>
      </c>
      <c r="E2939" s="45">
        <f t="shared" si="102"/>
        <v>0.63856195291669371</v>
      </c>
      <c r="F2939" s="44">
        <v>1604496</v>
      </c>
      <c r="G2939" s="40">
        <v>1027655.02</v>
      </c>
      <c r="H2939" s="45">
        <f t="shared" si="103"/>
        <v>0.640484625701778</v>
      </c>
    </row>
    <row r="2940" spans="1:8" x14ac:dyDescent="0.25">
      <c r="A2940" s="5">
        <v>166</v>
      </c>
      <c r="B2940" s="8" t="s">
        <v>63</v>
      </c>
      <c r="C2940" s="44">
        <v>2600</v>
      </c>
      <c r="D2940" s="40">
        <v>0</v>
      </c>
      <c r="E2940" s="45">
        <f t="shared" si="102"/>
        <v>0</v>
      </c>
      <c r="F2940" s="59" t="s">
        <v>182</v>
      </c>
      <c r="G2940" s="60" t="s">
        <v>182</v>
      </c>
      <c r="H2940" s="61" t="s">
        <v>182</v>
      </c>
    </row>
    <row r="2941" spans="1:8" x14ac:dyDescent="0.25">
      <c r="A2941" s="5">
        <v>169</v>
      </c>
      <c r="B2941" s="8" t="s">
        <v>64</v>
      </c>
      <c r="C2941" s="44">
        <v>1127903</v>
      </c>
      <c r="D2941" s="40">
        <v>680404.02</v>
      </c>
      <c r="E2941" s="45">
        <f t="shared" si="102"/>
        <v>0.60324692814896319</v>
      </c>
      <c r="F2941" s="44">
        <v>1926220</v>
      </c>
      <c r="G2941" s="40">
        <v>1102714.93</v>
      </c>
      <c r="H2941" s="45">
        <f t="shared" si="103"/>
        <v>0.57247610864802567</v>
      </c>
    </row>
    <row r="2942" spans="1:8" x14ac:dyDescent="0.25">
      <c r="A2942" s="5">
        <v>171</v>
      </c>
      <c r="B2942" s="8" t="s">
        <v>65</v>
      </c>
      <c r="C2942" s="44">
        <v>6868389</v>
      </c>
      <c r="D2942" s="40">
        <v>4694253.67</v>
      </c>
      <c r="E2942" s="45">
        <f t="shared" si="102"/>
        <v>0.68345774678749271</v>
      </c>
      <c r="F2942" s="44">
        <v>5014765</v>
      </c>
      <c r="G2942" s="40">
        <v>506591.72</v>
      </c>
      <c r="H2942" s="45">
        <f t="shared" si="103"/>
        <v>0.10102003184595888</v>
      </c>
    </row>
    <row r="2943" spans="1:8" x14ac:dyDescent="0.25">
      <c r="A2943" s="5">
        <v>172</v>
      </c>
      <c r="B2943" s="8" t="s">
        <v>66</v>
      </c>
      <c r="C2943" s="44">
        <v>362867</v>
      </c>
      <c r="D2943" s="40">
        <v>354146.66</v>
      </c>
      <c r="E2943" s="45">
        <f t="shared" si="102"/>
        <v>0.97596821976095915</v>
      </c>
      <c r="F2943" s="44">
        <v>237600</v>
      </c>
      <c r="G2943" s="40">
        <v>0</v>
      </c>
      <c r="H2943" s="45">
        <f t="shared" si="103"/>
        <v>0</v>
      </c>
    </row>
    <row r="2944" spans="1:8" x14ac:dyDescent="0.25">
      <c r="A2944" s="5">
        <v>181</v>
      </c>
      <c r="B2944" s="8" t="s">
        <v>67</v>
      </c>
      <c r="C2944" s="44">
        <v>728600</v>
      </c>
      <c r="D2944" s="40">
        <v>253315.4</v>
      </c>
      <c r="E2944" s="45">
        <f t="shared" si="102"/>
        <v>0.34767416964040626</v>
      </c>
      <c r="F2944" s="59">
        <v>100000</v>
      </c>
      <c r="G2944" s="60">
        <v>0</v>
      </c>
      <c r="H2944" s="45">
        <f t="shared" si="103"/>
        <v>0</v>
      </c>
    </row>
    <row r="2945" spans="1:8" x14ac:dyDescent="0.25">
      <c r="A2945" s="5">
        <v>182</v>
      </c>
      <c r="B2945" s="8" t="s">
        <v>68</v>
      </c>
      <c r="C2945" s="44">
        <v>168645</v>
      </c>
      <c r="D2945" s="40">
        <v>70554.13</v>
      </c>
      <c r="E2945" s="45">
        <f t="shared" si="102"/>
        <v>0.41835886032790776</v>
      </c>
      <c r="F2945" s="59" t="s">
        <v>182</v>
      </c>
      <c r="G2945" s="60" t="s">
        <v>182</v>
      </c>
      <c r="H2945" s="61" t="s">
        <v>182</v>
      </c>
    </row>
    <row r="2946" spans="1:8" x14ac:dyDescent="0.25">
      <c r="A2946" s="5">
        <v>183</v>
      </c>
      <c r="B2946" s="8" t="s">
        <v>69</v>
      </c>
      <c r="C2946" s="44">
        <v>5650</v>
      </c>
      <c r="D2946" s="40">
        <v>58.85</v>
      </c>
      <c r="E2946" s="45">
        <f t="shared" si="102"/>
        <v>1.0415929203539823E-2</v>
      </c>
      <c r="F2946" s="59" t="s">
        <v>182</v>
      </c>
      <c r="G2946" s="60" t="s">
        <v>182</v>
      </c>
      <c r="H2946" s="61" t="s">
        <v>182</v>
      </c>
    </row>
    <row r="2947" spans="1:8" ht="15.75" thickBot="1" x14ac:dyDescent="0.3">
      <c r="A2947" s="79">
        <v>184</v>
      </c>
      <c r="B2947" s="80" t="s">
        <v>70</v>
      </c>
      <c r="C2947" s="81">
        <v>469</v>
      </c>
      <c r="D2947" s="82">
        <v>0</v>
      </c>
      <c r="E2947" s="83">
        <f t="shared" si="102"/>
        <v>0</v>
      </c>
      <c r="F2947" s="84" t="s">
        <v>182</v>
      </c>
      <c r="G2947" s="85" t="s">
        <v>182</v>
      </c>
      <c r="H2947" s="86" t="s">
        <v>182</v>
      </c>
    </row>
    <row r="2948" spans="1:8" x14ac:dyDescent="0.25">
      <c r="A2948" s="78">
        <v>185</v>
      </c>
      <c r="B2948" s="7" t="s">
        <v>71</v>
      </c>
      <c r="C2948" s="41">
        <v>2192035</v>
      </c>
      <c r="D2948" s="42">
        <v>1096952.49</v>
      </c>
      <c r="E2948" s="43">
        <f t="shared" si="102"/>
        <v>0.50042653972222162</v>
      </c>
      <c r="F2948" s="41">
        <v>2053171</v>
      </c>
      <c r="G2948" s="42">
        <v>1146662.56</v>
      </c>
      <c r="H2948" s="43">
        <f t="shared" si="103"/>
        <v>0.55848371129340912</v>
      </c>
    </row>
    <row r="2949" spans="1:8" x14ac:dyDescent="0.25">
      <c r="A2949" s="5">
        <v>189</v>
      </c>
      <c r="B2949" s="8" t="s">
        <v>72</v>
      </c>
      <c r="C2949" s="44">
        <v>679524</v>
      </c>
      <c r="D2949" s="40">
        <v>584015.47</v>
      </c>
      <c r="E2949" s="45">
        <f t="shared" si="102"/>
        <v>0.85944789293682045</v>
      </c>
      <c r="F2949" s="59" t="s">
        <v>182</v>
      </c>
      <c r="G2949" s="60" t="s">
        <v>182</v>
      </c>
      <c r="H2949" s="61" t="s">
        <v>182</v>
      </c>
    </row>
    <row r="2950" spans="1:8" x14ac:dyDescent="0.25">
      <c r="A2950" s="5">
        <v>191</v>
      </c>
      <c r="B2950" s="8" t="s">
        <v>73</v>
      </c>
      <c r="C2950" s="44">
        <v>629814</v>
      </c>
      <c r="D2950" s="40">
        <v>168603.77</v>
      </c>
      <c r="E2950" s="45">
        <f t="shared" ref="E2950:E2961" si="104">D2950/C2950</f>
        <v>0.2677040681852102</v>
      </c>
      <c r="F2950" s="59" t="s">
        <v>182</v>
      </c>
      <c r="G2950" s="60" t="s">
        <v>182</v>
      </c>
      <c r="H2950" s="61" t="s">
        <v>182</v>
      </c>
    </row>
    <row r="2951" spans="1:8" x14ac:dyDescent="0.25">
      <c r="A2951" s="5">
        <v>192</v>
      </c>
      <c r="B2951" s="8" t="s">
        <v>74</v>
      </c>
      <c r="C2951" s="44">
        <v>37211</v>
      </c>
      <c r="D2951" s="40">
        <v>37158.160000000003</v>
      </c>
      <c r="E2951" s="45">
        <f t="shared" si="104"/>
        <v>0.99857998978796603</v>
      </c>
      <c r="F2951" s="59" t="s">
        <v>182</v>
      </c>
      <c r="G2951" s="60" t="s">
        <v>182</v>
      </c>
      <c r="H2951" s="61" t="s">
        <v>182</v>
      </c>
    </row>
    <row r="2952" spans="1:8" x14ac:dyDescent="0.25">
      <c r="A2952" s="5">
        <v>193</v>
      </c>
      <c r="B2952" s="8" t="s">
        <v>75</v>
      </c>
      <c r="C2952" s="44">
        <v>44182</v>
      </c>
      <c r="D2952" s="40">
        <v>44175.53</v>
      </c>
      <c r="E2952" s="45">
        <f t="shared" si="104"/>
        <v>0.99985356027341443</v>
      </c>
      <c r="F2952" s="59" t="s">
        <v>182</v>
      </c>
      <c r="G2952" s="60" t="s">
        <v>182</v>
      </c>
      <c r="H2952" s="61" t="s">
        <v>182</v>
      </c>
    </row>
    <row r="2953" spans="1:8" x14ac:dyDescent="0.25">
      <c r="A2953" s="5">
        <v>194</v>
      </c>
      <c r="B2953" s="8" t="s">
        <v>76</v>
      </c>
      <c r="C2953" s="44">
        <v>328785</v>
      </c>
      <c r="D2953" s="40">
        <v>328783.75</v>
      </c>
      <c r="E2953" s="45">
        <f t="shared" si="104"/>
        <v>0.99999619812339369</v>
      </c>
      <c r="F2953" s="59" t="s">
        <v>182</v>
      </c>
      <c r="G2953" s="60" t="s">
        <v>182</v>
      </c>
      <c r="H2953" s="61" t="s">
        <v>182</v>
      </c>
    </row>
    <row r="2954" spans="1:8" x14ac:dyDescent="0.25">
      <c r="A2954" s="5">
        <v>195</v>
      </c>
      <c r="B2954" s="8" t="s">
        <v>77</v>
      </c>
      <c r="C2954" s="44">
        <v>15641</v>
      </c>
      <c r="D2954" s="40">
        <v>10791</v>
      </c>
      <c r="E2954" s="45">
        <f t="shared" si="104"/>
        <v>0.68991752445495813</v>
      </c>
      <c r="F2954" s="59" t="s">
        <v>182</v>
      </c>
      <c r="G2954" s="60" t="s">
        <v>182</v>
      </c>
      <c r="H2954" s="61" t="s">
        <v>182</v>
      </c>
    </row>
    <row r="2955" spans="1:8" x14ac:dyDescent="0.25">
      <c r="A2955" s="5">
        <v>196</v>
      </c>
      <c r="B2955" s="8" t="s">
        <v>78</v>
      </c>
      <c r="C2955" s="44">
        <v>32927</v>
      </c>
      <c r="D2955" s="40">
        <v>15746.1</v>
      </c>
      <c r="E2955" s="45">
        <f t="shared" si="104"/>
        <v>0.478212409268989</v>
      </c>
      <c r="F2955" s="59" t="s">
        <v>182</v>
      </c>
      <c r="G2955" s="60" t="s">
        <v>182</v>
      </c>
      <c r="H2955" s="61" t="s">
        <v>182</v>
      </c>
    </row>
    <row r="2956" spans="1:8" x14ac:dyDescent="0.25">
      <c r="A2956" s="5">
        <v>197</v>
      </c>
      <c r="B2956" s="8" t="s">
        <v>79</v>
      </c>
      <c r="C2956" s="44">
        <v>10935201</v>
      </c>
      <c r="D2956" s="40">
        <v>10007622.99</v>
      </c>
      <c r="E2956" s="45">
        <f t="shared" si="104"/>
        <v>0.91517503793483079</v>
      </c>
      <c r="F2956" s="44">
        <v>101510</v>
      </c>
      <c r="G2956" s="40">
        <v>71505.34</v>
      </c>
      <c r="H2956" s="45">
        <f t="shared" si="103"/>
        <v>0.70441670771352571</v>
      </c>
    </row>
    <row r="2957" spans="1:8" x14ac:dyDescent="0.25">
      <c r="A2957" s="5">
        <v>198</v>
      </c>
      <c r="B2957" s="9" t="s">
        <v>80</v>
      </c>
      <c r="C2957" s="44">
        <v>3327159</v>
      </c>
      <c r="D2957" s="40">
        <v>284885.46000000002</v>
      </c>
      <c r="E2957" s="45">
        <f t="shared" si="104"/>
        <v>8.5624239779343289E-2</v>
      </c>
      <c r="F2957" s="44">
        <v>369513</v>
      </c>
      <c r="G2957" s="40">
        <v>7315</v>
      </c>
      <c r="H2957" s="45">
        <f t="shared" si="103"/>
        <v>1.9796326516252474E-2</v>
      </c>
    </row>
    <row r="2958" spans="1:8" ht="15.75" thickBot="1" x14ac:dyDescent="0.3">
      <c r="A2958" s="79">
        <v>199</v>
      </c>
      <c r="B2958" s="80" t="s">
        <v>81</v>
      </c>
      <c r="C2958" s="81">
        <v>484483</v>
      </c>
      <c r="D2958" s="82">
        <v>189448.65</v>
      </c>
      <c r="E2958" s="83">
        <f t="shared" si="104"/>
        <v>0.39103260589122835</v>
      </c>
      <c r="F2958" s="81">
        <v>58098</v>
      </c>
      <c r="G2958" s="82">
        <v>55096.44</v>
      </c>
      <c r="H2958" s="83">
        <f>G2958/F2958</f>
        <v>0.94833625942373234</v>
      </c>
    </row>
    <row r="2959" spans="1:8" ht="15.75" thickBot="1" x14ac:dyDescent="0.3">
      <c r="A2959" s="137" t="s">
        <v>82</v>
      </c>
      <c r="B2959" s="138"/>
      <c r="C2959" s="22">
        <f>SUM(C2960:C3009)</f>
        <v>2858778</v>
      </c>
      <c r="D2959" s="23">
        <f>SUM(D2960:D3009)</f>
        <v>2071778.3699999989</v>
      </c>
      <c r="E2959" s="28">
        <f t="shared" si="104"/>
        <v>0.72470767929513902</v>
      </c>
      <c r="F2959" s="22">
        <f>SUM(F2960:F3009)</f>
        <v>121917</v>
      </c>
      <c r="G2959" s="23">
        <f>SUM(G2960:G3009)</f>
        <v>110300.33</v>
      </c>
      <c r="H2959" s="28">
        <f>G2959/F2959</f>
        <v>0.90471656946939316</v>
      </c>
    </row>
    <row r="2960" spans="1:8" x14ac:dyDescent="0.25">
      <c r="A2960" s="78">
        <v>201</v>
      </c>
      <c r="B2960" s="7" t="s">
        <v>83</v>
      </c>
      <c r="C2960" s="41">
        <v>197688</v>
      </c>
      <c r="D2960" s="42">
        <v>130106.74</v>
      </c>
      <c r="E2960" s="43">
        <f t="shared" si="104"/>
        <v>0.65814181943264138</v>
      </c>
      <c r="F2960" s="62" t="s">
        <v>182</v>
      </c>
      <c r="G2960" s="63" t="s">
        <v>182</v>
      </c>
      <c r="H2960" s="64" t="s">
        <v>182</v>
      </c>
    </row>
    <row r="2961" spans="1:8" x14ac:dyDescent="0.25">
      <c r="A2961" s="5">
        <v>203</v>
      </c>
      <c r="B2961" s="8" t="s">
        <v>84</v>
      </c>
      <c r="C2961" s="44">
        <v>99786</v>
      </c>
      <c r="D2961" s="40">
        <v>66719.399999999994</v>
      </c>
      <c r="E2961" s="45">
        <f t="shared" si="104"/>
        <v>0.66862485719439591</v>
      </c>
      <c r="F2961" s="59" t="s">
        <v>182</v>
      </c>
      <c r="G2961" s="60" t="s">
        <v>182</v>
      </c>
      <c r="H2961" s="61" t="s">
        <v>182</v>
      </c>
    </row>
    <row r="2962" spans="1:8" x14ac:dyDescent="0.25">
      <c r="A2962" s="5">
        <v>211</v>
      </c>
      <c r="B2962" s="8" t="s">
        <v>85</v>
      </c>
      <c r="C2962" s="44">
        <v>93984</v>
      </c>
      <c r="D2962" s="40">
        <v>82154.84</v>
      </c>
      <c r="E2962" s="45">
        <f t="shared" ref="E2962:E3009" si="105">D2962/C2962</f>
        <v>0.87413644875723528</v>
      </c>
      <c r="F2962" s="59" t="s">
        <v>182</v>
      </c>
      <c r="G2962" s="60" t="s">
        <v>182</v>
      </c>
      <c r="H2962" s="61" t="s">
        <v>182</v>
      </c>
    </row>
    <row r="2963" spans="1:8" x14ac:dyDescent="0.25">
      <c r="A2963" s="5">
        <v>212</v>
      </c>
      <c r="B2963" s="8" t="s">
        <v>86</v>
      </c>
      <c r="C2963" s="44">
        <v>8169</v>
      </c>
      <c r="D2963" s="40">
        <v>5002.79</v>
      </c>
      <c r="E2963" s="45">
        <f t="shared" si="105"/>
        <v>0.61241155588199292</v>
      </c>
      <c r="F2963" s="59" t="s">
        <v>182</v>
      </c>
      <c r="G2963" s="60" t="s">
        <v>182</v>
      </c>
      <c r="H2963" s="61" t="s">
        <v>182</v>
      </c>
    </row>
    <row r="2964" spans="1:8" x14ac:dyDescent="0.25">
      <c r="A2964" s="5">
        <v>213</v>
      </c>
      <c r="B2964" s="8" t="s">
        <v>87</v>
      </c>
      <c r="C2964" s="44">
        <v>850</v>
      </c>
      <c r="D2964" s="40">
        <v>42.8</v>
      </c>
      <c r="E2964" s="45">
        <f t="shared" si="105"/>
        <v>5.0352941176470586E-2</v>
      </c>
      <c r="F2964" s="59" t="s">
        <v>182</v>
      </c>
      <c r="G2964" s="60" t="s">
        <v>182</v>
      </c>
      <c r="H2964" s="61" t="s">
        <v>182</v>
      </c>
    </row>
    <row r="2965" spans="1:8" x14ac:dyDescent="0.25">
      <c r="A2965" s="5">
        <v>214</v>
      </c>
      <c r="B2965" s="8" t="s">
        <v>88</v>
      </c>
      <c r="C2965" s="44">
        <v>63294</v>
      </c>
      <c r="D2965" s="40">
        <v>47999.35</v>
      </c>
      <c r="E2965" s="45">
        <f t="shared" si="105"/>
        <v>0.7583554523335545</v>
      </c>
      <c r="F2965" s="59" t="s">
        <v>182</v>
      </c>
      <c r="G2965" s="60" t="s">
        <v>182</v>
      </c>
      <c r="H2965" s="61" t="s">
        <v>182</v>
      </c>
    </row>
    <row r="2966" spans="1:8" x14ac:dyDescent="0.25">
      <c r="A2966" s="5">
        <v>219</v>
      </c>
      <c r="B2966" s="8" t="s">
        <v>89</v>
      </c>
      <c r="C2966" s="44">
        <v>7902</v>
      </c>
      <c r="D2966" s="40">
        <v>4403.0200000000004</v>
      </c>
      <c r="E2966" s="45">
        <f t="shared" si="105"/>
        <v>0.55720323968615548</v>
      </c>
      <c r="F2966" s="59" t="s">
        <v>182</v>
      </c>
      <c r="G2966" s="60" t="s">
        <v>182</v>
      </c>
      <c r="H2966" s="61" t="s">
        <v>182</v>
      </c>
    </row>
    <row r="2967" spans="1:8" x14ac:dyDescent="0.25">
      <c r="A2967" s="5">
        <v>221</v>
      </c>
      <c r="B2967" s="8" t="s">
        <v>90</v>
      </c>
      <c r="C2967" s="44">
        <v>252868</v>
      </c>
      <c r="D2967" s="40">
        <v>167256.29999999999</v>
      </c>
      <c r="E2967" s="45">
        <f t="shared" si="105"/>
        <v>0.66143719252732647</v>
      </c>
      <c r="F2967" s="59" t="s">
        <v>182</v>
      </c>
      <c r="G2967" s="60" t="s">
        <v>182</v>
      </c>
      <c r="H2967" s="61" t="s">
        <v>182</v>
      </c>
    </row>
    <row r="2968" spans="1:8" x14ac:dyDescent="0.25">
      <c r="A2968" s="5">
        <v>222</v>
      </c>
      <c r="B2968" s="8" t="s">
        <v>91</v>
      </c>
      <c r="C2968" s="44">
        <v>1701</v>
      </c>
      <c r="D2968" s="40">
        <v>478.96</v>
      </c>
      <c r="E2968" s="45">
        <f t="shared" si="105"/>
        <v>0.281575543797766</v>
      </c>
      <c r="F2968" s="59" t="s">
        <v>182</v>
      </c>
      <c r="G2968" s="60" t="s">
        <v>182</v>
      </c>
      <c r="H2968" s="61" t="s">
        <v>182</v>
      </c>
    </row>
    <row r="2969" spans="1:8" x14ac:dyDescent="0.25">
      <c r="A2969" s="5">
        <v>223</v>
      </c>
      <c r="B2969" s="8" t="s">
        <v>92</v>
      </c>
      <c r="C2969" s="44">
        <v>119305</v>
      </c>
      <c r="D2969" s="40">
        <v>79719.399999999994</v>
      </c>
      <c r="E2969" s="45">
        <f t="shared" si="105"/>
        <v>0.66819831524244577</v>
      </c>
      <c r="F2969" s="59" t="s">
        <v>182</v>
      </c>
      <c r="G2969" s="60" t="s">
        <v>182</v>
      </c>
      <c r="H2969" s="61" t="s">
        <v>182</v>
      </c>
    </row>
    <row r="2970" spans="1:8" x14ac:dyDescent="0.25">
      <c r="A2970" s="5">
        <v>224</v>
      </c>
      <c r="B2970" s="8" t="s">
        <v>93</v>
      </c>
      <c r="C2970" s="44">
        <v>18566</v>
      </c>
      <c r="D2970" s="40">
        <v>10857.73</v>
      </c>
      <c r="E2970" s="45">
        <f t="shared" si="105"/>
        <v>0.58481794678444465</v>
      </c>
      <c r="F2970" s="59" t="s">
        <v>182</v>
      </c>
      <c r="G2970" s="60" t="s">
        <v>182</v>
      </c>
      <c r="H2970" s="61" t="s">
        <v>182</v>
      </c>
    </row>
    <row r="2971" spans="1:8" x14ac:dyDescent="0.25">
      <c r="A2971" s="5">
        <v>229</v>
      </c>
      <c r="B2971" s="8" t="s">
        <v>195</v>
      </c>
      <c r="C2971" s="44">
        <v>1300</v>
      </c>
      <c r="D2971" s="40">
        <v>1118.1500000000001</v>
      </c>
      <c r="E2971" s="45">
        <f t="shared" si="105"/>
        <v>0.86011538461538473</v>
      </c>
      <c r="F2971" s="59" t="s">
        <v>182</v>
      </c>
      <c r="G2971" s="60" t="s">
        <v>182</v>
      </c>
      <c r="H2971" s="61" t="s">
        <v>182</v>
      </c>
    </row>
    <row r="2972" spans="1:8" x14ac:dyDescent="0.25">
      <c r="A2972" s="5">
        <v>231</v>
      </c>
      <c r="B2972" s="8" t="s">
        <v>94</v>
      </c>
      <c r="C2972" s="44">
        <v>251202</v>
      </c>
      <c r="D2972" s="40">
        <v>221844.04</v>
      </c>
      <c r="E2972" s="45">
        <f t="shared" si="105"/>
        <v>0.8831300706204569</v>
      </c>
      <c r="F2972" s="59" t="s">
        <v>182</v>
      </c>
      <c r="G2972" s="60" t="s">
        <v>182</v>
      </c>
      <c r="H2972" s="61" t="s">
        <v>182</v>
      </c>
    </row>
    <row r="2973" spans="1:8" x14ac:dyDescent="0.25">
      <c r="A2973" s="5">
        <v>232</v>
      </c>
      <c r="B2973" s="8" t="s">
        <v>95</v>
      </c>
      <c r="C2973" s="44">
        <v>201488</v>
      </c>
      <c r="D2973" s="40">
        <v>164179.31</v>
      </c>
      <c r="E2973" s="45">
        <f t="shared" si="105"/>
        <v>0.81483418367346938</v>
      </c>
      <c r="F2973" s="59" t="s">
        <v>182</v>
      </c>
      <c r="G2973" s="60" t="s">
        <v>182</v>
      </c>
      <c r="H2973" s="61" t="s">
        <v>182</v>
      </c>
    </row>
    <row r="2974" spans="1:8" x14ac:dyDescent="0.25">
      <c r="A2974" s="5">
        <v>239</v>
      </c>
      <c r="B2974" s="8" t="s">
        <v>96</v>
      </c>
      <c r="C2974" s="44">
        <v>69514</v>
      </c>
      <c r="D2974" s="40">
        <v>47513.65</v>
      </c>
      <c r="E2974" s="45">
        <f t="shared" si="105"/>
        <v>0.68351195442644652</v>
      </c>
      <c r="F2974" s="59" t="s">
        <v>182</v>
      </c>
      <c r="G2974" s="60" t="s">
        <v>182</v>
      </c>
      <c r="H2974" s="61" t="s">
        <v>182</v>
      </c>
    </row>
    <row r="2975" spans="1:8" x14ac:dyDescent="0.25">
      <c r="A2975" s="5">
        <v>242</v>
      </c>
      <c r="B2975" s="8" t="s">
        <v>98</v>
      </c>
      <c r="C2975" s="44">
        <v>87104</v>
      </c>
      <c r="D2975" s="40">
        <v>15984.28</v>
      </c>
      <c r="E2975" s="45">
        <f t="shared" si="105"/>
        <v>0.18350799044819985</v>
      </c>
      <c r="F2975" s="59" t="s">
        <v>182</v>
      </c>
      <c r="G2975" s="60" t="s">
        <v>182</v>
      </c>
      <c r="H2975" s="61" t="s">
        <v>182</v>
      </c>
    </row>
    <row r="2976" spans="1:8" x14ac:dyDescent="0.25">
      <c r="A2976" s="5">
        <v>243</v>
      </c>
      <c r="B2976" s="8" t="s">
        <v>99</v>
      </c>
      <c r="C2976" s="44">
        <v>24769</v>
      </c>
      <c r="D2976" s="40">
        <v>16824.78</v>
      </c>
      <c r="E2976" s="45">
        <f t="shared" si="105"/>
        <v>0.67926763292825709</v>
      </c>
      <c r="F2976" s="59" t="s">
        <v>182</v>
      </c>
      <c r="G2976" s="60" t="s">
        <v>182</v>
      </c>
      <c r="H2976" s="61" t="s">
        <v>182</v>
      </c>
    </row>
    <row r="2977" spans="1:8" x14ac:dyDescent="0.25">
      <c r="A2977" s="5">
        <v>244</v>
      </c>
      <c r="B2977" s="8" t="s">
        <v>100</v>
      </c>
      <c r="C2977" s="44">
        <v>34250</v>
      </c>
      <c r="D2977" s="40">
        <v>13689.14</v>
      </c>
      <c r="E2977" s="45">
        <f t="shared" si="105"/>
        <v>0.39968291970802916</v>
      </c>
      <c r="F2977" s="59" t="s">
        <v>182</v>
      </c>
      <c r="G2977" s="60" t="s">
        <v>182</v>
      </c>
      <c r="H2977" s="61" t="s">
        <v>182</v>
      </c>
    </row>
    <row r="2978" spans="1:8" x14ac:dyDescent="0.25">
      <c r="A2978" s="5">
        <v>249</v>
      </c>
      <c r="B2978" s="8" t="s">
        <v>101</v>
      </c>
      <c r="C2978" s="44">
        <v>52044</v>
      </c>
      <c r="D2978" s="40">
        <v>37172.29</v>
      </c>
      <c r="E2978" s="45">
        <f t="shared" si="105"/>
        <v>0.71424736761202057</v>
      </c>
      <c r="F2978" s="59" t="s">
        <v>182</v>
      </c>
      <c r="G2978" s="60" t="s">
        <v>182</v>
      </c>
      <c r="H2978" s="61" t="s">
        <v>182</v>
      </c>
    </row>
    <row r="2979" spans="1:8" x14ac:dyDescent="0.25">
      <c r="A2979" s="5">
        <v>251</v>
      </c>
      <c r="B2979" s="8" t="s">
        <v>102</v>
      </c>
      <c r="C2979" s="44">
        <v>320</v>
      </c>
      <c r="D2979" s="40">
        <v>0</v>
      </c>
      <c r="E2979" s="45">
        <f t="shared" si="105"/>
        <v>0</v>
      </c>
      <c r="F2979" s="59" t="s">
        <v>182</v>
      </c>
      <c r="G2979" s="60" t="s">
        <v>182</v>
      </c>
      <c r="H2979" s="61" t="s">
        <v>182</v>
      </c>
    </row>
    <row r="2980" spans="1:8" x14ac:dyDescent="0.25">
      <c r="A2980" s="5">
        <v>252</v>
      </c>
      <c r="B2980" s="8" t="s">
        <v>103</v>
      </c>
      <c r="C2980" s="44">
        <v>4463</v>
      </c>
      <c r="D2980" s="40">
        <v>1485.24</v>
      </c>
      <c r="E2980" s="45">
        <f t="shared" si="105"/>
        <v>0.33278960340578084</v>
      </c>
      <c r="F2980" s="59" t="s">
        <v>182</v>
      </c>
      <c r="G2980" s="60" t="s">
        <v>182</v>
      </c>
      <c r="H2980" s="61" t="s">
        <v>182</v>
      </c>
    </row>
    <row r="2981" spans="1:8" x14ac:dyDescent="0.25">
      <c r="A2981" s="5">
        <v>253</v>
      </c>
      <c r="B2981" s="8" t="s">
        <v>104</v>
      </c>
      <c r="C2981" s="44">
        <v>3556</v>
      </c>
      <c r="D2981" s="40">
        <v>1135.1500000000001</v>
      </c>
      <c r="E2981" s="45">
        <f t="shared" si="105"/>
        <v>0.31922103487064118</v>
      </c>
      <c r="F2981" s="59" t="s">
        <v>182</v>
      </c>
      <c r="G2981" s="60" t="s">
        <v>182</v>
      </c>
      <c r="H2981" s="61" t="s">
        <v>182</v>
      </c>
    </row>
    <row r="2982" spans="1:8" x14ac:dyDescent="0.25">
      <c r="A2982" s="5">
        <v>254</v>
      </c>
      <c r="B2982" s="8" t="s">
        <v>105</v>
      </c>
      <c r="C2982" s="44">
        <v>13083</v>
      </c>
      <c r="D2982" s="40">
        <v>4815.8</v>
      </c>
      <c r="E2982" s="45">
        <f t="shared" si="105"/>
        <v>0.36809600244592222</v>
      </c>
      <c r="F2982" s="59" t="s">
        <v>182</v>
      </c>
      <c r="G2982" s="60" t="s">
        <v>182</v>
      </c>
      <c r="H2982" s="61" t="s">
        <v>182</v>
      </c>
    </row>
    <row r="2983" spans="1:8" x14ac:dyDescent="0.25">
      <c r="A2983" s="5">
        <v>255</v>
      </c>
      <c r="B2983" s="8" t="s">
        <v>106</v>
      </c>
      <c r="C2983" s="44">
        <v>51977</v>
      </c>
      <c r="D2983" s="40">
        <v>42773.440000000002</v>
      </c>
      <c r="E2983" s="45">
        <f t="shared" si="105"/>
        <v>0.82293014217827121</v>
      </c>
      <c r="F2983" s="59" t="s">
        <v>182</v>
      </c>
      <c r="G2983" s="60" t="s">
        <v>182</v>
      </c>
      <c r="H2983" s="61" t="s">
        <v>182</v>
      </c>
    </row>
    <row r="2984" spans="1:8" x14ac:dyDescent="0.25">
      <c r="A2984" s="5">
        <v>256</v>
      </c>
      <c r="B2984" s="8" t="s">
        <v>107</v>
      </c>
      <c r="C2984" s="44">
        <v>30725</v>
      </c>
      <c r="D2984" s="40">
        <v>25694.55</v>
      </c>
      <c r="E2984" s="45">
        <f t="shared" si="105"/>
        <v>0.83627502034174128</v>
      </c>
      <c r="F2984" s="59" t="s">
        <v>182</v>
      </c>
      <c r="G2984" s="60" t="s">
        <v>182</v>
      </c>
      <c r="H2984" s="61" t="s">
        <v>182</v>
      </c>
    </row>
    <row r="2985" spans="1:8" x14ac:dyDescent="0.25">
      <c r="A2985" s="5">
        <v>257</v>
      </c>
      <c r="B2985" s="8" t="s">
        <v>108</v>
      </c>
      <c r="C2985" s="44">
        <v>591</v>
      </c>
      <c r="D2985" s="40">
        <v>503.49</v>
      </c>
      <c r="E2985" s="45">
        <f t="shared" si="105"/>
        <v>0.85192893401015235</v>
      </c>
      <c r="F2985" s="59" t="s">
        <v>182</v>
      </c>
      <c r="G2985" s="60" t="s">
        <v>182</v>
      </c>
      <c r="H2985" s="61" t="s">
        <v>182</v>
      </c>
    </row>
    <row r="2986" spans="1:8" x14ac:dyDescent="0.25">
      <c r="A2986" s="5">
        <v>259</v>
      </c>
      <c r="B2986" s="8" t="s">
        <v>109</v>
      </c>
      <c r="C2986" s="44">
        <v>37252</v>
      </c>
      <c r="D2986" s="40">
        <v>21170.98</v>
      </c>
      <c r="E2986" s="45">
        <f t="shared" si="105"/>
        <v>0.56831794266079672</v>
      </c>
      <c r="F2986" s="59" t="s">
        <v>182</v>
      </c>
      <c r="G2986" s="60" t="s">
        <v>182</v>
      </c>
      <c r="H2986" s="61" t="s">
        <v>182</v>
      </c>
    </row>
    <row r="2987" spans="1:8" x14ac:dyDescent="0.25">
      <c r="A2987" s="5">
        <v>261</v>
      </c>
      <c r="B2987" s="8" t="s">
        <v>110</v>
      </c>
      <c r="C2987" s="44">
        <v>4090</v>
      </c>
      <c r="D2987" s="40">
        <v>1713.03</v>
      </c>
      <c r="E2987" s="45">
        <f t="shared" si="105"/>
        <v>0.41883374083129582</v>
      </c>
      <c r="F2987" s="59" t="s">
        <v>182</v>
      </c>
      <c r="G2987" s="60" t="s">
        <v>182</v>
      </c>
      <c r="H2987" s="61" t="s">
        <v>182</v>
      </c>
    </row>
    <row r="2988" spans="1:8" x14ac:dyDescent="0.25">
      <c r="A2988" s="5">
        <v>262</v>
      </c>
      <c r="B2988" s="8" t="s">
        <v>111</v>
      </c>
      <c r="C2988" s="44">
        <v>19505</v>
      </c>
      <c r="D2988" s="40">
        <v>13590.51</v>
      </c>
      <c r="E2988" s="45">
        <f t="shared" si="105"/>
        <v>0.69677057164829537</v>
      </c>
      <c r="F2988" s="59" t="s">
        <v>182</v>
      </c>
      <c r="G2988" s="60" t="s">
        <v>182</v>
      </c>
      <c r="H2988" s="61" t="s">
        <v>182</v>
      </c>
    </row>
    <row r="2989" spans="1:8" x14ac:dyDescent="0.25">
      <c r="A2989" s="5">
        <v>263</v>
      </c>
      <c r="B2989" s="8" t="s">
        <v>112</v>
      </c>
      <c r="C2989" s="44">
        <v>15692</v>
      </c>
      <c r="D2989" s="40">
        <v>11336.13</v>
      </c>
      <c r="E2989" s="45">
        <f t="shared" si="105"/>
        <v>0.72241460616874831</v>
      </c>
      <c r="F2989" s="59" t="s">
        <v>182</v>
      </c>
      <c r="G2989" s="60" t="s">
        <v>182</v>
      </c>
      <c r="H2989" s="61" t="s">
        <v>182</v>
      </c>
    </row>
    <row r="2990" spans="1:8" x14ac:dyDescent="0.25">
      <c r="A2990" s="5">
        <v>265</v>
      </c>
      <c r="B2990" s="8" t="s">
        <v>113</v>
      </c>
      <c r="C2990" s="44">
        <v>82606</v>
      </c>
      <c r="D2990" s="40">
        <v>28733.67</v>
      </c>
      <c r="E2990" s="45">
        <f t="shared" si="105"/>
        <v>0.34783998741011546</v>
      </c>
      <c r="F2990" s="44">
        <v>121917</v>
      </c>
      <c r="G2990" s="40">
        <v>110300.33</v>
      </c>
      <c r="H2990" s="45">
        <f t="shared" ref="H2990" si="106">G2990/F2990</f>
        <v>0.90471656946939316</v>
      </c>
    </row>
    <row r="2991" spans="1:8" x14ac:dyDescent="0.25">
      <c r="A2991" s="5">
        <v>269</v>
      </c>
      <c r="B2991" s="8" t="s">
        <v>114</v>
      </c>
      <c r="C2991" s="44">
        <v>63693</v>
      </c>
      <c r="D2991" s="40">
        <v>25311.9</v>
      </c>
      <c r="E2991" s="45">
        <f t="shared" si="105"/>
        <v>0.3974047383542933</v>
      </c>
      <c r="F2991" s="59" t="s">
        <v>182</v>
      </c>
      <c r="G2991" s="60" t="s">
        <v>182</v>
      </c>
      <c r="H2991" s="61" t="s">
        <v>182</v>
      </c>
    </row>
    <row r="2992" spans="1:8" x14ac:dyDescent="0.25">
      <c r="A2992" s="5">
        <v>271</v>
      </c>
      <c r="B2992" s="8" t="s">
        <v>115</v>
      </c>
      <c r="C2992" s="44">
        <v>10008</v>
      </c>
      <c r="D2992" s="40">
        <v>3817.57</v>
      </c>
      <c r="E2992" s="45">
        <f t="shared" si="105"/>
        <v>0.38145183852917669</v>
      </c>
      <c r="F2992" s="59" t="s">
        <v>182</v>
      </c>
      <c r="G2992" s="60" t="s">
        <v>182</v>
      </c>
      <c r="H2992" s="61" t="s">
        <v>182</v>
      </c>
    </row>
    <row r="2993" spans="1:8" x14ac:dyDescent="0.25">
      <c r="A2993" s="5">
        <v>272</v>
      </c>
      <c r="B2993" s="8" t="s">
        <v>116</v>
      </c>
      <c r="C2993" s="44">
        <v>726</v>
      </c>
      <c r="D2993" s="40">
        <v>0</v>
      </c>
      <c r="E2993" s="45">
        <f t="shared" si="105"/>
        <v>0</v>
      </c>
      <c r="F2993" s="59" t="s">
        <v>182</v>
      </c>
      <c r="G2993" s="60" t="s">
        <v>182</v>
      </c>
      <c r="H2993" s="61" t="s">
        <v>182</v>
      </c>
    </row>
    <row r="2994" spans="1:8" x14ac:dyDescent="0.25">
      <c r="A2994" s="5">
        <v>273</v>
      </c>
      <c r="B2994" s="8" t="s">
        <v>117</v>
      </c>
      <c r="C2994" s="44">
        <v>99451</v>
      </c>
      <c r="D2994" s="40">
        <v>85246.5</v>
      </c>
      <c r="E2994" s="45">
        <f t="shared" si="105"/>
        <v>0.85717086806568055</v>
      </c>
      <c r="F2994" s="59" t="s">
        <v>182</v>
      </c>
      <c r="G2994" s="60" t="s">
        <v>182</v>
      </c>
      <c r="H2994" s="61" t="s">
        <v>182</v>
      </c>
    </row>
    <row r="2995" spans="1:8" x14ac:dyDescent="0.25">
      <c r="A2995" s="5">
        <v>274</v>
      </c>
      <c r="B2995" s="8" t="s">
        <v>118</v>
      </c>
      <c r="C2995" s="44">
        <v>33352</v>
      </c>
      <c r="D2995" s="40">
        <v>29910.880000000001</v>
      </c>
      <c r="E2995" s="45">
        <f t="shared" si="105"/>
        <v>0.89682417846006235</v>
      </c>
      <c r="F2995" s="59" t="s">
        <v>182</v>
      </c>
      <c r="G2995" s="60" t="s">
        <v>182</v>
      </c>
      <c r="H2995" s="61" t="s">
        <v>182</v>
      </c>
    </row>
    <row r="2996" spans="1:8" x14ac:dyDescent="0.25">
      <c r="A2996" s="5">
        <v>275</v>
      </c>
      <c r="B2996" s="8" t="s">
        <v>119</v>
      </c>
      <c r="C2996" s="44">
        <v>319559</v>
      </c>
      <c r="D2996" s="40">
        <v>280843.90000000002</v>
      </c>
      <c r="E2996" s="45">
        <f t="shared" si="105"/>
        <v>0.87884835038287146</v>
      </c>
      <c r="F2996" s="59" t="s">
        <v>182</v>
      </c>
      <c r="G2996" s="60" t="s">
        <v>182</v>
      </c>
      <c r="H2996" s="61" t="s">
        <v>182</v>
      </c>
    </row>
    <row r="2997" spans="1:8" x14ac:dyDescent="0.25">
      <c r="A2997" s="5">
        <v>277</v>
      </c>
      <c r="B2997" s="8" t="s">
        <v>120</v>
      </c>
      <c r="C2997" s="44">
        <v>13274</v>
      </c>
      <c r="D2997" s="40">
        <v>6048.43</v>
      </c>
      <c r="E2997" s="45">
        <f t="shared" si="105"/>
        <v>0.45565993671839689</v>
      </c>
      <c r="F2997" s="59" t="s">
        <v>182</v>
      </c>
      <c r="G2997" s="60" t="s">
        <v>182</v>
      </c>
      <c r="H2997" s="61" t="s">
        <v>182</v>
      </c>
    </row>
    <row r="2998" spans="1:8" x14ac:dyDescent="0.25">
      <c r="A2998" s="5">
        <v>278</v>
      </c>
      <c r="B2998" s="8" t="s">
        <v>121</v>
      </c>
      <c r="C2998" s="44">
        <v>320</v>
      </c>
      <c r="D2998" s="40">
        <v>0</v>
      </c>
      <c r="E2998" s="45">
        <f t="shared" si="105"/>
        <v>0</v>
      </c>
      <c r="F2998" s="59" t="s">
        <v>182</v>
      </c>
      <c r="G2998" s="60" t="s">
        <v>182</v>
      </c>
      <c r="H2998" s="61" t="s">
        <v>182</v>
      </c>
    </row>
    <row r="2999" spans="1:8" x14ac:dyDescent="0.25">
      <c r="A2999" s="125">
        <v>279</v>
      </c>
      <c r="B2999" s="129" t="s">
        <v>122</v>
      </c>
      <c r="C2999" s="44">
        <v>13425</v>
      </c>
      <c r="D2999" s="40">
        <v>6271.45</v>
      </c>
      <c r="E2999" s="45">
        <f t="shared" si="105"/>
        <v>0.46714711359404093</v>
      </c>
      <c r="F2999" s="59" t="s">
        <v>182</v>
      </c>
      <c r="G2999" s="60" t="s">
        <v>182</v>
      </c>
      <c r="H2999" s="61" t="s">
        <v>182</v>
      </c>
    </row>
    <row r="3000" spans="1:8" x14ac:dyDescent="0.25">
      <c r="A3000" s="126">
        <v>280</v>
      </c>
      <c r="B3000" s="129" t="s">
        <v>123</v>
      </c>
      <c r="C3000" s="44">
        <v>259306</v>
      </c>
      <c r="D3000" s="40">
        <v>206332.46</v>
      </c>
      <c r="E3000" s="45">
        <f t="shared" si="105"/>
        <v>0.79571031908247392</v>
      </c>
      <c r="F3000" s="59" t="s">
        <v>182</v>
      </c>
      <c r="G3000" s="60" t="s">
        <v>182</v>
      </c>
      <c r="H3000" s="61" t="s">
        <v>182</v>
      </c>
    </row>
    <row r="3001" spans="1:8" x14ac:dyDescent="0.25">
      <c r="A3001" s="127">
        <v>291</v>
      </c>
      <c r="B3001" s="129" t="s">
        <v>124</v>
      </c>
      <c r="C3001" s="44">
        <v>80869</v>
      </c>
      <c r="D3001" s="40">
        <v>49417.79</v>
      </c>
      <c r="E3001" s="45">
        <f t="shared" si="105"/>
        <v>0.61108446994522003</v>
      </c>
      <c r="F3001" s="59" t="s">
        <v>182</v>
      </c>
      <c r="G3001" s="60" t="s">
        <v>182</v>
      </c>
      <c r="H3001" s="61" t="s">
        <v>182</v>
      </c>
    </row>
    <row r="3002" spans="1:8" x14ac:dyDescent="0.25">
      <c r="A3002" s="127">
        <v>292</v>
      </c>
      <c r="B3002" s="129" t="s">
        <v>125</v>
      </c>
      <c r="C3002" s="44">
        <v>10</v>
      </c>
      <c r="D3002" s="40">
        <v>8</v>
      </c>
      <c r="E3002" s="45">
        <f t="shared" si="105"/>
        <v>0.8</v>
      </c>
      <c r="F3002" s="59" t="s">
        <v>182</v>
      </c>
      <c r="G3002" s="60" t="s">
        <v>182</v>
      </c>
      <c r="H3002" s="61" t="s">
        <v>182</v>
      </c>
    </row>
    <row r="3003" spans="1:8" x14ac:dyDescent="0.25">
      <c r="A3003" s="127">
        <v>293</v>
      </c>
      <c r="B3003" s="129" t="s">
        <v>126</v>
      </c>
      <c r="C3003" s="44">
        <v>82821</v>
      </c>
      <c r="D3003" s="40">
        <v>82467.63</v>
      </c>
      <c r="E3003" s="45">
        <f t="shared" si="105"/>
        <v>0.99573332850364049</v>
      </c>
      <c r="F3003" s="59" t="s">
        <v>182</v>
      </c>
      <c r="G3003" s="60" t="s">
        <v>182</v>
      </c>
      <c r="H3003" s="61" t="s">
        <v>182</v>
      </c>
    </row>
    <row r="3004" spans="1:8" x14ac:dyDescent="0.25">
      <c r="A3004" s="127">
        <v>294</v>
      </c>
      <c r="B3004" s="129" t="s">
        <v>127</v>
      </c>
      <c r="C3004" s="44">
        <v>1437</v>
      </c>
      <c r="D3004" s="40">
        <v>1079.47</v>
      </c>
      <c r="E3004" s="45">
        <f t="shared" si="105"/>
        <v>0.7511969380654141</v>
      </c>
      <c r="F3004" s="59" t="s">
        <v>182</v>
      </c>
      <c r="G3004" s="60" t="s">
        <v>182</v>
      </c>
      <c r="H3004" s="61" t="s">
        <v>182</v>
      </c>
    </row>
    <row r="3005" spans="1:8" x14ac:dyDescent="0.25">
      <c r="A3005" s="127">
        <v>295</v>
      </c>
      <c r="B3005" s="129" t="s">
        <v>128</v>
      </c>
      <c r="C3005" s="44">
        <v>513</v>
      </c>
      <c r="D3005" s="40">
        <v>392.13</v>
      </c>
      <c r="E3005" s="45">
        <f t="shared" si="105"/>
        <v>0.76438596491228072</v>
      </c>
      <c r="F3005" s="59" t="s">
        <v>182</v>
      </c>
      <c r="G3005" s="60" t="s">
        <v>182</v>
      </c>
      <c r="H3005" s="61" t="s">
        <v>182</v>
      </c>
    </row>
    <row r="3006" spans="1:8" x14ac:dyDescent="0.25">
      <c r="A3006" s="127">
        <v>296</v>
      </c>
      <c r="B3006" s="129" t="s">
        <v>129</v>
      </c>
      <c r="C3006" s="44">
        <v>499</v>
      </c>
      <c r="D3006" s="40">
        <v>167.67</v>
      </c>
      <c r="E3006" s="45">
        <f t="shared" si="105"/>
        <v>0.33601202404809616</v>
      </c>
      <c r="F3006" s="59" t="s">
        <v>182</v>
      </c>
      <c r="G3006" s="60" t="s">
        <v>182</v>
      </c>
      <c r="H3006" s="61" t="s">
        <v>182</v>
      </c>
    </row>
    <row r="3007" spans="1:8" x14ac:dyDescent="0.25">
      <c r="A3007" s="127">
        <v>297</v>
      </c>
      <c r="B3007" s="129" t="s">
        <v>130</v>
      </c>
      <c r="C3007" s="44">
        <v>553</v>
      </c>
      <c r="D3007" s="40">
        <v>288.17</v>
      </c>
      <c r="E3007" s="45">
        <f t="shared" si="105"/>
        <v>0.52110307414104884</v>
      </c>
      <c r="F3007" s="59" t="s">
        <v>182</v>
      </c>
      <c r="G3007" s="60" t="s">
        <v>182</v>
      </c>
      <c r="H3007" s="61" t="s">
        <v>182</v>
      </c>
    </row>
    <row r="3008" spans="1:8" x14ac:dyDescent="0.25">
      <c r="A3008" s="127">
        <v>298</v>
      </c>
      <c r="B3008" s="129" t="s">
        <v>131</v>
      </c>
      <c r="C3008" s="44">
        <v>475</v>
      </c>
      <c r="D3008" s="40">
        <v>413.02</v>
      </c>
      <c r="E3008" s="45">
        <f t="shared" si="105"/>
        <v>0.86951578947368413</v>
      </c>
      <c r="F3008" s="59" t="s">
        <v>182</v>
      </c>
      <c r="G3008" s="60" t="s">
        <v>182</v>
      </c>
      <c r="H3008" s="61" t="s">
        <v>182</v>
      </c>
    </row>
    <row r="3009" spans="1:8" ht="15.75" thickBot="1" x14ac:dyDescent="0.3">
      <c r="A3009" s="131">
        <v>299</v>
      </c>
      <c r="B3009" s="132" t="s">
        <v>123</v>
      </c>
      <c r="C3009" s="81">
        <v>28843</v>
      </c>
      <c r="D3009" s="82">
        <v>27742.44</v>
      </c>
      <c r="E3009" s="83">
        <f t="shared" si="105"/>
        <v>0.96184308151024511</v>
      </c>
      <c r="F3009" s="84" t="s">
        <v>182</v>
      </c>
      <c r="G3009" s="85" t="s">
        <v>182</v>
      </c>
      <c r="H3009" s="86" t="s">
        <v>182</v>
      </c>
    </row>
    <row r="3010" spans="1:8" ht="15.75" thickBot="1" x14ac:dyDescent="0.3">
      <c r="A3010" s="137" t="s">
        <v>132</v>
      </c>
      <c r="B3010" s="138"/>
      <c r="C3010" s="22">
        <f>SUM(C3011:C3027)</f>
        <v>132034</v>
      </c>
      <c r="D3010" s="23">
        <f>SUM(D3011:D3027)</f>
        <v>94734.02</v>
      </c>
      <c r="E3010" s="28">
        <f>D3010/C3010</f>
        <v>0.71749715982246998</v>
      </c>
      <c r="F3010" s="22">
        <f>SUM(F3011:F3027)</f>
        <v>12811397</v>
      </c>
      <c r="G3010" s="23">
        <f>SUM(G3011:G3027)</f>
        <v>7976742.1900000004</v>
      </c>
      <c r="H3010" s="28">
        <f>G3010/F3010</f>
        <v>0.6226286009246299</v>
      </c>
    </row>
    <row r="3011" spans="1:8" x14ac:dyDescent="0.25">
      <c r="A3011" s="13">
        <v>301</v>
      </c>
      <c r="B3011" s="35" t="s">
        <v>133</v>
      </c>
      <c r="C3011" s="68" t="s">
        <v>182</v>
      </c>
      <c r="D3011" s="69" t="s">
        <v>182</v>
      </c>
      <c r="E3011" s="70" t="s">
        <v>182</v>
      </c>
      <c r="F3011" s="49">
        <v>69256</v>
      </c>
      <c r="G3011" s="50">
        <v>33931.160000000003</v>
      </c>
      <c r="H3011" s="51">
        <f>G3011/F3011</f>
        <v>0.48993820030033502</v>
      </c>
    </row>
    <row r="3012" spans="1:8" x14ac:dyDescent="0.25">
      <c r="A3012" s="10">
        <v>302</v>
      </c>
      <c r="B3012" s="29" t="s">
        <v>134</v>
      </c>
      <c r="C3012" s="59" t="s">
        <v>182</v>
      </c>
      <c r="D3012" s="60" t="s">
        <v>182</v>
      </c>
      <c r="E3012" s="61" t="s">
        <v>182</v>
      </c>
      <c r="F3012" s="44">
        <v>54700</v>
      </c>
      <c r="G3012" s="40">
        <v>5333.95</v>
      </c>
      <c r="H3012" s="45">
        <f>G3012/F3012</f>
        <v>9.7512797074954291E-2</v>
      </c>
    </row>
    <row r="3013" spans="1:8" x14ac:dyDescent="0.25">
      <c r="A3013" s="10">
        <v>303</v>
      </c>
      <c r="B3013" s="29" t="s">
        <v>135</v>
      </c>
      <c r="C3013" s="59" t="s">
        <v>182</v>
      </c>
      <c r="D3013" s="60" t="s">
        <v>182</v>
      </c>
      <c r="E3013" s="61" t="s">
        <v>182</v>
      </c>
      <c r="F3013" s="44">
        <v>6467</v>
      </c>
      <c r="G3013" s="40">
        <v>0</v>
      </c>
      <c r="H3013" s="45">
        <f t="shared" ref="H3013:H3027" si="107">G3013/F3013</f>
        <v>0</v>
      </c>
    </row>
    <row r="3014" spans="1:8" x14ac:dyDescent="0.25">
      <c r="A3014" s="10">
        <v>304</v>
      </c>
      <c r="B3014" s="29" t="s">
        <v>136</v>
      </c>
      <c r="C3014" s="59" t="s">
        <v>182</v>
      </c>
      <c r="D3014" s="60" t="s">
        <v>182</v>
      </c>
      <c r="E3014" s="61" t="s">
        <v>182</v>
      </c>
      <c r="F3014" s="44">
        <v>113255</v>
      </c>
      <c r="G3014" s="40">
        <v>22903.62</v>
      </c>
      <c r="H3014" s="45">
        <f t="shared" si="107"/>
        <v>0.20223054169793828</v>
      </c>
    </row>
    <row r="3015" spans="1:8" x14ac:dyDescent="0.25">
      <c r="A3015" s="10">
        <v>305</v>
      </c>
      <c r="B3015" s="29" t="s">
        <v>137</v>
      </c>
      <c r="C3015" s="59" t="s">
        <v>182</v>
      </c>
      <c r="D3015" s="60" t="s">
        <v>182</v>
      </c>
      <c r="E3015" s="61" t="s">
        <v>182</v>
      </c>
      <c r="F3015" s="44">
        <v>57552</v>
      </c>
      <c r="G3015" s="40">
        <v>9247.49</v>
      </c>
      <c r="H3015" s="45">
        <f t="shared" si="107"/>
        <v>0.16068060189046426</v>
      </c>
    </row>
    <row r="3016" spans="1:8" x14ac:dyDescent="0.25">
      <c r="A3016" s="10">
        <v>309</v>
      </c>
      <c r="B3016" s="29" t="s">
        <v>138</v>
      </c>
      <c r="C3016" s="59" t="s">
        <v>182</v>
      </c>
      <c r="D3016" s="60" t="s">
        <v>182</v>
      </c>
      <c r="E3016" s="61" t="s">
        <v>182</v>
      </c>
      <c r="F3016" s="44">
        <v>38393</v>
      </c>
      <c r="G3016" s="40">
        <v>0</v>
      </c>
      <c r="H3016" s="45">
        <f t="shared" si="107"/>
        <v>0</v>
      </c>
    </row>
    <row r="3017" spans="1:8" x14ac:dyDescent="0.25">
      <c r="A3017" s="10">
        <v>314</v>
      </c>
      <c r="B3017" s="29" t="s">
        <v>139</v>
      </c>
      <c r="C3017" s="59" t="s">
        <v>182</v>
      </c>
      <c r="D3017" s="60" t="s">
        <v>182</v>
      </c>
      <c r="E3017" s="61" t="s">
        <v>182</v>
      </c>
      <c r="F3017" s="44">
        <v>1598957</v>
      </c>
      <c r="G3017" s="40">
        <v>744200.55</v>
      </c>
      <c r="H3017" s="45">
        <f t="shared" si="107"/>
        <v>0.46542874511322069</v>
      </c>
    </row>
    <row r="3018" spans="1:8" x14ac:dyDescent="0.25">
      <c r="A3018" s="6">
        <v>320</v>
      </c>
      <c r="B3018" s="29" t="s">
        <v>140</v>
      </c>
      <c r="C3018" s="44">
        <v>1908</v>
      </c>
      <c r="D3018" s="40">
        <v>1764.54</v>
      </c>
      <c r="E3018" s="45">
        <f t="shared" ref="E3018:E3026" si="108">D3018/C3018</f>
        <v>0.92481132075471695</v>
      </c>
      <c r="F3018" s="44">
        <v>10552</v>
      </c>
      <c r="G3018" s="40">
        <v>8949.76</v>
      </c>
      <c r="H3018" s="45">
        <f t="shared" si="107"/>
        <v>0.84815769522365425</v>
      </c>
    </row>
    <row r="3019" spans="1:8" x14ac:dyDescent="0.25">
      <c r="A3019" s="10">
        <v>332</v>
      </c>
      <c r="B3019" s="29" t="s">
        <v>141</v>
      </c>
      <c r="C3019" s="59" t="s">
        <v>182</v>
      </c>
      <c r="D3019" s="60" t="s">
        <v>182</v>
      </c>
      <c r="E3019" s="61" t="s">
        <v>182</v>
      </c>
      <c r="F3019" s="44">
        <v>36542</v>
      </c>
      <c r="G3019" s="40">
        <v>2423.5500000000002</v>
      </c>
      <c r="H3019" s="45">
        <f t="shared" si="107"/>
        <v>6.6322314049586786E-2</v>
      </c>
    </row>
    <row r="3020" spans="1:8" x14ac:dyDescent="0.25">
      <c r="A3020" s="6">
        <v>340</v>
      </c>
      <c r="B3020" s="29" t="s">
        <v>142</v>
      </c>
      <c r="C3020" s="44">
        <v>240</v>
      </c>
      <c r="D3020" s="40">
        <v>0</v>
      </c>
      <c r="E3020" s="45">
        <f t="shared" si="108"/>
        <v>0</v>
      </c>
      <c r="F3020" s="44">
        <v>51915</v>
      </c>
      <c r="G3020" s="40">
        <v>8835.18</v>
      </c>
      <c r="H3020" s="45">
        <f t="shared" si="107"/>
        <v>0.17018549552152556</v>
      </c>
    </row>
    <row r="3021" spans="1:8" x14ac:dyDescent="0.25">
      <c r="A3021" s="6">
        <v>350</v>
      </c>
      <c r="B3021" s="29" t="s">
        <v>143</v>
      </c>
      <c r="C3021" s="44">
        <v>48886</v>
      </c>
      <c r="D3021" s="40">
        <v>40074.71</v>
      </c>
      <c r="E3021" s="45">
        <f t="shared" si="108"/>
        <v>0.81975841754285483</v>
      </c>
      <c r="F3021" s="44">
        <v>655260</v>
      </c>
      <c r="G3021" s="40">
        <v>291043.20000000001</v>
      </c>
      <c r="H3021" s="45">
        <f t="shared" si="107"/>
        <v>0.44416445380459668</v>
      </c>
    </row>
    <row r="3022" spans="1:8" x14ac:dyDescent="0.25">
      <c r="A3022" s="6">
        <v>370</v>
      </c>
      <c r="B3022" s="29" t="s">
        <v>144</v>
      </c>
      <c r="C3022" s="44">
        <v>21898</v>
      </c>
      <c r="D3022" s="40">
        <v>13063.17</v>
      </c>
      <c r="E3022" s="45">
        <f t="shared" si="108"/>
        <v>0.59654625993241395</v>
      </c>
      <c r="F3022" s="44">
        <v>930995</v>
      </c>
      <c r="G3022" s="40">
        <v>213898.46</v>
      </c>
      <c r="H3022" s="45">
        <f t="shared" si="107"/>
        <v>0.22975253357966477</v>
      </c>
    </row>
    <row r="3023" spans="1:8" x14ac:dyDescent="0.25">
      <c r="A3023" s="6">
        <v>380</v>
      </c>
      <c r="B3023" s="29" t="s">
        <v>145</v>
      </c>
      <c r="C3023" s="44">
        <v>46410</v>
      </c>
      <c r="D3023" s="40">
        <v>27342.19</v>
      </c>
      <c r="E3023" s="45">
        <f t="shared" si="108"/>
        <v>0.58914436543848303</v>
      </c>
      <c r="F3023" s="44">
        <v>9170480</v>
      </c>
      <c r="G3023" s="40">
        <v>6629956.2999999998</v>
      </c>
      <c r="H3023" s="45">
        <f t="shared" si="107"/>
        <v>0.72296720564245276</v>
      </c>
    </row>
    <row r="3024" spans="1:8" x14ac:dyDescent="0.25">
      <c r="A3024" s="10">
        <v>395</v>
      </c>
      <c r="B3024" s="29" t="s">
        <v>142</v>
      </c>
      <c r="C3024" s="59" t="s">
        <v>182</v>
      </c>
      <c r="D3024" s="60" t="s">
        <v>182</v>
      </c>
      <c r="E3024" s="61" t="s">
        <v>182</v>
      </c>
      <c r="F3024" s="44">
        <v>125</v>
      </c>
      <c r="G3024" s="40">
        <v>0</v>
      </c>
      <c r="H3024" s="45">
        <f t="shared" si="107"/>
        <v>0</v>
      </c>
    </row>
    <row r="3025" spans="1:8" x14ac:dyDescent="0.25">
      <c r="A3025" s="10">
        <v>396</v>
      </c>
      <c r="B3025" s="29" t="s">
        <v>143</v>
      </c>
      <c r="C3025" s="44">
        <v>12102</v>
      </c>
      <c r="D3025" s="40">
        <v>12100.13</v>
      </c>
      <c r="E3025" s="45">
        <f t="shared" si="108"/>
        <v>0.9998454800859361</v>
      </c>
      <c r="F3025" s="44">
        <v>10914</v>
      </c>
      <c r="G3025" s="40">
        <v>1918.19</v>
      </c>
      <c r="H3025" s="45">
        <f t="shared" si="107"/>
        <v>0.17575499358621954</v>
      </c>
    </row>
    <row r="3026" spans="1:8" x14ac:dyDescent="0.25">
      <c r="A3026" s="10">
        <v>398</v>
      </c>
      <c r="B3026" s="29" t="s">
        <v>144</v>
      </c>
      <c r="C3026" s="59">
        <v>590</v>
      </c>
      <c r="D3026" s="60">
        <v>389.28</v>
      </c>
      <c r="E3026" s="45">
        <f t="shared" si="108"/>
        <v>0.65979661016949143</v>
      </c>
      <c r="F3026" s="44">
        <v>2506</v>
      </c>
      <c r="G3026" s="40">
        <v>572.99</v>
      </c>
      <c r="H3026" s="45">
        <f t="shared" si="107"/>
        <v>0.22864724660814045</v>
      </c>
    </row>
    <row r="3027" spans="1:8" ht="15.75" thickBot="1" x14ac:dyDescent="0.3">
      <c r="A3027" s="11">
        <v>399</v>
      </c>
      <c r="B3027" s="36" t="s">
        <v>146</v>
      </c>
      <c r="C3027" s="65" t="s">
        <v>182</v>
      </c>
      <c r="D3027" s="66" t="s">
        <v>182</v>
      </c>
      <c r="E3027" s="61" t="s">
        <v>182</v>
      </c>
      <c r="F3027" s="46">
        <v>3528</v>
      </c>
      <c r="G3027" s="47">
        <v>3527.79</v>
      </c>
      <c r="H3027" s="45">
        <f t="shared" si="107"/>
        <v>0.99994047619047621</v>
      </c>
    </row>
    <row r="3028" spans="1:8" ht="15.75" thickBot="1" x14ac:dyDescent="0.3">
      <c r="A3028" s="139" t="s">
        <v>147</v>
      </c>
      <c r="B3028" s="140"/>
      <c r="C3028" s="72">
        <v>0</v>
      </c>
      <c r="D3028" s="73">
        <v>0</v>
      </c>
      <c r="E3028" s="71" t="s">
        <v>182</v>
      </c>
      <c r="F3028" s="22">
        <f>SUM(F3029:F3031)</f>
        <v>333347</v>
      </c>
      <c r="G3028" s="23">
        <f>SUM(G3029:G3031)</f>
        <v>0</v>
      </c>
      <c r="H3028" s="28">
        <f>G3028/F3028</f>
        <v>0</v>
      </c>
    </row>
    <row r="3029" spans="1:8" x14ac:dyDescent="0.25">
      <c r="A3029" s="13">
        <v>511</v>
      </c>
      <c r="B3029" s="37" t="s">
        <v>148</v>
      </c>
      <c r="C3029" s="68" t="s">
        <v>182</v>
      </c>
      <c r="D3029" s="69" t="s">
        <v>182</v>
      </c>
      <c r="E3029" s="70" t="s">
        <v>182</v>
      </c>
      <c r="F3029" s="49">
        <v>16</v>
      </c>
      <c r="G3029" s="50">
        <v>0</v>
      </c>
      <c r="H3029" s="51">
        <f>G3029/F3029</f>
        <v>0</v>
      </c>
    </row>
    <row r="3030" spans="1:8" x14ac:dyDescent="0.25">
      <c r="A3030" s="91">
        <v>544</v>
      </c>
      <c r="B3030" s="92" t="s">
        <v>149</v>
      </c>
      <c r="C3030" s="93" t="s">
        <v>182</v>
      </c>
      <c r="D3030" s="94" t="s">
        <v>182</v>
      </c>
      <c r="E3030" s="95" t="s">
        <v>182</v>
      </c>
      <c r="F3030" s="96">
        <v>207543</v>
      </c>
      <c r="G3030" s="97">
        <v>0</v>
      </c>
      <c r="H3030" s="98">
        <f>G3030/F3030</f>
        <v>0</v>
      </c>
    </row>
    <row r="3031" spans="1:8" ht="15.75" thickBot="1" x14ac:dyDescent="0.3">
      <c r="A3031" s="11">
        <v>592</v>
      </c>
      <c r="B3031" s="38" t="s">
        <v>198</v>
      </c>
      <c r="C3031" s="65" t="s">
        <v>182</v>
      </c>
      <c r="D3031" s="66" t="s">
        <v>182</v>
      </c>
      <c r="E3031" s="67" t="s">
        <v>182</v>
      </c>
      <c r="F3031" s="46">
        <v>125788</v>
      </c>
      <c r="G3031" s="47">
        <v>0</v>
      </c>
      <c r="H3031" s="48">
        <f>G3031/F3031</f>
        <v>0</v>
      </c>
    </row>
    <row r="3032" spans="1:8" ht="15.75" thickBot="1" x14ac:dyDescent="0.3">
      <c r="A3032" s="137" t="s">
        <v>150</v>
      </c>
      <c r="B3032" s="138"/>
      <c r="C3032" s="22">
        <f>SUM(C3033:C3048)</f>
        <v>538360794</v>
      </c>
      <c r="D3032" s="23">
        <f>SUM(D3033:D3048)</f>
        <v>492232938.44</v>
      </c>
      <c r="E3032" s="28">
        <f>D3032/C3032</f>
        <v>0.91431795168947616</v>
      </c>
      <c r="F3032" s="22">
        <f>SUM(F3033:F3048)</f>
        <v>334710</v>
      </c>
      <c r="G3032" s="23">
        <f>SUM(G3033:G3048)</f>
        <v>5743.12</v>
      </c>
      <c r="H3032" s="28">
        <f>G3032/F3032</f>
        <v>1.7158495413940426E-2</v>
      </c>
    </row>
    <row r="3033" spans="1:8" x14ac:dyDescent="0.25">
      <c r="A3033" s="4">
        <v>611</v>
      </c>
      <c r="B3033" s="35" t="s">
        <v>151</v>
      </c>
      <c r="C3033" s="49">
        <v>48000</v>
      </c>
      <c r="D3033" s="50">
        <v>42900</v>
      </c>
      <c r="E3033" s="51">
        <f>D3033/C3033</f>
        <v>0.89375000000000004</v>
      </c>
      <c r="F3033" s="68" t="s">
        <v>182</v>
      </c>
      <c r="G3033" s="69" t="s">
        <v>182</v>
      </c>
      <c r="H3033" s="70" t="s">
        <v>182</v>
      </c>
    </row>
    <row r="3034" spans="1:8" x14ac:dyDescent="0.25">
      <c r="A3034" s="5">
        <v>612</v>
      </c>
      <c r="B3034" s="29" t="s">
        <v>152</v>
      </c>
      <c r="C3034" s="44">
        <v>545400</v>
      </c>
      <c r="D3034" s="40">
        <v>421946</v>
      </c>
      <c r="E3034" s="45">
        <f>D3034/C3034</f>
        <v>0.77364503116978367</v>
      </c>
      <c r="F3034" s="59" t="s">
        <v>182</v>
      </c>
      <c r="G3034" s="60" t="s">
        <v>182</v>
      </c>
      <c r="H3034" s="61" t="s">
        <v>182</v>
      </c>
    </row>
    <row r="3035" spans="1:8" x14ac:dyDescent="0.25">
      <c r="A3035" s="5">
        <v>613</v>
      </c>
      <c r="B3035" s="29" t="s">
        <v>192</v>
      </c>
      <c r="C3035" s="44">
        <v>1000</v>
      </c>
      <c r="D3035" s="40">
        <v>1000</v>
      </c>
      <c r="E3035" s="45">
        <f>D3035/C3035</f>
        <v>1</v>
      </c>
      <c r="F3035" s="59" t="s">
        <v>182</v>
      </c>
      <c r="G3035" s="60" t="s">
        <v>182</v>
      </c>
      <c r="H3035" s="61" t="s">
        <v>182</v>
      </c>
    </row>
    <row r="3036" spans="1:8" x14ac:dyDescent="0.25">
      <c r="A3036" s="5">
        <v>614</v>
      </c>
      <c r="B3036" s="29" t="s">
        <v>153</v>
      </c>
      <c r="C3036" s="44">
        <v>101000</v>
      </c>
      <c r="D3036" s="40">
        <v>100000</v>
      </c>
      <c r="E3036" s="45">
        <f t="shared" ref="E3036:E3048" si="109">D3036/C3036</f>
        <v>0.99009900990099009</v>
      </c>
      <c r="F3036" s="59" t="s">
        <v>182</v>
      </c>
      <c r="G3036" s="60" t="s">
        <v>182</v>
      </c>
      <c r="H3036" s="61" t="s">
        <v>182</v>
      </c>
    </row>
    <row r="3037" spans="1:8" x14ac:dyDescent="0.25">
      <c r="A3037" s="5">
        <v>619</v>
      </c>
      <c r="B3037" s="29" t="s">
        <v>154</v>
      </c>
      <c r="C3037" s="44">
        <v>135005551</v>
      </c>
      <c r="D3037" s="40">
        <v>135005551</v>
      </c>
      <c r="E3037" s="45">
        <f t="shared" si="109"/>
        <v>1</v>
      </c>
      <c r="F3037" s="59" t="s">
        <v>182</v>
      </c>
      <c r="G3037" s="60" t="s">
        <v>182</v>
      </c>
      <c r="H3037" s="61" t="s">
        <v>182</v>
      </c>
    </row>
    <row r="3038" spans="1:8" x14ac:dyDescent="0.25">
      <c r="A3038" s="5">
        <v>623</v>
      </c>
      <c r="B3038" s="29" t="s">
        <v>156</v>
      </c>
      <c r="C3038" s="44">
        <v>11000</v>
      </c>
      <c r="D3038" s="40">
        <v>0</v>
      </c>
      <c r="E3038" s="45">
        <f t="shared" si="109"/>
        <v>0</v>
      </c>
      <c r="F3038" s="59" t="s">
        <v>182</v>
      </c>
      <c r="G3038" s="60" t="s">
        <v>182</v>
      </c>
      <c r="H3038" s="61" t="s">
        <v>182</v>
      </c>
    </row>
    <row r="3039" spans="1:8" x14ac:dyDescent="0.25">
      <c r="A3039" s="5">
        <v>624</v>
      </c>
      <c r="B3039" s="29" t="s">
        <v>157</v>
      </c>
      <c r="C3039" s="44">
        <v>68199</v>
      </c>
      <c r="D3039" s="40">
        <v>26018.5</v>
      </c>
      <c r="E3039" s="45">
        <f t="shared" si="109"/>
        <v>0.38150852651798411</v>
      </c>
      <c r="F3039" s="44">
        <v>334710</v>
      </c>
      <c r="G3039" s="40">
        <v>5743.12</v>
      </c>
      <c r="H3039" s="45">
        <f t="shared" ref="H3039" si="110">G3039/F3039</f>
        <v>1.7158495413940426E-2</v>
      </c>
    </row>
    <row r="3040" spans="1:8" x14ac:dyDescent="0.25">
      <c r="A3040" s="5">
        <v>631</v>
      </c>
      <c r="B3040" s="29" t="s">
        <v>158</v>
      </c>
      <c r="C3040" s="44">
        <v>667412</v>
      </c>
      <c r="D3040" s="40">
        <v>426651.19</v>
      </c>
      <c r="E3040" s="45">
        <f t="shared" si="109"/>
        <v>0.63926208998339862</v>
      </c>
      <c r="F3040" s="59" t="s">
        <v>182</v>
      </c>
      <c r="G3040" s="60" t="s">
        <v>182</v>
      </c>
      <c r="H3040" s="61" t="s">
        <v>182</v>
      </c>
    </row>
    <row r="3041" spans="1:8" x14ac:dyDescent="0.25">
      <c r="A3041" s="5">
        <v>635</v>
      </c>
      <c r="B3041" s="29" t="s">
        <v>159</v>
      </c>
      <c r="C3041" s="44">
        <v>354045143</v>
      </c>
      <c r="D3041" s="40">
        <v>308954387.38</v>
      </c>
      <c r="E3041" s="45">
        <f t="shared" si="109"/>
        <v>0.87264122524623933</v>
      </c>
      <c r="F3041" s="59" t="s">
        <v>182</v>
      </c>
      <c r="G3041" s="60" t="s">
        <v>182</v>
      </c>
      <c r="H3041" s="61" t="s">
        <v>182</v>
      </c>
    </row>
    <row r="3042" spans="1:8" x14ac:dyDescent="0.25">
      <c r="A3042" s="5">
        <v>637</v>
      </c>
      <c r="B3042" s="29" t="s">
        <v>160</v>
      </c>
      <c r="C3042" s="44">
        <v>17390463</v>
      </c>
      <c r="D3042" s="40">
        <v>17450526.559999999</v>
      </c>
      <c r="E3042" s="45">
        <f t="shared" si="109"/>
        <v>1.0034538217872635</v>
      </c>
      <c r="F3042" s="59" t="s">
        <v>182</v>
      </c>
      <c r="G3042" s="60" t="s">
        <v>182</v>
      </c>
      <c r="H3042" s="61" t="s">
        <v>182</v>
      </c>
    </row>
    <row r="3043" spans="1:8" x14ac:dyDescent="0.25">
      <c r="A3043" s="5">
        <v>639</v>
      </c>
      <c r="B3043" s="29" t="s">
        <v>161</v>
      </c>
      <c r="C3043" s="44">
        <v>142500</v>
      </c>
      <c r="D3043" s="40">
        <v>17500</v>
      </c>
      <c r="E3043" s="45">
        <f t="shared" si="109"/>
        <v>0.12280701754385964</v>
      </c>
      <c r="F3043" s="59" t="s">
        <v>182</v>
      </c>
      <c r="G3043" s="60" t="s">
        <v>182</v>
      </c>
      <c r="H3043" s="61" t="s">
        <v>182</v>
      </c>
    </row>
    <row r="3044" spans="1:8" x14ac:dyDescent="0.25">
      <c r="A3044" s="5">
        <v>648</v>
      </c>
      <c r="B3044" s="8" t="s">
        <v>162</v>
      </c>
      <c r="C3044" s="44">
        <v>28243747</v>
      </c>
      <c r="D3044" s="40">
        <v>28218666.16</v>
      </c>
      <c r="E3044" s="45">
        <f t="shared" si="109"/>
        <v>0.99911198609731211</v>
      </c>
      <c r="F3044" s="59" t="s">
        <v>182</v>
      </c>
      <c r="G3044" s="60" t="s">
        <v>182</v>
      </c>
      <c r="H3044" s="61" t="s">
        <v>182</v>
      </c>
    </row>
    <row r="3045" spans="1:8" x14ac:dyDescent="0.25">
      <c r="A3045" s="5">
        <v>662</v>
      </c>
      <c r="B3045" s="8" t="s">
        <v>164</v>
      </c>
      <c r="C3045" s="44">
        <v>669348</v>
      </c>
      <c r="D3045" s="40">
        <v>669308</v>
      </c>
      <c r="E3045" s="45">
        <f t="shared" si="109"/>
        <v>0.99994024035329898</v>
      </c>
      <c r="F3045" s="59" t="s">
        <v>182</v>
      </c>
      <c r="G3045" s="60" t="s">
        <v>182</v>
      </c>
      <c r="H3045" s="61" t="s">
        <v>182</v>
      </c>
    </row>
    <row r="3046" spans="1:8" x14ac:dyDescent="0.25">
      <c r="A3046" s="5">
        <v>663</v>
      </c>
      <c r="B3046" s="8" t="s">
        <v>165</v>
      </c>
      <c r="C3046" s="44">
        <v>182016</v>
      </c>
      <c r="D3046" s="40">
        <v>161222.65</v>
      </c>
      <c r="E3046" s="45">
        <f t="shared" si="109"/>
        <v>0.88576086717651192</v>
      </c>
      <c r="F3046" s="59" t="s">
        <v>182</v>
      </c>
      <c r="G3046" s="60" t="s">
        <v>182</v>
      </c>
      <c r="H3046" s="61" t="s">
        <v>182</v>
      </c>
    </row>
    <row r="3047" spans="1:8" x14ac:dyDescent="0.25">
      <c r="A3047" s="5">
        <v>664</v>
      </c>
      <c r="B3047" s="8" t="s">
        <v>166</v>
      </c>
      <c r="C3047" s="44">
        <v>1185000</v>
      </c>
      <c r="D3047" s="40">
        <v>682246</v>
      </c>
      <c r="E3047" s="45">
        <f t="shared" si="109"/>
        <v>0.57573502109704644</v>
      </c>
      <c r="F3047" s="59" t="s">
        <v>182</v>
      </c>
      <c r="G3047" s="60" t="s">
        <v>182</v>
      </c>
      <c r="H3047" s="61" t="s">
        <v>182</v>
      </c>
    </row>
    <row r="3048" spans="1:8" ht="15.75" thickBot="1" x14ac:dyDescent="0.3">
      <c r="A3048" s="12">
        <v>693</v>
      </c>
      <c r="B3048" s="33" t="s">
        <v>167</v>
      </c>
      <c r="C3048" s="46">
        <v>55015</v>
      </c>
      <c r="D3048" s="47">
        <v>55015</v>
      </c>
      <c r="E3048" s="45">
        <f t="shared" si="109"/>
        <v>1</v>
      </c>
      <c r="F3048" s="65" t="s">
        <v>182</v>
      </c>
      <c r="G3048" s="66" t="s">
        <v>182</v>
      </c>
      <c r="H3048" s="61" t="s">
        <v>182</v>
      </c>
    </row>
    <row r="3049" spans="1:8" ht="15.75" thickBot="1" x14ac:dyDescent="0.3">
      <c r="A3049" s="141" t="s">
        <v>168</v>
      </c>
      <c r="B3049" s="142"/>
      <c r="C3049" s="119">
        <v>0</v>
      </c>
      <c r="D3049" s="120">
        <v>0</v>
      </c>
      <c r="E3049" s="121" t="s">
        <v>182</v>
      </c>
      <c r="F3049" s="101">
        <f>SUM(F3050:F3051)</f>
        <v>62808136</v>
      </c>
      <c r="G3049" s="102">
        <f>SUM(G3050:G3051)</f>
        <v>44907445.850000001</v>
      </c>
      <c r="H3049" s="103">
        <f>G3049/F3049</f>
        <v>0.71499408691256183</v>
      </c>
    </row>
    <row r="3050" spans="1:8" x14ac:dyDescent="0.25">
      <c r="A3050" s="114">
        <v>716</v>
      </c>
      <c r="B3050" s="115" t="s">
        <v>203</v>
      </c>
      <c r="C3050" s="122" t="s">
        <v>182</v>
      </c>
      <c r="D3050" s="123" t="s">
        <v>182</v>
      </c>
      <c r="E3050" s="124" t="s">
        <v>182</v>
      </c>
      <c r="F3050" s="117">
        <v>3348000</v>
      </c>
      <c r="G3050" s="111">
        <v>3348000</v>
      </c>
      <c r="H3050" s="112">
        <f>G3050/F3050</f>
        <v>1</v>
      </c>
    </row>
    <row r="3051" spans="1:8" ht="15.75" thickBot="1" x14ac:dyDescent="0.3">
      <c r="A3051" s="104">
        <v>721</v>
      </c>
      <c r="B3051" s="116" t="s">
        <v>169</v>
      </c>
      <c r="C3051" s="84" t="s">
        <v>182</v>
      </c>
      <c r="D3051" s="85" t="s">
        <v>182</v>
      </c>
      <c r="E3051" s="86" t="s">
        <v>182</v>
      </c>
      <c r="F3051" s="118">
        <v>59460136</v>
      </c>
      <c r="G3051" s="82">
        <v>41559445.850000001</v>
      </c>
      <c r="H3051" s="83">
        <f>G3051/F3051</f>
        <v>0.69894636382937303</v>
      </c>
    </row>
    <row r="3053" spans="1:8" x14ac:dyDescent="0.25">
      <c r="A3053" s="143" t="s">
        <v>170</v>
      </c>
      <c r="B3053" s="143"/>
      <c r="C3053" s="143"/>
      <c r="D3053" s="143"/>
      <c r="E3053" s="143"/>
      <c r="F3053" s="143"/>
      <c r="G3053" s="143"/>
      <c r="H3053" s="143"/>
    </row>
    <row r="3054" spans="1:8" x14ac:dyDescent="0.25">
      <c r="A3054" s="143" t="s">
        <v>171</v>
      </c>
      <c r="B3054" s="143"/>
      <c r="C3054" s="143"/>
      <c r="D3054" s="143"/>
      <c r="E3054" s="143"/>
      <c r="F3054" s="143"/>
      <c r="G3054" s="143"/>
      <c r="H3054" s="143"/>
    </row>
    <row r="3055" spans="1:8" x14ac:dyDescent="0.25">
      <c r="A3055" s="143" t="s">
        <v>184</v>
      </c>
      <c r="B3055" s="143"/>
      <c r="C3055" s="143"/>
      <c r="D3055" s="143"/>
      <c r="E3055" s="143"/>
      <c r="F3055" s="143"/>
      <c r="G3055" s="143"/>
      <c r="H3055" s="143"/>
    </row>
    <row r="3056" spans="1:8" x14ac:dyDescent="0.25">
      <c r="A3056" s="143" t="s">
        <v>185</v>
      </c>
      <c r="B3056" s="143"/>
      <c r="C3056" s="143"/>
      <c r="D3056" s="143"/>
      <c r="E3056" s="143"/>
      <c r="F3056" s="143"/>
      <c r="G3056" s="143"/>
      <c r="H3056" s="143"/>
    </row>
    <row r="3057" spans="1:8" x14ac:dyDescent="0.25">
      <c r="A3057" s="143" t="s">
        <v>208</v>
      </c>
      <c r="B3057" s="143"/>
      <c r="C3057" s="143"/>
      <c r="D3057" s="143"/>
      <c r="E3057" s="143"/>
      <c r="F3057" s="143"/>
      <c r="G3057" s="143"/>
      <c r="H3057" s="143"/>
    </row>
    <row r="3058" spans="1:8" x14ac:dyDescent="0.25">
      <c r="A3058" s="144" t="s">
        <v>174</v>
      </c>
      <c r="B3058" s="144"/>
      <c r="C3058" s="144"/>
      <c r="D3058" s="144"/>
      <c r="E3058" s="144"/>
      <c r="F3058" s="144"/>
      <c r="G3058" s="144"/>
      <c r="H3058" s="144"/>
    </row>
    <row r="3181" spans="1:8" x14ac:dyDescent="0.25">
      <c r="A3181" s="143" t="s">
        <v>170</v>
      </c>
      <c r="B3181" s="143"/>
      <c r="C3181" s="143"/>
      <c r="D3181" s="143"/>
      <c r="E3181" s="143"/>
      <c r="F3181" s="143"/>
      <c r="G3181" s="143"/>
      <c r="H3181" s="143"/>
    </row>
    <row r="3182" spans="1:8" x14ac:dyDescent="0.25">
      <c r="A3182" s="143" t="s">
        <v>171</v>
      </c>
      <c r="B3182" s="143"/>
      <c r="C3182" s="143"/>
      <c r="D3182" s="143"/>
      <c r="E3182" s="143"/>
      <c r="F3182" s="143"/>
      <c r="G3182" s="143"/>
      <c r="H3182" s="143"/>
    </row>
    <row r="3183" spans="1:8" x14ac:dyDescent="0.25">
      <c r="A3183" s="143" t="s">
        <v>172</v>
      </c>
      <c r="B3183" s="143"/>
      <c r="C3183" s="143"/>
      <c r="D3183" s="143"/>
      <c r="E3183" s="143"/>
      <c r="F3183" s="143"/>
      <c r="G3183" s="143"/>
      <c r="H3183" s="143"/>
    </row>
    <row r="3184" spans="1:8" x14ac:dyDescent="0.25">
      <c r="A3184" s="143" t="s">
        <v>181</v>
      </c>
      <c r="B3184" s="143"/>
      <c r="C3184" s="143"/>
      <c r="D3184" s="143"/>
      <c r="E3184" s="143"/>
      <c r="F3184" s="143"/>
      <c r="G3184" s="143"/>
      <c r="H3184" s="143"/>
    </row>
    <row r="3185" spans="1:8" x14ac:dyDescent="0.25">
      <c r="A3185" s="143" t="s">
        <v>211</v>
      </c>
      <c r="B3185" s="143"/>
      <c r="C3185" s="143"/>
      <c r="D3185" s="143"/>
      <c r="E3185" s="143"/>
      <c r="F3185" s="143"/>
      <c r="G3185" s="143"/>
      <c r="H3185" s="143"/>
    </row>
    <row r="3186" spans="1:8" x14ac:dyDescent="0.25">
      <c r="A3186" s="144" t="s">
        <v>174</v>
      </c>
      <c r="B3186" s="144"/>
      <c r="C3186" s="144"/>
      <c r="D3186" s="144"/>
      <c r="E3186" s="144"/>
      <c r="F3186" s="144"/>
      <c r="G3186" s="144"/>
      <c r="H3186" s="144"/>
    </row>
    <row r="3187" spans="1:8" ht="15.75" thickBot="1" x14ac:dyDescent="0.3">
      <c r="A3187" s="144"/>
      <c r="B3187" s="144"/>
      <c r="C3187" s="144"/>
      <c r="D3187" s="144"/>
      <c r="E3187" s="144"/>
      <c r="F3187" s="144"/>
      <c r="G3187" s="144"/>
      <c r="H3187" s="144"/>
    </row>
    <row r="3188" spans="1:8" x14ac:dyDescent="0.25">
      <c r="A3188" s="145" t="s">
        <v>177</v>
      </c>
      <c r="B3188" s="146"/>
      <c r="C3188" s="149" t="s">
        <v>175</v>
      </c>
      <c r="D3188" s="150"/>
      <c r="E3188" s="151"/>
      <c r="F3188" s="149" t="s">
        <v>176</v>
      </c>
      <c r="G3188" s="150"/>
      <c r="H3188" s="151"/>
    </row>
    <row r="3189" spans="1:8" ht="15.75" thickBot="1" x14ac:dyDescent="0.3">
      <c r="A3189" s="147"/>
      <c r="B3189" s="148"/>
      <c r="C3189" s="55" t="s">
        <v>178</v>
      </c>
      <c r="D3189" s="19" t="s">
        <v>179</v>
      </c>
      <c r="E3189" s="26" t="s">
        <v>180</v>
      </c>
      <c r="F3189" s="55" t="s">
        <v>178</v>
      </c>
      <c r="G3189" s="19" t="s">
        <v>179</v>
      </c>
      <c r="H3189" s="26" t="s">
        <v>180</v>
      </c>
    </row>
    <row r="3190" spans="1:8" ht="15.75" thickBot="1" x14ac:dyDescent="0.3">
      <c r="A3190" s="133" t="s">
        <v>0</v>
      </c>
      <c r="B3190" s="134"/>
      <c r="C3190" s="20">
        <f>C3191+C3208+C3256+C3307+C3325+C3329+C3346</f>
        <v>654664450</v>
      </c>
      <c r="D3190" s="21">
        <f>D3191+D3208+D3256+D3307+D3325+D3329+D3346</f>
        <v>615907766.59000003</v>
      </c>
      <c r="E3190" s="27">
        <f>D3190/C3190</f>
        <v>0.94079916297578103</v>
      </c>
      <c r="F3190" s="20">
        <f>F3191+F3208+F3256+F3307+F3325+F3329+F3346</f>
        <v>88334404</v>
      </c>
      <c r="G3190" s="21">
        <f>G3191+G3208+G3256+G3307+G3325+G3329+G3346</f>
        <v>54866653.740000002</v>
      </c>
      <c r="H3190" s="27">
        <f>G3190/F3190</f>
        <v>0.62112440063556662</v>
      </c>
    </row>
    <row r="3191" spans="1:8" ht="15.75" thickBot="1" x14ac:dyDescent="0.3">
      <c r="A3191" s="135" t="s">
        <v>1</v>
      </c>
      <c r="B3191" s="136"/>
      <c r="C3191" s="56">
        <f>SUM(C3192:C3207)</f>
        <v>70814646</v>
      </c>
      <c r="D3191" s="57">
        <f>SUM(D3192:D3207)</f>
        <v>65340433.49000001</v>
      </c>
      <c r="E3191" s="58">
        <f>D3191/C3191</f>
        <v>0.92269660558636424</v>
      </c>
      <c r="F3191" s="56">
        <f>SUM(F3192:F3207)</f>
        <v>275002</v>
      </c>
      <c r="G3191" s="57">
        <f>SUM(G3192:G3207)</f>
        <v>118393.9</v>
      </c>
      <c r="H3191" s="58">
        <f>G3191/F3191</f>
        <v>0.43052014167169689</v>
      </c>
    </row>
    <row r="3192" spans="1:8" x14ac:dyDescent="0.25">
      <c r="A3192" s="1" t="s">
        <v>2</v>
      </c>
      <c r="B3192" s="7" t="s">
        <v>3</v>
      </c>
      <c r="C3192" s="41">
        <v>53278605</v>
      </c>
      <c r="D3192" s="42">
        <v>49186199.780000001</v>
      </c>
      <c r="E3192" s="43">
        <f>D3192/C3192</f>
        <v>0.9231885816079457</v>
      </c>
      <c r="F3192" s="62" t="s">
        <v>182</v>
      </c>
      <c r="G3192" s="63" t="s">
        <v>182</v>
      </c>
      <c r="H3192" s="64" t="s">
        <v>182</v>
      </c>
    </row>
    <row r="3193" spans="1:8" x14ac:dyDescent="0.25">
      <c r="A3193" s="2" t="s">
        <v>4</v>
      </c>
      <c r="B3193" s="8" t="s">
        <v>5</v>
      </c>
      <c r="C3193" s="44">
        <v>239810</v>
      </c>
      <c r="D3193" s="40">
        <v>158633.35</v>
      </c>
      <c r="E3193" s="45">
        <f>D3193/C3193</f>
        <v>0.66149597598098497</v>
      </c>
      <c r="F3193" s="59" t="s">
        <v>182</v>
      </c>
      <c r="G3193" s="60" t="s">
        <v>182</v>
      </c>
      <c r="H3193" s="61" t="s">
        <v>182</v>
      </c>
    </row>
    <row r="3194" spans="1:8" x14ac:dyDescent="0.25">
      <c r="A3194" s="2" t="s">
        <v>6</v>
      </c>
      <c r="B3194" s="29" t="s">
        <v>7</v>
      </c>
      <c r="C3194" s="59" t="s">
        <v>182</v>
      </c>
      <c r="D3194" s="60" t="s">
        <v>182</v>
      </c>
      <c r="E3194" s="61" t="s">
        <v>182</v>
      </c>
      <c r="F3194" s="44">
        <v>204000</v>
      </c>
      <c r="G3194" s="40">
        <v>101433.34</v>
      </c>
      <c r="H3194" s="45">
        <f t="shared" ref="H3194:H3201" si="111">G3194/F3194</f>
        <v>0.49722225490196076</v>
      </c>
    </row>
    <row r="3195" spans="1:8" x14ac:dyDescent="0.25">
      <c r="A3195" s="2" t="s">
        <v>8</v>
      </c>
      <c r="B3195" s="29" t="s">
        <v>9</v>
      </c>
      <c r="C3195" s="44">
        <v>6012</v>
      </c>
      <c r="D3195" s="40">
        <v>6004.8</v>
      </c>
      <c r="E3195" s="45">
        <f t="shared" ref="E3195:E3206" si="112">D3195/C3195</f>
        <v>0.99880239520958092</v>
      </c>
      <c r="F3195" s="59" t="s">
        <v>182</v>
      </c>
      <c r="G3195" s="60" t="s">
        <v>182</v>
      </c>
      <c r="H3195" s="61" t="s">
        <v>182</v>
      </c>
    </row>
    <row r="3196" spans="1:8" x14ac:dyDescent="0.25">
      <c r="A3196" s="3" t="s">
        <v>10</v>
      </c>
      <c r="B3196" s="29" t="s">
        <v>11</v>
      </c>
      <c r="C3196" s="44">
        <v>1019400</v>
      </c>
      <c r="D3196" s="40">
        <v>922900</v>
      </c>
      <c r="E3196" s="45">
        <f t="shared" si="112"/>
        <v>0.90533647243476556</v>
      </c>
      <c r="F3196" s="59" t="s">
        <v>182</v>
      </c>
      <c r="G3196" s="60" t="s">
        <v>182</v>
      </c>
      <c r="H3196" s="61" t="s">
        <v>182</v>
      </c>
    </row>
    <row r="3197" spans="1:8" x14ac:dyDescent="0.25">
      <c r="A3197" s="3" t="s">
        <v>12</v>
      </c>
      <c r="B3197" s="29" t="s">
        <v>13</v>
      </c>
      <c r="C3197" s="44">
        <v>1698650</v>
      </c>
      <c r="D3197" s="40">
        <v>1611352.35</v>
      </c>
      <c r="E3197" s="45">
        <f t="shared" si="112"/>
        <v>0.94860762958820244</v>
      </c>
      <c r="F3197" s="44">
        <v>2750</v>
      </c>
      <c r="G3197" s="40">
        <v>1093.8800000000001</v>
      </c>
      <c r="H3197" s="45">
        <f t="shared" si="111"/>
        <v>0.39777454545454549</v>
      </c>
    </row>
    <row r="3198" spans="1:8" x14ac:dyDescent="0.25">
      <c r="A3198" s="2" t="s">
        <v>14</v>
      </c>
      <c r="B3198" s="8" t="s">
        <v>15</v>
      </c>
      <c r="C3198" s="44">
        <v>7049282</v>
      </c>
      <c r="D3198" s="40">
        <v>6377343.96</v>
      </c>
      <c r="E3198" s="45">
        <f t="shared" si="112"/>
        <v>0.90467993194200491</v>
      </c>
      <c r="F3198" s="44">
        <v>54392</v>
      </c>
      <c r="G3198" s="40">
        <v>12543.18</v>
      </c>
      <c r="H3198" s="45">
        <f t="shared" si="111"/>
        <v>0.23060707456978968</v>
      </c>
    </row>
    <row r="3199" spans="1:8" x14ac:dyDescent="0.25">
      <c r="A3199" s="2" t="s">
        <v>16</v>
      </c>
      <c r="B3199" s="8" t="s">
        <v>17</v>
      </c>
      <c r="C3199" s="44">
        <v>835965</v>
      </c>
      <c r="D3199" s="40">
        <v>745575.03</v>
      </c>
      <c r="E3199" s="45">
        <f t="shared" si="112"/>
        <v>0.89187349948861494</v>
      </c>
      <c r="F3199" s="44">
        <v>6624</v>
      </c>
      <c r="G3199" s="40">
        <v>1521.5</v>
      </c>
      <c r="H3199" s="45">
        <f t="shared" si="111"/>
        <v>0.22969504830917875</v>
      </c>
    </row>
    <row r="3200" spans="1:8" x14ac:dyDescent="0.25">
      <c r="A3200" s="2" t="s">
        <v>18</v>
      </c>
      <c r="B3200" s="8" t="s">
        <v>19</v>
      </c>
      <c r="C3200" s="44">
        <v>852426</v>
      </c>
      <c r="D3200" s="40">
        <v>759418.53</v>
      </c>
      <c r="E3200" s="45">
        <f t="shared" si="112"/>
        <v>0.89089085738820739</v>
      </c>
      <c r="F3200" s="44">
        <v>6624</v>
      </c>
      <c r="G3200" s="40">
        <v>1521.5</v>
      </c>
      <c r="H3200" s="45">
        <f t="shared" si="111"/>
        <v>0.22969504830917875</v>
      </c>
    </row>
    <row r="3201" spans="1:8" x14ac:dyDescent="0.25">
      <c r="A3201" s="2" t="s">
        <v>20</v>
      </c>
      <c r="B3201" s="8" t="s">
        <v>21</v>
      </c>
      <c r="C3201" s="44">
        <v>169963</v>
      </c>
      <c r="D3201" s="40">
        <v>130221.79</v>
      </c>
      <c r="E3201" s="45">
        <f t="shared" si="112"/>
        <v>0.76617728564452259</v>
      </c>
      <c r="F3201" s="44">
        <v>612</v>
      </c>
      <c r="G3201" s="40">
        <v>280.5</v>
      </c>
      <c r="H3201" s="45">
        <f t="shared" si="111"/>
        <v>0.45833333333333331</v>
      </c>
    </row>
    <row r="3202" spans="1:8" x14ac:dyDescent="0.25">
      <c r="A3202" s="2" t="s">
        <v>22</v>
      </c>
      <c r="B3202" s="8" t="s">
        <v>23</v>
      </c>
      <c r="C3202" s="44">
        <v>4646379</v>
      </c>
      <c r="D3202" s="40">
        <v>4512236.17</v>
      </c>
      <c r="E3202" s="45">
        <f t="shared" si="112"/>
        <v>0.97112959790839271</v>
      </c>
      <c r="F3202" s="59" t="s">
        <v>182</v>
      </c>
      <c r="G3202" s="60" t="s">
        <v>182</v>
      </c>
      <c r="H3202" s="61" t="s">
        <v>182</v>
      </c>
    </row>
    <row r="3203" spans="1:8" x14ac:dyDescent="0.25">
      <c r="A3203" s="2" t="s">
        <v>24</v>
      </c>
      <c r="B3203" s="30" t="s">
        <v>25</v>
      </c>
      <c r="C3203" s="44">
        <v>778654</v>
      </c>
      <c r="D3203" s="40">
        <v>769270.31</v>
      </c>
      <c r="E3203" s="45">
        <f t="shared" si="112"/>
        <v>0.9879488322155926</v>
      </c>
      <c r="F3203" s="59" t="s">
        <v>182</v>
      </c>
      <c r="G3203" s="60" t="s">
        <v>182</v>
      </c>
      <c r="H3203" s="61" t="s">
        <v>182</v>
      </c>
    </row>
    <row r="3204" spans="1:8" x14ac:dyDescent="0.25">
      <c r="A3204" s="2" t="s">
        <v>26</v>
      </c>
      <c r="B3204" s="30" t="s">
        <v>11</v>
      </c>
      <c r="C3204" s="44">
        <v>38500</v>
      </c>
      <c r="D3204" s="40">
        <v>12066.67</v>
      </c>
      <c r="E3204" s="45">
        <f t="shared" si="112"/>
        <v>0.31341999999999998</v>
      </c>
      <c r="F3204" s="59" t="s">
        <v>182</v>
      </c>
      <c r="G3204" s="60" t="s">
        <v>182</v>
      </c>
      <c r="H3204" s="61" t="s">
        <v>182</v>
      </c>
    </row>
    <row r="3205" spans="1:8" x14ac:dyDescent="0.25">
      <c r="A3205" s="2" t="s">
        <v>27</v>
      </c>
      <c r="B3205" s="30" t="s">
        <v>13</v>
      </c>
      <c r="C3205" s="44">
        <v>27000</v>
      </c>
      <c r="D3205" s="40">
        <v>23009.919999999998</v>
      </c>
      <c r="E3205" s="45">
        <f t="shared" si="112"/>
        <v>0.85221925925925923</v>
      </c>
      <c r="F3205" s="59" t="s">
        <v>182</v>
      </c>
      <c r="G3205" s="60" t="s">
        <v>182</v>
      </c>
      <c r="H3205" s="61" t="s">
        <v>182</v>
      </c>
    </row>
    <row r="3206" spans="1:8" ht="15" customHeight="1" x14ac:dyDescent="0.25">
      <c r="A3206" s="2" t="s">
        <v>28</v>
      </c>
      <c r="B3206" s="30" t="s">
        <v>29</v>
      </c>
      <c r="C3206" s="44">
        <v>12000</v>
      </c>
      <c r="D3206" s="40">
        <v>11790.22</v>
      </c>
      <c r="E3206" s="45">
        <f t="shared" si="112"/>
        <v>0.98251833333333327</v>
      </c>
      <c r="F3206" s="59" t="s">
        <v>182</v>
      </c>
      <c r="G3206" s="60" t="s">
        <v>182</v>
      </c>
      <c r="H3206" s="61" t="s">
        <v>182</v>
      </c>
    </row>
    <row r="3207" spans="1:8" ht="15.75" thickBot="1" x14ac:dyDescent="0.3">
      <c r="A3207" s="17" t="s">
        <v>30</v>
      </c>
      <c r="B3207" s="31" t="s">
        <v>31</v>
      </c>
      <c r="C3207" s="46">
        <v>162000</v>
      </c>
      <c r="D3207" s="47">
        <v>114410.61</v>
      </c>
      <c r="E3207" s="48">
        <f>D3207/C3207</f>
        <v>0.7062383333333333</v>
      </c>
      <c r="F3207" s="65" t="s">
        <v>182</v>
      </c>
      <c r="G3207" s="66" t="s">
        <v>182</v>
      </c>
      <c r="H3207" s="67" t="s">
        <v>182</v>
      </c>
    </row>
    <row r="3208" spans="1:8" ht="15.75" thickBot="1" x14ac:dyDescent="0.3">
      <c r="A3208" s="137" t="s">
        <v>32</v>
      </c>
      <c r="B3208" s="138"/>
      <c r="C3208" s="22">
        <f>SUM(C3209:C3255)</f>
        <v>42648198</v>
      </c>
      <c r="D3208" s="23">
        <f>SUM(D3209:D3255)</f>
        <v>22049251.159999993</v>
      </c>
      <c r="E3208" s="28">
        <f>D3208/C3208</f>
        <v>0.51700311370717222</v>
      </c>
      <c r="F3208" s="22">
        <f>SUM(F3209:F3255)</f>
        <v>11649895</v>
      </c>
      <c r="G3208" s="23">
        <f>SUM(G3209:G3255)</f>
        <v>2174842.2199999997</v>
      </c>
      <c r="H3208" s="28">
        <f>G3208/F3208</f>
        <v>0.18668341817673031</v>
      </c>
    </row>
    <row r="3209" spans="1:8" x14ac:dyDescent="0.25">
      <c r="A3209" s="4">
        <v>101</v>
      </c>
      <c r="B3209" s="32" t="s">
        <v>33</v>
      </c>
      <c r="C3209" s="49">
        <v>4283932</v>
      </c>
      <c r="D3209" s="50">
        <v>2217329.08</v>
      </c>
      <c r="E3209" s="51">
        <f>D3209/C3209</f>
        <v>0.51759203460745873</v>
      </c>
      <c r="F3209" s="68">
        <v>10384</v>
      </c>
      <c r="G3209" s="69">
        <v>10383.120000000001</v>
      </c>
      <c r="H3209" s="70">
        <f>G3209/F3209</f>
        <v>0.99991525423728822</v>
      </c>
    </row>
    <row r="3210" spans="1:8" x14ac:dyDescent="0.25">
      <c r="A3210" s="5">
        <v>102</v>
      </c>
      <c r="B3210" s="8" t="s">
        <v>34</v>
      </c>
      <c r="C3210" s="59" t="s">
        <v>182</v>
      </c>
      <c r="D3210" s="60" t="s">
        <v>182</v>
      </c>
      <c r="E3210" s="61" t="s">
        <v>182</v>
      </c>
      <c r="F3210" s="44">
        <v>3000</v>
      </c>
      <c r="G3210" s="40">
        <v>0</v>
      </c>
      <c r="H3210" s="45">
        <f>G3210/F3210</f>
        <v>0</v>
      </c>
    </row>
    <row r="3211" spans="1:8" x14ac:dyDescent="0.25">
      <c r="A3211" s="5">
        <v>103</v>
      </c>
      <c r="B3211" s="8" t="s">
        <v>35</v>
      </c>
      <c r="C3211" s="44">
        <v>364836</v>
      </c>
      <c r="D3211" s="40">
        <v>0</v>
      </c>
      <c r="E3211" s="45">
        <f t="shared" ref="E3211:E3274" si="113">D3211/C3211</f>
        <v>0</v>
      </c>
      <c r="F3211" s="59" t="s">
        <v>182</v>
      </c>
      <c r="G3211" s="60" t="s">
        <v>182</v>
      </c>
      <c r="H3211" s="61" t="s">
        <v>182</v>
      </c>
    </row>
    <row r="3212" spans="1:8" x14ac:dyDescent="0.25">
      <c r="A3212" s="5">
        <v>104</v>
      </c>
      <c r="B3212" s="8" t="s">
        <v>36</v>
      </c>
      <c r="C3212" s="44">
        <v>16175</v>
      </c>
      <c r="D3212" s="40">
        <v>0</v>
      </c>
      <c r="E3212" s="45">
        <f t="shared" si="113"/>
        <v>0</v>
      </c>
      <c r="F3212" s="59" t="s">
        <v>182</v>
      </c>
      <c r="G3212" s="60" t="s">
        <v>182</v>
      </c>
      <c r="H3212" s="61" t="s">
        <v>182</v>
      </c>
    </row>
    <row r="3213" spans="1:8" x14ac:dyDescent="0.25">
      <c r="A3213" s="5">
        <v>105</v>
      </c>
      <c r="B3213" s="8" t="s">
        <v>37</v>
      </c>
      <c r="C3213" s="44">
        <v>48966</v>
      </c>
      <c r="D3213" s="40">
        <v>1396.35</v>
      </c>
      <c r="E3213" s="45">
        <f t="shared" si="113"/>
        <v>2.851672589143487E-2</v>
      </c>
      <c r="F3213" s="59" t="s">
        <v>182</v>
      </c>
      <c r="G3213" s="60" t="s">
        <v>182</v>
      </c>
      <c r="H3213" s="61" t="s">
        <v>182</v>
      </c>
    </row>
    <row r="3214" spans="1:8" x14ac:dyDescent="0.25">
      <c r="A3214" s="5">
        <v>109</v>
      </c>
      <c r="B3214" s="8" t="s">
        <v>39</v>
      </c>
      <c r="C3214" s="44">
        <v>268977</v>
      </c>
      <c r="D3214" s="40">
        <v>161819.79999999999</v>
      </c>
      <c r="E3214" s="45">
        <f t="shared" si="113"/>
        <v>0.60161203374266192</v>
      </c>
      <c r="F3214" s="59">
        <v>8399</v>
      </c>
      <c r="G3214" s="60">
        <v>8398.08</v>
      </c>
      <c r="H3214" s="61">
        <f>G3214/F3214</f>
        <v>0.999890463150375</v>
      </c>
    </row>
    <row r="3215" spans="1:8" x14ac:dyDescent="0.25">
      <c r="A3215" s="5">
        <v>111</v>
      </c>
      <c r="B3215" s="8" t="s">
        <v>40</v>
      </c>
      <c r="C3215" s="44">
        <v>248634</v>
      </c>
      <c r="D3215" s="40">
        <v>247543.74</v>
      </c>
      <c r="E3215" s="45">
        <f t="shared" si="113"/>
        <v>0.99561500036197781</v>
      </c>
      <c r="F3215" s="59" t="s">
        <v>182</v>
      </c>
      <c r="G3215" s="60" t="s">
        <v>182</v>
      </c>
      <c r="H3215" s="61" t="s">
        <v>182</v>
      </c>
    </row>
    <row r="3216" spans="1:8" x14ac:dyDescent="0.25">
      <c r="A3216" s="5">
        <v>112</v>
      </c>
      <c r="B3216" s="8" t="s">
        <v>41</v>
      </c>
      <c r="C3216" s="44">
        <v>109805</v>
      </c>
      <c r="D3216" s="40">
        <v>109749.66</v>
      </c>
      <c r="E3216" s="45">
        <f t="shared" si="113"/>
        <v>0.99949601566413193</v>
      </c>
      <c r="F3216" s="59" t="s">
        <v>182</v>
      </c>
      <c r="G3216" s="60" t="s">
        <v>182</v>
      </c>
      <c r="H3216" s="61" t="s">
        <v>182</v>
      </c>
    </row>
    <row r="3217" spans="1:8" x14ac:dyDescent="0.25">
      <c r="A3217" s="5">
        <v>113</v>
      </c>
      <c r="B3217" s="8" t="s">
        <v>42</v>
      </c>
      <c r="C3217" s="44">
        <v>1923</v>
      </c>
      <c r="D3217" s="40">
        <v>1184.79</v>
      </c>
      <c r="E3217" s="45">
        <f t="shared" si="113"/>
        <v>0.61611544461778467</v>
      </c>
      <c r="F3217" s="59" t="s">
        <v>182</v>
      </c>
      <c r="G3217" s="60" t="s">
        <v>182</v>
      </c>
      <c r="H3217" s="61" t="s">
        <v>182</v>
      </c>
    </row>
    <row r="3218" spans="1:8" x14ac:dyDescent="0.25">
      <c r="A3218" s="5">
        <v>114</v>
      </c>
      <c r="B3218" s="8" t="s">
        <v>43</v>
      </c>
      <c r="C3218" s="44">
        <v>1277345</v>
      </c>
      <c r="D3218" s="40">
        <v>1192972.96</v>
      </c>
      <c r="E3218" s="45">
        <f t="shared" si="113"/>
        <v>0.93394733607600133</v>
      </c>
      <c r="F3218" s="59" t="s">
        <v>182</v>
      </c>
      <c r="G3218" s="60" t="s">
        <v>182</v>
      </c>
      <c r="H3218" s="61" t="s">
        <v>182</v>
      </c>
    </row>
    <row r="3219" spans="1:8" x14ac:dyDescent="0.25">
      <c r="A3219" s="5">
        <v>115</v>
      </c>
      <c r="B3219" s="8" t="s">
        <v>44</v>
      </c>
      <c r="C3219" s="44">
        <v>225000</v>
      </c>
      <c r="D3219" s="40">
        <v>64728.5</v>
      </c>
      <c r="E3219" s="45">
        <f t="shared" si="113"/>
        <v>0.28768222222222223</v>
      </c>
      <c r="F3219" s="44">
        <v>2568</v>
      </c>
      <c r="G3219" s="40">
        <v>0</v>
      </c>
      <c r="H3219" s="45">
        <f t="shared" ref="H3219:H3254" si="114">G3219/F3219</f>
        <v>0</v>
      </c>
    </row>
    <row r="3220" spans="1:8" x14ac:dyDescent="0.25">
      <c r="A3220" s="5">
        <v>116</v>
      </c>
      <c r="B3220" s="8" t="s">
        <v>45</v>
      </c>
      <c r="C3220" s="44">
        <v>575100</v>
      </c>
      <c r="D3220" s="40">
        <v>240.75</v>
      </c>
      <c r="E3220" s="45">
        <f t="shared" si="113"/>
        <v>4.18622848200313E-4</v>
      </c>
      <c r="F3220" s="44">
        <v>260171</v>
      </c>
      <c r="G3220" s="40">
        <v>12862.800000000001</v>
      </c>
      <c r="H3220" s="45">
        <f t="shared" si="114"/>
        <v>4.9439791521729941E-2</v>
      </c>
    </row>
    <row r="3221" spans="1:8" x14ac:dyDescent="0.25">
      <c r="A3221" s="5">
        <v>117</v>
      </c>
      <c r="B3221" s="8" t="s">
        <v>46</v>
      </c>
      <c r="C3221" s="44">
        <v>60000</v>
      </c>
      <c r="D3221" s="40">
        <v>0</v>
      </c>
      <c r="E3221" s="45">
        <f t="shared" si="113"/>
        <v>0</v>
      </c>
      <c r="F3221" s="59" t="s">
        <v>182</v>
      </c>
      <c r="G3221" s="60" t="s">
        <v>182</v>
      </c>
      <c r="H3221" s="61" t="s">
        <v>182</v>
      </c>
    </row>
    <row r="3222" spans="1:8" x14ac:dyDescent="0.25">
      <c r="A3222" s="6">
        <v>120</v>
      </c>
      <c r="B3222" s="29" t="s">
        <v>48</v>
      </c>
      <c r="C3222" s="44">
        <v>43855</v>
      </c>
      <c r="D3222" s="40">
        <v>8224.2100000000009</v>
      </c>
      <c r="E3222" s="45">
        <f t="shared" si="113"/>
        <v>0.18753186637783606</v>
      </c>
      <c r="F3222" s="59" t="s">
        <v>182</v>
      </c>
      <c r="G3222" s="60" t="s">
        <v>182</v>
      </c>
      <c r="H3222" s="61" t="s">
        <v>182</v>
      </c>
    </row>
    <row r="3223" spans="1:8" x14ac:dyDescent="0.25">
      <c r="A3223" s="5">
        <v>131</v>
      </c>
      <c r="B3223" s="8" t="s">
        <v>49</v>
      </c>
      <c r="C3223" s="44">
        <v>541173</v>
      </c>
      <c r="D3223" s="40">
        <v>33908.730000000003</v>
      </c>
      <c r="E3223" s="45">
        <f t="shared" si="113"/>
        <v>6.265783769700263E-2</v>
      </c>
      <c r="F3223" s="59" t="s">
        <v>182</v>
      </c>
      <c r="G3223" s="60" t="s">
        <v>182</v>
      </c>
      <c r="H3223" s="61" t="s">
        <v>182</v>
      </c>
    </row>
    <row r="3224" spans="1:8" x14ac:dyDescent="0.25">
      <c r="A3224" s="5">
        <v>132</v>
      </c>
      <c r="B3224" s="8" t="s">
        <v>50</v>
      </c>
      <c r="C3224" s="44">
        <v>1126510</v>
      </c>
      <c r="D3224" s="40">
        <v>156994.97999999998</v>
      </c>
      <c r="E3224" s="45">
        <f t="shared" si="113"/>
        <v>0.13936403582746712</v>
      </c>
      <c r="F3224" s="59" t="s">
        <v>182</v>
      </c>
      <c r="G3224" s="60" t="s">
        <v>182</v>
      </c>
      <c r="H3224" s="61" t="s">
        <v>182</v>
      </c>
    </row>
    <row r="3225" spans="1:8" x14ac:dyDescent="0.25">
      <c r="A3225" s="5">
        <v>141</v>
      </c>
      <c r="B3225" s="8" t="s">
        <v>51</v>
      </c>
      <c r="C3225" s="44">
        <v>343892</v>
      </c>
      <c r="D3225" s="40">
        <v>280642.48</v>
      </c>
      <c r="E3225" s="45">
        <f t="shared" si="113"/>
        <v>0.81607737312877293</v>
      </c>
      <c r="F3225" s="59" t="s">
        <v>182</v>
      </c>
      <c r="G3225" s="60" t="s">
        <v>182</v>
      </c>
      <c r="H3225" s="61" t="s">
        <v>182</v>
      </c>
    </row>
    <row r="3226" spans="1:8" x14ac:dyDescent="0.25">
      <c r="A3226" s="5">
        <v>142</v>
      </c>
      <c r="B3226" s="8" t="s">
        <v>52</v>
      </c>
      <c r="C3226" s="44">
        <v>246463</v>
      </c>
      <c r="D3226" s="40">
        <v>180550</v>
      </c>
      <c r="E3226" s="45">
        <f t="shared" si="113"/>
        <v>0.73256431999935079</v>
      </c>
      <c r="F3226" s="59" t="s">
        <v>182</v>
      </c>
      <c r="G3226" s="60" t="s">
        <v>182</v>
      </c>
      <c r="H3226" s="61" t="s">
        <v>182</v>
      </c>
    </row>
    <row r="3227" spans="1:8" x14ac:dyDescent="0.25">
      <c r="A3227" s="5">
        <v>143</v>
      </c>
      <c r="B3227" s="8" t="s">
        <v>53</v>
      </c>
      <c r="C3227" s="44">
        <v>3090</v>
      </c>
      <c r="D3227" s="40">
        <v>0</v>
      </c>
      <c r="E3227" s="45">
        <f t="shared" si="113"/>
        <v>0</v>
      </c>
      <c r="F3227" s="59" t="s">
        <v>182</v>
      </c>
      <c r="G3227" s="60" t="s">
        <v>182</v>
      </c>
      <c r="H3227" s="61" t="s">
        <v>182</v>
      </c>
    </row>
    <row r="3228" spans="1:8" x14ac:dyDescent="0.25">
      <c r="A3228" s="5">
        <v>151</v>
      </c>
      <c r="B3228" s="8" t="s">
        <v>54</v>
      </c>
      <c r="C3228" s="44">
        <v>124177</v>
      </c>
      <c r="D3228" s="40">
        <v>67949.88</v>
      </c>
      <c r="E3228" s="45">
        <f t="shared" si="113"/>
        <v>0.5472018167615581</v>
      </c>
      <c r="F3228" s="59" t="s">
        <v>182</v>
      </c>
      <c r="G3228" s="60" t="s">
        <v>182</v>
      </c>
      <c r="H3228" s="61" t="s">
        <v>182</v>
      </c>
    </row>
    <row r="3229" spans="1:8" x14ac:dyDescent="0.25">
      <c r="A3229" s="5">
        <v>152</v>
      </c>
      <c r="B3229" s="8" t="s">
        <v>55</v>
      </c>
      <c r="C3229" s="44">
        <v>207158</v>
      </c>
      <c r="D3229" s="40">
        <v>148841.26999999999</v>
      </c>
      <c r="E3229" s="45">
        <f t="shared" si="113"/>
        <v>0.71849153785999087</v>
      </c>
      <c r="F3229" s="59" t="s">
        <v>182</v>
      </c>
      <c r="G3229" s="60" t="s">
        <v>182</v>
      </c>
      <c r="H3229" s="61" t="s">
        <v>182</v>
      </c>
    </row>
    <row r="3230" spans="1:8" x14ac:dyDescent="0.25">
      <c r="A3230" s="5">
        <v>153</v>
      </c>
      <c r="B3230" s="8" t="s">
        <v>56</v>
      </c>
      <c r="C3230" s="44">
        <v>2236</v>
      </c>
      <c r="D3230" s="40">
        <v>1443.11</v>
      </c>
      <c r="E3230" s="45">
        <f t="shared" si="113"/>
        <v>0.64539803220035774</v>
      </c>
      <c r="F3230" s="59" t="s">
        <v>182</v>
      </c>
      <c r="G3230" s="60" t="s">
        <v>182</v>
      </c>
      <c r="H3230" s="61" t="s">
        <v>182</v>
      </c>
    </row>
    <row r="3231" spans="1:8" x14ac:dyDescent="0.25">
      <c r="A3231" s="5">
        <v>154</v>
      </c>
      <c r="B3231" s="8" t="s">
        <v>57</v>
      </c>
      <c r="C3231" s="44">
        <v>100795</v>
      </c>
      <c r="D3231" s="40">
        <v>21062.39</v>
      </c>
      <c r="E3231" s="45">
        <f t="shared" si="113"/>
        <v>0.20896264695669428</v>
      </c>
      <c r="F3231" s="59" t="s">
        <v>182</v>
      </c>
      <c r="G3231" s="60" t="s">
        <v>182</v>
      </c>
      <c r="H3231" s="61" t="s">
        <v>182</v>
      </c>
    </row>
    <row r="3232" spans="1:8" x14ac:dyDescent="0.25">
      <c r="A3232" s="5">
        <v>161</v>
      </c>
      <c r="B3232" s="8" t="s">
        <v>58</v>
      </c>
      <c r="C3232" s="44">
        <v>90180</v>
      </c>
      <c r="D3232" s="40">
        <v>0</v>
      </c>
      <c r="E3232" s="45">
        <f t="shared" si="113"/>
        <v>0</v>
      </c>
      <c r="F3232" s="59" t="s">
        <v>182</v>
      </c>
      <c r="G3232" s="60" t="s">
        <v>182</v>
      </c>
      <c r="H3232" s="61" t="s">
        <v>182</v>
      </c>
    </row>
    <row r="3233" spans="1:8" x14ac:dyDescent="0.25">
      <c r="A3233" s="5">
        <v>162</v>
      </c>
      <c r="B3233" s="8" t="s">
        <v>59</v>
      </c>
      <c r="C3233" s="44">
        <v>18567</v>
      </c>
      <c r="D3233" s="40">
        <v>3330.67</v>
      </c>
      <c r="E3233" s="45">
        <f t="shared" si="113"/>
        <v>0.17938654602251305</v>
      </c>
      <c r="F3233" s="59" t="s">
        <v>182</v>
      </c>
      <c r="G3233" s="60" t="s">
        <v>182</v>
      </c>
      <c r="H3233" s="61" t="s">
        <v>182</v>
      </c>
    </row>
    <row r="3234" spans="1:8" x14ac:dyDescent="0.25">
      <c r="A3234" s="5">
        <v>163</v>
      </c>
      <c r="B3234" s="8" t="s">
        <v>60</v>
      </c>
      <c r="C3234" s="44">
        <v>670124</v>
      </c>
      <c r="D3234" s="40">
        <v>486055.7</v>
      </c>
      <c r="E3234" s="45">
        <f t="shared" si="113"/>
        <v>0.72532202995266548</v>
      </c>
      <c r="F3234" s="59" t="s">
        <v>182</v>
      </c>
      <c r="G3234" s="60" t="s">
        <v>182</v>
      </c>
      <c r="H3234" s="61" t="s">
        <v>182</v>
      </c>
    </row>
    <row r="3235" spans="1:8" x14ac:dyDescent="0.25">
      <c r="A3235" s="5">
        <v>164</v>
      </c>
      <c r="B3235" s="8" t="s">
        <v>61</v>
      </c>
      <c r="C3235" s="44">
        <v>601800</v>
      </c>
      <c r="D3235" s="40">
        <v>500000</v>
      </c>
      <c r="E3235" s="45">
        <f t="shared" si="113"/>
        <v>0.83084081090063144</v>
      </c>
      <c r="F3235" s="59" t="s">
        <v>182</v>
      </c>
      <c r="G3235" s="60" t="s">
        <v>182</v>
      </c>
      <c r="H3235" s="61" t="s">
        <v>182</v>
      </c>
    </row>
    <row r="3236" spans="1:8" x14ac:dyDescent="0.25">
      <c r="A3236" s="5">
        <v>165</v>
      </c>
      <c r="B3236" s="8" t="s">
        <v>62</v>
      </c>
      <c r="C3236" s="44">
        <v>3075400</v>
      </c>
      <c r="D3236" s="40">
        <v>1905465.7999999998</v>
      </c>
      <c r="E3236" s="45">
        <f t="shared" si="113"/>
        <v>0.61958307862391881</v>
      </c>
      <c r="F3236" s="44">
        <v>1541891</v>
      </c>
      <c r="G3236" s="40">
        <v>1010642.02</v>
      </c>
      <c r="H3236" s="45">
        <f t="shared" si="114"/>
        <v>0.65545620280551609</v>
      </c>
    </row>
    <row r="3237" spans="1:8" x14ac:dyDescent="0.25">
      <c r="A3237" s="5">
        <v>166</v>
      </c>
      <c r="B3237" s="8" t="s">
        <v>63</v>
      </c>
      <c r="C3237" s="44">
        <v>2600</v>
      </c>
      <c r="D3237" s="40">
        <v>0</v>
      </c>
      <c r="E3237" s="45">
        <f t="shared" si="113"/>
        <v>0</v>
      </c>
      <c r="F3237" s="59" t="s">
        <v>182</v>
      </c>
      <c r="G3237" s="60" t="s">
        <v>182</v>
      </c>
      <c r="H3237" s="61" t="s">
        <v>182</v>
      </c>
    </row>
    <row r="3238" spans="1:8" x14ac:dyDescent="0.25">
      <c r="A3238" s="5">
        <v>169</v>
      </c>
      <c r="B3238" s="8" t="s">
        <v>64</v>
      </c>
      <c r="C3238" s="44">
        <v>1127903</v>
      </c>
      <c r="D3238" s="40">
        <v>560265.75</v>
      </c>
      <c r="E3238" s="45">
        <f t="shared" si="113"/>
        <v>0.49673221012799862</v>
      </c>
      <c r="F3238" s="44">
        <v>1905532</v>
      </c>
      <c r="G3238" s="40">
        <v>766400.72</v>
      </c>
      <c r="H3238" s="45">
        <f t="shared" si="114"/>
        <v>0.40219776944181468</v>
      </c>
    </row>
    <row r="3239" spans="1:8" x14ac:dyDescent="0.25">
      <c r="A3239" s="5">
        <v>171</v>
      </c>
      <c r="B3239" s="8" t="s">
        <v>65</v>
      </c>
      <c r="C3239" s="44">
        <v>6868389</v>
      </c>
      <c r="D3239" s="40">
        <v>1918365.3199999998</v>
      </c>
      <c r="E3239" s="45">
        <f t="shared" si="113"/>
        <v>0.27930353391457585</v>
      </c>
      <c r="F3239" s="44">
        <v>5014765</v>
      </c>
      <c r="G3239" s="40">
        <v>154044.09999999986</v>
      </c>
      <c r="H3239" s="45">
        <f t="shared" si="114"/>
        <v>3.0718109422874226E-2</v>
      </c>
    </row>
    <row r="3240" spans="1:8" x14ac:dyDescent="0.25">
      <c r="A3240" s="5">
        <v>172</v>
      </c>
      <c r="B3240" s="8" t="s">
        <v>66</v>
      </c>
      <c r="C3240" s="44">
        <v>362867</v>
      </c>
      <c r="D3240" s="40">
        <v>354146.66</v>
      </c>
      <c r="E3240" s="45">
        <f t="shared" si="113"/>
        <v>0.97596821976095915</v>
      </c>
      <c r="F3240" s="44">
        <v>237600</v>
      </c>
      <c r="G3240" s="40">
        <v>0</v>
      </c>
      <c r="H3240" s="45">
        <f t="shared" si="114"/>
        <v>0</v>
      </c>
    </row>
    <row r="3241" spans="1:8" x14ac:dyDescent="0.25">
      <c r="A3241" s="5">
        <v>181</v>
      </c>
      <c r="B3241" s="8" t="s">
        <v>67</v>
      </c>
      <c r="C3241" s="44">
        <v>728600</v>
      </c>
      <c r="D3241" s="40">
        <v>231997.44</v>
      </c>
      <c r="E3241" s="45">
        <f t="shared" si="113"/>
        <v>0.31841537194619818</v>
      </c>
      <c r="F3241" s="59">
        <v>100000</v>
      </c>
      <c r="G3241" s="60">
        <v>0</v>
      </c>
      <c r="H3241" s="45">
        <f t="shared" si="114"/>
        <v>0</v>
      </c>
    </row>
    <row r="3242" spans="1:8" x14ac:dyDescent="0.25">
      <c r="A3242" s="5">
        <v>182</v>
      </c>
      <c r="B3242" s="8" t="s">
        <v>68</v>
      </c>
      <c r="C3242" s="44">
        <v>168645</v>
      </c>
      <c r="D3242" s="40">
        <v>51416.909999999996</v>
      </c>
      <c r="E3242" s="45">
        <f t="shared" si="113"/>
        <v>0.30488250466957217</v>
      </c>
      <c r="F3242" s="59" t="s">
        <v>182</v>
      </c>
      <c r="G3242" s="60" t="s">
        <v>182</v>
      </c>
      <c r="H3242" s="61" t="s">
        <v>182</v>
      </c>
    </row>
    <row r="3243" spans="1:8" x14ac:dyDescent="0.25">
      <c r="A3243" s="5">
        <v>183</v>
      </c>
      <c r="B3243" s="8" t="s">
        <v>69</v>
      </c>
      <c r="C3243" s="44">
        <v>5650</v>
      </c>
      <c r="D3243" s="40">
        <v>58.85</v>
      </c>
      <c r="E3243" s="45">
        <f t="shared" si="113"/>
        <v>1.0415929203539823E-2</v>
      </c>
      <c r="F3243" s="59" t="s">
        <v>182</v>
      </c>
      <c r="G3243" s="60" t="s">
        <v>182</v>
      </c>
      <c r="H3243" s="61" t="s">
        <v>182</v>
      </c>
    </row>
    <row r="3244" spans="1:8" x14ac:dyDescent="0.25">
      <c r="A3244" s="5">
        <v>184</v>
      </c>
      <c r="B3244" s="8" t="s">
        <v>70</v>
      </c>
      <c r="C3244" s="44">
        <v>469</v>
      </c>
      <c r="D3244" s="40">
        <v>0</v>
      </c>
      <c r="E3244" s="45">
        <f t="shared" si="113"/>
        <v>0</v>
      </c>
      <c r="F3244" s="59" t="s">
        <v>182</v>
      </c>
      <c r="G3244" s="60" t="s">
        <v>182</v>
      </c>
      <c r="H3244" s="61" t="s">
        <v>182</v>
      </c>
    </row>
    <row r="3245" spans="1:8" x14ac:dyDescent="0.25">
      <c r="A3245" s="5">
        <v>185</v>
      </c>
      <c r="B3245" s="8" t="s">
        <v>71</v>
      </c>
      <c r="C3245" s="44">
        <v>2192035</v>
      </c>
      <c r="D3245" s="40">
        <v>369280.29000000004</v>
      </c>
      <c r="E3245" s="45">
        <f t="shared" si="113"/>
        <v>0.1684645956839193</v>
      </c>
      <c r="F3245" s="44">
        <v>2036464</v>
      </c>
      <c r="G3245" s="40">
        <v>78194.600000000093</v>
      </c>
      <c r="H3245" s="45">
        <f t="shared" si="114"/>
        <v>3.8397241493097888E-2</v>
      </c>
    </row>
    <row r="3246" spans="1:8" x14ac:dyDescent="0.25">
      <c r="A3246" s="5">
        <v>189</v>
      </c>
      <c r="B3246" s="8" t="s">
        <v>72</v>
      </c>
      <c r="C3246" s="44">
        <v>679524</v>
      </c>
      <c r="D3246" s="40">
        <v>69115.949999999953</v>
      </c>
      <c r="E3246" s="45">
        <f t="shared" si="113"/>
        <v>0.10171230155226299</v>
      </c>
      <c r="F3246" s="59" t="s">
        <v>182</v>
      </c>
      <c r="G3246" s="60" t="s">
        <v>182</v>
      </c>
      <c r="H3246" s="61" t="s">
        <v>182</v>
      </c>
    </row>
    <row r="3247" spans="1:8" x14ac:dyDescent="0.25">
      <c r="A3247" s="5">
        <v>191</v>
      </c>
      <c r="B3247" s="8" t="s">
        <v>73</v>
      </c>
      <c r="C3247" s="44">
        <v>629814</v>
      </c>
      <c r="D3247" s="40">
        <v>69085.110000000015</v>
      </c>
      <c r="E3247" s="45">
        <f t="shared" si="113"/>
        <v>0.10969128980937232</v>
      </c>
      <c r="F3247" s="59" t="s">
        <v>182</v>
      </c>
      <c r="G3247" s="60" t="s">
        <v>182</v>
      </c>
      <c r="H3247" s="61" t="s">
        <v>182</v>
      </c>
    </row>
    <row r="3248" spans="1:8" x14ac:dyDescent="0.25">
      <c r="A3248" s="5">
        <v>192</v>
      </c>
      <c r="B3248" s="8" t="s">
        <v>74</v>
      </c>
      <c r="C3248" s="44">
        <v>37211</v>
      </c>
      <c r="D3248" s="40">
        <v>37158.160000000003</v>
      </c>
      <c r="E3248" s="45">
        <f t="shared" si="113"/>
        <v>0.99857998978796603</v>
      </c>
      <c r="F3248" s="59" t="s">
        <v>182</v>
      </c>
      <c r="G3248" s="60" t="s">
        <v>182</v>
      </c>
      <c r="H3248" s="61" t="s">
        <v>182</v>
      </c>
    </row>
    <row r="3249" spans="1:8" x14ac:dyDescent="0.25">
      <c r="A3249" s="5">
        <v>193</v>
      </c>
      <c r="B3249" s="8" t="s">
        <v>75</v>
      </c>
      <c r="C3249" s="44">
        <v>44182</v>
      </c>
      <c r="D3249" s="40">
        <v>44175.53</v>
      </c>
      <c r="E3249" s="45">
        <f t="shared" si="113"/>
        <v>0.99985356027341443</v>
      </c>
      <c r="F3249" s="59" t="s">
        <v>182</v>
      </c>
      <c r="G3249" s="60" t="s">
        <v>182</v>
      </c>
      <c r="H3249" s="61" t="s">
        <v>182</v>
      </c>
    </row>
    <row r="3250" spans="1:8" x14ac:dyDescent="0.25">
      <c r="A3250" s="5">
        <v>194</v>
      </c>
      <c r="B3250" s="8" t="s">
        <v>76</v>
      </c>
      <c r="C3250" s="44">
        <v>328785</v>
      </c>
      <c r="D3250" s="40">
        <v>44470.330000000016</v>
      </c>
      <c r="E3250" s="45">
        <f t="shared" si="113"/>
        <v>0.13525656584089912</v>
      </c>
      <c r="F3250" s="59" t="s">
        <v>182</v>
      </c>
      <c r="G3250" s="60" t="s">
        <v>182</v>
      </c>
      <c r="H3250" s="61" t="s">
        <v>182</v>
      </c>
    </row>
    <row r="3251" spans="1:8" x14ac:dyDescent="0.25">
      <c r="A3251" s="5">
        <v>195</v>
      </c>
      <c r="B3251" s="8" t="s">
        <v>77</v>
      </c>
      <c r="C3251" s="44">
        <v>15641</v>
      </c>
      <c r="D3251" s="40">
        <v>10649</v>
      </c>
      <c r="E3251" s="45">
        <f t="shared" si="113"/>
        <v>0.68083882104724758</v>
      </c>
      <c r="F3251" s="59" t="s">
        <v>182</v>
      </c>
      <c r="G3251" s="60" t="s">
        <v>182</v>
      </c>
      <c r="H3251" s="61" t="s">
        <v>182</v>
      </c>
    </row>
    <row r="3252" spans="1:8" x14ac:dyDescent="0.25">
      <c r="A3252" s="5">
        <v>196</v>
      </c>
      <c r="B3252" s="8" t="s">
        <v>78</v>
      </c>
      <c r="C3252" s="44">
        <v>32927</v>
      </c>
      <c r="D3252" s="40">
        <v>15676.2</v>
      </c>
      <c r="E3252" s="45">
        <f t="shared" si="113"/>
        <v>0.47608953138761506</v>
      </c>
      <c r="F3252" s="59" t="s">
        <v>182</v>
      </c>
      <c r="G3252" s="60" t="s">
        <v>182</v>
      </c>
      <c r="H3252" s="61" t="s">
        <v>182</v>
      </c>
    </row>
    <row r="3253" spans="1:8" x14ac:dyDescent="0.25">
      <c r="A3253" s="5">
        <v>197</v>
      </c>
      <c r="B3253" s="8" t="s">
        <v>79</v>
      </c>
      <c r="C3253" s="44">
        <v>10935201</v>
      </c>
      <c r="D3253" s="40">
        <v>10007701.02</v>
      </c>
      <c r="E3253" s="45">
        <f t="shared" si="113"/>
        <v>0.91518217360613674</v>
      </c>
      <c r="F3253" s="44">
        <v>101510</v>
      </c>
      <c r="G3253" s="40">
        <v>71505.34</v>
      </c>
      <c r="H3253" s="45">
        <f t="shared" si="114"/>
        <v>0.70441670771352571</v>
      </c>
    </row>
    <row r="3254" spans="1:8" x14ac:dyDescent="0.25">
      <c r="A3254" s="5">
        <v>198</v>
      </c>
      <c r="B3254" s="9" t="s">
        <v>80</v>
      </c>
      <c r="C3254" s="44">
        <v>3327159</v>
      </c>
      <c r="D3254" s="40">
        <v>284805.22000000003</v>
      </c>
      <c r="E3254" s="45">
        <f t="shared" si="113"/>
        <v>8.5600123108033013E-2</v>
      </c>
      <c r="F3254" s="44">
        <v>369513</v>
      </c>
      <c r="G3254" s="40">
        <v>7315</v>
      </c>
      <c r="H3254" s="45">
        <f t="shared" si="114"/>
        <v>1.9796326516252474E-2</v>
      </c>
    </row>
    <row r="3255" spans="1:8" ht="15.75" thickBot="1" x14ac:dyDescent="0.3">
      <c r="A3255" s="12">
        <v>199</v>
      </c>
      <c r="B3255" s="33" t="s">
        <v>81</v>
      </c>
      <c r="C3255" s="46">
        <v>484483</v>
      </c>
      <c r="D3255" s="47">
        <v>189448.57</v>
      </c>
      <c r="E3255" s="48">
        <f t="shared" si="113"/>
        <v>0.39103244076675553</v>
      </c>
      <c r="F3255" s="46">
        <v>58098</v>
      </c>
      <c r="G3255" s="47">
        <v>55096.44</v>
      </c>
      <c r="H3255" s="48">
        <f>G3255/F3255</f>
        <v>0.94833625942373234</v>
      </c>
    </row>
    <row r="3256" spans="1:8" ht="15.75" thickBot="1" x14ac:dyDescent="0.3">
      <c r="A3256" s="137" t="s">
        <v>82</v>
      </c>
      <c r="B3256" s="138"/>
      <c r="C3256" s="22">
        <f>SUM(C3257:C3306)</f>
        <v>2858778</v>
      </c>
      <c r="D3256" s="23">
        <f>SUM(D3257:D3306)</f>
        <v>2040304.8399999992</v>
      </c>
      <c r="E3256" s="28">
        <f t="shared" si="113"/>
        <v>0.71369824449467545</v>
      </c>
      <c r="F3256" s="22">
        <f>SUM(F3257:F3306)</f>
        <v>121917</v>
      </c>
      <c r="G3256" s="23">
        <f>SUM(G3257:G3306)</f>
        <v>78450.13</v>
      </c>
      <c r="H3256" s="28">
        <f>G3256/F3256</f>
        <v>0.64347162413773307</v>
      </c>
    </row>
    <row r="3257" spans="1:8" x14ac:dyDescent="0.25">
      <c r="A3257" s="4">
        <v>201</v>
      </c>
      <c r="B3257" s="32" t="s">
        <v>83</v>
      </c>
      <c r="C3257" s="49">
        <v>197688</v>
      </c>
      <c r="D3257" s="50">
        <v>131214.13</v>
      </c>
      <c r="E3257" s="51">
        <f t="shared" si="113"/>
        <v>0.66374352515074264</v>
      </c>
      <c r="F3257" s="68" t="s">
        <v>182</v>
      </c>
      <c r="G3257" s="69" t="s">
        <v>182</v>
      </c>
      <c r="H3257" s="70" t="s">
        <v>182</v>
      </c>
    </row>
    <row r="3258" spans="1:8" x14ac:dyDescent="0.25">
      <c r="A3258" s="5">
        <v>203</v>
      </c>
      <c r="B3258" s="8" t="s">
        <v>84</v>
      </c>
      <c r="C3258" s="44">
        <v>99786</v>
      </c>
      <c r="D3258" s="40">
        <v>61185.39</v>
      </c>
      <c r="E3258" s="45">
        <f t="shared" si="113"/>
        <v>0.61316607540135892</v>
      </c>
      <c r="F3258" s="59" t="s">
        <v>182</v>
      </c>
      <c r="G3258" s="60" t="s">
        <v>182</v>
      </c>
      <c r="H3258" s="61" t="s">
        <v>182</v>
      </c>
    </row>
    <row r="3259" spans="1:8" x14ac:dyDescent="0.25">
      <c r="A3259" s="5">
        <v>211</v>
      </c>
      <c r="B3259" s="8" t="s">
        <v>85</v>
      </c>
      <c r="C3259" s="44">
        <v>93984</v>
      </c>
      <c r="D3259" s="40">
        <v>81549.3</v>
      </c>
      <c r="E3259" s="45">
        <f t="shared" si="113"/>
        <v>0.86769343718079672</v>
      </c>
      <c r="F3259" s="59" t="s">
        <v>182</v>
      </c>
      <c r="G3259" s="60" t="s">
        <v>182</v>
      </c>
      <c r="H3259" s="61" t="s">
        <v>182</v>
      </c>
    </row>
    <row r="3260" spans="1:8" x14ac:dyDescent="0.25">
      <c r="A3260" s="5">
        <v>212</v>
      </c>
      <c r="B3260" s="8" t="s">
        <v>86</v>
      </c>
      <c r="C3260" s="44">
        <v>8169</v>
      </c>
      <c r="D3260" s="40">
        <v>4110.8900000000003</v>
      </c>
      <c r="E3260" s="45">
        <f t="shared" si="113"/>
        <v>0.50323050556983728</v>
      </c>
      <c r="F3260" s="59" t="s">
        <v>182</v>
      </c>
      <c r="G3260" s="60" t="s">
        <v>182</v>
      </c>
      <c r="H3260" s="61" t="s">
        <v>182</v>
      </c>
    </row>
    <row r="3261" spans="1:8" x14ac:dyDescent="0.25">
      <c r="A3261" s="5">
        <v>213</v>
      </c>
      <c r="B3261" s="8" t="s">
        <v>87</v>
      </c>
      <c r="C3261" s="44">
        <v>850</v>
      </c>
      <c r="D3261" s="40">
        <v>54.57</v>
      </c>
      <c r="E3261" s="45">
        <f t="shared" si="113"/>
        <v>6.4200000000000007E-2</v>
      </c>
      <c r="F3261" s="59" t="s">
        <v>182</v>
      </c>
      <c r="G3261" s="60" t="s">
        <v>182</v>
      </c>
      <c r="H3261" s="61" t="s">
        <v>182</v>
      </c>
    </row>
    <row r="3262" spans="1:8" x14ac:dyDescent="0.25">
      <c r="A3262" s="5">
        <v>214</v>
      </c>
      <c r="B3262" s="8" t="s">
        <v>88</v>
      </c>
      <c r="C3262" s="44">
        <v>63294</v>
      </c>
      <c r="D3262" s="40">
        <v>24239.370000000003</v>
      </c>
      <c r="E3262" s="45">
        <f t="shared" si="113"/>
        <v>0.3829647359939331</v>
      </c>
      <c r="F3262" s="59" t="s">
        <v>182</v>
      </c>
      <c r="G3262" s="60" t="s">
        <v>182</v>
      </c>
      <c r="H3262" s="61" t="s">
        <v>182</v>
      </c>
    </row>
    <row r="3263" spans="1:8" x14ac:dyDescent="0.25">
      <c r="A3263" s="5">
        <v>219</v>
      </c>
      <c r="B3263" s="8" t="s">
        <v>89</v>
      </c>
      <c r="C3263" s="44">
        <v>7902</v>
      </c>
      <c r="D3263" s="40">
        <v>4403.0200000000004</v>
      </c>
      <c r="E3263" s="45">
        <f t="shared" si="113"/>
        <v>0.55720323968615548</v>
      </c>
      <c r="F3263" s="59" t="s">
        <v>182</v>
      </c>
      <c r="G3263" s="60" t="s">
        <v>182</v>
      </c>
      <c r="H3263" s="61" t="s">
        <v>182</v>
      </c>
    </row>
    <row r="3264" spans="1:8" x14ac:dyDescent="0.25">
      <c r="A3264" s="5">
        <v>221</v>
      </c>
      <c r="B3264" s="8" t="s">
        <v>90</v>
      </c>
      <c r="C3264" s="44">
        <v>252868</v>
      </c>
      <c r="D3264" s="40">
        <v>252792.7</v>
      </c>
      <c r="E3264" s="45">
        <f t="shared" si="113"/>
        <v>0.99970221617602861</v>
      </c>
      <c r="F3264" s="59" t="s">
        <v>182</v>
      </c>
      <c r="G3264" s="60" t="s">
        <v>182</v>
      </c>
      <c r="H3264" s="61" t="s">
        <v>182</v>
      </c>
    </row>
    <row r="3265" spans="1:8" x14ac:dyDescent="0.25">
      <c r="A3265" s="5">
        <v>222</v>
      </c>
      <c r="B3265" s="8" t="s">
        <v>91</v>
      </c>
      <c r="C3265" s="44">
        <v>1701</v>
      </c>
      <c r="D3265" s="40">
        <v>478.96</v>
      </c>
      <c r="E3265" s="45">
        <f t="shared" si="113"/>
        <v>0.281575543797766</v>
      </c>
      <c r="F3265" s="59" t="s">
        <v>182</v>
      </c>
      <c r="G3265" s="60" t="s">
        <v>182</v>
      </c>
      <c r="H3265" s="61" t="s">
        <v>182</v>
      </c>
    </row>
    <row r="3266" spans="1:8" x14ac:dyDescent="0.25">
      <c r="A3266" s="5">
        <v>223</v>
      </c>
      <c r="B3266" s="8" t="s">
        <v>92</v>
      </c>
      <c r="C3266" s="44">
        <v>119305</v>
      </c>
      <c r="D3266" s="40">
        <v>119054.35</v>
      </c>
      <c r="E3266" s="45">
        <f t="shared" si="113"/>
        <v>0.99789908218431755</v>
      </c>
      <c r="F3266" s="59" t="s">
        <v>182</v>
      </c>
      <c r="G3266" s="60" t="s">
        <v>182</v>
      </c>
      <c r="H3266" s="61" t="s">
        <v>182</v>
      </c>
    </row>
    <row r="3267" spans="1:8" x14ac:dyDescent="0.25">
      <c r="A3267" s="5">
        <v>224</v>
      </c>
      <c r="B3267" s="8" t="s">
        <v>93</v>
      </c>
      <c r="C3267" s="44">
        <v>18566</v>
      </c>
      <c r="D3267" s="40">
        <v>6543.2300000000005</v>
      </c>
      <c r="E3267" s="45">
        <f t="shared" si="113"/>
        <v>0.35243078746095013</v>
      </c>
      <c r="F3267" s="59" t="s">
        <v>182</v>
      </c>
      <c r="G3267" s="60" t="s">
        <v>182</v>
      </c>
      <c r="H3267" s="61" t="s">
        <v>182</v>
      </c>
    </row>
    <row r="3268" spans="1:8" x14ac:dyDescent="0.25">
      <c r="A3268" s="5">
        <v>229</v>
      </c>
      <c r="B3268" s="8" t="s">
        <v>195</v>
      </c>
      <c r="C3268" s="44">
        <v>1300</v>
      </c>
      <c r="D3268" s="40">
        <v>1118.1500000000001</v>
      </c>
      <c r="E3268" s="45">
        <f t="shared" si="113"/>
        <v>0.86011538461538473</v>
      </c>
      <c r="F3268" s="59" t="s">
        <v>182</v>
      </c>
      <c r="G3268" s="60" t="s">
        <v>182</v>
      </c>
      <c r="H3268" s="61" t="s">
        <v>182</v>
      </c>
    </row>
    <row r="3269" spans="1:8" x14ac:dyDescent="0.25">
      <c r="A3269" s="5">
        <v>231</v>
      </c>
      <c r="B3269" s="8" t="s">
        <v>94</v>
      </c>
      <c r="C3269" s="44">
        <v>251202</v>
      </c>
      <c r="D3269" s="40">
        <v>219987.73</v>
      </c>
      <c r="E3269" s="45">
        <f t="shared" si="113"/>
        <v>0.87574036034744951</v>
      </c>
      <c r="F3269" s="59" t="s">
        <v>182</v>
      </c>
      <c r="G3269" s="60" t="s">
        <v>182</v>
      </c>
      <c r="H3269" s="61" t="s">
        <v>182</v>
      </c>
    </row>
    <row r="3270" spans="1:8" x14ac:dyDescent="0.25">
      <c r="A3270" s="5">
        <v>232</v>
      </c>
      <c r="B3270" s="8" t="s">
        <v>95</v>
      </c>
      <c r="C3270" s="44">
        <v>201488</v>
      </c>
      <c r="D3270" s="40">
        <v>149875.34000000003</v>
      </c>
      <c r="E3270" s="45">
        <f t="shared" si="113"/>
        <v>0.74384251171285642</v>
      </c>
      <c r="F3270" s="59" t="s">
        <v>182</v>
      </c>
      <c r="G3270" s="60" t="s">
        <v>182</v>
      </c>
      <c r="H3270" s="61" t="s">
        <v>182</v>
      </c>
    </row>
    <row r="3271" spans="1:8" x14ac:dyDescent="0.25">
      <c r="A3271" s="5">
        <v>239</v>
      </c>
      <c r="B3271" s="8" t="s">
        <v>96</v>
      </c>
      <c r="C3271" s="44">
        <v>69514</v>
      </c>
      <c r="D3271" s="40">
        <v>47529.65</v>
      </c>
      <c r="E3271" s="45">
        <f t="shared" si="113"/>
        <v>0.68374212388871314</v>
      </c>
      <c r="F3271" s="59" t="s">
        <v>182</v>
      </c>
      <c r="G3271" s="60" t="s">
        <v>182</v>
      </c>
      <c r="H3271" s="61" t="s">
        <v>182</v>
      </c>
    </row>
    <row r="3272" spans="1:8" x14ac:dyDescent="0.25">
      <c r="A3272" s="5">
        <v>242</v>
      </c>
      <c r="B3272" s="8" t="s">
        <v>98</v>
      </c>
      <c r="C3272" s="44">
        <v>87104</v>
      </c>
      <c r="D3272" s="40">
        <v>15984.28</v>
      </c>
      <c r="E3272" s="45">
        <f t="shared" si="113"/>
        <v>0.18350799044819985</v>
      </c>
      <c r="F3272" s="59" t="s">
        <v>182</v>
      </c>
      <c r="G3272" s="60" t="s">
        <v>182</v>
      </c>
      <c r="H3272" s="61" t="s">
        <v>182</v>
      </c>
    </row>
    <row r="3273" spans="1:8" x14ac:dyDescent="0.25">
      <c r="A3273" s="5">
        <v>243</v>
      </c>
      <c r="B3273" s="8" t="s">
        <v>99</v>
      </c>
      <c r="C3273" s="44">
        <v>24769</v>
      </c>
      <c r="D3273" s="40">
        <v>17070.77</v>
      </c>
      <c r="E3273" s="45">
        <f t="shared" si="113"/>
        <v>0.6891989987484356</v>
      </c>
      <c r="F3273" s="59" t="s">
        <v>182</v>
      </c>
      <c r="G3273" s="60" t="s">
        <v>182</v>
      </c>
      <c r="H3273" s="61" t="s">
        <v>182</v>
      </c>
    </row>
    <row r="3274" spans="1:8" x14ac:dyDescent="0.25">
      <c r="A3274" s="5">
        <v>244</v>
      </c>
      <c r="B3274" s="8" t="s">
        <v>100</v>
      </c>
      <c r="C3274" s="44">
        <v>34250</v>
      </c>
      <c r="D3274" s="40">
        <v>7815.4599999999991</v>
      </c>
      <c r="E3274" s="45">
        <f t="shared" si="113"/>
        <v>0.2281886131386861</v>
      </c>
      <c r="F3274" s="59" t="s">
        <v>182</v>
      </c>
      <c r="G3274" s="60" t="s">
        <v>182</v>
      </c>
      <c r="H3274" s="61" t="s">
        <v>182</v>
      </c>
    </row>
    <row r="3275" spans="1:8" x14ac:dyDescent="0.25">
      <c r="A3275" s="5">
        <v>249</v>
      </c>
      <c r="B3275" s="8" t="s">
        <v>101</v>
      </c>
      <c r="C3275" s="44">
        <v>52044</v>
      </c>
      <c r="D3275" s="40">
        <v>34466.910000000003</v>
      </c>
      <c r="E3275" s="45">
        <f t="shared" ref="E3275:E3306" si="115">D3275/C3275</f>
        <v>0.66226481438782581</v>
      </c>
      <c r="F3275" s="59" t="s">
        <v>182</v>
      </c>
      <c r="G3275" s="60" t="s">
        <v>182</v>
      </c>
      <c r="H3275" s="61" t="s">
        <v>182</v>
      </c>
    </row>
    <row r="3276" spans="1:8" x14ac:dyDescent="0.25">
      <c r="A3276" s="5">
        <v>251</v>
      </c>
      <c r="B3276" s="8" t="s">
        <v>102</v>
      </c>
      <c r="C3276" s="44">
        <v>320</v>
      </c>
      <c r="D3276" s="40">
        <v>0</v>
      </c>
      <c r="E3276" s="45">
        <f t="shared" si="115"/>
        <v>0</v>
      </c>
      <c r="F3276" s="59" t="s">
        <v>182</v>
      </c>
      <c r="G3276" s="60" t="s">
        <v>182</v>
      </c>
      <c r="H3276" s="61" t="s">
        <v>182</v>
      </c>
    </row>
    <row r="3277" spans="1:8" x14ac:dyDescent="0.25">
      <c r="A3277" s="5">
        <v>252</v>
      </c>
      <c r="B3277" s="8" t="s">
        <v>103</v>
      </c>
      <c r="C3277" s="44">
        <v>4463</v>
      </c>
      <c r="D3277" s="40">
        <v>1485.24</v>
      </c>
      <c r="E3277" s="45">
        <f t="shared" si="115"/>
        <v>0.33278960340578084</v>
      </c>
      <c r="F3277" s="59" t="s">
        <v>182</v>
      </c>
      <c r="G3277" s="60" t="s">
        <v>182</v>
      </c>
      <c r="H3277" s="61" t="s">
        <v>182</v>
      </c>
    </row>
    <row r="3278" spans="1:8" x14ac:dyDescent="0.25">
      <c r="A3278" s="5">
        <v>253</v>
      </c>
      <c r="B3278" s="8" t="s">
        <v>104</v>
      </c>
      <c r="C3278" s="44">
        <v>3556</v>
      </c>
      <c r="D3278" s="40">
        <v>1226.0600000000002</v>
      </c>
      <c r="E3278" s="45">
        <f t="shared" si="115"/>
        <v>0.34478627671541062</v>
      </c>
      <c r="F3278" s="59" t="s">
        <v>182</v>
      </c>
      <c r="G3278" s="60" t="s">
        <v>182</v>
      </c>
      <c r="H3278" s="61" t="s">
        <v>182</v>
      </c>
    </row>
    <row r="3279" spans="1:8" x14ac:dyDescent="0.25">
      <c r="A3279" s="5">
        <v>254</v>
      </c>
      <c r="B3279" s="8" t="s">
        <v>105</v>
      </c>
      <c r="C3279" s="44">
        <v>13083</v>
      </c>
      <c r="D3279" s="40">
        <v>4573.05</v>
      </c>
      <c r="E3279" s="45">
        <f t="shared" si="115"/>
        <v>0.34954138958954367</v>
      </c>
      <c r="F3279" s="59" t="s">
        <v>182</v>
      </c>
      <c r="G3279" s="60" t="s">
        <v>182</v>
      </c>
      <c r="H3279" s="61" t="s">
        <v>182</v>
      </c>
    </row>
    <row r="3280" spans="1:8" x14ac:dyDescent="0.25">
      <c r="A3280" s="5">
        <v>255</v>
      </c>
      <c r="B3280" s="8" t="s">
        <v>106</v>
      </c>
      <c r="C3280" s="44">
        <v>51977</v>
      </c>
      <c r="D3280" s="40">
        <v>33886.589999999997</v>
      </c>
      <c r="E3280" s="45">
        <f t="shared" si="115"/>
        <v>0.65195355638070673</v>
      </c>
      <c r="F3280" s="59" t="s">
        <v>182</v>
      </c>
      <c r="G3280" s="60" t="s">
        <v>182</v>
      </c>
      <c r="H3280" s="61" t="s">
        <v>182</v>
      </c>
    </row>
    <row r="3281" spans="1:8" x14ac:dyDescent="0.25">
      <c r="A3281" s="5">
        <v>256</v>
      </c>
      <c r="B3281" s="8" t="s">
        <v>107</v>
      </c>
      <c r="C3281" s="44">
        <v>30725</v>
      </c>
      <c r="D3281" s="40">
        <v>25540.079999999998</v>
      </c>
      <c r="E3281" s="45">
        <f t="shared" si="115"/>
        <v>0.83124751830756705</v>
      </c>
      <c r="F3281" s="59" t="s">
        <v>182</v>
      </c>
      <c r="G3281" s="60" t="s">
        <v>182</v>
      </c>
      <c r="H3281" s="61" t="s">
        <v>182</v>
      </c>
    </row>
    <row r="3282" spans="1:8" x14ac:dyDescent="0.25">
      <c r="A3282" s="5">
        <v>257</v>
      </c>
      <c r="B3282" s="8" t="s">
        <v>108</v>
      </c>
      <c r="C3282" s="44">
        <v>591</v>
      </c>
      <c r="D3282" s="40">
        <v>503.49</v>
      </c>
      <c r="E3282" s="45">
        <f t="shared" si="115"/>
        <v>0.85192893401015235</v>
      </c>
      <c r="F3282" s="59" t="s">
        <v>182</v>
      </c>
      <c r="G3282" s="60" t="s">
        <v>182</v>
      </c>
      <c r="H3282" s="61" t="s">
        <v>182</v>
      </c>
    </row>
    <row r="3283" spans="1:8" x14ac:dyDescent="0.25">
      <c r="A3283" s="5">
        <v>259</v>
      </c>
      <c r="B3283" s="8" t="s">
        <v>109</v>
      </c>
      <c r="C3283" s="44">
        <v>37252</v>
      </c>
      <c r="D3283" s="40">
        <v>16238.64</v>
      </c>
      <c r="E3283" s="45">
        <f t="shared" si="115"/>
        <v>0.43591323955760763</v>
      </c>
      <c r="F3283" s="59" t="s">
        <v>182</v>
      </c>
      <c r="G3283" s="60" t="s">
        <v>182</v>
      </c>
      <c r="H3283" s="61" t="s">
        <v>182</v>
      </c>
    </row>
    <row r="3284" spans="1:8" x14ac:dyDescent="0.25">
      <c r="A3284" s="5">
        <v>261</v>
      </c>
      <c r="B3284" s="8" t="s">
        <v>110</v>
      </c>
      <c r="C3284" s="44">
        <v>4090</v>
      </c>
      <c r="D3284" s="40">
        <v>1713.03</v>
      </c>
      <c r="E3284" s="45">
        <f t="shared" si="115"/>
        <v>0.41883374083129582</v>
      </c>
      <c r="F3284" s="59" t="s">
        <v>182</v>
      </c>
      <c r="G3284" s="60" t="s">
        <v>182</v>
      </c>
      <c r="H3284" s="61" t="s">
        <v>182</v>
      </c>
    </row>
    <row r="3285" spans="1:8" x14ac:dyDescent="0.25">
      <c r="A3285" s="5">
        <v>262</v>
      </c>
      <c r="B3285" s="8" t="s">
        <v>111</v>
      </c>
      <c r="C3285" s="44">
        <v>19505</v>
      </c>
      <c r="D3285" s="40">
        <v>12007.8</v>
      </c>
      <c r="E3285" s="45">
        <f t="shared" si="115"/>
        <v>0.61562676236862335</v>
      </c>
      <c r="F3285" s="59" t="s">
        <v>182</v>
      </c>
      <c r="G3285" s="60" t="s">
        <v>182</v>
      </c>
      <c r="H3285" s="61" t="s">
        <v>182</v>
      </c>
    </row>
    <row r="3286" spans="1:8" x14ac:dyDescent="0.25">
      <c r="A3286" s="5">
        <v>263</v>
      </c>
      <c r="B3286" s="8" t="s">
        <v>112</v>
      </c>
      <c r="C3286" s="44">
        <v>15692</v>
      </c>
      <c r="D3286" s="40">
        <v>9580.4699999999993</v>
      </c>
      <c r="E3286" s="45">
        <f t="shared" si="115"/>
        <v>0.61053211827682896</v>
      </c>
      <c r="F3286" s="59" t="s">
        <v>182</v>
      </c>
      <c r="G3286" s="60" t="s">
        <v>182</v>
      </c>
      <c r="H3286" s="61" t="s">
        <v>182</v>
      </c>
    </row>
    <row r="3287" spans="1:8" x14ac:dyDescent="0.25">
      <c r="A3287" s="5">
        <v>265</v>
      </c>
      <c r="B3287" s="8" t="s">
        <v>113</v>
      </c>
      <c r="C3287" s="44">
        <v>82606</v>
      </c>
      <c r="D3287" s="40">
        <v>26650.91</v>
      </c>
      <c r="E3287" s="45">
        <f t="shared" si="115"/>
        <v>0.32262680676948408</v>
      </c>
      <c r="F3287" s="44">
        <v>121917</v>
      </c>
      <c r="G3287" s="40">
        <v>78450.13</v>
      </c>
      <c r="H3287" s="45">
        <f t="shared" ref="H3287" si="116">G3287/F3287</f>
        <v>0.64347162413773307</v>
      </c>
    </row>
    <row r="3288" spans="1:8" x14ac:dyDescent="0.25">
      <c r="A3288" s="5">
        <v>269</v>
      </c>
      <c r="B3288" s="8" t="s">
        <v>114</v>
      </c>
      <c r="C3288" s="44">
        <v>63693</v>
      </c>
      <c r="D3288" s="40">
        <v>20603.41</v>
      </c>
      <c r="E3288" s="45">
        <f t="shared" si="115"/>
        <v>0.32347997425148761</v>
      </c>
      <c r="F3288" s="59" t="s">
        <v>182</v>
      </c>
      <c r="G3288" s="60" t="s">
        <v>182</v>
      </c>
      <c r="H3288" s="61" t="s">
        <v>182</v>
      </c>
    </row>
    <row r="3289" spans="1:8" x14ac:dyDescent="0.25">
      <c r="A3289" s="5">
        <v>271</v>
      </c>
      <c r="B3289" s="8" t="s">
        <v>115</v>
      </c>
      <c r="C3289" s="44">
        <v>10008</v>
      </c>
      <c r="D3289" s="40">
        <v>2350.46</v>
      </c>
      <c r="E3289" s="45">
        <f t="shared" si="115"/>
        <v>0.23485811350919264</v>
      </c>
      <c r="F3289" s="59" t="s">
        <v>182</v>
      </c>
      <c r="G3289" s="60" t="s">
        <v>182</v>
      </c>
      <c r="H3289" s="61" t="s">
        <v>182</v>
      </c>
    </row>
    <row r="3290" spans="1:8" x14ac:dyDescent="0.25">
      <c r="A3290" s="5">
        <v>272</v>
      </c>
      <c r="B3290" s="8" t="s">
        <v>116</v>
      </c>
      <c r="C3290" s="44">
        <v>726</v>
      </c>
      <c r="D3290" s="40">
        <v>37.450000000000003</v>
      </c>
      <c r="E3290" s="45">
        <f t="shared" si="115"/>
        <v>5.1584022038567497E-2</v>
      </c>
      <c r="F3290" s="59" t="s">
        <v>182</v>
      </c>
      <c r="G3290" s="60" t="s">
        <v>182</v>
      </c>
      <c r="H3290" s="61" t="s">
        <v>182</v>
      </c>
    </row>
    <row r="3291" spans="1:8" x14ac:dyDescent="0.25">
      <c r="A3291" s="5">
        <v>273</v>
      </c>
      <c r="B3291" s="8" t="s">
        <v>117</v>
      </c>
      <c r="C3291" s="44">
        <v>99451</v>
      </c>
      <c r="D3291" s="40">
        <v>76912.259999999995</v>
      </c>
      <c r="E3291" s="45">
        <f t="shared" si="115"/>
        <v>0.77336839247468603</v>
      </c>
      <c r="F3291" s="59" t="s">
        <v>182</v>
      </c>
      <c r="G3291" s="60" t="s">
        <v>182</v>
      </c>
      <c r="H3291" s="61" t="s">
        <v>182</v>
      </c>
    </row>
    <row r="3292" spans="1:8" x14ac:dyDescent="0.25">
      <c r="A3292" s="5">
        <v>274</v>
      </c>
      <c r="B3292" s="8" t="s">
        <v>118</v>
      </c>
      <c r="C3292" s="44">
        <v>33352</v>
      </c>
      <c r="D3292" s="40">
        <v>26553.780000000002</v>
      </c>
      <c r="E3292" s="45">
        <f t="shared" si="115"/>
        <v>0.79616754617414254</v>
      </c>
      <c r="F3292" s="59" t="s">
        <v>182</v>
      </c>
      <c r="G3292" s="60" t="s">
        <v>182</v>
      </c>
      <c r="H3292" s="61" t="s">
        <v>182</v>
      </c>
    </row>
    <row r="3293" spans="1:8" x14ac:dyDescent="0.25">
      <c r="A3293" s="5">
        <v>275</v>
      </c>
      <c r="B3293" s="8" t="s">
        <v>119</v>
      </c>
      <c r="C3293" s="44">
        <v>319559</v>
      </c>
      <c r="D3293" s="40">
        <v>267604.92</v>
      </c>
      <c r="E3293" s="45">
        <f t="shared" si="115"/>
        <v>0.83741944367080878</v>
      </c>
      <c r="F3293" s="59" t="s">
        <v>182</v>
      </c>
      <c r="G3293" s="60" t="s">
        <v>182</v>
      </c>
      <c r="H3293" s="61" t="s">
        <v>182</v>
      </c>
    </row>
    <row r="3294" spans="1:8" x14ac:dyDescent="0.25">
      <c r="A3294" s="5">
        <v>277</v>
      </c>
      <c r="B3294" s="8" t="s">
        <v>120</v>
      </c>
      <c r="C3294" s="44">
        <v>13274</v>
      </c>
      <c r="D3294" s="40">
        <v>6048.43</v>
      </c>
      <c r="E3294" s="45">
        <f t="shared" si="115"/>
        <v>0.45565993671839689</v>
      </c>
      <c r="F3294" s="59" t="s">
        <v>182</v>
      </c>
      <c r="G3294" s="60" t="s">
        <v>182</v>
      </c>
      <c r="H3294" s="61" t="s">
        <v>182</v>
      </c>
    </row>
    <row r="3295" spans="1:8" x14ac:dyDescent="0.25">
      <c r="A3295" s="5">
        <v>278</v>
      </c>
      <c r="B3295" s="8" t="s">
        <v>121</v>
      </c>
      <c r="C3295" s="44">
        <v>320</v>
      </c>
      <c r="D3295" s="40">
        <v>0</v>
      </c>
      <c r="E3295" s="45">
        <f t="shared" si="115"/>
        <v>0</v>
      </c>
      <c r="F3295" s="59" t="s">
        <v>182</v>
      </c>
      <c r="G3295" s="60" t="s">
        <v>182</v>
      </c>
      <c r="H3295" s="61" t="s">
        <v>182</v>
      </c>
    </row>
    <row r="3296" spans="1:8" x14ac:dyDescent="0.25">
      <c r="A3296" s="125">
        <v>279</v>
      </c>
      <c r="B3296" s="129" t="s">
        <v>122</v>
      </c>
      <c r="C3296" s="44">
        <v>13425</v>
      </c>
      <c r="D3296" s="40">
        <v>5035.63</v>
      </c>
      <c r="E3296" s="45">
        <f t="shared" si="115"/>
        <v>0.37509348230912476</v>
      </c>
      <c r="F3296" s="59" t="s">
        <v>182</v>
      </c>
      <c r="G3296" s="60" t="s">
        <v>182</v>
      </c>
      <c r="H3296" s="61" t="s">
        <v>182</v>
      </c>
    </row>
    <row r="3297" spans="1:8" x14ac:dyDescent="0.25">
      <c r="A3297" s="126">
        <v>280</v>
      </c>
      <c r="B3297" s="129" t="s">
        <v>123</v>
      </c>
      <c r="C3297" s="44">
        <v>259306</v>
      </c>
      <c r="D3297" s="40">
        <v>160302.62</v>
      </c>
      <c r="E3297" s="45">
        <f t="shared" si="115"/>
        <v>0.61819865332849988</v>
      </c>
      <c r="F3297" s="59" t="s">
        <v>182</v>
      </c>
      <c r="G3297" s="60" t="s">
        <v>182</v>
      </c>
      <c r="H3297" s="61" t="s">
        <v>182</v>
      </c>
    </row>
    <row r="3298" spans="1:8" x14ac:dyDescent="0.25">
      <c r="A3298" s="127">
        <v>291</v>
      </c>
      <c r="B3298" s="129" t="s">
        <v>124</v>
      </c>
      <c r="C3298" s="44">
        <v>80869</v>
      </c>
      <c r="D3298" s="40">
        <v>49417.79</v>
      </c>
      <c r="E3298" s="45">
        <f t="shared" si="115"/>
        <v>0.61108446994522003</v>
      </c>
      <c r="F3298" s="59" t="s">
        <v>182</v>
      </c>
      <c r="G3298" s="60" t="s">
        <v>182</v>
      </c>
      <c r="H3298" s="61" t="s">
        <v>182</v>
      </c>
    </row>
    <row r="3299" spans="1:8" x14ac:dyDescent="0.25">
      <c r="A3299" s="127">
        <v>292</v>
      </c>
      <c r="B3299" s="129" t="s">
        <v>125</v>
      </c>
      <c r="C3299" s="44">
        <v>10</v>
      </c>
      <c r="D3299" s="40">
        <v>8</v>
      </c>
      <c r="E3299" s="45">
        <f t="shared" si="115"/>
        <v>0.8</v>
      </c>
      <c r="F3299" s="59" t="s">
        <v>182</v>
      </c>
      <c r="G3299" s="60" t="s">
        <v>182</v>
      </c>
      <c r="H3299" s="61" t="s">
        <v>182</v>
      </c>
    </row>
    <row r="3300" spans="1:8" x14ac:dyDescent="0.25">
      <c r="A3300" s="127">
        <v>293</v>
      </c>
      <c r="B3300" s="129" t="s">
        <v>126</v>
      </c>
      <c r="C3300" s="44">
        <v>82821</v>
      </c>
      <c r="D3300" s="40">
        <v>82467.63</v>
      </c>
      <c r="E3300" s="45">
        <f t="shared" si="115"/>
        <v>0.99573332850364049</v>
      </c>
      <c r="F3300" s="59" t="s">
        <v>182</v>
      </c>
      <c r="G3300" s="60" t="s">
        <v>182</v>
      </c>
      <c r="H3300" s="61" t="s">
        <v>182</v>
      </c>
    </row>
    <row r="3301" spans="1:8" x14ac:dyDescent="0.25">
      <c r="A3301" s="127">
        <v>294</v>
      </c>
      <c r="B3301" s="129" t="s">
        <v>127</v>
      </c>
      <c r="C3301" s="44">
        <v>1437</v>
      </c>
      <c r="D3301" s="40">
        <v>1079.47</v>
      </c>
      <c r="E3301" s="45">
        <f t="shared" si="115"/>
        <v>0.7511969380654141</v>
      </c>
      <c r="F3301" s="59" t="s">
        <v>182</v>
      </c>
      <c r="G3301" s="60" t="s">
        <v>182</v>
      </c>
      <c r="H3301" s="61" t="s">
        <v>182</v>
      </c>
    </row>
    <row r="3302" spans="1:8" x14ac:dyDescent="0.25">
      <c r="A3302" s="127">
        <v>295</v>
      </c>
      <c r="B3302" s="129" t="s">
        <v>128</v>
      </c>
      <c r="C3302" s="44">
        <v>513</v>
      </c>
      <c r="D3302" s="40">
        <v>392.13</v>
      </c>
      <c r="E3302" s="45">
        <f t="shared" si="115"/>
        <v>0.76438596491228072</v>
      </c>
      <c r="F3302" s="59" t="s">
        <v>182</v>
      </c>
      <c r="G3302" s="60" t="s">
        <v>182</v>
      </c>
      <c r="H3302" s="61" t="s">
        <v>182</v>
      </c>
    </row>
    <row r="3303" spans="1:8" x14ac:dyDescent="0.25">
      <c r="A3303" s="127">
        <v>296</v>
      </c>
      <c r="B3303" s="129" t="s">
        <v>129</v>
      </c>
      <c r="C3303" s="44">
        <v>499</v>
      </c>
      <c r="D3303" s="40">
        <v>167.67</v>
      </c>
      <c r="E3303" s="45">
        <f t="shared" si="115"/>
        <v>0.33601202404809616</v>
      </c>
      <c r="F3303" s="59" t="s">
        <v>182</v>
      </c>
      <c r="G3303" s="60" t="s">
        <v>182</v>
      </c>
      <c r="H3303" s="61" t="s">
        <v>182</v>
      </c>
    </row>
    <row r="3304" spans="1:8" x14ac:dyDescent="0.25">
      <c r="A3304" s="127">
        <v>297</v>
      </c>
      <c r="B3304" s="129" t="s">
        <v>130</v>
      </c>
      <c r="C3304" s="44">
        <v>553</v>
      </c>
      <c r="D3304" s="40">
        <v>288.17</v>
      </c>
      <c r="E3304" s="45">
        <f t="shared" si="115"/>
        <v>0.52110307414104884</v>
      </c>
      <c r="F3304" s="59" t="s">
        <v>182</v>
      </c>
      <c r="G3304" s="60" t="s">
        <v>182</v>
      </c>
      <c r="H3304" s="61" t="s">
        <v>182</v>
      </c>
    </row>
    <row r="3305" spans="1:8" x14ac:dyDescent="0.25">
      <c r="A3305" s="127">
        <v>298</v>
      </c>
      <c r="B3305" s="129" t="s">
        <v>131</v>
      </c>
      <c r="C3305" s="44">
        <v>475</v>
      </c>
      <c r="D3305" s="40">
        <v>413.02</v>
      </c>
      <c r="E3305" s="45">
        <f t="shared" si="115"/>
        <v>0.86951578947368413</v>
      </c>
      <c r="F3305" s="59" t="s">
        <v>182</v>
      </c>
      <c r="G3305" s="60" t="s">
        <v>182</v>
      </c>
      <c r="H3305" s="61" t="s">
        <v>182</v>
      </c>
    </row>
    <row r="3306" spans="1:8" ht="15.75" thickBot="1" x14ac:dyDescent="0.3">
      <c r="A3306" s="128">
        <v>299</v>
      </c>
      <c r="B3306" s="130" t="s">
        <v>123</v>
      </c>
      <c r="C3306" s="46">
        <v>28843</v>
      </c>
      <c r="D3306" s="47">
        <v>27742.44</v>
      </c>
      <c r="E3306" s="45">
        <f t="shared" si="115"/>
        <v>0.96184308151024511</v>
      </c>
      <c r="F3306" s="65" t="s">
        <v>182</v>
      </c>
      <c r="G3306" s="66" t="s">
        <v>182</v>
      </c>
      <c r="H3306" s="61" t="s">
        <v>182</v>
      </c>
    </row>
    <row r="3307" spans="1:8" ht="15.75" thickBot="1" x14ac:dyDescent="0.3">
      <c r="A3307" s="137" t="s">
        <v>132</v>
      </c>
      <c r="B3307" s="138"/>
      <c r="C3307" s="22">
        <f>SUM(C3308:C3324)</f>
        <v>132034</v>
      </c>
      <c r="D3307" s="23">
        <f>SUM(D3308:D3324)</f>
        <v>88122</v>
      </c>
      <c r="E3307" s="28">
        <f>D3307/C3307</f>
        <v>0.66741899813684358</v>
      </c>
      <c r="F3307" s="22">
        <f>SUM(F3308:F3324)</f>
        <v>12811397</v>
      </c>
      <c r="G3307" s="23">
        <f>SUM(G3308:G3324)</f>
        <v>7587521.6400000006</v>
      </c>
      <c r="H3307" s="28">
        <f>G3307/F3307</f>
        <v>0.59224779623955148</v>
      </c>
    </row>
    <row r="3308" spans="1:8" x14ac:dyDescent="0.25">
      <c r="A3308" s="13">
        <v>301</v>
      </c>
      <c r="B3308" s="35" t="s">
        <v>133</v>
      </c>
      <c r="C3308" s="68" t="s">
        <v>182</v>
      </c>
      <c r="D3308" s="69" t="s">
        <v>182</v>
      </c>
      <c r="E3308" s="70" t="s">
        <v>182</v>
      </c>
      <c r="F3308" s="49">
        <v>69256</v>
      </c>
      <c r="G3308" s="50">
        <v>33401.51</v>
      </c>
      <c r="H3308" s="51">
        <f>G3308/F3308</f>
        <v>0.48229048746678993</v>
      </c>
    </row>
    <row r="3309" spans="1:8" x14ac:dyDescent="0.25">
      <c r="A3309" s="10">
        <v>302</v>
      </c>
      <c r="B3309" s="29" t="s">
        <v>134</v>
      </c>
      <c r="C3309" s="59" t="s">
        <v>182</v>
      </c>
      <c r="D3309" s="60" t="s">
        <v>182</v>
      </c>
      <c r="E3309" s="61" t="s">
        <v>182</v>
      </c>
      <c r="F3309" s="44">
        <v>54700</v>
      </c>
      <c r="G3309" s="40">
        <v>2140</v>
      </c>
      <c r="H3309" s="45">
        <f>G3309/F3309</f>
        <v>3.9122486288848263E-2</v>
      </c>
    </row>
    <row r="3310" spans="1:8" x14ac:dyDescent="0.25">
      <c r="A3310" s="10">
        <v>303</v>
      </c>
      <c r="B3310" s="29" t="s">
        <v>135</v>
      </c>
      <c r="C3310" s="59" t="s">
        <v>182</v>
      </c>
      <c r="D3310" s="60" t="s">
        <v>182</v>
      </c>
      <c r="E3310" s="61" t="s">
        <v>182</v>
      </c>
      <c r="F3310" s="44">
        <v>6467</v>
      </c>
      <c r="G3310" s="40">
        <v>0</v>
      </c>
      <c r="H3310" s="45">
        <f t="shared" ref="H3310:H3324" si="117">G3310/F3310</f>
        <v>0</v>
      </c>
    </row>
    <row r="3311" spans="1:8" x14ac:dyDescent="0.25">
      <c r="A3311" s="10">
        <v>304</v>
      </c>
      <c r="B3311" s="29" t="s">
        <v>136</v>
      </c>
      <c r="C3311" s="59" t="s">
        <v>182</v>
      </c>
      <c r="D3311" s="60" t="s">
        <v>182</v>
      </c>
      <c r="E3311" s="61" t="s">
        <v>182</v>
      </c>
      <c r="F3311" s="44">
        <v>113255</v>
      </c>
      <c r="G3311" s="40">
        <v>3043.619999999999</v>
      </c>
      <c r="H3311" s="45">
        <f t="shared" si="117"/>
        <v>2.6874045296013411E-2</v>
      </c>
    </row>
    <row r="3312" spans="1:8" x14ac:dyDescent="0.25">
      <c r="A3312" s="10">
        <v>305</v>
      </c>
      <c r="B3312" s="29" t="s">
        <v>137</v>
      </c>
      <c r="C3312" s="59" t="s">
        <v>182</v>
      </c>
      <c r="D3312" s="60" t="s">
        <v>182</v>
      </c>
      <c r="E3312" s="61" t="s">
        <v>182</v>
      </c>
      <c r="F3312" s="44">
        <v>57552</v>
      </c>
      <c r="G3312" s="40">
        <v>9247.49</v>
      </c>
      <c r="H3312" s="45">
        <f t="shared" si="117"/>
        <v>0.16068060189046426</v>
      </c>
    </row>
    <row r="3313" spans="1:8" x14ac:dyDescent="0.25">
      <c r="A3313" s="10">
        <v>309</v>
      </c>
      <c r="B3313" s="29" t="s">
        <v>138</v>
      </c>
      <c r="C3313" s="59" t="s">
        <v>182</v>
      </c>
      <c r="D3313" s="60" t="s">
        <v>182</v>
      </c>
      <c r="E3313" s="61" t="s">
        <v>182</v>
      </c>
      <c r="F3313" s="44">
        <v>38393</v>
      </c>
      <c r="G3313" s="40">
        <v>0</v>
      </c>
      <c r="H3313" s="45">
        <f t="shared" si="117"/>
        <v>0</v>
      </c>
    </row>
    <row r="3314" spans="1:8" x14ac:dyDescent="0.25">
      <c r="A3314" s="10">
        <v>314</v>
      </c>
      <c r="B3314" s="29" t="s">
        <v>139</v>
      </c>
      <c r="C3314" s="59" t="s">
        <v>182</v>
      </c>
      <c r="D3314" s="60" t="s">
        <v>182</v>
      </c>
      <c r="E3314" s="61" t="s">
        <v>182</v>
      </c>
      <c r="F3314" s="44">
        <v>1598957</v>
      </c>
      <c r="G3314" s="40">
        <v>683071.47000000009</v>
      </c>
      <c r="H3314" s="45">
        <f t="shared" si="117"/>
        <v>0.42719814854308158</v>
      </c>
    </row>
    <row r="3315" spans="1:8" x14ac:dyDescent="0.25">
      <c r="A3315" s="6">
        <v>320</v>
      </c>
      <c r="B3315" s="29" t="s">
        <v>140</v>
      </c>
      <c r="C3315" s="44">
        <v>1908</v>
      </c>
      <c r="D3315" s="40">
        <v>1764.54</v>
      </c>
      <c r="E3315" s="45">
        <f t="shared" ref="E3315:E3323" si="118">D3315/C3315</f>
        <v>0.92481132075471695</v>
      </c>
      <c r="F3315" s="44">
        <v>10552</v>
      </c>
      <c r="G3315" s="40">
        <v>8516.41</v>
      </c>
      <c r="H3315" s="45">
        <f t="shared" si="117"/>
        <v>0.80708965125094767</v>
      </c>
    </row>
    <row r="3316" spans="1:8" x14ac:dyDescent="0.25">
      <c r="A3316" s="10">
        <v>332</v>
      </c>
      <c r="B3316" s="29" t="s">
        <v>141</v>
      </c>
      <c r="C3316" s="59" t="s">
        <v>182</v>
      </c>
      <c r="D3316" s="60" t="s">
        <v>182</v>
      </c>
      <c r="E3316" s="61" t="s">
        <v>182</v>
      </c>
      <c r="F3316" s="44">
        <v>36542</v>
      </c>
      <c r="G3316" s="40">
        <v>2423.5500000000002</v>
      </c>
      <c r="H3316" s="45">
        <f t="shared" si="117"/>
        <v>6.6322314049586786E-2</v>
      </c>
    </row>
    <row r="3317" spans="1:8" x14ac:dyDescent="0.25">
      <c r="A3317" s="6">
        <v>340</v>
      </c>
      <c r="B3317" s="29" t="s">
        <v>142</v>
      </c>
      <c r="C3317" s="44">
        <v>240</v>
      </c>
      <c r="D3317" s="40">
        <v>0</v>
      </c>
      <c r="E3317" s="45">
        <f t="shared" si="118"/>
        <v>0</v>
      </c>
      <c r="F3317" s="44">
        <v>51915</v>
      </c>
      <c r="G3317" s="40">
        <v>8460.68</v>
      </c>
      <c r="H3317" s="45">
        <f t="shared" si="117"/>
        <v>0.16297178079553115</v>
      </c>
    </row>
    <row r="3318" spans="1:8" x14ac:dyDescent="0.25">
      <c r="A3318" s="6">
        <v>350</v>
      </c>
      <c r="B3318" s="29" t="s">
        <v>143</v>
      </c>
      <c r="C3318" s="44">
        <v>48886</v>
      </c>
      <c r="D3318" s="40">
        <v>40074.71</v>
      </c>
      <c r="E3318" s="45">
        <f t="shared" si="118"/>
        <v>0.81975841754285483</v>
      </c>
      <c r="F3318" s="44">
        <v>655260</v>
      </c>
      <c r="G3318" s="40">
        <v>247662.65000000002</v>
      </c>
      <c r="H3318" s="45">
        <f t="shared" si="117"/>
        <v>0.37796088575527276</v>
      </c>
    </row>
    <row r="3319" spans="1:8" x14ac:dyDescent="0.25">
      <c r="A3319" s="6">
        <v>370</v>
      </c>
      <c r="B3319" s="29" t="s">
        <v>144</v>
      </c>
      <c r="C3319" s="44">
        <v>21898</v>
      </c>
      <c r="D3319" s="40">
        <v>13063.17</v>
      </c>
      <c r="E3319" s="45">
        <f t="shared" si="118"/>
        <v>0.59654625993241395</v>
      </c>
      <c r="F3319" s="44">
        <v>930995</v>
      </c>
      <c r="G3319" s="40">
        <v>182898.46</v>
      </c>
      <c r="H3319" s="45">
        <f t="shared" si="117"/>
        <v>0.19645482521388405</v>
      </c>
    </row>
    <row r="3320" spans="1:8" x14ac:dyDescent="0.25">
      <c r="A3320" s="6">
        <v>380</v>
      </c>
      <c r="B3320" s="29" t="s">
        <v>145</v>
      </c>
      <c r="C3320" s="44">
        <v>46410</v>
      </c>
      <c r="D3320" s="40">
        <v>20730.169999999998</v>
      </c>
      <c r="E3320" s="45">
        <f t="shared" si="118"/>
        <v>0.44667463908640376</v>
      </c>
      <c r="F3320" s="44">
        <v>9170480</v>
      </c>
      <c r="G3320" s="40">
        <v>6400636.8300000001</v>
      </c>
      <c r="H3320" s="45">
        <f t="shared" si="117"/>
        <v>0.69796093879491583</v>
      </c>
    </row>
    <row r="3321" spans="1:8" x14ac:dyDescent="0.25">
      <c r="A3321" s="10">
        <v>395</v>
      </c>
      <c r="B3321" s="29" t="s">
        <v>142</v>
      </c>
      <c r="C3321" s="59" t="s">
        <v>182</v>
      </c>
      <c r="D3321" s="60" t="s">
        <v>182</v>
      </c>
      <c r="E3321" s="61" t="s">
        <v>182</v>
      </c>
      <c r="F3321" s="44">
        <v>125</v>
      </c>
      <c r="G3321" s="40">
        <v>0</v>
      </c>
      <c r="H3321" s="45">
        <f t="shared" si="117"/>
        <v>0</v>
      </c>
    </row>
    <row r="3322" spans="1:8" x14ac:dyDescent="0.25">
      <c r="A3322" s="10">
        <v>396</v>
      </c>
      <c r="B3322" s="29" t="s">
        <v>143</v>
      </c>
      <c r="C3322" s="44">
        <v>12102</v>
      </c>
      <c r="D3322" s="40">
        <v>12100.13</v>
      </c>
      <c r="E3322" s="45">
        <f t="shared" si="118"/>
        <v>0.9998454800859361</v>
      </c>
      <c r="F3322" s="44">
        <v>10914</v>
      </c>
      <c r="G3322" s="40">
        <v>1918.19</v>
      </c>
      <c r="H3322" s="45">
        <f t="shared" si="117"/>
        <v>0.17575499358621954</v>
      </c>
    </row>
    <row r="3323" spans="1:8" x14ac:dyDescent="0.25">
      <c r="A3323" s="10">
        <v>398</v>
      </c>
      <c r="B3323" s="29" t="s">
        <v>144</v>
      </c>
      <c r="C3323" s="59">
        <v>590</v>
      </c>
      <c r="D3323" s="60">
        <v>389.28</v>
      </c>
      <c r="E3323" s="45">
        <f t="shared" si="118"/>
        <v>0.65979661016949143</v>
      </c>
      <c r="F3323" s="44">
        <v>2506</v>
      </c>
      <c r="G3323" s="40">
        <v>572.99</v>
      </c>
      <c r="H3323" s="45">
        <f t="shared" si="117"/>
        <v>0.22864724660814045</v>
      </c>
    </row>
    <row r="3324" spans="1:8" ht="15.75" thickBot="1" x14ac:dyDescent="0.3">
      <c r="A3324" s="11">
        <v>399</v>
      </c>
      <c r="B3324" s="36" t="s">
        <v>146</v>
      </c>
      <c r="C3324" s="65" t="s">
        <v>182</v>
      </c>
      <c r="D3324" s="66" t="s">
        <v>182</v>
      </c>
      <c r="E3324" s="61" t="s">
        <v>182</v>
      </c>
      <c r="F3324" s="46">
        <v>3528</v>
      </c>
      <c r="G3324" s="47">
        <v>3527.79</v>
      </c>
      <c r="H3324" s="45">
        <f t="shared" si="117"/>
        <v>0.99994047619047621</v>
      </c>
    </row>
    <row r="3325" spans="1:8" ht="15.75" thickBot="1" x14ac:dyDescent="0.3">
      <c r="A3325" s="139" t="s">
        <v>147</v>
      </c>
      <c r="B3325" s="140"/>
      <c r="C3325" s="72">
        <v>0</v>
      </c>
      <c r="D3325" s="73">
        <v>0</v>
      </c>
      <c r="E3325" s="71" t="s">
        <v>182</v>
      </c>
      <c r="F3325" s="22">
        <f>SUM(F3326:F3328)</f>
        <v>333347</v>
      </c>
      <c r="G3325" s="23">
        <f>SUM(G3326:G3328)</f>
        <v>0</v>
      </c>
      <c r="H3325" s="28">
        <f>G3325/F3325</f>
        <v>0</v>
      </c>
    </row>
    <row r="3326" spans="1:8" x14ac:dyDescent="0.25">
      <c r="A3326" s="13">
        <v>511</v>
      </c>
      <c r="B3326" s="37" t="s">
        <v>148</v>
      </c>
      <c r="C3326" s="68" t="s">
        <v>182</v>
      </c>
      <c r="D3326" s="69" t="s">
        <v>182</v>
      </c>
      <c r="E3326" s="70" t="s">
        <v>182</v>
      </c>
      <c r="F3326" s="49">
        <v>16</v>
      </c>
      <c r="G3326" s="50">
        <v>0</v>
      </c>
      <c r="H3326" s="51">
        <f>G3326/F3326</f>
        <v>0</v>
      </c>
    </row>
    <row r="3327" spans="1:8" x14ac:dyDescent="0.25">
      <c r="A3327" s="91">
        <v>544</v>
      </c>
      <c r="B3327" s="92" t="s">
        <v>149</v>
      </c>
      <c r="C3327" s="93" t="s">
        <v>182</v>
      </c>
      <c r="D3327" s="94" t="s">
        <v>182</v>
      </c>
      <c r="E3327" s="95" t="s">
        <v>182</v>
      </c>
      <c r="F3327" s="96">
        <v>207543</v>
      </c>
      <c r="G3327" s="97">
        <v>0</v>
      </c>
      <c r="H3327" s="98">
        <f>G3327/F3327</f>
        <v>0</v>
      </c>
    </row>
    <row r="3328" spans="1:8" ht="15.75" thickBot="1" x14ac:dyDescent="0.3">
      <c r="A3328" s="11">
        <v>592</v>
      </c>
      <c r="B3328" s="38" t="s">
        <v>198</v>
      </c>
      <c r="C3328" s="65" t="s">
        <v>182</v>
      </c>
      <c r="D3328" s="66" t="s">
        <v>182</v>
      </c>
      <c r="E3328" s="67" t="s">
        <v>182</v>
      </c>
      <c r="F3328" s="46">
        <v>125788</v>
      </c>
      <c r="G3328" s="47">
        <v>0</v>
      </c>
      <c r="H3328" s="48">
        <f>G3328/F3328</f>
        <v>0</v>
      </c>
    </row>
    <row r="3329" spans="1:8" ht="15.75" thickBot="1" x14ac:dyDescent="0.3">
      <c r="A3329" s="137" t="s">
        <v>150</v>
      </c>
      <c r="B3329" s="138"/>
      <c r="C3329" s="22">
        <f>SUM(C3330:C3345)</f>
        <v>538210794</v>
      </c>
      <c r="D3329" s="23">
        <f>SUM(D3330:D3345)</f>
        <v>526389655.10000002</v>
      </c>
      <c r="E3329" s="28">
        <f>D3329/C3329</f>
        <v>0.97803622849674776</v>
      </c>
      <c r="F3329" s="22">
        <f>SUM(F3330:F3345)</f>
        <v>334710</v>
      </c>
      <c r="G3329" s="23">
        <f>SUM(G3330:G3345)</f>
        <v>0</v>
      </c>
      <c r="H3329" s="28">
        <f>G3329/F3329</f>
        <v>0</v>
      </c>
    </row>
    <row r="3330" spans="1:8" x14ac:dyDescent="0.25">
      <c r="A3330" s="4">
        <v>611</v>
      </c>
      <c r="B3330" s="35" t="s">
        <v>151</v>
      </c>
      <c r="C3330" s="49">
        <v>48000</v>
      </c>
      <c r="D3330" s="50">
        <v>46500</v>
      </c>
      <c r="E3330" s="51">
        <f>D3330/C3330</f>
        <v>0.96875</v>
      </c>
      <c r="F3330" s="68" t="s">
        <v>182</v>
      </c>
      <c r="G3330" s="69" t="s">
        <v>182</v>
      </c>
      <c r="H3330" s="70" t="s">
        <v>182</v>
      </c>
    </row>
    <row r="3331" spans="1:8" x14ac:dyDescent="0.25">
      <c r="A3331" s="5">
        <v>612</v>
      </c>
      <c r="B3331" s="29" t="s">
        <v>152</v>
      </c>
      <c r="C3331" s="44">
        <v>545400</v>
      </c>
      <c r="D3331" s="40">
        <v>545386</v>
      </c>
      <c r="E3331" s="45">
        <f>D3331/C3331</f>
        <v>0.99997433076640996</v>
      </c>
      <c r="F3331" s="59" t="s">
        <v>182</v>
      </c>
      <c r="G3331" s="60" t="s">
        <v>182</v>
      </c>
      <c r="H3331" s="61" t="s">
        <v>182</v>
      </c>
    </row>
    <row r="3332" spans="1:8" x14ac:dyDescent="0.25">
      <c r="A3332" s="5">
        <v>613</v>
      </c>
      <c r="B3332" s="29" t="s">
        <v>192</v>
      </c>
      <c r="C3332" s="44">
        <v>1000</v>
      </c>
      <c r="D3332" s="40">
        <v>1000</v>
      </c>
      <c r="E3332" s="45">
        <f>D3332/C3332</f>
        <v>1</v>
      </c>
      <c r="F3332" s="59" t="s">
        <v>182</v>
      </c>
      <c r="G3332" s="60" t="s">
        <v>182</v>
      </c>
      <c r="H3332" s="61" t="s">
        <v>182</v>
      </c>
    </row>
    <row r="3333" spans="1:8" x14ac:dyDescent="0.25">
      <c r="A3333" s="5">
        <v>614</v>
      </c>
      <c r="B3333" s="29" t="s">
        <v>153</v>
      </c>
      <c r="C3333" s="44">
        <v>101000</v>
      </c>
      <c r="D3333" s="40">
        <v>100000</v>
      </c>
      <c r="E3333" s="45">
        <f t="shared" ref="E3333:E3345" si="119">D3333/C3333</f>
        <v>0.99009900990099009</v>
      </c>
      <c r="F3333" s="59" t="s">
        <v>182</v>
      </c>
      <c r="G3333" s="60" t="s">
        <v>182</v>
      </c>
      <c r="H3333" s="61" t="s">
        <v>182</v>
      </c>
    </row>
    <row r="3334" spans="1:8" x14ac:dyDescent="0.25">
      <c r="A3334" s="5">
        <v>619</v>
      </c>
      <c r="B3334" s="29" t="s">
        <v>154</v>
      </c>
      <c r="C3334" s="44">
        <v>135005551</v>
      </c>
      <c r="D3334" s="40">
        <v>135005551</v>
      </c>
      <c r="E3334" s="45">
        <f t="shared" si="119"/>
        <v>1</v>
      </c>
      <c r="F3334" s="59" t="s">
        <v>182</v>
      </c>
      <c r="G3334" s="60" t="s">
        <v>182</v>
      </c>
      <c r="H3334" s="61" t="s">
        <v>182</v>
      </c>
    </row>
    <row r="3335" spans="1:8" x14ac:dyDescent="0.25">
      <c r="A3335" s="5">
        <v>623</v>
      </c>
      <c r="B3335" s="29" t="s">
        <v>156</v>
      </c>
      <c r="C3335" s="44">
        <v>11000</v>
      </c>
      <c r="D3335" s="40">
        <v>0</v>
      </c>
      <c r="E3335" s="45">
        <f t="shared" si="119"/>
        <v>0</v>
      </c>
      <c r="F3335" s="59" t="s">
        <v>182</v>
      </c>
      <c r="G3335" s="60" t="s">
        <v>182</v>
      </c>
      <c r="H3335" s="61" t="s">
        <v>182</v>
      </c>
    </row>
    <row r="3336" spans="1:8" x14ac:dyDescent="0.25">
      <c r="A3336" s="5">
        <v>624</v>
      </c>
      <c r="B3336" s="29" t="s">
        <v>157</v>
      </c>
      <c r="C3336" s="44">
        <v>68199</v>
      </c>
      <c r="D3336" s="40">
        <v>18718.5</v>
      </c>
      <c r="E3336" s="45">
        <f t="shared" si="119"/>
        <v>0.27446883385386883</v>
      </c>
      <c r="F3336" s="44">
        <v>334710</v>
      </c>
      <c r="G3336" s="40">
        <v>0</v>
      </c>
      <c r="H3336" s="45">
        <f t="shared" ref="H3336" si="120">G3336/F3336</f>
        <v>0</v>
      </c>
    </row>
    <row r="3337" spans="1:8" x14ac:dyDescent="0.25">
      <c r="A3337" s="5">
        <v>631</v>
      </c>
      <c r="B3337" s="29" t="s">
        <v>158</v>
      </c>
      <c r="C3337" s="44">
        <v>517412</v>
      </c>
      <c r="D3337" s="40">
        <v>426651.19</v>
      </c>
      <c r="E3337" s="45">
        <f t="shared" si="119"/>
        <v>0.82458696358028027</v>
      </c>
      <c r="F3337" s="59" t="s">
        <v>182</v>
      </c>
      <c r="G3337" s="60" t="s">
        <v>182</v>
      </c>
      <c r="H3337" s="61" t="s">
        <v>182</v>
      </c>
    </row>
    <row r="3338" spans="1:8" x14ac:dyDescent="0.25">
      <c r="A3338" s="5">
        <v>635</v>
      </c>
      <c r="B3338" s="29" t="s">
        <v>159</v>
      </c>
      <c r="C3338" s="44">
        <v>354045143</v>
      </c>
      <c r="D3338" s="40">
        <v>342478164.04000002</v>
      </c>
      <c r="E3338" s="45">
        <f t="shared" si="119"/>
        <v>0.96732908447214605</v>
      </c>
      <c r="F3338" s="59" t="s">
        <v>182</v>
      </c>
      <c r="G3338" s="60" t="s">
        <v>182</v>
      </c>
      <c r="H3338" s="61" t="s">
        <v>182</v>
      </c>
    </row>
    <row r="3339" spans="1:8" x14ac:dyDescent="0.25">
      <c r="A3339" s="5">
        <v>637</v>
      </c>
      <c r="B3339" s="29" t="s">
        <v>160</v>
      </c>
      <c r="C3339" s="44">
        <v>17390463</v>
      </c>
      <c r="D3339" s="40">
        <v>17463726.559999999</v>
      </c>
      <c r="E3339" s="45">
        <f t="shared" si="119"/>
        <v>1.0042128585075625</v>
      </c>
      <c r="F3339" s="59" t="s">
        <v>182</v>
      </c>
      <c r="G3339" s="60" t="s">
        <v>182</v>
      </c>
      <c r="H3339" s="61" t="s">
        <v>182</v>
      </c>
    </row>
    <row r="3340" spans="1:8" x14ac:dyDescent="0.25">
      <c r="A3340" s="5">
        <v>639</v>
      </c>
      <c r="B3340" s="29" t="s">
        <v>161</v>
      </c>
      <c r="C3340" s="44">
        <v>142500</v>
      </c>
      <c r="D3340" s="40">
        <v>17500</v>
      </c>
      <c r="E3340" s="45">
        <f t="shared" si="119"/>
        <v>0.12280701754385964</v>
      </c>
      <c r="F3340" s="59" t="s">
        <v>182</v>
      </c>
      <c r="G3340" s="60" t="s">
        <v>182</v>
      </c>
      <c r="H3340" s="61" t="s">
        <v>182</v>
      </c>
    </row>
    <row r="3341" spans="1:8" x14ac:dyDescent="0.25">
      <c r="A3341" s="5">
        <v>648</v>
      </c>
      <c r="B3341" s="8" t="s">
        <v>162</v>
      </c>
      <c r="C3341" s="44">
        <v>28243747</v>
      </c>
      <c r="D3341" s="40">
        <v>28218666.16</v>
      </c>
      <c r="E3341" s="45">
        <f t="shared" si="119"/>
        <v>0.99911198609731211</v>
      </c>
      <c r="F3341" s="59" t="s">
        <v>182</v>
      </c>
      <c r="G3341" s="60" t="s">
        <v>182</v>
      </c>
      <c r="H3341" s="61" t="s">
        <v>182</v>
      </c>
    </row>
    <row r="3342" spans="1:8" x14ac:dyDescent="0.25">
      <c r="A3342" s="5">
        <v>662</v>
      </c>
      <c r="B3342" s="8" t="s">
        <v>164</v>
      </c>
      <c r="C3342" s="44">
        <v>669348</v>
      </c>
      <c r="D3342" s="40">
        <v>669308</v>
      </c>
      <c r="E3342" s="45">
        <f t="shared" si="119"/>
        <v>0.99994024035329898</v>
      </c>
      <c r="F3342" s="59" t="s">
        <v>182</v>
      </c>
      <c r="G3342" s="60" t="s">
        <v>182</v>
      </c>
      <c r="H3342" s="61" t="s">
        <v>182</v>
      </c>
    </row>
    <row r="3343" spans="1:8" x14ac:dyDescent="0.25">
      <c r="A3343" s="5">
        <v>663</v>
      </c>
      <c r="B3343" s="8" t="s">
        <v>165</v>
      </c>
      <c r="C3343" s="44">
        <v>182016</v>
      </c>
      <c r="D3343" s="40">
        <v>161222.65</v>
      </c>
      <c r="E3343" s="45">
        <f t="shared" si="119"/>
        <v>0.88576086717651192</v>
      </c>
      <c r="F3343" s="59" t="s">
        <v>182</v>
      </c>
      <c r="G3343" s="60" t="s">
        <v>182</v>
      </c>
      <c r="H3343" s="61" t="s">
        <v>182</v>
      </c>
    </row>
    <row r="3344" spans="1:8" x14ac:dyDescent="0.25">
      <c r="A3344" s="5">
        <v>664</v>
      </c>
      <c r="B3344" s="8" t="s">
        <v>166</v>
      </c>
      <c r="C3344" s="44">
        <v>1185000</v>
      </c>
      <c r="D3344" s="40">
        <v>1182246</v>
      </c>
      <c r="E3344" s="45">
        <f t="shared" si="119"/>
        <v>0.99767594936708859</v>
      </c>
      <c r="F3344" s="59" t="s">
        <v>182</v>
      </c>
      <c r="G3344" s="60" t="s">
        <v>182</v>
      </c>
      <c r="H3344" s="61" t="s">
        <v>182</v>
      </c>
    </row>
    <row r="3345" spans="1:8" ht="15.75" thickBot="1" x14ac:dyDescent="0.3">
      <c r="A3345" s="12">
        <v>693</v>
      </c>
      <c r="B3345" s="33" t="s">
        <v>167</v>
      </c>
      <c r="C3345" s="46">
        <v>55015</v>
      </c>
      <c r="D3345" s="47">
        <v>55015</v>
      </c>
      <c r="E3345" s="45">
        <f t="shared" si="119"/>
        <v>1</v>
      </c>
      <c r="F3345" s="65" t="s">
        <v>182</v>
      </c>
      <c r="G3345" s="66" t="s">
        <v>182</v>
      </c>
      <c r="H3345" s="61" t="s">
        <v>182</v>
      </c>
    </row>
    <row r="3346" spans="1:8" ht="15.75" thickBot="1" x14ac:dyDescent="0.3">
      <c r="A3346" s="141" t="s">
        <v>168</v>
      </c>
      <c r="B3346" s="142"/>
      <c r="C3346" s="119">
        <v>0</v>
      </c>
      <c r="D3346" s="120">
        <v>0</v>
      </c>
      <c r="E3346" s="121" t="s">
        <v>182</v>
      </c>
      <c r="F3346" s="101">
        <f>SUM(F3347:F3348)</f>
        <v>62808136</v>
      </c>
      <c r="G3346" s="102">
        <f>SUM(G3347:G3348)</f>
        <v>44907445.850000001</v>
      </c>
      <c r="H3346" s="103">
        <f>G3346/F3346</f>
        <v>0.71499408691256183</v>
      </c>
    </row>
    <row r="3347" spans="1:8" x14ac:dyDescent="0.25">
      <c r="A3347" s="114">
        <v>716</v>
      </c>
      <c r="B3347" s="115" t="s">
        <v>203</v>
      </c>
      <c r="C3347" s="122" t="s">
        <v>182</v>
      </c>
      <c r="D3347" s="123" t="s">
        <v>182</v>
      </c>
      <c r="E3347" s="124" t="s">
        <v>182</v>
      </c>
      <c r="F3347" s="117">
        <v>3348000</v>
      </c>
      <c r="G3347" s="111">
        <v>3348000</v>
      </c>
      <c r="H3347" s="112">
        <f>G3347/F3347</f>
        <v>1</v>
      </c>
    </row>
    <row r="3348" spans="1:8" ht="15.75" thickBot="1" x14ac:dyDescent="0.3">
      <c r="A3348" s="104">
        <v>721</v>
      </c>
      <c r="B3348" s="116" t="s">
        <v>169</v>
      </c>
      <c r="C3348" s="84" t="s">
        <v>182</v>
      </c>
      <c r="D3348" s="85" t="s">
        <v>182</v>
      </c>
      <c r="E3348" s="86" t="s">
        <v>182</v>
      </c>
      <c r="F3348" s="118">
        <v>59460136</v>
      </c>
      <c r="G3348" s="82">
        <v>41559445.850000001</v>
      </c>
      <c r="H3348" s="83">
        <f>G3348/F3348</f>
        <v>0.69894636382937303</v>
      </c>
    </row>
    <row r="3350" spans="1:8" x14ac:dyDescent="0.25">
      <c r="A3350" s="143" t="s">
        <v>170</v>
      </c>
      <c r="B3350" s="143"/>
      <c r="C3350" s="143"/>
      <c r="D3350" s="143"/>
      <c r="E3350" s="143"/>
      <c r="F3350" s="143"/>
      <c r="G3350" s="143"/>
      <c r="H3350" s="143"/>
    </row>
    <row r="3351" spans="1:8" x14ac:dyDescent="0.25">
      <c r="A3351" s="143" t="s">
        <v>171</v>
      </c>
      <c r="B3351" s="143"/>
      <c r="C3351" s="143"/>
      <c r="D3351" s="143"/>
      <c r="E3351" s="143"/>
      <c r="F3351" s="143"/>
      <c r="G3351" s="143"/>
      <c r="H3351" s="143"/>
    </row>
    <row r="3352" spans="1:8" x14ac:dyDescent="0.25">
      <c r="A3352" s="143" t="s">
        <v>184</v>
      </c>
      <c r="B3352" s="143"/>
      <c r="C3352" s="143"/>
      <c r="D3352" s="143"/>
      <c r="E3352" s="143"/>
      <c r="F3352" s="143"/>
      <c r="G3352" s="143"/>
      <c r="H3352" s="143"/>
    </row>
    <row r="3353" spans="1:8" x14ac:dyDescent="0.25">
      <c r="A3353" s="143" t="s">
        <v>185</v>
      </c>
      <c r="B3353" s="143"/>
      <c r="C3353" s="143"/>
      <c r="D3353" s="143"/>
      <c r="E3353" s="143"/>
      <c r="F3353" s="143"/>
      <c r="G3353" s="143"/>
      <c r="H3353" s="143"/>
    </row>
    <row r="3354" spans="1:8" x14ac:dyDescent="0.25">
      <c r="A3354" s="143" t="s">
        <v>210</v>
      </c>
      <c r="B3354" s="143"/>
      <c r="C3354" s="143"/>
      <c r="D3354" s="143"/>
      <c r="E3354" s="143"/>
      <c r="F3354" s="143"/>
      <c r="G3354" s="143"/>
      <c r="H3354" s="143"/>
    </row>
    <row r="3355" spans="1:8" x14ac:dyDescent="0.25">
      <c r="A3355" s="144" t="s">
        <v>174</v>
      </c>
      <c r="B3355" s="144"/>
      <c r="C3355" s="144"/>
      <c r="D3355" s="144"/>
      <c r="E3355" s="144"/>
      <c r="F3355" s="144"/>
      <c r="G3355" s="144"/>
      <c r="H3355" s="144"/>
    </row>
  </sheetData>
  <mergeCells count="288">
    <mergeCell ref="A3351:H3351"/>
    <mergeCell ref="A3352:H3352"/>
    <mergeCell ref="A3353:H3353"/>
    <mergeCell ref="A3354:H3354"/>
    <mergeCell ref="A3355:H3355"/>
    <mergeCell ref="A3190:B3190"/>
    <mergeCell ref="A3191:B3191"/>
    <mergeCell ref="A3208:B3208"/>
    <mergeCell ref="A3256:B3256"/>
    <mergeCell ref="A3307:B3307"/>
    <mergeCell ref="A3325:B3325"/>
    <mergeCell ref="A3329:B3329"/>
    <mergeCell ref="A3346:B3346"/>
    <mergeCell ref="A3350:H3350"/>
    <mergeCell ref="A3181:H3181"/>
    <mergeCell ref="A3182:H3182"/>
    <mergeCell ref="A3183:H3183"/>
    <mergeCell ref="A3184:H3184"/>
    <mergeCell ref="A3185:H3185"/>
    <mergeCell ref="A3186:H3186"/>
    <mergeCell ref="A3187:H3187"/>
    <mergeCell ref="A3188:B3189"/>
    <mergeCell ref="C3188:E3188"/>
    <mergeCell ref="F3188:H3188"/>
    <mergeCell ref="A3054:H3054"/>
    <mergeCell ref="A3055:H3055"/>
    <mergeCell ref="A3056:H3056"/>
    <mergeCell ref="A3057:H3057"/>
    <mergeCell ref="A3058:H3058"/>
    <mergeCell ref="A2893:B2893"/>
    <mergeCell ref="A2894:B2894"/>
    <mergeCell ref="A2911:B2911"/>
    <mergeCell ref="A2959:B2959"/>
    <mergeCell ref="A3010:B3010"/>
    <mergeCell ref="A3028:B3028"/>
    <mergeCell ref="A3032:B3032"/>
    <mergeCell ref="A3049:B3049"/>
    <mergeCell ref="A3053:H3053"/>
    <mergeCell ref="A2884:H2884"/>
    <mergeCell ref="A2885:H2885"/>
    <mergeCell ref="A2886:H2886"/>
    <mergeCell ref="A2887:H2887"/>
    <mergeCell ref="A2888:H2888"/>
    <mergeCell ref="A2889:H2889"/>
    <mergeCell ref="A2890:H2890"/>
    <mergeCell ref="A2891:B2892"/>
    <mergeCell ref="C2891:E2891"/>
    <mergeCell ref="F2891:H2891"/>
    <mergeCell ref="A2472:H2472"/>
    <mergeCell ref="A2473:H2473"/>
    <mergeCell ref="A2474:H2474"/>
    <mergeCell ref="A2475:H2475"/>
    <mergeCell ref="A2476:H2476"/>
    <mergeCell ref="A2309:B2309"/>
    <mergeCell ref="A2310:B2310"/>
    <mergeCell ref="A2327:B2327"/>
    <mergeCell ref="A2376:B2376"/>
    <mergeCell ref="A2427:B2427"/>
    <mergeCell ref="A2445:B2445"/>
    <mergeCell ref="A2449:B2449"/>
    <mergeCell ref="A2467:B2467"/>
    <mergeCell ref="A2471:H2471"/>
    <mergeCell ref="A2300:H2300"/>
    <mergeCell ref="A2301:H2301"/>
    <mergeCell ref="A2302:H2302"/>
    <mergeCell ref="A2303:H2303"/>
    <mergeCell ref="A2304:H2304"/>
    <mergeCell ref="A2305:H2305"/>
    <mergeCell ref="A2306:H2306"/>
    <mergeCell ref="A2307:B2308"/>
    <mergeCell ref="C2307:E2307"/>
    <mergeCell ref="F2307:H2307"/>
    <mergeCell ref="A2180:H2180"/>
    <mergeCell ref="A2181:H2181"/>
    <mergeCell ref="A2182:H2182"/>
    <mergeCell ref="A2183:H2183"/>
    <mergeCell ref="A2184:H2184"/>
    <mergeCell ref="A2017:B2017"/>
    <mergeCell ref="A2018:B2018"/>
    <mergeCell ref="A2035:B2035"/>
    <mergeCell ref="A2084:B2084"/>
    <mergeCell ref="A2135:B2135"/>
    <mergeCell ref="A2153:B2153"/>
    <mergeCell ref="A2157:B2157"/>
    <mergeCell ref="A2175:B2175"/>
    <mergeCell ref="A2179:H2179"/>
    <mergeCell ref="A2008:H2008"/>
    <mergeCell ref="A2009:H2009"/>
    <mergeCell ref="A2010:H2010"/>
    <mergeCell ref="A2011:H2011"/>
    <mergeCell ref="A2012:H2012"/>
    <mergeCell ref="A2013:H2013"/>
    <mergeCell ref="A2014:H2014"/>
    <mergeCell ref="A2015:B2016"/>
    <mergeCell ref="C2015:E2015"/>
    <mergeCell ref="F2015:H2015"/>
    <mergeCell ref="A1888:H1888"/>
    <mergeCell ref="A1889:H1889"/>
    <mergeCell ref="A1890:H1890"/>
    <mergeCell ref="A1891:H1891"/>
    <mergeCell ref="A1892:H1892"/>
    <mergeCell ref="A1726:B1726"/>
    <mergeCell ref="A1727:B1727"/>
    <mergeCell ref="A1744:B1744"/>
    <mergeCell ref="A1793:B1793"/>
    <mergeCell ref="A1844:B1844"/>
    <mergeCell ref="A1862:B1862"/>
    <mergeCell ref="A1866:B1866"/>
    <mergeCell ref="A1884:B1884"/>
    <mergeCell ref="A1887:H1887"/>
    <mergeCell ref="A1717:H1717"/>
    <mergeCell ref="A1718:H1718"/>
    <mergeCell ref="A1719:H1719"/>
    <mergeCell ref="A1720:H1720"/>
    <mergeCell ref="A1721:H1721"/>
    <mergeCell ref="A1722:H1722"/>
    <mergeCell ref="A1723:H1723"/>
    <mergeCell ref="A1724:B1725"/>
    <mergeCell ref="C1724:E1724"/>
    <mergeCell ref="F1724:H1724"/>
    <mergeCell ref="A1306:H1306"/>
    <mergeCell ref="A1307:H1307"/>
    <mergeCell ref="A1308:H1308"/>
    <mergeCell ref="A1309:H1309"/>
    <mergeCell ref="A1280:B1280"/>
    <mergeCell ref="A1283:B1283"/>
    <mergeCell ref="A1301:B1301"/>
    <mergeCell ref="A1304:H1304"/>
    <mergeCell ref="A1305:H1305"/>
    <mergeCell ref="A1143:B1143"/>
    <mergeCell ref="A1144:B1144"/>
    <mergeCell ref="A1161:B1161"/>
    <mergeCell ref="A1210:B1210"/>
    <mergeCell ref="A1262:B1262"/>
    <mergeCell ref="A1139:H1139"/>
    <mergeCell ref="A1140:H1140"/>
    <mergeCell ref="A1141:B1142"/>
    <mergeCell ref="C1141:E1141"/>
    <mergeCell ref="F1141:H1141"/>
    <mergeCell ref="A1134:H1134"/>
    <mergeCell ref="A1135:H1135"/>
    <mergeCell ref="A1136:H1136"/>
    <mergeCell ref="A1137:H1137"/>
    <mergeCell ref="A1138:H1138"/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49:H149"/>
    <mergeCell ref="A24:B24"/>
    <mergeCell ref="A66:B66"/>
    <mergeCell ref="A107:B107"/>
    <mergeCell ref="A121:B121"/>
    <mergeCell ref="A124:B124"/>
    <mergeCell ref="A141:B141"/>
    <mergeCell ref="A144:H144"/>
    <mergeCell ref="A145:H145"/>
    <mergeCell ref="A146:H146"/>
    <mergeCell ref="A147:H147"/>
    <mergeCell ref="A148:H148"/>
    <mergeCell ref="A275:B275"/>
    <mergeCell ref="A265:H265"/>
    <mergeCell ref="A266:H266"/>
    <mergeCell ref="A267:H267"/>
    <mergeCell ref="A268:H268"/>
    <mergeCell ref="A269:H269"/>
    <mergeCell ref="A270:H270"/>
    <mergeCell ref="A271:H271"/>
    <mergeCell ref="A272:B273"/>
    <mergeCell ref="C272:E272"/>
    <mergeCell ref="F272:H272"/>
    <mergeCell ref="A274:B274"/>
    <mergeCell ref="A437:H437"/>
    <mergeCell ref="A292:B292"/>
    <mergeCell ref="A341:B341"/>
    <mergeCell ref="A391:B391"/>
    <mergeCell ref="A408:B408"/>
    <mergeCell ref="A411:B411"/>
    <mergeCell ref="A429:B429"/>
    <mergeCell ref="A432:H432"/>
    <mergeCell ref="A433:H433"/>
    <mergeCell ref="A434:H434"/>
    <mergeCell ref="A435:H435"/>
    <mergeCell ref="A436:H436"/>
    <mergeCell ref="A563:B563"/>
    <mergeCell ref="A553:H553"/>
    <mergeCell ref="A554:H554"/>
    <mergeCell ref="A555:H555"/>
    <mergeCell ref="A556:H556"/>
    <mergeCell ref="A557:H557"/>
    <mergeCell ref="A558:H558"/>
    <mergeCell ref="A559:H559"/>
    <mergeCell ref="A560:B561"/>
    <mergeCell ref="C560:E560"/>
    <mergeCell ref="F560:H560"/>
    <mergeCell ref="A562:B562"/>
    <mergeCell ref="A728:H728"/>
    <mergeCell ref="A580:B580"/>
    <mergeCell ref="A630:B630"/>
    <mergeCell ref="A681:B681"/>
    <mergeCell ref="A699:B699"/>
    <mergeCell ref="A702:B702"/>
    <mergeCell ref="A720:B720"/>
    <mergeCell ref="A723:H723"/>
    <mergeCell ref="A724:H724"/>
    <mergeCell ref="A725:H725"/>
    <mergeCell ref="A726:H726"/>
    <mergeCell ref="A727:H727"/>
    <mergeCell ref="A844:H844"/>
    <mergeCell ref="A845:H845"/>
    <mergeCell ref="A846:H846"/>
    <mergeCell ref="A847:H847"/>
    <mergeCell ref="A848:H848"/>
    <mergeCell ref="A849:H849"/>
    <mergeCell ref="A850:H850"/>
    <mergeCell ref="A851:B852"/>
    <mergeCell ref="C851:E851"/>
    <mergeCell ref="F851:H851"/>
    <mergeCell ref="A853:B853"/>
    <mergeCell ref="A854:B854"/>
    <mergeCell ref="A871:B871"/>
    <mergeCell ref="A920:B920"/>
    <mergeCell ref="A971:B971"/>
    <mergeCell ref="A1015:H1015"/>
    <mergeCell ref="A1016:H1016"/>
    <mergeCell ref="A1017:H1017"/>
    <mergeCell ref="A1018:H1018"/>
    <mergeCell ref="A989:B989"/>
    <mergeCell ref="A992:B992"/>
    <mergeCell ref="A1010:B1010"/>
    <mergeCell ref="A1013:H1013"/>
    <mergeCell ref="A1014:H1014"/>
    <mergeCell ref="A1425:H1425"/>
    <mergeCell ref="A1426:H1426"/>
    <mergeCell ref="A1427:H1427"/>
    <mergeCell ref="A1428:H1428"/>
    <mergeCell ref="A1429:H1429"/>
    <mergeCell ref="A1430:H1430"/>
    <mergeCell ref="A1431:H1431"/>
    <mergeCell ref="A1432:B1433"/>
    <mergeCell ref="C1432:E1432"/>
    <mergeCell ref="F1432:H1432"/>
    <mergeCell ref="A1597:H1597"/>
    <mergeCell ref="A1598:H1598"/>
    <mergeCell ref="A1599:H1599"/>
    <mergeCell ref="A1600:H1600"/>
    <mergeCell ref="A1601:H1601"/>
    <mergeCell ref="A1434:B1434"/>
    <mergeCell ref="A1435:B1435"/>
    <mergeCell ref="A1452:B1452"/>
    <mergeCell ref="A1501:B1501"/>
    <mergeCell ref="A1553:B1553"/>
    <mergeCell ref="A1571:B1571"/>
    <mergeCell ref="A1575:B1575"/>
    <mergeCell ref="A1593:B1593"/>
    <mergeCell ref="A1596:H1596"/>
    <mergeCell ref="A2592:H2592"/>
    <mergeCell ref="A2593:H2593"/>
    <mergeCell ref="A2594:H2594"/>
    <mergeCell ref="A2595:H2595"/>
    <mergeCell ref="A2596:H2596"/>
    <mergeCell ref="A2597:H2597"/>
    <mergeCell ref="A2598:H2598"/>
    <mergeCell ref="A2599:B2600"/>
    <mergeCell ref="C2599:E2599"/>
    <mergeCell ref="F2599:H2599"/>
    <mergeCell ref="A2764:H2764"/>
    <mergeCell ref="A2765:H2765"/>
    <mergeCell ref="A2766:H2766"/>
    <mergeCell ref="A2767:H2767"/>
    <mergeCell ref="A2768:H2768"/>
    <mergeCell ref="A2601:B2601"/>
    <mergeCell ref="A2602:B2602"/>
    <mergeCell ref="A2619:B2619"/>
    <mergeCell ref="A2668:B2668"/>
    <mergeCell ref="A2719:B2719"/>
    <mergeCell ref="A2737:B2737"/>
    <mergeCell ref="A2741:B2741"/>
    <mergeCell ref="A2759:B2759"/>
    <mergeCell ref="A2763:H2763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35" manualBreakCount="35">
    <brk id="106" max="16383" man="1"/>
    <brk id="143" max="16383" man="1"/>
    <brk id="264" max="16383" man="1"/>
    <brk id="390" max="16383" man="1"/>
    <brk id="431" max="16383" man="1"/>
    <brk id="552" max="16383" man="1"/>
    <brk id="680" max="16383" man="1"/>
    <brk id="722" max="16383" man="1"/>
    <brk id="843" max="16383" man="1"/>
    <brk id="970" max="16383" man="1"/>
    <brk id="1012" max="16383" man="1"/>
    <brk id="1133" max="16383" man="1"/>
    <brk id="1261" max="16383" man="1"/>
    <brk id="1303" max="16383" man="1"/>
    <brk id="1424" max="16383" man="1"/>
    <brk id="1552" max="16383" man="1"/>
    <brk id="1595" max="16383" man="1"/>
    <brk id="1716" max="16383" man="1"/>
    <brk id="1780" max="16383" man="1"/>
    <brk id="1843" max="16383" man="1"/>
    <brk id="1886" max="16383" man="1"/>
    <brk id="2007" max="16383" man="1"/>
    <brk id="2134" max="16383" man="1"/>
    <brk id="2178" max="16383" man="1"/>
    <brk id="2299" max="16383" man="1"/>
    <brk id="2426" max="16383" man="1"/>
    <brk id="2470" max="16383" man="1"/>
    <brk id="2591" max="16383" man="1"/>
    <brk id="2718" max="16383" man="1"/>
    <brk id="2762" max="16383" man="1"/>
    <brk id="2883" max="16383" man="1"/>
    <brk id="3009" max="16383" man="1"/>
    <brk id="3052" max="16383" man="1"/>
    <brk id="3180" max="16383" man="1"/>
    <brk id="3349" max="16383" man="1"/>
  </rowBreaks>
  <ignoredErrors>
    <ignoredError sqref="A12:A23 A276:A291 A564:A579 A855:A870 A1145:A1160 A1436:A1451 A1728:A1743 A2019:A2034 A2311:A2326 A2603:A2618 A2895:A2910 A3192:A3207" numberStoredAsText="1"/>
    <ignoredError sqref="E10:E11 E24 E66 E124 E274:E275 E292 E341 E391 E411 E562:E563 E580 E630 E681 E702 E853:E854 E871 E920 E971 E1143:E1144 E1161 E1210 E1262 E1434:E1435 E1452 E1501 E1553 E1575 E1726:E1727 E1744 E1793 E1844 E2017:E2018 E2035 E2084 E2135 E2309:E2310 E2376 E2327 E2427 E2601:E2602 E2619 E2719 E2668 E2893:E2894 E2911 E2959 E3010 E3190:E3191 E3208 E3256 E3307" formula="1"/>
    <ignoredError sqref="C124:D124 C411:D411 C702:D702 C992:D992 C1283:D1283 C1575:D1575 C2157:D2157 C2449:D2449 C2741:D2741 C3032:D3032 C3329:D3329" formulaRange="1"/>
    <ignoredError sqref="E992 E1283 E2157 E2449 E2741 E3032 E3329" formula="1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9"/>
  <sheetViews>
    <sheetView showGridLines="0" view="pageBreakPreview" zoomScaleNormal="100" zoomScaleSheetLayoutView="100" workbookViewId="0">
      <selection activeCell="J7" sqref="J7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2.85546875" style="24" customWidth="1"/>
    <col min="4" max="4" width="12.42578125" style="24" customWidth="1"/>
    <col min="5" max="5" width="12.85546875" style="25" customWidth="1"/>
    <col min="6" max="6" width="12.85546875" style="24" customWidth="1"/>
    <col min="7" max="7" width="12.42578125" style="24" customWidth="1"/>
    <col min="8" max="8" width="12.85546875" style="25" customWidth="1"/>
  </cols>
  <sheetData>
    <row r="1" spans="1:9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9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9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9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9" x14ac:dyDescent="0.25">
      <c r="A5" s="143" t="s">
        <v>188</v>
      </c>
      <c r="B5" s="143"/>
      <c r="C5" s="143"/>
      <c r="D5" s="143"/>
      <c r="E5" s="143"/>
      <c r="F5" s="143"/>
      <c r="G5" s="143"/>
      <c r="H5" s="143"/>
    </row>
    <row r="6" spans="1:9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9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9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</row>
    <row r="9" spans="1:9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</row>
    <row r="10" spans="1:9" ht="15.75" thickBot="1" x14ac:dyDescent="0.3">
      <c r="A10" s="133" t="s">
        <v>0</v>
      </c>
      <c r="B10" s="134"/>
      <c r="C10" s="20">
        <f>C11+C24+C66+C107+C121+C124+C141</f>
        <v>585095056</v>
      </c>
      <c r="D10" s="21">
        <f>D11+D24+D66+D107+D121+D124+D141</f>
        <v>6766833</v>
      </c>
      <c r="E10" s="27">
        <f>D10/C10</f>
        <v>1.1565356655483344E-2</v>
      </c>
      <c r="F10" s="20">
        <f>F11+F24+F66+F107+F121+F124+F141</f>
        <v>90747539</v>
      </c>
      <c r="G10" s="21">
        <f>G11+G24+G66+G107+G121+G124+G141</f>
        <v>931</v>
      </c>
      <c r="H10" s="27">
        <f>G10/F10</f>
        <v>1.0259231382572259E-5</v>
      </c>
    </row>
    <row r="11" spans="1:9" ht="15" customHeight="1" thickBot="1" x14ac:dyDescent="0.3">
      <c r="A11" s="135" t="s">
        <v>1</v>
      </c>
      <c r="B11" s="136"/>
      <c r="C11" s="56">
        <f>SUM(C12:C23)</f>
        <v>72580014</v>
      </c>
      <c r="D11" s="57">
        <f>SUM(D12:D23)</f>
        <v>3761358</v>
      </c>
      <c r="E11" s="58">
        <f>D11/C11</f>
        <v>5.1823605324738571E-2</v>
      </c>
      <c r="F11" s="56">
        <f>SUM(F12:F23)</f>
        <v>275002</v>
      </c>
      <c r="G11" s="57">
        <f>SUM(G12:G23)</f>
        <v>0</v>
      </c>
      <c r="H11" s="58">
        <f>G11/F11</f>
        <v>0</v>
      </c>
    </row>
    <row r="12" spans="1:9" ht="15" customHeight="1" x14ac:dyDescent="0.25">
      <c r="A12" s="1" t="s">
        <v>2</v>
      </c>
      <c r="B12" s="7" t="s">
        <v>3</v>
      </c>
      <c r="C12" s="41">
        <v>55617204</v>
      </c>
      <c r="D12" s="42">
        <v>3196300</v>
      </c>
      <c r="E12" s="43">
        <f>D12/C12</f>
        <v>5.746962756344242E-2</v>
      </c>
      <c r="F12" s="62" t="s">
        <v>182</v>
      </c>
      <c r="G12" s="63" t="s">
        <v>182</v>
      </c>
      <c r="H12" s="64" t="s">
        <v>182</v>
      </c>
    </row>
    <row r="13" spans="1:9" ht="15" customHeight="1" x14ac:dyDescent="0.25">
      <c r="A13" s="2" t="s">
        <v>4</v>
      </c>
      <c r="B13" s="8" t="s">
        <v>5</v>
      </c>
      <c r="C13" s="44">
        <v>1121820</v>
      </c>
      <c r="D13" s="40">
        <v>1867</v>
      </c>
      <c r="E13" s="45">
        <f>D13/C13</f>
        <v>1.6642598634362018E-3</v>
      </c>
      <c r="F13" s="59" t="s">
        <v>182</v>
      </c>
      <c r="G13" s="60" t="s">
        <v>182</v>
      </c>
      <c r="H13" s="61" t="s">
        <v>182</v>
      </c>
    </row>
    <row r="14" spans="1:9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0</v>
      </c>
      <c r="H14" s="45">
        <f t="shared" ref="H14:H21" si="0">G14/F14</f>
        <v>0</v>
      </c>
    </row>
    <row r="15" spans="1:9" ht="15" customHeight="1" x14ac:dyDescent="0.25">
      <c r="A15" s="2" t="s">
        <v>8</v>
      </c>
      <c r="B15" s="29" t="s">
        <v>9</v>
      </c>
      <c r="C15" s="44">
        <v>6012</v>
      </c>
      <c r="D15" s="40">
        <v>500</v>
      </c>
      <c r="E15" s="45">
        <f t="shared" ref="E15:E22" si="1">D15/C15</f>
        <v>8.316699933466401E-2</v>
      </c>
      <c r="F15" s="59" t="s">
        <v>182</v>
      </c>
      <c r="G15" s="60" t="s">
        <v>182</v>
      </c>
      <c r="H15" s="61" t="s">
        <v>182</v>
      </c>
    </row>
    <row r="16" spans="1:9" ht="15" customHeight="1" x14ac:dyDescent="0.25">
      <c r="A16" s="3" t="s">
        <v>10</v>
      </c>
      <c r="B16" s="29" t="s">
        <v>11</v>
      </c>
      <c r="C16" s="44">
        <v>941400</v>
      </c>
      <c r="D16" s="40">
        <v>74950</v>
      </c>
      <c r="E16" s="45">
        <f t="shared" si="1"/>
        <v>7.9615466326747403E-2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0</v>
      </c>
      <c r="E17" s="45">
        <f t="shared" si="1"/>
        <v>0</v>
      </c>
      <c r="F17" s="44">
        <v>2750</v>
      </c>
      <c r="G17" s="40">
        <v>0</v>
      </c>
      <c r="H17" s="45">
        <f t="shared" si="0"/>
        <v>0</v>
      </c>
    </row>
    <row r="18" spans="1:8" ht="15" customHeight="1" x14ac:dyDescent="0.25">
      <c r="A18" s="2" t="s">
        <v>14</v>
      </c>
      <c r="B18" s="8" t="s">
        <v>15</v>
      </c>
      <c r="C18" s="44">
        <v>7319240</v>
      </c>
      <c r="D18" s="40">
        <v>385837</v>
      </c>
      <c r="E18" s="45">
        <f t="shared" si="1"/>
        <v>5.2715445865964224E-2</v>
      </c>
      <c r="F18" s="44">
        <v>54392</v>
      </c>
      <c r="G18" s="40">
        <v>0</v>
      </c>
      <c r="H18" s="45">
        <f t="shared" si="0"/>
        <v>0</v>
      </c>
    </row>
    <row r="19" spans="1:8" ht="15" customHeight="1" x14ac:dyDescent="0.25">
      <c r="A19" s="2" t="s">
        <v>16</v>
      </c>
      <c r="B19" s="8" t="s">
        <v>17</v>
      </c>
      <c r="C19" s="44">
        <v>857838</v>
      </c>
      <c r="D19" s="40">
        <v>46159</v>
      </c>
      <c r="E19" s="45">
        <f t="shared" si="1"/>
        <v>5.3808527950498813E-2</v>
      </c>
      <c r="F19" s="44">
        <v>6624</v>
      </c>
      <c r="G19" s="40">
        <v>0</v>
      </c>
      <c r="H19" s="45">
        <f t="shared" si="0"/>
        <v>0</v>
      </c>
    </row>
    <row r="20" spans="1:8" ht="15" customHeight="1" x14ac:dyDescent="0.25">
      <c r="A20" s="2" t="s">
        <v>18</v>
      </c>
      <c r="B20" s="8" t="s">
        <v>19</v>
      </c>
      <c r="C20" s="44">
        <v>871959</v>
      </c>
      <c r="D20" s="40">
        <v>47245</v>
      </c>
      <c r="E20" s="45">
        <f t="shared" si="1"/>
        <v>5.41825934476277E-2</v>
      </c>
      <c r="F20" s="44">
        <v>6624</v>
      </c>
      <c r="G20" s="40">
        <v>0</v>
      </c>
      <c r="H20" s="45">
        <f t="shared" si="0"/>
        <v>0</v>
      </c>
    </row>
    <row r="21" spans="1:8" ht="15" customHeight="1" x14ac:dyDescent="0.25">
      <c r="A21" s="2" t="s">
        <v>20</v>
      </c>
      <c r="B21" s="8" t="s">
        <v>21</v>
      </c>
      <c r="C21" s="44">
        <v>170237</v>
      </c>
      <c r="D21" s="40">
        <v>8500</v>
      </c>
      <c r="E21" s="45">
        <f t="shared" si="1"/>
        <v>4.9930391160558515E-2</v>
      </c>
      <c r="F21" s="44">
        <v>612</v>
      </c>
      <c r="G21" s="40">
        <v>0</v>
      </c>
      <c r="H21" s="45">
        <f t="shared" si="0"/>
        <v>0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thickBot="1" x14ac:dyDescent="0.3">
      <c r="A23" s="17" t="s">
        <v>24</v>
      </c>
      <c r="B23" s="31" t="s">
        <v>25</v>
      </c>
      <c r="C23" s="46">
        <v>1240154</v>
      </c>
      <c r="D23" s="47">
        <v>0</v>
      </c>
      <c r="E23" s="48">
        <f>D23/C23</f>
        <v>0</v>
      </c>
      <c r="F23" s="65" t="s">
        <v>182</v>
      </c>
      <c r="G23" s="66" t="s">
        <v>182</v>
      </c>
      <c r="H23" s="67" t="s">
        <v>182</v>
      </c>
    </row>
    <row r="24" spans="1:8" ht="15" customHeight="1" thickBot="1" x14ac:dyDescent="0.3">
      <c r="A24" s="137" t="s">
        <v>32</v>
      </c>
      <c r="B24" s="138"/>
      <c r="C24" s="22">
        <f>SUM(C25:C65)</f>
        <v>46354152</v>
      </c>
      <c r="D24" s="23">
        <f>SUM(D25:D65)</f>
        <v>1001775</v>
      </c>
      <c r="E24" s="28">
        <f>D24/C24</f>
        <v>2.1611332680619419E-2</v>
      </c>
      <c r="F24" s="22">
        <f>SUM(F25:F65)</f>
        <v>13705250</v>
      </c>
      <c r="G24" s="23">
        <f>SUM(G25:G65)</f>
        <v>0</v>
      </c>
      <c r="H24" s="28">
        <f>G24/F24</f>
        <v>0</v>
      </c>
    </row>
    <row r="25" spans="1:8" ht="15" customHeight="1" x14ac:dyDescent="0.25">
      <c r="A25" s="4">
        <v>101</v>
      </c>
      <c r="B25" s="32" t="s">
        <v>33</v>
      </c>
      <c r="C25" s="49">
        <v>7654944</v>
      </c>
      <c r="D25" s="50">
        <v>0</v>
      </c>
      <c r="E25" s="51">
        <f>D25/C25</f>
        <v>0</v>
      </c>
      <c r="F25" s="68" t="s">
        <v>182</v>
      </c>
      <c r="G25" s="69" t="s">
        <v>182</v>
      </c>
      <c r="H25" s="70" t="s">
        <v>182</v>
      </c>
    </row>
    <row r="26" spans="1:8" ht="15" customHeight="1" x14ac:dyDescent="0.25">
      <c r="A26" s="5">
        <v>103</v>
      </c>
      <c r="B26" s="8" t="s">
        <v>35</v>
      </c>
      <c r="C26" s="59">
        <v>625368</v>
      </c>
      <c r="D26" s="60">
        <v>0</v>
      </c>
      <c r="E26" s="45">
        <f t="shared" ref="E26:E64" si="2">D26/C26</f>
        <v>0</v>
      </c>
      <c r="F26" s="59" t="s">
        <v>182</v>
      </c>
      <c r="G26" s="60" t="s">
        <v>182</v>
      </c>
      <c r="H26" s="61" t="s">
        <v>182</v>
      </c>
    </row>
    <row r="27" spans="1:8" ht="15" customHeight="1" x14ac:dyDescent="0.25">
      <c r="A27" s="5">
        <v>104</v>
      </c>
      <c r="B27" s="8" t="s">
        <v>36</v>
      </c>
      <c r="C27" s="44">
        <v>71200</v>
      </c>
      <c r="D27" s="40">
        <v>0</v>
      </c>
      <c r="E27" s="45">
        <f t="shared" si="2"/>
        <v>0</v>
      </c>
      <c r="F27" s="59" t="s">
        <v>182</v>
      </c>
      <c r="G27" s="60" t="s">
        <v>182</v>
      </c>
      <c r="H27" s="61" t="s">
        <v>182</v>
      </c>
    </row>
    <row r="28" spans="1:8" ht="15" customHeight="1" x14ac:dyDescent="0.25">
      <c r="A28" s="5">
        <v>105</v>
      </c>
      <c r="B28" s="8" t="s">
        <v>37</v>
      </c>
      <c r="C28" s="44">
        <v>73600</v>
      </c>
      <c r="D28" s="40">
        <v>0</v>
      </c>
      <c r="E28" s="45">
        <f t="shared" si="2"/>
        <v>0</v>
      </c>
      <c r="F28" s="59" t="s">
        <v>182</v>
      </c>
      <c r="G28" s="60" t="s">
        <v>182</v>
      </c>
      <c r="H28" s="61" t="s">
        <v>182</v>
      </c>
    </row>
    <row r="29" spans="1:8" ht="15" customHeight="1" x14ac:dyDescent="0.25">
      <c r="A29" s="5">
        <v>106</v>
      </c>
      <c r="B29" s="8" t="s">
        <v>38</v>
      </c>
      <c r="C29" s="44">
        <v>140000</v>
      </c>
      <c r="D29" s="40">
        <v>0</v>
      </c>
      <c r="E29" s="45">
        <f t="shared" si="2"/>
        <v>0</v>
      </c>
      <c r="F29" s="59" t="s">
        <v>182</v>
      </c>
      <c r="G29" s="60" t="s">
        <v>182</v>
      </c>
      <c r="H29" s="61" t="s">
        <v>182</v>
      </c>
    </row>
    <row r="30" spans="1:8" ht="15" customHeight="1" x14ac:dyDescent="0.25">
      <c r="A30" s="5">
        <v>109</v>
      </c>
      <c r="B30" s="8" t="s">
        <v>39</v>
      </c>
      <c r="C30" s="44">
        <v>277474</v>
      </c>
      <c r="D30" s="40">
        <v>0</v>
      </c>
      <c r="E30" s="45">
        <f t="shared" si="2"/>
        <v>0</v>
      </c>
      <c r="F30" s="59" t="s">
        <v>182</v>
      </c>
      <c r="G30" s="60" t="s">
        <v>182</v>
      </c>
      <c r="H30" s="61" t="s">
        <v>182</v>
      </c>
    </row>
    <row r="31" spans="1:8" ht="15" customHeight="1" x14ac:dyDescent="0.25">
      <c r="A31" s="5">
        <v>111</v>
      </c>
      <c r="B31" s="8" t="s">
        <v>40</v>
      </c>
      <c r="C31" s="44">
        <v>193566</v>
      </c>
      <c r="D31" s="40">
        <v>0</v>
      </c>
      <c r="E31" s="45">
        <f t="shared" si="2"/>
        <v>0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112</v>
      </c>
      <c r="B32" s="8" t="s">
        <v>41</v>
      </c>
      <c r="C32" s="44">
        <v>109805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113</v>
      </c>
      <c r="B33" s="8" t="s">
        <v>42</v>
      </c>
      <c r="C33" s="44">
        <v>1923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114</v>
      </c>
      <c r="B34" s="8" t="s">
        <v>43</v>
      </c>
      <c r="C34" s="44">
        <v>997045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115</v>
      </c>
      <c r="B35" s="8" t="s">
        <v>44</v>
      </c>
      <c r="C35" s="44">
        <v>225000</v>
      </c>
      <c r="D35" s="40">
        <v>0</v>
      </c>
      <c r="E35" s="45">
        <f t="shared" si="2"/>
        <v>0</v>
      </c>
      <c r="F35" s="59">
        <v>2568</v>
      </c>
      <c r="G35" s="60">
        <v>0</v>
      </c>
      <c r="H35" s="45">
        <f t="shared" ref="H35:H63" si="3">G35/F35</f>
        <v>0</v>
      </c>
    </row>
    <row r="36" spans="1:8" ht="15" customHeight="1" x14ac:dyDescent="0.25">
      <c r="A36" s="5">
        <v>116</v>
      </c>
      <c r="B36" s="8" t="s">
        <v>45</v>
      </c>
      <c r="C36" s="44">
        <v>576100</v>
      </c>
      <c r="D36" s="40">
        <v>0</v>
      </c>
      <c r="E36" s="45">
        <f t="shared" si="2"/>
        <v>0</v>
      </c>
      <c r="F36" s="44">
        <v>258710</v>
      </c>
      <c r="G36" s="40">
        <v>0</v>
      </c>
      <c r="H36" s="45">
        <f t="shared" si="3"/>
        <v>0</v>
      </c>
    </row>
    <row r="37" spans="1:8" ht="15" customHeight="1" x14ac:dyDescent="0.25">
      <c r="A37" s="5">
        <v>117</v>
      </c>
      <c r="B37" s="8" t="s">
        <v>46</v>
      </c>
      <c r="C37" s="44">
        <v>60000</v>
      </c>
      <c r="D37" s="40">
        <v>0</v>
      </c>
      <c r="E37" s="45">
        <f t="shared" si="2"/>
        <v>0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119</v>
      </c>
      <c r="B38" s="8" t="s">
        <v>47</v>
      </c>
      <c r="C38" s="44">
        <v>5000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6">
        <v>120</v>
      </c>
      <c r="B39" s="29" t="s">
        <v>48</v>
      </c>
      <c r="C39" s="44">
        <v>214856</v>
      </c>
      <c r="D39" s="40">
        <v>0</v>
      </c>
      <c r="E39" s="45">
        <f t="shared" si="2"/>
        <v>0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131</v>
      </c>
      <c r="B40" s="8" t="s">
        <v>49</v>
      </c>
      <c r="C40" s="44">
        <v>780000</v>
      </c>
      <c r="D40" s="40">
        <v>0</v>
      </c>
      <c r="E40" s="45">
        <f t="shared" si="2"/>
        <v>0</v>
      </c>
      <c r="F40" s="59" t="s">
        <v>182</v>
      </c>
      <c r="G40" s="60" t="s">
        <v>182</v>
      </c>
      <c r="H40" s="61" t="s">
        <v>182</v>
      </c>
    </row>
    <row r="41" spans="1:8" ht="15" customHeight="1" x14ac:dyDescent="0.25">
      <c r="A41" s="5">
        <v>132</v>
      </c>
      <c r="B41" s="8" t="s">
        <v>50</v>
      </c>
      <c r="C41" s="44">
        <v>1010000</v>
      </c>
      <c r="D41" s="40">
        <v>0</v>
      </c>
      <c r="E41" s="45">
        <f t="shared" si="2"/>
        <v>0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5">
        <v>141</v>
      </c>
      <c r="B42" s="8" t="s">
        <v>51</v>
      </c>
      <c r="C42" s="44">
        <v>141521</v>
      </c>
      <c r="D42" s="40">
        <v>1850</v>
      </c>
      <c r="E42" s="45">
        <f t="shared" si="2"/>
        <v>1.3072264893549367E-2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142</v>
      </c>
      <c r="B43" s="8" t="s">
        <v>52</v>
      </c>
      <c r="C43" s="44">
        <v>207273</v>
      </c>
      <c r="D43" s="40">
        <v>0</v>
      </c>
      <c r="E43" s="45">
        <f t="shared" si="2"/>
        <v>0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143</v>
      </c>
      <c r="B44" s="8" t="s">
        <v>53</v>
      </c>
      <c r="C44" s="44">
        <v>25036</v>
      </c>
      <c r="D44" s="40">
        <v>0</v>
      </c>
      <c r="E44" s="45">
        <f t="shared" si="2"/>
        <v>0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151</v>
      </c>
      <c r="B45" s="8" t="s">
        <v>54</v>
      </c>
      <c r="C45" s="44">
        <v>85942</v>
      </c>
      <c r="D45" s="40">
        <v>288</v>
      </c>
      <c r="E45" s="45">
        <f t="shared" si="2"/>
        <v>3.3510972516348236E-3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152</v>
      </c>
      <c r="B46" s="8" t="s">
        <v>55</v>
      </c>
      <c r="C46" s="44">
        <v>55839</v>
      </c>
      <c r="D46" s="40">
        <v>0</v>
      </c>
      <c r="E46" s="45">
        <f t="shared" si="2"/>
        <v>0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153</v>
      </c>
      <c r="B47" s="8" t="s">
        <v>56</v>
      </c>
      <c r="C47" s="44">
        <v>5000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154</v>
      </c>
      <c r="B48" s="8" t="s">
        <v>57</v>
      </c>
      <c r="C48" s="44">
        <v>105000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161</v>
      </c>
      <c r="B49" s="8" t="s">
        <v>58</v>
      </c>
      <c r="C49" s="44">
        <v>230000</v>
      </c>
      <c r="D49" s="40">
        <v>0</v>
      </c>
      <c r="E49" s="45">
        <f t="shared" si="2"/>
        <v>0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162</v>
      </c>
      <c r="B50" s="8" t="s">
        <v>59</v>
      </c>
      <c r="C50" s="44">
        <v>1991614</v>
      </c>
      <c r="D50" s="40">
        <v>0</v>
      </c>
      <c r="E50" s="45">
        <f t="shared" si="2"/>
        <v>0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163</v>
      </c>
      <c r="B51" s="8" t="s">
        <v>60</v>
      </c>
      <c r="C51" s="44">
        <v>1015000</v>
      </c>
      <c r="D51" s="40">
        <v>0</v>
      </c>
      <c r="E51" s="45">
        <f t="shared" si="2"/>
        <v>0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164</v>
      </c>
      <c r="B52" s="8" t="s">
        <v>61</v>
      </c>
      <c r="C52" s="44">
        <v>789250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165</v>
      </c>
      <c r="B53" s="8" t="s">
        <v>62</v>
      </c>
      <c r="C53" s="44">
        <v>4335665</v>
      </c>
      <c r="D53" s="40">
        <v>0</v>
      </c>
      <c r="E53" s="45">
        <f t="shared" si="2"/>
        <v>0</v>
      </c>
      <c r="F53" s="59">
        <v>1273517</v>
      </c>
      <c r="G53" s="60">
        <v>0</v>
      </c>
      <c r="H53" s="45">
        <f t="shared" si="3"/>
        <v>0</v>
      </c>
    </row>
    <row r="54" spans="1:8" ht="15" customHeight="1" x14ac:dyDescent="0.25">
      <c r="A54" s="5">
        <v>166</v>
      </c>
      <c r="B54" s="8" t="s">
        <v>63</v>
      </c>
      <c r="C54" s="44">
        <v>13000</v>
      </c>
      <c r="D54" s="40">
        <v>0</v>
      </c>
      <c r="E54" s="45">
        <f t="shared" si="2"/>
        <v>0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169</v>
      </c>
      <c r="B55" s="8" t="s">
        <v>64</v>
      </c>
      <c r="C55" s="44">
        <v>493000</v>
      </c>
      <c r="D55" s="40">
        <v>3032</v>
      </c>
      <c r="E55" s="45">
        <f t="shared" si="2"/>
        <v>6.150101419878296E-3</v>
      </c>
      <c r="F55" s="59">
        <v>1126678</v>
      </c>
      <c r="G55" s="60">
        <v>0</v>
      </c>
      <c r="H55" s="45">
        <f t="shared" si="3"/>
        <v>0</v>
      </c>
    </row>
    <row r="56" spans="1:8" ht="15" customHeight="1" x14ac:dyDescent="0.25">
      <c r="A56" s="5">
        <v>171</v>
      </c>
      <c r="B56" s="8" t="s">
        <v>65</v>
      </c>
      <c r="C56" s="44">
        <v>5357150</v>
      </c>
      <c r="D56" s="40">
        <v>518604</v>
      </c>
      <c r="E56" s="45">
        <f t="shared" si="2"/>
        <v>9.6805950925398759E-2</v>
      </c>
      <c r="F56" s="44">
        <v>4545034</v>
      </c>
      <c r="G56" s="40">
        <v>0</v>
      </c>
      <c r="H56" s="45">
        <f t="shared" si="3"/>
        <v>0</v>
      </c>
    </row>
    <row r="57" spans="1:8" ht="15" customHeight="1" x14ac:dyDescent="0.25">
      <c r="A57" s="5">
        <v>172</v>
      </c>
      <c r="B57" s="8" t="s">
        <v>66</v>
      </c>
      <c r="C57" s="44">
        <v>444000</v>
      </c>
      <c r="D57" s="40">
        <v>0</v>
      </c>
      <c r="E57" s="45">
        <f t="shared" si="2"/>
        <v>0</v>
      </c>
      <c r="F57" s="44">
        <v>237600</v>
      </c>
      <c r="G57" s="40">
        <v>0</v>
      </c>
      <c r="H57" s="45">
        <f t="shared" si="3"/>
        <v>0</v>
      </c>
    </row>
    <row r="58" spans="1:8" ht="15" customHeight="1" x14ac:dyDescent="0.25">
      <c r="A58" s="5">
        <v>181</v>
      </c>
      <c r="B58" s="8" t="s">
        <v>67</v>
      </c>
      <c r="C58" s="44">
        <v>1701000</v>
      </c>
      <c r="D58" s="40">
        <v>0</v>
      </c>
      <c r="E58" s="45">
        <f t="shared" si="2"/>
        <v>0</v>
      </c>
      <c r="F58" s="44">
        <v>175000</v>
      </c>
      <c r="G58" s="40">
        <v>0</v>
      </c>
      <c r="H58" s="45">
        <f t="shared" si="3"/>
        <v>0</v>
      </c>
    </row>
    <row r="59" spans="1:8" ht="15" customHeight="1" x14ac:dyDescent="0.25">
      <c r="A59" s="5">
        <v>182</v>
      </c>
      <c r="B59" s="8" t="s">
        <v>68</v>
      </c>
      <c r="C59" s="44">
        <v>579000</v>
      </c>
      <c r="D59" s="40">
        <v>0</v>
      </c>
      <c r="E59" s="45">
        <f t="shared" si="2"/>
        <v>0</v>
      </c>
      <c r="F59" s="59" t="s">
        <v>182</v>
      </c>
      <c r="G59" s="60" t="s">
        <v>182</v>
      </c>
      <c r="H59" s="61" t="s">
        <v>182</v>
      </c>
    </row>
    <row r="60" spans="1:8" ht="15" customHeight="1" x14ac:dyDescent="0.25">
      <c r="A60" s="5">
        <v>183</v>
      </c>
      <c r="B60" s="8" t="s">
        <v>69</v>
      </c>
      <c r="C60" s="44">
        <v>176000</v>
      </c>
      <c r="D60" s="40">
        <v>0</v>
      </c>
      <c r="E60" s="45">
        <f t="shared" si="2"/>
        <v>0</v>
      </c>
      <c r="F60" s="59" t="s">
        <v>182</v>
      </c>
      <c r="G60" s="60" t="s">
        <v>182</v>
      </c>
      <c r="H60" s="61" t="s">
        <v>182</v>
      </c>
    </row>
    <row r="61" spans="1:8" ht="15" customHeight="1" x14ac:dyDescent="0.25">
      <c r="A61" s="5">
        <v>184</v>
      </c>
      <c r="B61" s="8" t="s">
        <v>70</v>
      </c>
      <c r="C61" s="44">
        <v>163121</v>
      </c>
      <c r="D61" s="40">
        <v>0</v>
      </c>
      <c r="E61" s="45">
        <f t="shared" si="2"/>
        <v>0</v>
      </c>
      <c r="F61" s="59" t="s">
        <v>182</v>
      </c>
      <c r="G61" s="60" t="s">
        <v>182</v>
      </c>
      <c r="H61" s="61" t="s">
        <v>182</v>
      </c>
    </row>
    <row r="62" spans="1:8" ht="15" customHeight="1" x14ac:dyDescent="0.25">
      <c r="A62" s="5">
        <v>185</v>
      </c>
      <c r="B62" s="8" t="s">
        <v>71</v>
      </c>
      <c r="C62" s="44">
        <v>3215860</v>
      </c>
      <c r="D62" s="40">
        <v>64380</v>
      </c>
      <c r="E62" s="45">
        <f t="shared" si="2"/>
        <v>2.0019528213292868E-2</v>
      </c>
      <c r="F62" s="59">
        <v>2906117</v>
      </c>
      <c r="G62" s="60">
        <v>0</v>
      </c>
      <c r="H62" s="45">
        <f t="shared" si="3"/>
        <v>0</v>
      </c>
    </row>
    <row r="63" spans="1:8" ht="15" customHeight="1" x14ac:dyDescent="0.25">
      <c r="A63" s="5">
        <v>189</v>
      </c>
      <c r="B63" s="8" t="s">
        <v>72</v>
      </c>
      <c r="C63" s="44">
        <v>209000</v>
      </c>
      <c r="D63" s="40">
        <v>0</v>
      </c>
      <c r="E63" s="45">
        <f t="shared" si="2"/>
        <v>0</v>
      </c>
      <c r="F63" s="44">
        <v>2800000</v>
      </c>
      <c r="G63" s="40">
        <v>0</v>
      </c>
      <c r="H63" s="45">
        <f t="shared" si="3"/>
        <v>0</v>
      </c>
    </row>
    <row r="64" spans="1:8" ht="15" customHeight="1" x14ac:dyDescent="0.25">
      <c r="A64" s="5">
        <v>197</v>
      </c>
      <c r="B64" s="8" t="s">
        <v>79</v>
      </c>
      <c r="C64" s="44">
        <v>12000000</v>
      </c>
      <c r="D64" s="40">
        <v>413621</v>
      </c>
      <c r="E64" s="45">
        <f t="shared" si="2"/>
        <v>3.4468416666666668E-2</v>
      </c>
      <c r="F64" s="59" t="s">
        <v>182</v>
      </c>
      <c r="G64" s="60" t="s">
        <v>182</v>
      </c>
      <c r="H64" s="61" t="s">
        <v>182</v>
      </c>
    </row>
    <row r="65" spans="1:8" ht="15" customHeight="1" thickBot="1" x14ac:dyDescent="0.3">
      <c r="A65" s="12">
        <v>198</v>
      </c>
      <c r="B65" s="33" t="s">
        <v>80</v>
      </c>
      <c r="C65" s="65" t="s">
        <v>182</v>
      </c>
      <c r="D65" s="66" t="s">
        <v>182</v>
      </c>
      <c r="E65" s="67" t="s">
        <v>182</v>
      </c>
      <c r="F65" s="46">
        <v>380026</v>
      </c>
      <c r="G65" s="47">
        <v>0</v>
      </c>
      <c r="H65" s="48">
        <f>G65/F65</f>
        <v>0</v>
      </c>
    </row>
    <row r="66" spans="1:8" ht="15" customHeight="1" thickBot="1" x14ac:dyDescent="0.3">
      <c r="A66" s="137" t="s">
        <v>82</v>
      </c>
      <c r="B66" s="138"/>
      <c r="C66" s="22">
        <f>SUM(C67:C106)</f>
        <v>2030589</v>
      </c>
      <c r="D66" s="23">
        <f>SUM(D67:D106)</f>
        <v>3700</v>
      </c>
      <c r="E66" s="28">
        <f>D66/C66</f>
        <v>1.822131411132435E-3</v>
      </c>
      <c r="F66" s="22">
        <f>SUM(F67:F106)</f>
        <v>38260</v>
      </c>
      <c r="G66" s="23">
        <f>SUM(G67:G106)</f>
        <v>0</v>
      </c>
      <c r="H66" s="28">
        <f>G66/F66</f>
        <v>0</v>
      </c>
    </row>
    <row r="67" spans="1:8" ht="15" customHeight="1" x14ac:dyDescent="0.25">
      <c r="A67" s="4">
        <v>201</v>
      </c>
      <c r="B67" s="32" t="s">
        <v>83</v>
      </c>
      <c r="C67" s="49">
        <v>110844</v>
      </c>
      <c r="D67" s="50">
        <v>868</v>
      </c>
      <c r="E67" s="51">
        <f>D67/C67</f>
        <v>7.8308253040308903E-3</v>
      </c>
      <c r="F67" s="68" t="s">
        <v>182</v>
      </c>
      <c r="G67" s="69" t="s">
        <v>182</v>
      </c>
      <c r="H67" s="70" t="s">
        <v>182</v>
      </c>
    </row>
    <row r="68" spans="1:8" ht="15" customHeight="1" x14ac:dyDescent="0.25">
      <c r="A68" s="5">
        <v>203</v>
      </c>
      <c r="B68" s="8" t="s">
        <v>84</v>
      </c>
      <c r="C68" s="44">
        <v>60990</v>
      </c>
      <c r="D68" s="40">
        <v>0</v>
      </c>
      <c r="E68" s="45">
        <f>D68/C68</f>
        <v>0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211</v>
      </c>
      <c r="B69" s="8" t="s">
        <v>85</v>
      </c>
      <c r="C69" s="44">
        <v>21718</v>
      </c>
      <c r="D69" s="40">
        <v>0</v>
      </c>
      <c r="E69" s="45">
        <f t="shared" ref="E69:E106" si="4">D69/C69</f>
        <v>0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212</v>
      </c>
      <c r="B70" s="8" t="s">
        <v>86</v>
      </c>
      <c r="C70" s="44">
        <v>11120</v>
      </c>
      <c r="D70" s="40">
        <v>0</v>
      </c>
      <c r="E70" s="45">
        <f t="shared" si="4"/>
        <v>0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213</v>
      </c>
      <c r="B71" s="8" t="s">
        <v>87</v>
      </c>
      <c r="C71" s="44">
        <v>5500</v>
      </c>
      <c r="D71" s="40">
        <v>0</v>
      </c>
      <c r="E71" s="45">
        <f t="shared" si="4"/>
        <v>0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214</v>
      </c>
      <c r="B72" s="8" t="s">
        <v>88</v>
      </c>
      <c r="C72" s="44">
        <v>34300</v>
      </c>
      <c r="D72" s="40">
        <v>0</v>
      </c>
      <c r="E72" s="45">
        <f t="shared" si="4"/>
        <v>0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221</v>
      </c>
      <c r="B73" s="8" t="s">
        <v>90</v>
      </c>
      <c r="C73" s="44">
        <v>176000</v>
      </c>
      <c r="D73" s="40">
        <v>0</v>
      </c>
      <c r="E73" s="45">
        <f t="shared" si="4"/>
        <v>0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222</v>
      </c>
      <c r="B74" s="8" t="s">
        <v>91</v>
      </c>
      <c r="C74" s="44">
        <v>2000</v>
      </c>
      <c r="D74" s="40">
        <v>0</v>
      </c>
      <c r="E74" s="45">
        <f t="shared" si="4"/>
        <v>0</v>
      </c>
      <c r="F74" s="59" t="s">
        <v>182</v>
      </c>
      <c r="G74" s="60" t="s">
        <v>182</v>
      </c>
      <c r="H74" s="61" t="s">
        <v>182</v>
      </c>
    </row>
    <row r="75" spans="1:8" ht="15" customHeight="1" x14ac:dyDescent="0.25">
      <c r="A75" s="5">
        <v>223</v>
      </c>
      <c r="B75" s="8" t="s">
        <v>92</v>
      </c>
      <c r="C75" s="44">
        <v>183180</v>
      </c>
      <c r="D75" s="40">
        <v>0</v>
      </c>
      <c r="E75" s="45">
        <f t="shared" si="4"/>
        <v>0</v>
      </c>
      <c r="F75" s="59" t="s">
        <v>182</v>
      </c>
      <c r="G75" s="60" t="s">
        <v>182</v>
      </c>
      <c r="H75" s="61" t="s">
        <v>182</v>
      </c>
    </row>
    <row r="76" spans="1:8" ht="15" customHeight="1" x14ac:dyDescent="0.25">
      <c r="A76" s="5">
        <v>224</v>
      </c>
      <c r="B76" s="8" t="s">
        <v>93</v>
      </c>
      <c r="C76" s="44">
        <v>20400</v>
      </c>
      <c r="D76" s="40">
        <v>176</v>
      </c>
      <c r="E76" s="45">
        <f t="shared" si="4"/>
        <v>8.6274509803921564E-3</v>
      </c>
      <c r="F76" s="59" t="s">
        <v>182</v>
      </c>
      <c r="G76" s="60" t="s">
        <v>182</v>
      </c>
      <c r="H76" s="61" t="s">
        <v>182</v>
      </c>
    </row>
    <row r="77" spans="1:8" ht="15" customHeight="1" x14ac:dyDescent="0.25">
      <c r="A77" s="5">
        <v>231</v>
      </c>
      <c r="B77" s="8" t="s">
        <v>94</v>
      </c>
      <c r="C77" s="44">
        <v>193245</v>
      </c>
      <c r="D77" s="40">
        <v>0</v>
      </c>
      <c r="E77" s="45">
        <f t="shared" si="4"/>
        <v>0</v>
      </c>
      <c r="F77" s="59" t="s">
        <v>182</v>
      </c>
      <c r="G77" s="60" t="s">
        <v>182</v>
      </c>
      <c r="H77" s="61" t="s">
        <v>182</v>
      </c>
    </row>
    <row r="78" spans="1:8" ht="15" customHeight="1" x14ac:dyDescent="0.25">
      <c r="A78" s="5">
        <v>232</v>
      </c>
      <c r="B78" s="8" t="s">
        <v>95</v>
      </c>
      <c r="C78" s="44">
        <v>175266</v>
      </c>
      <c r="D78" s="40">
        <v>0</v>
      </c>
      <c r="E78" s="45">
        <f t="shared" si="4"/>
        <v>0</v>
      </c>
      <c r="F78" s="59" t="s">
        <v>182</v>
      </c>
      <c r="G78" s="60" t="s">
        <v>182</v>
      </c>
      <c r="H78" s="61" t="s">
        <v>182</v>
      </c>
    </row>
    <row r="79" spans="1:8" ht="15" customHeight="1" x14ac:dyDescent="0.25">
      <c r="A79" s="5">
        <v>239</v>
      </c>
      <c r="B79" s="8" t="s">
        <v>96</v>
      </c>
      <c r="C79" s="44">
        <v>69450</v>
      </c>
      <c r="D79" s="40">
        <v>0</v>
      </c>
      <c r="E79" s="45">
        <f t="shared" si="4"/>
        <v>0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241</v>
      </c>
      <c r="B80" s="8" t="s">
        <v>97</v>
      </c>
      <c r="C80" s="44">
        <v>2000</v>
      </c>
      <c r="D80" s="40">
        <v>0</v>
      </c>
      <c r="E80" s="45">
        <f t="shared" si="4"/>
        <v>0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242</v>
      </c>
      <c r="B81" s="8" t="s">
        <v>98</v>
      </c>
      <c r="C81" s="44">
        <v>209468</v>
      </c>
      <c r="D81" s="40">
        <v>0</v>
      </c>
      <c r="E81" s="45">
        <f t="shared" si="4"/>
        <v>0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243</v>
      </c>
      <c r="B82" s="8" t="s">
        <v>99</v>
      </c>
      <c r="C82" s="44">
        <v>32000</v>
      </c>
      <c r="D82" s="40">
        <v>0</v>
      </c>
      <c r="E82" s="45">
        <f t="shared" si="4"/>
        <v>0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244</v>
      </c>
      <c r="B83" s="8" t="s">
        <v>100</v>
      </c>
      <c r="C83" s="44">
        <v>11200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249</v>
      </c>
      <c r="B84" s="8" t="s">
        <v>101</v>
      </c>
      <c r="C84" s="44">
        <v>39144</v>
      </c>
      <c r="D84" s="40">
        <v>134</v>
      </c>
      <c r="E84" s="45">
        <f t="shared" si="4"/>
        <v>3.4232577151032087E-3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251</v>
      </c>
      <c r="B85" s="8" t="s">
        <v>102</v>
      </c>
      <c r="C85" s="44">
        <v>3000</v>
      </c>
      <c r="D85" s="40">
        <v>0</v>
      </c>
      <c r="E85" s="45">
        <f t="shared" si="4"/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252</v>
      </c>
      <c r="B86" s="8" t="s">
        <v>103</v>
      </c>
      <c r="C86" s="44">
        <v>10000</v>
      </c>
      <c r="D86" s="40">
        <v>0</v>
      </c>
      <c r="E86" s="45">
        <f t="shared" si="4"/>
        <v>0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253</v>
      </c>
      <c r="B87" s="8" t="s">
        <v>104</v>
      </c>
      <c r="C87" s="44">
        <v>10000</v>
      </c>
      <c r="D87" s="40">
        <v>0</v>
      </c>
      <c r="E87" s="45">
        <f t="shared" si="4"/>
        <v>0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254</v>
      </c>
      <c r="B88" s="8" t="s">
        <v>105</v>
      </c>
      <c r="C88" s="44">
        <v>25400</v>
      </c>
      <c r="D88" s="40">
        <v>0</v>
      </c>
      <c r="E88" s="45">
        <f t="shared" si="4"/>
        <v>0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255</v>
      </c>
      <c r="B89" s="8" t="s">
        <v>106</v>
      </c>
      <c r="C89" s="44">
        <v>32500</v>
      </c>
      <c r="D89" s="40">
        <v>0</v>
      </c>
      <c r="E89" s="45">
        <f t="shared" si="4"/>
        <v>0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256</v>
      </c>
      <c r="B90" s="8" t="s">
        <v>107</v>
      </c>
      <c r="C90" s="44">
        <v>16363</v>
      </c>
      <c r="D90" s="40">
        <v>13</v>
      </c>
      <c r="E90" s="45">
        <f t="shared" si="4"/>
        <v>7.9447534070769415E-4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257</v>
      </c>
      <c r="B91" s="8" t="s">
        <v>108</v>
      </c>
      <c r="C91" s="44">
        <v>10000</v>
      </c>
      <c r="D91" s="40">
        <v>0</v>
      </c>
      <c r="E91" s="45">
        <f t="shared" si="4"/>
        <v>0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259</v>
      </c>
      <c r="B92" s="8" t="s">
        <v>109</v>
      </c>
      <c r="C92" s="44">
        <v>26000</v>
      </c>
      <c r="D92" s="40">
        <v>41</v>
      </c>
      <c r="E92" s="45">
        <f t="shared" si="4"/>
        <v>1.5769230769230769E-3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261</v>
      </c>
      <c r="B93" s="8" t="s">
        <v>110</v>
      </c>
      <c r="C93" s="44">
        <v>7500</v>
      </c>
      <c r="D93" s="40">
        <v>0</v>
      </c>
      <c r="E93" s="45">
        <f t="shared" si="4"/>
        <v>0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262</v>
      </c>
      <c r="B94" s="8" t="s">
        <v>111</v>
      </c>
      <c r="C94" s="44">
        <v>36270</v>
      </c>
      <c r="D94" s="40">
        <v>0</v>
      </c>
      <c r="E94" s="45">
        <f t="shared" si="4"/>
        <v>0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263</v>
      </c>
      <c r="B95" s="8" t="s">
        <v>112</v>
      </c>
      <c r="C95" s="44">
        <v>27500</v>
      </c>
      <c r="D95" s="40">
        <v>0</v>
      </c>
      <c r="E95" s="45">
        <f t="shared" si="4"/>
        <v>0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265</v>
      </c>
      <c r="B96" s="8" t="s">
        <v>113</v>
      </c>
      <c r="C96" s="44">
        <v>76750</v>
      </c>
      <c r="D96" s="40">
        <v>0</v>
      </c>
      <c r="E96" s="45">
        <f t="shared" si="4"/>
        <v>0</v>
      </c>
      <c r="F96" s="44">
        <v>38260</v>
      </c>
      <c r="G96" s="40">
        <v>0</v>
      </c>
      <c r="H96" s="45">
        <f t="shared" ref="H96" si="5">G96/F96</f>
        <v>0</v>
      </c>
    </row>
    <row r="97" spans="1:8" ht="15" customHeight="1" x14ac:dyDescent="0.25">
      <c r="A97" s="5">
        <v>269</v>
      </c>
      <c r="B97" s="8" t="s">
        <v>114</v>
      </c>
      <c r="C97" s="44">
        <v>28339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271</v>
      </c>
      <c r="B98" s="8" t="s">
        <v>115</v>
      </c>
      <c r="C98" s="44">
        <v>28374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272</v>
      </c>
      <c r="B99" s="8" t="s">
        <v>116</v>
      </c>
      <c r="C99" s="44">
        <v>13350</v>
      </c>
      <c r="D99" s="40">
        <v>0</v>
      </c>
      <c r="E99" s="45">
        <f t="shared" si="4"/>
        <v>0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273</v>
      </c>
      <c r="B100" s="8" t="s">
        <v>117</v>
      </c>
      <c r="C100" s="44">
        <v>35689</v>
      </c>
      <c r="D100" s="40">
        <v>0</v>
      </c>
      <c r="E100" s="45">
        <f t="shared" si="4"/>
        <v>0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274</v>
      </c>
      <c r="B101" s="8" t="s">
        <v>118</v>
      </c>
      <c r="C101" s="44">
        <v>1500</v>
      </c>
      <c r="D101" s="40">
        <v>0</v>
      </c>
      <c r="E101" s="45">
        <f t="shared" si="4"/>
        <v>0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275</v>
      </c>
      <c r="B102" s="8" t="s">
        <v>119</v>
      </c>
      <c r="C102" s="44">
        <v>82902</v>
      </c>
      <c r="D102" s="40">
        <v>186</v>
      </c>
      <c r="E102" s="45">
        <f t="shared" si="4"/>
        <v>2.2436129405804446E-3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277</v>
      </c>
      <c r="B103" s="8" t="s">
        <v>120</v>
      </c>
      <c r="C103" s="44">
        <v>8000</v>
      </c>
      <c r="D103" s="40">
        <v>0</v>
      </c>
      <c r="E103" s="45">
        <f t="shared" si="4"/>
        <v>0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278</v>
      </c>
      <c r="B104" s="8" t="s">
        <v>121</v>
      </c>
      <c r="C104" s="44">
        <v>2000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279</v>
      </c>
      <c r="B105" s="9" t="s">
        <v>122</v>
      </c>
      <c r="C105" s="44">
        <v>22827</v>
      </c>
      <c r="D105" s="40">
        <v>0</v>
      </c>
      <c r="E105" s="45">
        <f t="shared" si="4"/>
        <v>0</v>
      </c>
      <c r="F105" s="59" t="s">
        <v>182</v>
      </c>
      <c r="G105" s="60" t="s">
        <v>182</v>
      </c>
      <c r="H105" s="61" t="s">
        <v>182</v>
      </c>
    </row>
    <row r="106" spans="1:8" ht="15" customHeight="1" thickBot="1" x14ac:dyDescent="0.3">
      <c r="A106" s="77">
        <v>280</v>
      </c>
      <c r="B106" s="34" t="s">
        <v>123</v>
      </c>
      <c r="C106" s="46">
        <v>168500</v>
      </c>
      <c r="D106" s="47">
        <v>2282</v>
      </c>
      <c r="E106" s="45">
        <f t="shared" si="4"/>
        <v>1.3543026706231453E-2</v>
      </c>
      <c r="F106" s="65" t="s">
        <v>182</v>
      </c>
      <c r="G106" s="66" t="s">
        <v>182</v>
      </c>
      <c r="H106" s="61" t="s">
        <v>182</v>
      </c>
    </row>
    <row r="107" spans="1:8" ht="15" customHeight="1" thickBot="1" x14ac:dyDescent="0.3">
      <c r="A107" s="137" t="s">
        <v>132</v>
      </c>
      <c r="B107" s="138"/>
      <c r="C107" s="22">
        <f>SUM(C108:C120)</f>
        <v>0</v>
      </c>
      <c r="D107" s="23">
        <f>SUM(D108:D120)</f>
        <v>0</v>
      </c>
      <c r="E107" s="71" t="s">
        <v>182</v>
      </c>
      <c r="F107" s="22">
        <f>SUM(F108:F120)</f>
        <v>15818708</v>
      </c>
      <c r="G107" s="23">
        <f>SUM(G108:G120)</f>
        <v>931</v>
      </c>
      <c r="H107" s="28">
        <f>G107/F107</f>
        <v>5.8854364085865924E-5</v>
      </c>
    </row>
    <row r="108" spans="1:8" ht="15" customHeight="1" x14ac:dyDescent="0.25">
      <c r="A108" s="13">
        <v>301</v>
      </c>
      <c r="B108" s="35" t="s">
        <v>133</v>
      </c>
      <c r="C108" s="68" t="s">
        <v>182</v>
      </c>
      <c r="D108" s="69" t="s">
        <v>182</v>
      </c>
      <c r="E108" s="70" t="s">
        <v>182</v>
      </c>
      <c r="F108" s="49">
        <v>156100</v>
      </c>
      <c r="G108" s="50">
        <v>0</v>
      </c>
      <c r="H108" s="51">
        <f>G108/F108</f>
        <v>0</v>
      </c>
    </row>
    <row r="109" spans="1:8" ht="15" customHeight="1" x14ac:dyDescent="0.25">
      <c r="A109" s="10">
        <v>302</v>
      </c>
      <c r="B109" s="29" t="s">
        <v>134</v>
      </c>
      <c r="C109" s="59" t="s">
        <v>182</v>
      </c>
      <c r="D109" s="60" t="s">
        <v>182</v>
      </c>
      <c r="E109" s="61" t="s">
        <v>182</v>
      </c>
      <c r="F109" s="44">
        <v>25000</v>
      </c>
      <c r="G109" s="40">
        <v>0</v>
      </c>
      <c r="H109" s="45">
        <f>G109/F109</f>
        <v>0</v>
      </c>
    </row>
    <row r="110" spans="1:8" ht="15" customHeight="1" x14ac:dyDescent="0.25">
      <c r="A110" s="10">
        <v>303</v>
      </c>
      <c r="B110" s="29" t="s">
        <v>135</v>
      </c>
      <c r="C110" s="59" t="s">
        <v>182</v>
      </c>
      <c r="D110" s="60" t="s">
        <v>182</v>
      </c>
      <c r="E110" s="61" t="s">
        <v>182</v>
      </c>
      <c r="F110" s="44">
        <v>16000</v>
      </c>
      <c r="G110" s="40">
        <v>0</v>
      </c>
      <c r="H110" s="45">
        <f t="shared" ref="H110:H120" si="6">G110/F110</f>
        <v>0</v>
      </c>
    </row>
    <row r="111" spans="1:8" ht="15" customHeight="1" x14ac:dyDescent="0.25">
      <c r="A111" s="10">
        <v>304</v>
      </c>
      <c r="B111" s="29" t="s">
        <v>136</v>
      </c>
      <c r="C111" s="59" t="s">
        <v>182</v>
      </c>
      <c r="D111" s="60" t="s">
        <v>182</v>
      </c>
      <c r="E111" s="61" t="s">
        <v>182</v>
      </c>
      <c r="F111" s="44">
        <v>48680</v>
      </c>
      <c r="G111" s="40">
        <v>0</v>
      </c>
      <c r="H111" s="45">
        <f t="shared" si="6"/>
        <v>0</v>
      </c>
    </row>
    <row r="112" spans="1:8" ht="15" customHeight="1" x14ac:dyDescent="0.25">
      <c r="A112" s="10">
        <v>305</v>
      </c>
      <c r="B112" s="29" t="s">
        <v>137</v>
      </c>
      <c r="C112" s="59" t="s">
        <v>182</v>
      </c>
      <c r="D112" s="60" t="s">
        <v>182</v>
      </c>
      <c r="E112" s="61" t="s">
        <v>182</v>
      </c>
      <c r="F112" s="44">
        <v>70000</v>
      </c>
      <c r="G112" s="40">
        <v>0</v>
      </c>
      <c r="H112" s="45">
        <f t="shared" si="6"/>
        <v>0</v>
      </c>
    </row>
    <row r="113" spans="1:8" ht="15" customHeight="1" x14ac:dyDescent="0.25">
      <c r="A113" s="10">
        <v>309</v>
      </c>
      <c r="B113" s="29" t="s">
        <v>138</v>
      </c>
      <c r="C113" s="59" t="s">
        <v>182</v>
      </c>
      <c r="D113" s="60" t="s">
        <v>182</v>
      </c>
      <c r="E113" s="61" t="s">
        <v>182</v>
      </c>
      <c r="F113" s="44">
        <v>95000</v>
      </c>
      <c r="G113" s="40">
        <v>0</v>
      </c>
      <c r="H113" s="45">
        <f t="shared" si="6"/>
        <v>0</v>
      </c>
    </row>
    <row r="114" spans="1:8" ht="15" customHeight="1" x14ac:dyDescent="0.25">
      <c r="A114" s="10">
        <v>314</v>
      </c>
      <c r="B114" s="29" t="s">
        <v>139</v>
      </c>
      <c r="C114" s="59" t="s">
        <v>182</v>
      </c>
      <c r="D114" s="60" t="s">
        <v>182</v>
      </c>
      <c r="E114" s="61" t="s">
        <v>182</v>
      </c>
      <c r="F114" s="44">
        <v>2432220</v>
      </c>
      <c r="G114" s="40">
        <v>0</v>
      </c>
      <c r="H114" s="45">
        <f t="shared" si="6"/>
        <v>0</v>
      </c>
    </row>
    <row r="115" spans="1:8" ht="15" customHeight="1" x14ac:dyDescent="0.25">
      <c r="A115" s="6">
        <v>320</v>
      </c>
      <c r="B115" s="29" t="s">
        <v>140</v>
      </c>
      <c r="C115" s="59" t="s">
        <v>182</v>
      </c>
      <c r="D115" s="60" t="s">
        <v>182</v>
      </c>
      <c r="E115" s="61" t="s">
        <v>182</v>
      </c>
      <c r="F115" s="44">
        <v>5700</v>
      </c>
      <c r="G115" s="40">
        <v>0</v>
      </c>
      <c r="H115" s="45">
        <f t="shared" si="6"/>
        <v>0</v>
      </c>
    </row>
    <row r="116" spans="1:8" ht="15" customHeight="1" x14ac:dyDescent="0.25">
      <c r="A116" s="10">
        <v>332</v>
      </c>
      <c r="B116" s="29" t="s">
        <v>141</v>
      </c>
      <c r="C116" s="59" t="s">
        <v>182</v>
      </c>
      <c r="D116" s="60" t="s">
        <v>182</v>
      </c>
      <c r="E116" s="61" t="s">
        <v>182</v>
      </c>
      <c r="F116" s="44">
        <v>50000</v>
      </c>
      <c r="G116" s="40">
        <v>0</v>
      </c>
      <c r="H116" s="45">
        <f t="shared" si="6"/>
        <v>0</v>
      </c>
    </row>
    <row r="117" spans="1:8" ht="15" customHeight="1" x14ac:dyDescent="0.25">
      <c r="A117" s="6">
        <v>340</v>
      </c>
      <c r="B117" s="29" t="s">
        <v>142</v>
      </c>
      <c r="C117" s="59" t="s">
        <v>182</v>
      </c>
      <c r="D117" s="60" t="s">
        <v>182</v>
      </c>
      <c r="E117" s="61" t="s">
        <v>182</v>
      </c>
      <c r="F117" s="44">
        <v>114650</v>
      </c>
      <c r="G117" s="40">
        <v>0</v>
      </c>
      <c r="H117" s="45">
        <f t="shared" si="6"/>
        <v>0</v>
      </c>
    </row>
    <row r="118" spans="1:8" ht="15" customHeight="1" x14ac:dyDescent="0.25">
      <c r="A118" s="6">
        <v>350</v>
      </c>
      <c r="B118" s="29" t="s">
        <v>143</v>
      </c>
      <c r="C118" s="59" t="s">
        <v>182</v>
      </c>
      <c r="D118" s="60" t="s">
        <v>182</v>
      </c>
      <c r="E118" s="61" t="s">
        <v>182</v>
      </c>
      <c r="F118" s="44">
        <v>1296560</v>
      </c>
      <c r="G118" s="40">
        <v>0</v>
      </c>
      <c r="H118" s="45">
        <f t="shared" si="6"/>
        <v>0</v>
      </c>
    </row>
    <row r="119" spans="1:8" ht="15" customHeight="1" x14ac:dyDescent="0.25">
      <c r="A119" s="6">
        <v>370</v>
      </c>
      <c r="B119" s="29" t="s">
        <v>144</v>
      </c>
      <c r="C119" s="59" t="s">
        <v>182</v>
      </c>
      <c r="D119" s="60" t="s">
        <v>182</v>
      </c>
      <c r="E119" s="61" t="s">
        <v>182</v>
      </c>
      <c r="F119" s="44">
        <v>1739105</v>
      </c>
      <c r="G119" s="40">
        <v>471</v>
      </c>
      <c r="H119" s="45">
        <f t="shared" si="6"/>
        <v>2.7082896087355279E-4</v>
      </c>
    </row>
    <row r="120" spans="1:8" ht="15" customHeight="1" thickBot="1" x14ac:dyDescent="0.3">
      <c r="A120" s="77">
        <v>380</v>
      </c>
      <c r="B120" s="36" t="s">
        <v>146</v>
      </c>
      <c r="C120" s="65" t="s">
        <v>182</v>
      </c>
      <c r="D120" s="66" t="s">
        <v>182</v>
      </c>
      <c r="E120" s="61" t="s">
        <v>182</v>
      </c>
      <c r="F120" s="46">
        <v>9769693</v>
      </c>
      <c r="G120" s="47">
        <v>460</v>
      </c>
      <c r="H120" s="45">
        <f t="shared" si="6"/>
        <v>4.7084386377340616E-5</v>
      </c>
    </row>
    <row r="121" spans="1:8" ht="15" customHeight="1" thickBot="1" x14ac:dyDescent="0.3">
      <c r="A121" s="139" t="s">
        <v>147</v>
      </c>
      <c r="B121" s="140"/>
      <c r="C121" s="72">
        <v>0</v>
      </c>
      <c r="D121" s="73">
        <v>0</v>
      </c>
      <c r="E121" s="71" t="s">
        <v>182</v>
      </c>
      <c r="F121" s="22">
        <f>SUM(F122:F123)</f>
        <v>1210000</v>
      </c>
      <c r="G121" s="23">
        <f>SUM(G122:G123)</f>
        <v>0</v>
      </c>
      <c r="H121" s="28">
        <f>G121/F121</f>
        <v>0</v>
      </c>
    </row>
    <row r="122" spans="1:8" ht="15" customHeight="1" x14ac:dyDescent="0.25">
      <c r="A122" s="13">
        <v>511</v>
      </c>
      <c r="B122" s="37" t="s">
        <v>148</v>
      </c>
      <c r="C122" s="68" t="s">
        <v>182</v>
      </c>
      <c r="D122" s="69" t="s">
        <v>182</v>
      </c>
      <c r="E122" s="70" t="s">
        <v>182</v>
      </c>
      <c r="F122" s="49">
        <v>485000</v>
      </c>
      <c r="G122" s="50">
        <v>0</v>
      </c>
      <c r="H122" s="51">
        <f>G122/F122</f>
        <v>0</v>
      </c>
    </row>
    <row r="123" spans="1:8" ht="15" customHeight="1" thickBot="1" x14ac:dyDescent="0.3">
      <c r="A123" s="11">
        <v>544</v>
      </c>
      <c r="B123" s="38" t="s">
        <v>145</v>
      </c>
      <c r="C123" s="65" t="s">
        <v>182</v>
      </c>
      <c r="D123" s="66" t="s">
        <v>182</v>
      </c>
      <c r="E123" s="67" t="s">
        <v>182</v>
      </c>
      <c r="F123" s="46">
        <v>725000</v>
      </c>
      <c r="G123" s="47">
        <v>0</v>
      </c>
      <c r="H123" s="48">
        <f>G123/F123</f>
        <v>0</v>
      </c>
    </row>
    <row r="124" spans="1:8" ht="15" customHeight="1" thickBot="1" x14ac:dyDescent="0.3">
      <c r="A124" s="137" t="s">
        <v>150</v>
      </c>
      <c r="B124" s="138"/>
      <c r="C124" s="22">
        <f>SUM(C125:C140)</f>
        <v>464130301</v>
      </c>
      <c r="D124" s="23">
        <f>SUM(D125:D140)</f>
        <v>2000000</v>
      </c>
      <c r="E124" s="28">
        <f>D124/C124</f>
        <v>4.3091347315416927E-3</v>
      </c>
      <c r="F124" s="22">
        <f>SUM(F125:F140)</f>
        <v>240183</v>
      </c>
      <c r="G124" s="23">
        <f>SUM(G125:G140)</f>
        <v>0</v>
      </c>
      <c r="H124" s="28">
        <f>G124/F124</f>
        <v>0</v>
      </c>
    </row>
    <row r="125" spans="1:8" ht="15" customHeight="1" x14ac:dyDescent="0.25">
      <c r="A125" s="4">
        <v>611</v>
      </c>
      <c r="B125" s="35" t="s">
        <v>151</v>
      </c>
      <c r="C125" s="49">
        <v>50000</v>
      </c>
      <c r="D125" s="50">
        <v>0</v>
      </c>
      <c r="E125" s="51">
        <f>D125/C125</f>
        <v>0</v>
      </c>
      <c r="F125" s="68" t="s">
        <v>182</v>
      </c>
      <c r="G125" s="69" t="s">
        <v>182</v>
      </c>
      <c r="H125" s="70" t="s">
        <v>182</v>
      </c>
    </row>
    <row r="126" spans="1:8" ht="15" customHeight="1" x14ac:dyDescent="0.25">
      <c r="A126" s="5">
        <v>612</v>
      </c>
      <c r="B126" s="29" t="s">
        <v>152</v>
      </c>
      <c r="C126" s="44">
        <v>150000</v>
      </c>
      <c r="D126" s="40">
        <v>0</v>
      </c>
      <c r="E126" s="45">
        <f>D126/C126</f>
        <v>0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5">
        <v>614</v>
      </c>
      <c r="B127" s="29" t="s">
        <v>153</v>
      </c>
      <c r="C127" s="44">
        <v>75000</v>
      </c>
      <c r="D127" s="40">
        <v>0</v>
      </c>
      <c r="E127" s="45">
        <f t="shared" ref="E127:E140" si="7">D127/C127</f>
        <v>0</v>
      </c>
      <c r="F127" s="59" t="s">
        <v>182</v>
      </c>
      <c r="G127" s="60" t="s">
        <v>182</v>
      </c>
      <c r="H127" s="61" t="s">
        <v>182</v>
      </c>
    </row>
    <row r="128" spans="1:8" ht="15" customHeight="1" x14ac:dyDescent="0.25">
      <c r="A128" s="5">
        <v>619</v>
      </c>
      <c r="B128" s="29" t="s">
        <v>154</v>
      </c>
      <c r="C128" s="44">
        <v>143000000</v>
      </c>
      <c r="D128" s="40">
        <v>0</v>
      </c>
      <c r="E128" s="45">
        <f t="shared" si="7"/>
        <v>0</v>
      </c>
      <c r="F128" s="59" t="s">
        <v>182</v>
      </c>
      <c r="G128" s="60" t="s">
        <v>182</v>
      </c>
      <c r="H128" s="61" t="s">
        <v>182</v>
      </c>
    </row>
    <row r="129" spans="1:8" ht="15" customHeight="1" x14ac:dyDescent="0.25">
      <c r="A129" s="5">
        <v>622</v>
      </c>
      <c r="B129" s="29" t="s">
        <v>155</v>
      </c>
      <c r="C129" s="44">
        <v>6000</v>
      </c>
      <c r="D129" s="40">
        <v>0</v>
      </c>
      <c r="E129" s="45">
        <f t="shared" si="7"/>
        <v>0</v>
      </c>
      <c r="F129" s="59" t="s">
        <v>182</v>
      </c>
      <c r="G129" s="60" t="s">
        <v>182</v>
      </c>
      <c r="H129" s="61" t="s">
        <v>182</v>
      </c>
    </row>
    <row r="130" spans="1:8" ht="15" customHeight="1" x14ac:dyDescent="0.25">
      <c r="A130" s="5">
        <v>623</v>
      </c>
      <c r="B130" s="29" t="s">
        <v>156</v>
      </c>
      <c r="C130" s="44">
        <v>10000</v>
      </c>
      <c r="D130" s="40">
        <v>0</v>
      </c>
      <c r="E130" s="45">
        <f t="shared" si="7"/>
        <v>0</v>
      </c>
      <c r="F130" s="59" t="s">
        <v>182</v>
      </c>
      <c r="G130" s="60" t="s">
        <v>182</v>
      </c>
      <c r="H130" s="61" t="s">
        <v>182</v>
      </c>
    </row>
    <row r="131" spans="1:8" ht="15" customHeight="1" x14ac:dyDescent="0.25">
      <c r="A131" s="5">
        <v>624</v>
      </c>
      <c r="B131" s="29" t="s">
        <v>157</v>
      </c>
      <c r="C131" s="44">
        <v>134000</v>
      </c>
      <c r="D131" s="40">
        <v>0</v>
      </c>
      <c r="E131" s="45">
        <f t="shared" si="7"/>
        <v>0</v>
      </c>
      <c r="F131" s="44">
        <v>240183</v>
      </c>
      <c r="G131" s="40">
        <v>0</v>
      </c>
      <c r="H131" s="45">
        <f t="shared" ref="H131" si="8">G131/F131</f>
        <v>0</v>
      </c>
    </row>
    <row r="132" spans="1:8" ht="15" customHeight="1" x14ac:dyDescent="0.25">
      <c r="A132" s="5">
        <v>631</v>
      </c>
      <c r="B132" s="29" t="s">
        <v>158</v>
      </c>
      <c r="C132" s="44">
        <v>2252000</v>
      </c>
      <c r="D132" s="40">
        <v>0</v>
      </c>
      <c r="E132" s="45">
        <f t="shared" si="7"/>
        <v>0</v>
      </c>
      <c r="F132" s="59" t="s">
        <v>182</v>
      </c>
      <c r="G132" s="60" t="s">
        <v>182</v>
      </c>
      <c r="H132" s="61" t="s">
        <v>182</v>
      </c>
    </row>
    <row r="133" spans="1:8" ht="15" customHeight="1" x14ac:dyDescent="0.25">
      <c r="A133" s="5">
        <v>635</v>
      </c>
      <c r="B133" s="29" t="s">
        <v>159</v>
      </c>
      <c r="C133" s="44">
        <v>230020065</v>
      </c>
      <c r="D133" s="40">
        <v>2000000</v>
      </c>
      <c r="E133" s="45">
        <f t="shared" si="7"/>
        <v>8.6948936389527592E-3</v>
      </c>
      <c r="F133" s="59" t="s">
        <v>182</v>
      </c>
      <c r="G133" s="60" t="s">
        <v>182</v>
      </c>
      <c r="H133" s="61" t="s">
        <v>182</v>
      </c>
    </row>
    <row r="134" spans="1:8" ht="15" customHeight="1" x14ac:dyDescent="0.25">
      <c r="A134" s="5">
        <v>637</v>
      </c>
      <c r="B134" s="29" t="s">
        <v>160</v>
      </c>
      <c r="C134" s="44">
        <v>15000000</v>
      </c>
      <c r="D134" s="40">
        <v>0</v>
      </c>
      <c r="E134" s="45">
        <f t="shared" si="7"/>
        <v>0</v>
      </c>
      <c r="F134" s="59" t="s">
        <v>182</v>
      </c>
      <c r="G134" s="60" t="s">
        <v>182</v>
      </c>
      <c r="H134" s="61" t="s">
        <v>182</v>
      </c>
    </row>
    <row r="135" spans="1:8" ht="15" customHeight="1" x14ac:dyDescent="0.25">
      <c r="A135" s="5">
        <v>639</v>
      </c>
      <c r="B135" s="29" t="s">
        <v>161</v>
      </c>
      <c r="C135" s="44">
        <v>125000</v>
      </c>
      <c r="D135" s="40">
        <v>0</v>
      </c>
      <c r="E135" s="45">
        <f t="shared" si="7"/>
        <v>0</v>
      </c>
      <c r="F135" s="59" t="s">
        <v>182</v>
      </c>
      <c r="G135" s="60" t="s">
        <v>182</v>
      </c>
      <c r="H135" s="61" t="s">
        <v>182</v>
      </c>
    </row>
    <row r="136" spans="1:8" ht="15" customHeight="1" x14ac:dyDescent="0.25">
      <c r="A136" s="5">
        <v>648</v>
      </c>
      <c r="B136" s="8" t="s">
        <v>162</v>
      </c>
      <c r="C136" s="44">
        <v>40971556</v>
      </c>
      <c r="D136" s="40">
        <v>0</v>
      </c>
      <c r="E136" s="45">
        <f t="shared" si="7"/>
        <v>0</v>
      </c>
      <c r="F136" s="59" t="s">
        <v>182</v>
      </c>
      <c r="G136" s="60" t="s">
        <v>182</v>
      </c>
      <c r="H136" s="61" t="s">
        <v>182</v>
      </c>
    </row>
    <row r="137" spans="1:8" ht="15" customHeight="1" x14ac:dyDescent="0.25">
      <c r="A137" s="5">
        <v>649</v>
      </c>
      <c r="B137" s="8" t="s">
        <v>163</v>
      </c>
      <c r="C137" s="44">
        <v>30575600</v>
      </c>
      <c r="D137" s="40">
        <v>0</v>
      </c>
      <c r="E137" s="45">
        <f t="shared" si="7"/>
        <v>0</v>
      </c>
      <c r="F137" s="59" t="s">
        <v>182</v>
      </c>
      <c r="G137" s="60" t="s">
        <v>182</v>
      </c>
      <c r="H137" s="61" t="s">
        <v>182</v>
      </c>
    </row>
    <row r="138" spans="1:8" ht="15" customHeight="1" x14ac:dyDescent="0.25">
      <c r="A138" s="5">
        <v>662</v>
      </c>
      <c r="B138" s="8" t="s">
        <v>164</v>
      </c>
      <c r="C138" s="44">
        <v>456300</v>
      </c>
      <c r="D138" s="40">
        <v>0</v>
      </c>
      <c r="E138" s="45">
        <f t="shared" si="7"/>
        <v>0</v>
      </c>
      <c r="F138" s="59" t="s">
        <v>182</v>
      </c>
      <c r="G138" s="60" t="s">
        <v>182</v>
      </c>
      <c r="H138" s="61" t="s">
        <v>182</v>
      </c>
    </row>
    <row r="139" spans="1:8" ht="15" customHeight="1" x14ac:dyDescent="0.25">
      <c r="A139" s="5">
        <v>663</v>
      </c>
      <c r="B139" s="8" t="s">
        <v>165</v>
      </c>
      <c r="C139" s="44">
        <v>197780</v>
      </c>
      <c r="D139" s="40">
        <v>0</v>
      </c>
      <c r="E139" s="45">
        <f t="shared" si="7"/>
        <v>0</v>
      </c>
      <c r="F139" s="59" t="s">
        <v>182</v>
      </c>
      <c r="G139" s="60" t="s">
        <v>182</v>
      </c>
      <c r="H139" s="61" t="s">
        <v>182</v>
      </c>
    </row>
    <row r="140" spans="1:8" ht="15" customHeight="1" thickBot="1" x14ac:dyDescent="0.3">
      <c r="A140" s="12">
        <v>664</v>
      </c>
      <c r="B140" s="33" t="s">
        <v>166</v>
      </c>
      <c r="C140" s="46">
        <v>1107000</v>
      </c>
      <c r="D140" s="47">
        <v>0</v>
      </c>
      <c r="E140" s="45">
        <f t="shared" si="7"/>
        <v>0</v>
      </c>
      <c r="F140" s="65" t="s">
        <v>182</v>
      </c>
      <c r="G140" s="66" t="s">
        <v>182</v>
      </c>
      <c r="H140" s="61" t="s">
        <v>182</v>
      </c>
    </row>
    <row r="141" spans="1:8" ht="15" customHeight="1" thickBot="1" x14ac:dyDescent="0.3">
      <c r="A141" s="152" t="s">
        <v>168</v>
      </c>
      <c r="B141" s="153"/>
      <c r="C141" s="72">
        <v>0</v>
      </c>
      <c r="D141" s="73">
        <v>0</v>
      </c>
      <c r="E141" s="71" t="s">
        <v>182</v>
      </c>
      <c r="F141" s="22">
        <f>F142</f>
        <v>59460136</v>
      </c>
      <c r="G141" s="23">
        <f>G142</f>
        <v>0</v>
      </c>
      <c r="H141" s="28">
        <f>G141/F141</f>
        <v>0</v>
      </c>
    </row>
    <row r="142" spans="1:8" ht="15" customHeight="1" thickBot="1" x14ac:dyDescent="0.3">
      <c r="A142" s="18">
        <v>721</v>
      </c>
      <c r="B142" s="39" t="s">
        <v>169</v>
      </c>
      <c r="C142" s="74" t="s">
        <v>182</v>
      </c>
      <c r="D142" s="75" t="s">
        <v>182</v>
      </c>
      <c r="E142" s="76" t="s">
        <v>182</v>
      </c>
      <c r="F142" s="52">
        <v>59460136</v>
      </c>
      <c r="G142" s="53">
        <v>0</v>
      </c>
      <c r="H142" s="54">
        <f>G142/F142</f>
        <v>0</v>
      </c>
    </row>
    <row r="144" spans="1:8" x14ac:dyDescent="0.25">
      <c r="A144" s="143" t="s">
        <v>170</v>
      </c>
      <c r="B144" s="143"/>
      <c r="C144" s="143"/>
      <c r="D144" s="143"/>
      <c r="E144" s="143"/>
      <c r="F144" s="143"/>
      <c r="G144" s="143"/>
      <c r="H144" s="143"/>
    </row>
    <row r="145" spans="1:8" x14ac:dyDescent="0.25">
      <c r="A145" s="143" t="s">
        <v>171</v>
      </c>
      <c r="B145" s="143"/>
      <c r="C145" s="143"/>
      <c r="D145" s="143"/>
      <c r="E145" s="143"/>
      <c r="F145" s="143"/>
      <c r="G145" s="143"/>
      <c r="H145" s="143"/>
    </row>
    <row r="146" spans="1:8" x14ac:dyDescent="0.25">
      <c r="A146" s="143" t="s">
        <v>184</v>
      </c>
      <c r="B146" s="143"/>
      <c r="C146" s="143"/>
      <c r="D146" s="143"/>
      <c r="E146" s="143"/>
      <c r="F146" s="143"/>
      <c r="G146" s="143"/>
      <c r="H146" s="143"/>
    </row>
    <row r="147" spans="1:8" x14ac:dyDescent="0.25">
      <c r="A147" s="143" t="s">
        <v>185</v>
      </c>
      <c r="B147" s="143"/>
      <c r="C147" s="143"/>
      <c r="D147" s="143"/>
      <c r="E147" s="143"/>
      <c r="F147" s="143"/>
      <c r="G147" s="143"/>
      <c r="H147" s="143"/>
    </row>
    <row r="148" spans="1:8" x14ac:dyDescent="0.25">
      <c r="A148" s="143" t="s">
        <v>189</v>
      </c>
      <c r="B148" s="143"/>
      <c r="C148" s="143"/>
      <c r="D148" s="143"/>
      <c r="E148" s="143"/>
      <c r="F148" s="143"/>
      <c r="G148" s="143"/>
      <c r="H148" s="143"/>
    </row>
    <row r="149" spans="1:8" x14ac:dyDescent="0.25">
      <c r="A149" s="144" t="s">
        <v>174</v>
      </c>
      <c r="B149" s="144"/>
      <c r="C149" s="144"/>
      <c r="D149" s="144"/>
      <c r="E149" s="144"/>
      <c r="F149" s="144"/>
      <c r="G149" s="144"/>
      <c r="H149" s="144"/>
    </row>
  </sheetData>
  <mergeCells count="24">
    <mergeCell ref="A149:H149"/>
    <mergeCell ref="A24:B24"/>
    <mergeCell ref="A66:B66"/>
    <mergeCell ref="A107:B107"/>
    <mergeCell ref="A121:B121"/>
    <mergeCell ref="A124:B124"/>
    <mergeCell ref="A141:B141"/>
    <mergeCell ref="A144:H144"/>
    <mergeCell ref="A145:H145"/>
    <mergeCell ref="A146:H146"/>
    <mergeCell ref="A147:H147"/>
    <mergeCell ref="A148:H148"/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06" max="16383" man="1"/>
    <brk id="143" max="16383" man="1"/>
  </rowBreaks>
  <ignoredErrors>
    <ignoredError sqref="A12:A23" numberStoredAsText="1"/>
    <ignoredError sqref="E10:E11 E24 E66 E124" formula="1"/>
    <ignoredError sqref="C124:D124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view="pageBreakPreview" zoomScaleNormal="100" zoomScaleSheetLayoutView="100" workbookViewId="0">
      <selection activeCell="B36" sqref="B36"/>
    </sheetView>
  </sheetViews>
  <sheetFormatPr baseColWidth="10" defaultRowHeight="15" x14ac:dyDescent="0.25"/>
  <cols>
    <col min="1" max="1" width="5.7109375" customWidth="1"/>
    <col min="2" max="2" width="51.7109375" customWidth="1"/>
    <col min="3" max="4" width="11.42578125" style="24"/>
    <col min="5" max="5" width="12.42578125" style="25" customWidth="1"/>
    <col min="6" max="7" width="11.42578125" style="24"/>
    <col min="8" max="8" width="12.85546875" style="25" customWidth="1"/>
  </cols>
  <sheetData>
    <row r="1" spans="1:9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9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9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9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9" x14ac:dyDescent="0.25">
      <c r="A5" s="143" t="s">
        <v>183</v>
      </c>
      <c r="B5" s="143"/>
      <c r="C5" s="143"/>
      <c r="D5" s="143"/>
      <c r="E5" s="143"/>
      <c r="F5" s="143"/>
      <c r="G5" s="143"/>
      <c r="H5" s="143"/>
    </row>
    <row r="6" spans="1:9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9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9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</row>
    <row r="9" spans="1:9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</row>
    <row r="10" spans="1:9" ht="15.75" thickBot="1" x14ac:dyDescent="0.3">
      <c r="A10" s="133" t="s">
        <v>0</v>
      </c>
      <c r="B10" s="134"/>
      <c r="C10" s="20">
        <f>C11+C28+C77+C127+C144+C147+C165</f>
        <v>583180481</v>
      </c>
      <c r="D10" s="21">
        <f>D11+D28+D77+D127+D144+D147+D165</f>
        <v>19978965</v>
      </c>
      <c r="E10" s="27">
        <f>D10/C10</f>
        <v>3.4258631162931534E-2</v>
      </c>
      <c r="F10" s="20">
        <f>F11+F28+F77+F127+F144+F147+F165</f>
        <v>90810114</v>
      </c>
      <c r="G10" s="21">
        <f>G11+G28+G77+G127+G144+G147+G165</f>
        <v>6711577</v>
      </c>
      <c r="H10" s="27">
        <f>G10/F10</f>
        <v>7.3907813836683434E-2</v>
      </c>
    </row>
    <row r="11" spans="1:9" ht="15" customHeight="1" thickBot="1" x14ac:dyDescent="0.3">
      <c r="A11" s="135" t="s">
        <v>1</v>
      </c>
      <c r="B11" s="136"/>
      <c r="C11" s="56">
        <f>SUM(C12:C27)</f>
        <v>72655014</v>
      </c>
      <c r="D11" s="57">
        <f>SUM(D12:D27)</f>
        <v>9817713</v>
      </c>
      <c r="E11" s="58">
        <f>D11/C11</f>
        <v>0.1351278110000777</v>
      </c>
      <c r="F11" s="56">
        <f>SUM(F12:F27)</f>
        <v>275002</v>
      </c>
      <c r="G11" s="57">
        <f>SUM(G12:G27)</f>
        <v>19366</v>
      </c>
      <c r="H11" s="58">
        <f>G11/F11</f>
        <v>7.0421306026865263E-2</v>
      </c>
    </row>
    <row r="12" spans="1:9" ht="15" customHeight="1" x14ac:dyDescent="0.25">
      <c r="A12" s="1" t="s">
        <v>2</v>
      </c>
      <c r="B12" s="7" t="s">
        <v>3</v>
      </c>
      <c r="C12" s="41">
        <v>55587204</v>
      </c>
      <c r="D12" s="42">
        <v>8059241</v>
      </c>
      <c r="E12" s="43">
        <f>D12/C12</f>
        <v>0.14498374482012083</v>
      </c>
      <c r="F12" s="62" t="s">
        <v>182</v>
      </c>
      <c r="G12" s="63" t="s">
        <v>182</v>
      </c>
      <c r="H12" s="64" t="s">
        <v>182</v>
      </c>
    </row>
    <row r="13" spans="1:9" ht="15" customHeight="1" x14ac:dyDescent="0.25">
      <c r="A13" s="2" t="s">
        <v>4</v>
      </c>
      <c r="B13" s="8" t="s">
        <v>5</v>
      </c>
      <c r="C13" s="44">
        <v>1121820</v>
      </c>
      <c r="D13" s="40">
        <v>3867</v>
      </c>
      <c r="E13" s="45">
        <f>D13/C13</f>
        <v>3.4470770711878913E-3</v>
      </c>
      <c r="F13" s="59" t="s">
        <v>182</v>
      </c>
      <c r="G13" s="60" t="s">
        <v>182</v>
      </c>
      <c r="H13" s="61" t="s">
        <v>182</v>
      </c>
    </row>
    <row r="14" spans="1:9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16433</v>
      </c>
      <c r="H14" s="45">
        <f t="shared" ref="H14:H21" si="0">G14/F14</f>
        <v>8.0553921568627451E-2</v>
      </c>
    </row>
    <row r="15" spans="1:9" ht="15" customHeight="1" x14ac:dyDescent="0.25">
      <c r="A15" s="2" t="s">
        <v>8</v>
      </c>
      <c r="B15" s="29" t="s">
        <v>9</v>
      </c>
      <c r="C15" s="44">
        <v>6012</v>
      </c>
      <c r="D15" s="40">
        <v>1001</v>
      </c>
      <c r="E15" s="45">
        <f t="shared" ref="E15:E26" si="1">D15/C15</f>
        <v>0.16650033266799733</v>
      </c>
      <c r="F15" s="59" t="s">
        <v>182</v>
      </c>
      <c r="G15" s="60" t="s">
        <v>182</v>
      </c>
      <c r="H15" s="61" t="s">
        <v>182</v>
      </c>
    </row>
    <row r="16" spans="1:9" ht="15" customHeight="1" x14ac:dyDescent="0.25">
      <c r="A16" s="3" t="s">
        <v>10</v>
      </c>
      <c r="B16" s="29" t="s">
        <v>11</v>
      </c>
      <c r="C16" s="44">
        <v>941400</v>
      </c>
      <c r="D16" s="40">
        <v>149900</v>
      </c>
      <c r="E16" s="45">
        <f t="shared" si="1"/>
        <v>0.15923093265349481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219092</v>
      </c>
      <c r="E17" s="45">
        <f t="shared" si="1"/>
        <v>0.118803784941572</v>
      </c>
      <c r="F17" s="44">
        <v>2750</v>
      </c>
      <c r="G17" s="40">
        <v>361</v>
      </c>
      <c r="H17" s="45">
        <f t="shared" si="0"/>
        <v>0.13127272727272726</v>
      </c>
    </row>
    <row r="18" spans="1:8" ht="15" customHeight="1" x14ac:dyDescent="0.25">
      <c r="A18" s="2" t="s">
        <v>14</v>
      </c>
      <c r="B18" s="8" t="s">
        <v>15</v>
      </c>
      <c r="C18" s="44">
        <v>7319240</v>
      </c>
      <c r="D18" s="40">
        <v>1051019</v>
      </c>
      <c r="E18" s="45">
        <f t="shared" si="1"/>
        <v>0.14359673955219393</v>
      </c>
      <c r="F18" s="44">
        <v>54392</v>
      </c>
      <c r="G18" s="40">
        <v>2052</v>
      </c>
      <c r="H18" s="45">
        <f t="shared" si="0"/>
        <v>3.7726136196499484E-2</v>
      </c>
    </row>
    <row r="19" spans="1:8" ht="15" customHeight="1" x14ac:dyDescent="0.25">
      <c r="A19" s="2" t="s">
        <v>16</v>
      </c>
      <c r="B19" s="8" t="s">
        <v>17</v>
      </c>
      <c r="C19" s="44">
        <v>857838</v>
      </c>
      <c r="D19" s="40">
        <v>120962</v>
      </c>
      <c r="E19" s="45">
        <f t="shared" si="1"/>
        <v>0.1410079758649069</v>
      </c>
      <c r="F19" s="44">
        <v>6624</v>
      </c>
      <c r="G19" s="40">
        <v>247</v>
      </c>
      <c r="H19" s="45">
        <f t="shared" si="0"/>
        <v>3.7288647342995168E-2</v>
      </c>
    </row>
    <row r="20" spans="1:8" ht="15" customHeight="1" x14ac:dyDescent="0.25">
      <c r="A20" s="2" t="s">
        <v>18</v>
      </c>
      <c r="B20" s="8" t="s">
        <v>19</v>
      </c>
      <c r="C20" s="44">
        <v>871959</v>
      </c>
      <c r="D20" s="40">
        <v>123210</v>
      </c>
      <c r="E20" s="45">
        <f t="shared" si="1"/>
        <v>0.14130251537056215</v>
      </c>
      <c r="F20" s="44">
        <v>6624</v>
      </c>
      <c r="G20" s="40">
        <v>247</v>
      </c>
      <c r="H20" s="45">
        <f t="shared" si="0"/>
        <v>3.7288647342995168E-2</v>
      </c>
    </row>
    <row r="21" spans="1:8" ht="15" customHeight="1" x14ac:dyDescent="0.25">
      <c r="A21" s="2" t="s">
        <v>20</v>
      </c>
      <c r="B21" s="8" t="s">
        <v>21</v>
      </c>
      <c r="C21" s="44">
        <v>170237</v>
      </c>
      <c r="D21" s="40">
        <v>18300</v>
      </c>
      <c r="E21" s="45">
        <f t="shared" si="1"/>
        <v>0.1074971950868495</v>
      </c>
      <c r="F21" s="44">
        <v>612</v>
      </c>
      <c r="G21" s="40">
        <v>26</v>
      </c>
      <c r="H21" s="45">
        <f t="shared" si="0"/>
        <v>4.2483660130718956E-2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1095154</v>
      </c>
      <c r="D23" s="40">
        <v>61332</v>
      </c>
      <c r="E23" s="45">
        <f t="shared" si="1"/>
        <v>5.6003082671478167E-2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0</v>
      </c>
      <c r="E24" s="45">
        <f t="shared" si="1"/>
        <v>0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1095</v>
      </c>
      <c r="E25" s="45">
        <f t="shared" si="1"/>
        <v>1.7109375E-2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0</v>
      </c>
      <c r="E26" s="45">
        <f t="shared" si="1"/>
        <v>0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113000</v>
      </c>
      <c r="D27" s="47">
        <v>8694</v>
      </c>
      <c r="E27" s="48">
        <f>D27/C27</f>
        <v>7.6938053097345138E-2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45533025</v>
      </c>
      <c r="D28" s="23">
        <f>SUM(D29:D76)</f>
        <v>2376487</v>
      </c>
      <c r="E28" s="28">
        <f>D28/C28</f>
        <v>5.2192600864976575E-2</v>
      </c>
      <c r="F28" s="22">
        <f>SUM(F29:F76)</f>
        <v>13591768</v>
      </c>
      <c r="G28" s="23">
        <f>SUM(G29:G76)</f>
        <v>0</v>
      </c>
      <c r="H28" s="28">
        <f>G28/F28</f>
        <v>0</v>
      </c>
    </row>
    <row r="29" spans="1:8" ht="15" customHeight="1" x14ac:dyDescent="0.25">
      <c r="A29" s="4">
        <v>101</v>
      </c>
      <c r="B29" s="32" t="s">
        <v>33</v>
      </c>
      <c r="C29" s="49">
        <v>7485482</v>
      </c>
      <c r="D29" s="50">
        <v>157176</v>
      </c>
      <c r="E29" s="51">
        <f>D29/C29</f>
        <v>2.099744545508225E-2</v>
      </c>
      <c r="F29" s="68" t="s">
        <v>182</v>
      </c>
      <c r="G29" s="69" t="s">
        <v>182</v>
      </c>
      <c r="H29" s="70" t="s">
        <v>182</v>
      </c>
    </row>
    <row r="30" spans="1:8" ht="15" customHeight="1" x14ac:dyDescent="0.25">
      <c r="A30" s="5">
        <v>103</v>
      </c>
      <c r="B30" s="8" t="s">
        <v>35</v>
      </c>
      <c r="C30" s="59">
        <v>625368</v>
      </c>
      <c r="D30" s="60">
        <v>272850</v>
      </c>
      <c r="E30" s="45">
        <f t="shared" ref="E30:E75" si="2">D30/C30</f>
        <v>0.43630310473193384</v>
      </c>
      <c r="F30" s="59" t="s">
        <v>182</v>
      </c>
      <c r="G30" s="60" t="s">
        <v>182</v>
      </c>
      <c r="H30" s="61" t="s">
        <v>182</v>
      </c>
    </row>
    <row r="31" spans="1:8" ht="15" customHeight="1" x14ac:dyDescent="0.25">
      <c r="A31" s="5">
        <v>104</v>
      </c>
      <c r="B31" s="8" t="s">
        <v>36</v>
      </c>
      <c r="C31" s="44">
        <v>71200</v>
      </c>
      <c r="D31" s="40">
        <v>0</v>
      </c>
      <c r="E31" s="45">
        <f t="shared" si="2"/>
        <v>0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105</v>
      </c>
      <c r="B32" s="8" t="s">
        <v>37</v>
      </c>
      <c r="C32" s="44">
        <v>73600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106</v>
      </c>
      <c r="B33" s="8" t="s">
        <v>38</v>
      </c>
      <c r="C33" s="44">
        <v>140000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109</v>
      </c>
      <c r="B34" s="8" t="s">
        <v>39</v>
      </c>
      <c r="C34" s="44">
        <v>275674</v>
      </c>
      <c r="D34" s="40">
        <v>14820</v>
      </c>
      <c r="E34" s="45">
        <f t="shared" si="2"/>
        <v>5.3759150300717512E-2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111</v>
      </c>
      <c r="B35" s="8" t="s">
        <v>40</v>
      </c>
      <c r="C35" s="44">
        <v>193566</v>
      </c>
      <c r="D35" s="40">
        <v>20221</v>
      </c>
      <c r="E35" s="45">
        <f t="shared" si="2"/>
        <v>0.10446566029158014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112</v>
      </c>
      <c r="B36" s="8" t="s">
        <v>41</v>
      </c>
      <c r="C36" s="44">
        <v>109805</v>
      </c>
      <c r="D36" s="40">
        <v>9542</v>
      </c>
      <c r="E36" s="45">
        <f t="shared" si="2"/>
        <v>8.6899503665589004E-2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113</v>
      </c>
      <c r="B37" s="8" t="s">
        <v>42</v>
      </c>
      <c r="C37" s="44">
        <v>1923</v>
      </c>
      <c r="D37" s="40">
        <v>0</v>
      </c>
      <c r="E37" s="45">
        <f t="shared" si="2"/>
        <v>0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114</v>
      </c>
      <c r="B38" s="8" t="s">
        <v>43</v>
      </c>
      <c r="C38" s="44">
        <v>978345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115</v>
      </c>
      <c r="B39" s="8" t="s">
        <v>44</v>
      </c>
      <c r="C39" s="44">
        <v>240000</v>
      </c>
      <c r="D39" s="40">
        <v>0</v>
      </c>
      <c r="E39" s="45">
        <f t="shared" si="2"/>
        <v>0</v>
      </c>
      <c r="F39" s="59">
        <v>2568</v>
      </c>
      <c r="G39" s="60">
        <v>0</v>
      </c>
      <c r="H39" s="45">
        <f t="shared" ref="H39:H75" si="3">G39/F39</f>
        <v>0</v>
      </c>
    </row>
    <row r="40" spans="1:8" ht="15" customHeight="1" x14ac:dyDescent="0.25">
      <c r="A40" s="5">
        <v>116</v>
      </c>
      <c r="B40" s="8" t="s">
        <v>45</v>
      </c>
      <c r="C40" s="44">
        <v>576100</v>
      </c>
      <c r="D40" s="40">
        <v>0</v>
      </c>
      <c r="E40" s="45">
        <f t="shared" si="2"/>
        <v>0</v>
      </c>
      <c r="F40" s="44">
        <v>258710</v>
      </c>
      <c r="G40" s="40">
        <v>0</v>
      </c>
      <c r="H40" s="45">
        <f t="shared" si="3"/>
        <v>0</v>
      </c>
    </row>
    <row r="41" spans="1:8" ht="15" customHeight="1" x14ac:dyDescent="0.25">
      <c r="A41" s="5">
        <v>117</v>
      </c>
      <c r="B41" s="8" t="s">
        <v>46</v>
      </c>
      <c r="C41" s="44">
        <v>60000</v>
      </c>
      <c r="D41" s="40">
        <v>0</v>
      </c>
      <c r="E41" s="45">
        <f t="shared" si="2"/>
        <v>0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5">
        <v>119</v>
      </c>
      <c r="B42" s="8" t="s">
        <v>47</v>
      </c>
      <c r="C42" s="44">
        <v>5000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202233</v>
      </c>
      <c r="D43" s="40">
        <v>0</v>
      </c>
      <c r="E43" s="45">
        <f t="shared" si="2"/>
        <v>0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729615</v>
      </c>
      <c r="D44" s="40">
        <v>7328</v>
      </c>
      <c r="E44" s="45">
        <f t="shared" si="2"/>
        <v>1.0043653159543047E-2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1010000</v>
      </c>
      <c r="D45" s="40">
        <v>42610</v>
      </c>
      <c r="E45" s="45">
        <f t="shared" si="2"/>
        <v>4.2188118811881191E-2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187796</v>
      </c>
      <c r="D46" s="40">
        <v>8358</v>
      </c>
      <c r="E46" s="45">
        <f t="shared" si="2"/>
        <v>4.4505740271358285E-2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215759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25000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106636</v>
      </c>
      <c r="D49" s="40">
        <v>1648</v>
      </c>
      <c r="E49" s="45">
        <f t="shared" si="2"/>
        <v>1.5454443152406317E-2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66981</v>
      </c>
      <c r="D50" s="40">
        <v>2192</v>
      </c>
      <c r="E50" s="45">
        <f t="shared" si="2"/>
        <v>3.2725698332362906E-2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5000</v>
      </c>
      <c r="D51" s="40">
        <v>0</v>
      </c>
      <c r="E51" s="45">
        <f t="shared" si="2"/>
        <v>0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169000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230000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1800614</v>
      </c>
      <c r="D54" s="40">
        <v>0</v>
      </c>
      <c r="E54" s="45">
        <f t="shared" si="2"/>
        <v>0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1015000</v>
      </c>
      <c r="D55" s="40">
        <v>0</v>
      </c>
      <c r="E55" s="45">
        <f t="shared" si="2"/>
        <v>0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773750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4335665</v>
      </c>
      <c r="D57" s="40">
        <v>49863</v>
      </c>
      <c r="E57" s="45">
        <f t="shared" si="2"/>
        <v>1.1500657915221771E-2</v>
      </c>
      <c r="F57" s="59">
        <v>1463517</v>
      </c>
      <c r="G57" s="60">
        <v>0</v>
      </c>
      <c r="H57" s="45">
        <f t="shared" si="3"/>
        <v>0</v>
      </c>
    </row>
    <row r="58" spans="1:8" ht="15" customHeight="1" x14ac:dyDescent="0.25">
      <c r="A58" s="5">
        <v>166</v>
      </c>
      <c r="B58" s="8" t="s">
        <v>63</v>
      </c>
      <c r="C58" s="44">
        <v>13000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553263</v>
      </c>
      <c r="D59" s="40">
        <v>80906</v>
      </c>
      <c r="E59" s="45">
        <f t="shared" si="2"/>
        <v>0.14623425025711098</v>
      </c>
      <c r="F59" s="59">
        <v>1332678</v>
      </c>
      <c r="G59" s="60">
        <v>0</v>
      </c>
      <c r="H59" s="45">
        <f t="shared" si="3"/>
        <v>0</v>
      </c>
    </row>
    <row r="60" spans="1:8" ht="15" customHeight="1" x14ac:dyDescent="0.25">
      <c r="A60" s="5">
        <v>171</v>
      </c>
      <c r="B60" s="8" t="s">
        <v>65</v>
      </c>
      <c r="C60" s="44">
        <v>5114358</v>
      </c>
      <c r="D60" s="40">
        <v>518604</v>
      </c>
      <c r="E60" s="45">
        <f t="shared" si="2"/>
        <v>0.1014015835418639</v>
      </c>
      <c r="F60" s="44">
        <v>4417869</v>
      </c>
      <c r="G60" s="40">
        <v>0</v>
      </c>
      <c r="H60" s="45">
        <f t="shared" si="3"/>
        <v>0</v>
      </c>
    </row>
    <row r="61" spans="1:8" ht="15" customHeight="1" x14ac:dyDescent="0.25">
      <c r="A61" s="5">
        <v>172</v>
      </c>
      <c r="B61" s="8" t="s">
        <v>66</v>
      </c>
      <c r="C61" s="44">
        <v>444000</v>
      </c>
      <c r="D61" s="40">
        <v>0</v>
      </c>
      <c r="E61" s="45">
        <f t="shared" si="2"/>
        <v>0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1327499</v>
      </c>
      <c r="D62" s="40">
        <v>19333</v>
      </c>
      <c r="E62" s="45">
        <f t="shared" si="2"/>
        <v>1.4563476130678817E-2</v>
      </c>
      <c r="F62" s="44">
        <v>135000</v>
      </c>
      <c r="G62" s="4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435156</v>
      </c>
      <c r="D63" s="40">
        <v>14872</v>
      </c>
      <c r="E63" s="45">
        <f t="shared" si="2"/>
        <v>3.4176249436983518E-2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170443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113221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2846439</v>
      </c>
      <c r="D66" s="40">
        <v>114067</v>
      </c>
      <c r="E66" s="45">
        <f t="shared" si="2"/>
        <v>4.0073579655141037E-2</v>
      </c>
      <c r="F66" s="59">
        <v>2495717</v>
      </c>
      <c r="G66" s="60">
        <v>0</v>
      </c>
      <c r="H66" s="45">
        <f t="shared" si="3"/>
        <v>0</v>
      </c>
    </row>
    <row r="67" spans="1:8" ht="15" customHeight="1" x14ac:dyDescent="0.25">
      <c r="A67" s="5">
        <v>189</v>
      </c>
      <c r="B67" s="8" t="s">
        <v>72</v>
      </c>
      <c r="C67" s="44">
        <v>209000</v>
      </c>
      <c r="D67" s="40">
        <v>0</v>
      </c>
      <c r="E67" s="45">
        <f t="shared" si="2"/>
        <v>0</v>
      </c>
      <c r="F67" s="44">
        <v>2800000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87681</v>
      </c>
      <c r="D68" s="40">
        <v>0</v>
      </c>
      <c r="E68" s="45">
        <f t="shared" si="2"/>
        <v>0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23700</v>
      </c>
      <c r="D69" s="40">
        <v>18700</v>
      </c>
      <c r="E69" s="45">
        <f t="shared" si="2"/>
        <v>0.78902953586497893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0</v>
      </c>
      <c r="E70" s="45">
        <f t="shared" si="2"/>
        <v>0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50300</v>
      </c>
      <c r="D71" s="40">
        <v>22170</v>
      </c>
      <c r="E71" s="45">
        <f t="shared" si="2"/>
        <v>0.44075546719681907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25034</v>
      </c>
      <c r="D72" s="40">
        <v>1321</v>
      </c>
      <c r="E72" s="45">
        <f t="shared" si="2"/>
        <v>5.2768235200127828E-2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70874</v>
      </c>
      <c r="D73" s="40">
        <v>3106</v>
      </c>
      <c r="E73" s="45">
        <f t="shared" si="2"/>
        <v>4.3824251488557155E-2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11823145</v>
      </c>
      <c r="D74" s="40">
        <v>990714</v>
      </c>
      <c r="E74" s="45">
        <f t="shared" si="2"/>
        <v>8.3794455705313603E-2</v>
      </c>
      <c r="F74" s="59">
        <v>62305</v>
      </c>
      <c r="G74" s="60">
        <v>0</v>
      </c>
      <c r="H74" s="45">
        <f t="shared" si="3"/>
        <v>0</v>
      </c>
    </row>
    <row r="75" spans="1:8" ht="15" customHeight="1" x14ac:dyDescent="0.25">
      <c r="A75" s="5">
        <v>198</v>
      </c>
      <c r="B75" s="9" t="s">
        <v>80</v>
      </c>
      <c r="C75" s="44">
        <v>179811</v>
      </c>
      <c r="D75" s="40">
        <v>0</v>
      </c>
      <c r="E75" s="45">
        <f t="shared" si="2"/>
        <v>0</v>
      </c>
      <c r="F75" s="44">
        <v>380026</v>
      </c>
      <c r="G75" s="40">
        <v>0</v>
      </c>
      <c r="H75" s="45">
        <f t="shared" si="3"/>
        <v>0</v>
      </c>
    </row>
    <row r="76" spans="1:8" ht="15" customHeight="1" thickBot="1" x14ac:dyDescent="0.3">
      <c r="A76" s="12">
        <v>199</v>
      </c>
      <c r="B76" s="33" t="s">
        <v>81</v>
      </c>
      <c r="C76" s="46">
        <v>336769</v>
      </c>
      <c r="D76" s="47">
        <v>6086</v>
      </c>
      <c r="E76" s="48">
        <f>D76/C76</f>
        <v>1.8071734631156668E-2</v>
      </c>
      <c r="F76" s="46">
        <v>5778</v>
      </c>
      <c r="G76" s="47">
        <v>0</v>
      </c>
      <c r="H76" s="48">
        <f>G76/F76</f>
        <v>0</v>
      </c>
    </row>
    <row r="77" spans="1:8" ht="15" customHeight="1" thickBot="1" x14ac:dyDescent="0.3">
      <c r="A77" s="137" t="s">
        <v>82</v>
      </c>
      <c r="B77" s="138"/>
      <c r="C77" s="22">
        <f>SUM(C78:C126)</f>
        <v>2670587</v>
      </c>
      <c r="D77" s="23">
        <f>SUM(D78:D126)</f>
        <v>250603</v>
      </c>
      <c r="E77" s="28">
        <f>D77/C77</f>
        <v>9.383817115862543E-2</v>
      </c>
      <c r="F77" s="22">
        <f>SUM(F78:F126)</f>
        <v>41300</v>
      </c>
      <c r="G77" s="23">
        <f>SUM(G78:G126)</f>
        <v>0</v>
      </c>
      <c r="H77" s="28">
        <f>G77/F77</f>
        <v>0</v>
      </c>
    </row>
    <row r="78" spans="1:8" ht="15" customHeight="1" x14ac:dyDescent="0.25">
      <c r="A78" s="4">
        <v>201</v>
      </c>
      <c r="B78" s="32" t="s">
        <v>83</v>
      </c>
      <c r="C78" s="49">
        <v>137879</v>
      </c>
      <c r="D78" s="50">
        <v>6789</v>
      </c>
      <c r="E78" s="51">
        <f>D78/C78</f>
        <v>4.9238825346862101E-2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65715</v>
      </c>
      <c r="D79" s="40">
        <v>15290</v>
      </c>
      <c r="E79" s="45">
        <f>D79/C79</f>
        <v>0.23267138400669557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92311</v>
      </c>
      <c r="D80" s="40">
        <v>76247</v>
      </c>
      <c r="E80" s="45">
        <f t="shared" ref="E80:E126" si="4">D80/C80</f>
        <v>0.82597956906544179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11120</v>
      </c>
      <c r="D81" s="40">
        <v>0</v>
      </c>
      <c r="E81" s="45">
        <f t="shared" si="4"/>
        <v>0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5500</v>
      </c>
      <c r="D82" s="40">
        <v>0</v>
      </c>
      <c r="E82" s="45">
        <f t="shared" si="4"/>
        <v>0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31800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3500</v>
      </c>
      <c r="D84" s="40">
        <v>0</v>
      </c>
      <c r="E84" s="45">
        <f t="shared" si="4"/>
        <v>0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174000</v>
      </c>
      <c r="D85" s="40">
        <v>0</v>
      </c>
      <c r="E85" s="45">
        <f t="shared" si="4"/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3600</v>
      </c>
      <c r="D86" s="40">
        <v>0</v>
      </c>
      <c r="E86" s="45">
        <f t="shared" si="4"/>
        <v>0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183180</v>
      </c>
      <c r="D87" s="40">
        <v>0</v>
      </c>
      <c r="E87" s="45">
        <f t="shared" si="4"/>
        <v>0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20400</v>
      </c>
      <c r="D88" s="40">
        <v>2248</v>
      </c>
      <c r="E88" s="45">
        <f t="shared" si="4"/>
        <v>0.11019607843137255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231</v>
      </c>
      <c r="B89" s="8" t="s">
        <v>94</v>
      </c>
      <c r="C89" s="44">
        <v>408045</v>
      </c>
      <c r="D89" s="40">
        <v>1070</v>
      </c>
      <c r="E89" s="45">
        <f t="shared" si="4"/>
        <v>2.6222597997769856E-3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232</v>
      </c>
      <c r="B90" s="8" t="s">
        <v>95</v>
      </c>
      <c r="C90" s="44">
        <v>176039</v>
      </c>
      <c r="D90" s="40">
        <v>16877</v>
      </c>
      <c r="E90" s="45">
        <f t="shared" si="4"/>
        <v>9.5870801356517585E-2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239</v>
      </c>
      <c r="B91" s="8" t="s">
        <v>96</v>
      </c>
      <c r="C91" s="44">
        <v>68350</v>
      </c>
      <c r="D91" s="40">
        <v>4366</v>
      </c>
      <c r="E91" s="45">
        <f t="shared" si="4"/>
        <v>6.3877103145574252E-2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241</v>
      </c>
      <c r="B92" s="8" t="s">
        <v>97</v>
      </c>
      <c r="C92" s="44">
        <v>2000</v>
      </c>
      <c r="D92" s="40">
        <v>0</v>
      </c>
      <c r="E92" s="45">
        <f t="shared" si="4"/>
        <v>0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242</v>
      </c>
      <c r="B93" s="8" t="s">
        <v>98</v>
      </c>
      <c r="C93" s="44">
        <v>188263</v>
      </c>
      <c r="D93" s="40">
        <v>2108</v>
      </c>
      <c r="E93" s="45">
        <f t="shared" si="4"/>
        <v>1.1197101926560184E-2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243</v>
      </c>
      <c r="B94" s="8" t="s">
        <v>99</v>
      </c>
      <c r="C94" s="44">
        <v>32700</v>
      </c>
      <c r="D94" s="40">
        <v>250</v>
      </c>
      <c r="E94" s="45">
        <f t="shared" si="4"/>
        <v>7.6452599388379203E-3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244</v>
      </c>
      <c r="B95" s="8" t="s">
        <v>100</v>
      </c>
      <c r="C95" s="44">
        <v>11200</v>
      </c>
      <c r="D95" s="40">
        <v>0</v>
      </c>
      <c r="E95" s="45">
        <f t="shared" si="4"/>
        <v>0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249</v>
      </c>
      <c r="B96" s="8" t="s">
        <v>101</v>
      </c>
      <c r="C96" s="44">
        <v>68844</v>
      </c>
      <c r="D96" s="40">
        <v>10788</v>
      </c>
      <c r="E96" s="45">
        <f t="shared" si="4"/>
        <v>0.15670210911626287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251</v>
      </c>
      <c r="B97" s="8" t="s">
        <v>102</v>
      </c>
      <c r="C97" s="44">
        <v>3000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252</v>
      </c>
      <c r="B98" s="8" t="s">
        <v>103</v>
      </c>
      <c r="C98" s="44">
        <v>10000</v>
      </c>
      <c r="D98" s="40">
        <v>49</v>
      </c>
      <c r="E98" s="45">
        <f t="shared" si="4"/>
        <v>4.8999999999999998E-3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253</v>
      </c>
      <c r="B99" s="8" t="s">
        <v>104</v>
      </c>
      <c r="C99" s="44">
        <v>10000</v>
      </c>
      <c r="D99" s="40">
        <v>0</v>
      </c>
      <c r="E99" s="45">
        <f t="shared" si="4"/>
        <v>0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254</v>
      </c>
      <c r="B100" s="8" t="s">
        <v>105</v>
      </c>
      <c r="C100" s="44">
        <v>25400</v>
      </c>
      <c r="D100" s="40">
        <v>0</v>
      </c>
      <c r="E100" s="45">
        <f t="shared" si="4"/>
        <v>0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255</v>
      </c>
      <c r="B101" s="8" t="s">
        <v>106</v>
      </c>
      <c r="C101" s="44">
        <v>34000</v>
      </c>
      <c r="D101" s="40">
        <v>3803</v>
      </c>
      <c r="E101" s="45">
        <f t="shared" si="4"/>
        <v>0.11185294117647059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256</v>
      </c>
      <c r="B102" s="8" t="s">
        <v>107</v>
      </c>
      <c r="C102" s="44">
        <v>26363</v>
      </c>
      <c r="D102" s="40">
        <v>33</v>
      </c>
      <c r="E102" s="45">
        <f t="shared" si="4"/>
        <v>1.2517543526912719E-3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257</v>
      </c>
      <c r="B103" s="8" t="s">
        <v>108</v>
      </c>
      <c r="C103" s="44">
        <v>10000</v>
      </c>
      <c r="D103" s="40">
        <v>0</v>
      </c>
      <c r="E103" s="45">
        <f t="shared" si="4"/>
        <v>0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259</v>
      </c>
      <c r="B104" s="8" t="s">
        <v>109</v>
      </c>
      <c r="C104" s="44">
        <v>27360</v>
      </c>
      <c r="D104" s="40">
        <v>364</v>
      </c>
      <c r="E104" s="45">
        <f t="shared" si="4"/>
        <v>1.3304093567251462E-2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261</v>
      </c>
      <c r="B105" s="8" t="s">
        <v>110</v>
      </c>
      <c r="C105" s="44">
        <v>9000</v>
      </c>
      <c r="D105" s="40">
        <v>0</v>
      </c>
      <c r="E105" s="45">
        <f t="shared" si="4"/>
        <v>0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262</v>
      </c>
      <c r="B106" s="8" t="s">
        <v>111</v>
      </c>
      <c r="C106" s="44">
        <v>36470</v>
      </c>
      <c r="D106" s="40">
        <v>8517</v>
      </c>
      <c r="E106" s="45">
        <f t="shared" si="4"/>
        <v>0.23353441184535234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263</v>
      </c>
      <c r="B107" s="8" t="s">
        <v>112</v>
      </c>
      <c r="C107" s="44">
        <v>27500</v>
      </c>
      <c r="D107" s="40">
        <v>2965</v>
      </c>
      <c r="E107" s="45">
        <f t="shared" si="4"/>
        <v>0.10781818181818181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265</v>
      </c>
      <c r="B108" s="8" t="s">
        <v>113</v>
      </c>
      <c r="C108" s="44">
        <v>82264</v>
      </c>
      <c r="D108" s="40">
        <v>1109</v>
      </c>
      <c r="E108" s="45">
        <f t="shared" si="4"/>
        <v>1.3480988038510163E-2</v>
      </c>
      <c r="F108" s="44">
        <v>41300</v>
      </c>
      <c r="G108" s="40">
        <v>0</v>
      </c>
      <c r="H108" s="45">
        <f t="shared" ref="H108" si="5">G108/F108</f>
        <v>0</v>
      </c>
    </row>
    <row r="109" spans="1:8" ht="15" customHeight="1" x14ac:dyDescent="0.25">
      <c r="A109" s="5">
        <v>269</v>
      </c>
      <c r="B109" s="8" t="s">
        <v>114</v>
      </c>
      <c r="C109" s="44">
        <v>95339</v>
      </c>
      <c r="D109" s="40">
        <v>1570</v>
      </c>
      <c r="E109" s="45">
        <f t="shared" si="4"/>
        <v>1.6467552627990645E-2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271</v>
      </c>
      <c r="B110" s="8" t="s">
        <v>115</v>
      </c>
      <c r="C110" s="44">
        <v>31174</v>
      </c>
      <c r="D110" s="40">
        <v>166</v>
      </c>
      <c r="E110" s="45">
        <f t="shared" si="4"/>
        <v>5.3249502790787195E-3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272</v>
      </c>
      <c r="B111" s="8" t="s">
        <v>116</v>
      </c>
      <c r="C111" s="44">
        <v>7326</v>
      </c>
      <c r="D111" s="40">
        <v>0</v>
      </c>
      <c r="E111" s="45">
        <f t="shared" si="4"/>
        <v>0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273</v>
      </c>
      <c r="B112" s="8" t="s">
        <v>117</v>
      </c>
      <c r="C112" s="44">
        <v>59970</v>
      </c>
      <c r="D112" s="40">
        <v>18540</v>
      </c>
      <c r="E112" s="45">
        <f t="shared" si="4"/>
        <v>0.30915457728864432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274</v>
      </c>
      <c r="B113" s="8" t="s">
        <v>118</v>
      </c>
      <c r="C113" s="44">
        <v>1500</v>
      </c>
      <c r="D113" s="40">
        <v>0</v>
      </c>
      <c r="E113" s="45">
        <f t="shared" si="4"/>
        <v>0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275</v>
      </c>
      <c r="B114" s="8" t="s">
        <v>119</v>
      </c>
      <c r="C114" s="44">
        <v>155452</v>
      </c>
      <c r="D114" s="40">
        <v>29507</v>
      </c>
      <c r="E114" s="45">
        <f t="shared" si="4"/>
        <v>0.18981421918019711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277</v>
      </c>
      <c r="B115" s="8" t="s">
        <v>120</v>
      </c>
      <c r="C115" s="44">
        <v>16000</v>
      </c>
      <c r="D115" s="40">
        <v>0</v>
      </c>
      <c r="E115" s="45">
        <f t="shared" si="4"/>
        <v>0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278</v>
      </c>
      <c r="B116" s="8" t="s">
        <v>121</v>
      </c>
      <c r="C116" s="44">
        <v>2000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279</v>
      </c>
      <c r="B117" s="9" t="s">
        <v>122</v>
      </c>
      <c r="C117" s="44">
        <v>30827</v>
      </c>
      <c r="D117" s="40">
        <v>0</v>
      </c>
      <c r="E117" s="45">
        <f t="shared" si="4"/>
        <v>0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6">
        <v>280</v>
      </c>
      <c r="B118" s="9" t="s">
        <v>123</v>
      </c>
      <c r="C118" s="44">
        <v>161408</v>
      </c>
      <c r="D118" s="40">
        <v>13582</v>
      </c>
      <c r="E118" s="45">
        <f t="shared" si="4"/>
        <v>8.4147006344171299E-2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0">
        <v>291</v>
      </c>
      <c r="B119" s="9" t="s">
        <v>124</v>
      </c>
      <c r="C119" s="44">
        <v>60776</v>
      </c>
      <c r="D119" s="40">
        <v>6030</v>
      </c>
      <c r="E119" s="45">
        <f t="shared" si="4"/>
        <v>9.9216796103725149E-2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293</v>
      </c>
      <c r="B120" s="9" t="s">
        <v>126</v>
      </c>
      <c r="C120" s="44">
        <v>30001</v>
      </c>
      <c r="D120" s="40">
        <v>27956</v>
      </c>
      <c r="E120" s="45">
        <f t="shared" si="4"/>
        <v>0.93183560547981736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294</v>
      </c>
      <c r="B121" s="9" t="s">
        <v>127</v>
      </c>
      <c r="C121" s="44">
        <v>4567</v>
      </c>
      <c r="D121" s="40">
        <v>0</v>
      </c>
      <c r="E121" s="45">
        <f t="shared" si="4"/>
        <v>0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295</v>
      </c>
      <c r="B122" s="9" t="s">
        <v>128</v>
      </c>
      <c r="C122" s="44">
        <v>475</v>
      </c>
      <c r="D122" s="40">
        <v>164</v>
      </c>
      <c r="E122" s="45">
        <f t="shared" si="4"/>
        <v>0.34526315789473683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296</v>
      </c>
      <c r="B123" s="9" t="s">
        <v>129</v>
      </c>
      <c r="C123" s="44">
        <v>520</v>
      </c>
      <c r="D123" s="40">
        <v>117</v>
      </c>
      <c r="E123" s="45">
        <f t="shared" si="4"/>
        <v>0.22500000000000001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297</v>
      </c>
      <c r="B124" s="9" t="s">
        <v>130</v>
      </c>
      <c r="C124" s="44">
        <v>25232</v>
      </c>
      <c r="D124" s="40">
        <v>81</v>
      </c>
      <c r="E124" s="45">
        <f t="shared" si="4"/>
        <v>3.2102092580849713E-3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298</v>
      </c>
      <c r="B125" s="9" t="s">
        <v>131</v>
      </c>
      <c r="C125" s="44">
        <v>2</v>
      </c>
      <c r="D125" s="40">
        <v>1</v>
      </c>
      <c r="E125" s="45">
        <f t="shared" si="4"/>
        <v>0.5</v>
      </c>
      <c r="F125" s="59" t="s">
        <v>182</v>
      </c>
      <c r="G125" s="60" t="s">
        <v>182</v>
      </c>
      <c r="H125" s="61" t="s">
        <v>182</v>
      </c>
    </row>
    <row r="126" spans="1:8" ht="15" customHeight="1" thickBot="1" x14ac:dyDescent="0.3">
      <c r="A126" s="11">
        <v>299</v>
      </c>
      <c r="B126" s="34" t="s">
        <v>123</v>
      </c>
      <c r="C126" s="46">
        <v>2215</v>
      </c>
      <c r="D126" s="47">
        <v>16</v>
      </c>
      <c r="E126" s="45">
        <f t="shared" si="4"/>
        <v>7.2234762979683969E-3</v>
      </c>
      <c r="F126" s="65" t="s">
        <v>182</v>
      </c>
      <c r="G126" s="66" t="s">
        <v>182</v>
      </c>
      <c r="H126" s="61" t="s">
        <v>182</v>
      </c>
    </row>
    <row r="127" spans="1:8" ht="15" customHeight="1" thickBot="1" x14ac:dyDescent="0.3">
      <c r="A127" s="137" t="s">
        <v>132</v>
      </c>
      <c r="B127" s="138"/>
      <c r="C127" s="22">
        <f>SUM(C128:C143)</f>
        <v>54955</v>
      </c>
      <c r="D127" s="23">
        <f>SUM(D128:D143)</f>
        <v>3862</v>
      </c>
      <c r="E127" s="28">
        <f>D127/C127</f>
        <v>7.027568010190155E-2</v>
      </c>
      <c r="F127" s="22">
        <f>SUM(F128:F143)</f>
        <v>15991725</v>
      </c>
      <c r="G127" s="23">
        <f>SUM(G128:G143)</f>
        <v>99955</v>
      </c>
      <c r="H127" s="28">
        <f>G127/F127</f>
        <v>6.2504201391657245E-3</v>
      </c>
    </row>
    <row r="128" spans="1:8" ht="15" customHeight="1" x14ac:dyDescent="0.25">
      <c r="A128" s="13">
        <v>301</v>
      </c>
      <c r="B128" s="35" t="s">
        <v>133</v>
      </c>
      <c r="C128" s="68" t="s">
        <v>182</v>
      </c>
      <c r="D128" s="69" t="s">
        <v>182</v>
      </c>
      <c r="E128" s="70" t="s">
        <v>182</v>
      </c>
      <c r="F128" s="49">
        <v>154260</v>
      </c>
      <c r="G128" s="50">
        <v>0</v>
      </c>
      <c r="H128" s="51">
        <f>G128/F128</f>
        <v>0</v>
      </c>
    </row>
    <row r="129" spans="1:8" ht="15" customHeight="1" x14ac:dyDescent="0.25">
      <c r="A129" s="10">
        <v>302</v>
      </c>
      <c r="B129" s="29" t="s">
        <v>134</v>
      </c>
      <c r="C129" s="59" t="s">
        <v>182</v>
      </c>
      <c r="D129" s="60" t="s">
        <v>182</v>
      </c>
      <c r="E129" s="61" t="s">
        <v>182</v>
      </c>
      <c r="F129" s="44">
        <v>25000</v>
      </c>
      <c r="G129" s="40">
        <v>0</v>
      </c>
      <c r="H129" s="45">
        <f>G129/F129</f>
        <v>0</v>
      </c>
    </row>
    <row r="130" spans="1:8" ht="15" customHeight="1" x14ac:dyDescent="0.25">
      <c r="A130" s="10">
        <v>303</v>
      </c>
      <c r="B130" s="29" t="s">
        <v>135</v>
      </c>
      <c r="C130" s="59" t="s">
        <v>182</v>
      </c>
      <c r="D130" s="60" t="s">
        <v>182</v>
      </c>
      <c r="E130" s="61" t="s">
        <v>182</v>
      </c>
      <c r="F130" s="44">
        <v>16000</v>
      </c>
      <c r="G130" s="40">
        <v>0</v>
      </c>
      <c r="H130" s="45">
        <f t="shared" ref="H130:H143" si="6">G130/F130</f>
        <v>0</v>
      </c>
    </row>
    <row r="131" spans="1:8" ht="15" customHeight="1" x14ac:dyDescent="0.25">
      <c r="A131" s="10">
        <v>304</v>
      </c>
      <c r="B131" s="29" t="s">
        <v>136</v>
      </c>
      <c r="C131" s="59" t="s">
        <v>182</v>
      </c>
      <c r="D131" s="60" t="s">
        <v>182</v>
      </c>
      <c r="E131" s="61" t="s">
        <v>182</v>
      </c>
      <c r="F131" s="44">
        <v>48680</v>
      </c>
      <c r="G131" s="40">
        <v>0</v>
      </c>
      <c r="H131" s="45">
        <f t="shared" si="6"/>
        <v>0</v>
      </c>
    </row>
    <row r="132" spans="1:8" ht="15" customHeight="1" x14ac:dyDescent="0.25">
      <c r="A132" s="10">
        <v>305</v>
      </c>
      <c r="B132" s="29" t="s">
        <v>137</v>
      </c>
      <c r="C132" s="59" t="s">
        <v>182</v>
      </c>
      <c r="D132" s="60" t="s">
        <v>182</v>
      </c>
      <c r="E132" s="61" t="s">
        <v>182</v>
      </c>
      <c r="F132" s="44">
        <v>70000</v>
      </c>
      <c r="G132" s="40">
        <v>0</v>
      </c>
      <c r="H132" s="45">
        <f t="shared" si="6"/>
        <v>0</v>
      </c>
    </row>
    <row r="133" spans="1:8" ht="15" customHeight="1" x14ac:dyDescent="0.25">
      <c r="A133" s="10">
        <v>309</v>
      </c>
      <c r="B133" s="29" t="s">
        <v>138</v>
      </c>
      <c r="C133" s="59" t="s">
        <v>182</v>
      </c>
      <c r="D133" s="60" t="s">
        <v>182</v>
      </c>
      <c r="E133" s="61" t="s">
        <v>182</v>
      </c>
      <c r="F133" s="44">
        <v>95000</v>
      </c>
      <c r="G133" s="40">
        <v>0</v>
      </c>
      <c r="H133" s="45">
        <f t="shared" si="6"/>
        <v>0</v>
      </c>
    </row>
    <row r="134" spans="1:8" ht="15" customHeight="1" x14ac:dyDescent="0.25">
      <c r="A134" s="10">
        <v>314</v>
      </c>
      <c r="B134" s="29" t="s">
        <v>139</v>
      </c>
      <c r="C134" s="59" t="s">
        <v>182</v>
      </c>
      <c r="D134" s="60" t="s">
        <v>182</v>
      </c>
      <c r="E134" s="61" t="s">
        <v>182</v>
      </c>
      <c r="F134" s="44">
        <v>2432220</v>
      </c>
      <c r="G134" s="40">
        <v>0</v>
      </c>
      <c r="H134" s="45">
        <f t="shared" si="6"/>
        <v>0</v>
      </c>
    </row>
    <row r="135" spans="1:8" ht="15" customHeight="1" x14ac:dyDescent="0.25">
      <c r="A135" s="6">
        <v>320</v>
      </c>
      <c r="B135" s="29" t="s">
        <v>140</v>
      </c>
      <c r="C135" s="44">
        <v>1020</v>
      </c>
      <c r="D135" s="40">
        <v>0</v>
      </c>
      <c r="E135" s="45">
        <f t="shared" ref="E135:E143" si="7">D135/C135</f>
        <v>0</v>
      </c>
      <c r="F135" s="44">
        <v>7500</v>
      </c>
      <c r="G135" s="40">
        <v>0</v>
      </c>
      <c r="H135" s="45">
        <f t="shared" si="6"/>
        <v>0</v>
      </c>
    </row>
    <row r="136" spans="1:8" ht="15" customHeight="1" x14ac:dyDescent="0.25">
      <c r="A136" s="10">
        <v>332</v>
      </c>
      <c r="B136" s="29" t="s">
        <v>141</v>
      </c>
      <c r="C136" s="59" t="s">
        <v>182</v>
      </c>
      <c r="D136" s="60" t="s">
        <v>182</v>
      </c>
      <c r="E136" s="61" t="s">
        <v>182</v>
      </c>
      <c r="F136" s="44">
        <v>50000</v>
      </c>
      <c r="G136" s="40">
        <v>0</v>
      </c>
      <c r="H136" s="45">
        <f t="shared" si="6"/>
        <v>0</v>
      </c>
    </row>
    <row r="137" spans="1:8" ht="15" customHeight="1" x14ac:dyDescent="0.25">
      <c r="A137" s="6">
        <v>340</v>
      </c>
      <c r="B137" s="29" t="s">
        <v>142</v>
      </c>
      <c r="C137" s="44">
        <v>240</v>
      </c>
      <c r="D137" s="40">
        <v>240</v>
      </c>
      <c r="E137" s="45">
        <f t="shared" si="7"/>
        <v>1</v>
      </c>
      <c r="F137" s="44">
        <v>115350</v>
      </c>
      <c r="G137" s="40">
        <v>0</v>
      </c>
      <c r="H137" s="45">
        <f t="shared" si="6"/>
        <v>0</v>
      </c>
    </row>
    <row r="138" spans="1:8" ht="15" customHeight="1" x14ac:dyDescent="0.25">
      <c r="A138" s="6">
        <v>350</v>
      </c>
      <c r="B138" s="29" t="s">
        <v>143</v>
      </c>
      <c r="C138" s="44">
        <v>42580</v>
      </c>
      <c r="D138" s="40">
        <v>1524</v>
      </c>
      <c r="E138" s="45">
        <f t="shared" si="7"/>
        <v>3.5791451385627053E-2</v>
      </c>
      <c r="F138" s="44">
        <v>1312560</v>
      </c>
      <c r="G138" s="40">
        <v>8730</v>
      </c>
      <c r="H138" s="45">
        <f t="shared" si="6"/>
        <v>6.6511245200219418E-3</v>
      </c>
    </row>
    <row r="139" spans="1:8" ht="15" customHeight="1" x14ac:dyDescent="0.25">
      <c r="A139" s="6">
        <v>370</v>
      </c>
      <c r="B139" s="29" t="s">
        <v>144</v>
      </c>
      <c r="C139" s="44">
        <v>4286</v>
      </c>
      <c r="D139" s="40">
        <v>385</v>
      </c>
      <c r="E139" s="45">
        <f t="shared" si="7"/>
        <v>8.982734484367709E-2</v>
      </c>
      <c r="F139" s="44">
        <v>1930355</v>
      </c>
      <c r="G139" s="40">
        <v>1642</v>
      </c>
      <c r="H139" s="45">
        <f t="shared" si="6"/>
        <v>8.5062074074457805E-4</v>
      </c>
    </row>
    <row r="140" spans="1:8" ht="15" customHeight="1" x14ac:dyDescent="0.25">
      <c r="A140" s="6">
        <v>380</v>
      </c>
      <c r="B140" s="29" t="s">
        <v>145</v>
      </c>
      <c r="C140" s="44">
        <v>5200</v>
      </c>
      <c r="D140" s="40">
        <v>482</v>
      </c>
      <c r="E140" s="45">
        <f t="shared" si="7"/>
        <v>9.2692307692307699E-2</v>
      </c>
      <c r="F140" s="44">
        <v>9674675</v>
      </c>
      <c r="G140" s="40">
        <v>87665</v>
      </c>
      <c r="H140" s="45">
        <f t="shared" si="6"/>
        <v>9.0612862964388977E-3</v>
      </c>
    </row>
    <row r="141" spans="1:8" ht="15" customHeight="1" x14ac:dyDescent="0.25">
      <c r="A141" s="10">
        <v>395</v>
      </c>
      <c r="B141" s="29" t="s">
        <v>142</v>
      </c>
      <c r="C141" s="59" t="s">
        <v>182</v>
      </c>
      <c r="D141" s="60" t="s">
        <v>182</v>
      </c>
      <c r="E141" s="61" t="s">
        <v>182</v>
      </c>
      <c r="F141" s="44">
        <v>125</v>
      </c>
      <c r="G141" s="40">
        <v>0</v>
      </c>
      <c r="H141" s="45">
        <f t="shared" si="6"/>
        <v>0</v>
      </c>
    </row>
    <row r="142" spans="1:8" ht="15" customHeight="1" x14ac:dyDescent="0.25">
      <c r="A142" s="10">
        <v>396</v>
      </c>
      <c r="B142" s="29" t="s">
        <v>143</v>
      </c>
      <c r="C142" s="44">
        <v>1039</v>
      </c>
      <c r="D142" s="40">
        <v>1039</v>
      </c>
      <c r="E142" s="45">
        <f t="shared" si="7"/>
        <v>1</v>
      </c>
      <c r="F142" s="44">
        <v>49000</v>
      </c>
      <c r="G142" s="40">
        <v>1918</v>
      </c>
      <c r="H142" s="45">
        <f t="shared" si="6"/>
        <v>3.9142857142857146E-2</v>
      </c>
    </row>
    <row r="143" spans="1:8" ht="15" customHeight="1" thickBot="1" x14ac:dyDescent="0.3">
      <c r="A143" s="11">
        <v>399</v>
      </c>
      <c r="B143" s="36" t="s">
        <v>146</v>
      </c>
      <c r="C143" s="46">
        <v>590</v>
      </c>
      <c r="D143" s="47">
        <v>192</v>
      </c>
      <c r="E143" s="45">
        <f t="shared" si="7"/>
        <v>0.3254237288135593</v>
      </c>
      <c r="F143" s="46">
        <v>11000</v>
      </c>
      <c r="G143" s="47">
        <v>0</v>
      </c>
      <c r="H143" s="45">
        <f t="shared" si="6"/>
        <v>0</v>
      </c>
    </row>
    <row r="144" spans="1:8" ht="15" customHeight="1" thickBot="1" x14ac:dyDescent="0.3">
      <c r="A144" s="139" t="s">
        <v>147</v>
      </c>
      <c r="B144" s="140"/>
      <c r="C144" s="72">
        <v>0</v>
      </c>
      <c r="D144" s="73">
        <v>0</v>
      </c>
      <c r="E144" s="71" t="s">
        <v>182</v>
      </c>
      <c r="F144" s="22">
        <f>SUM(F145:F146)</f>
        <v>1210000</v>
      </c>
      <c r="G144" s="23">
        <f>SUM(G145:G146)</f>
        <v>0</v>
      </c>
      <c r="H144" s="28">
        <f>G144/F144</f>
        <v>0</v>
      </c>
    </row>
    <row r="145" spans="1:8" ht="15" customHeight="1" x14ac:dyDescent="0.25">
      <c r="A145" s="13">
        <v>511</v>
      </c>
      <c r="B145" s="37" t="s">
        <v>148</v>
      </c>
      <c r="C145" s="68" t="s">
        <v>182</v>
      </c>
      <c r="D145" s="69" t="s">
        <v>182</v>
      </c>
      <c r="E145" s="70" t="s">
        <v>182</v>
      </c>
      <c r="F145" s="49">
        <v>485000</v>
      </c>
      <c r="G145" s="50">
        <v>0</v>
      </c>
      <c r="H145" s="51">
        <f>G145/F145</f>
        <v>0</v>
      </c>
    </row>
    <row r="146" spans="1:8" ht="15" customHeight="1" thickBot="1" x14ac:dyDescent="0.3">
      <c r="A146" s="11">
        <v>544</v>
      </c>
      <c r="B146" s="38" t="s">
        <v>149</v>
      </c>
      <c r="C146" s="65" t="s">
        <v>182</v>
      </c>
      <c r="D146" s="66" t="s">
        <v>182</v>
      </c>
      <c r="E146" s="67" t="s">
        <v>182</v>
      </c>
      <c r="F146" s="46">
        <v>725000</v>
      </c>
      <c r="G146" s="47">
        <v>0</v>
      </c>
      <c r="H146" s="48">
        <f>G146/F146</f>
        <v>0</v>
      </c>
    </row>
    <row r="147" spans="1:8" ht="15" customHeight="1" thickBot="1" x14ac:dyDescent="0.3">
      <c r="A147" s="137" t="s">
        <v>150</v>
      </c>
      <c r="B147" s="138"/>
      <c r="C147" s="22">
        <f>SUM(C148:C164)</f>
        <v>462266900</v>
      </c>
      <c r="D147" s="23">
        <f>SUM(D148:D164)</f>
        <v>7530300</v>
      </c>
      <c r="E147" s="28">
        <f>D147/C147</f>
        <v>1.6289939859418876E-2</v>
      </c>
      <c r="F147" s="22">
        <f>SUM(F148:F164)</f>
        <v>240183</v>
      </c>
      <c r="G147" s="23">
        <f>SUM(G148:G164)</f>
        <v>0</v>
      </c>
      <c r="H147" s="28">
        <f>G147/F147</f>
        <v>0</v>
      </c>
    </row>
    <row r="148" spans="1:8" ht="15" customHeight="1" x14ac:dyDescent="0.25">
      <c r="A148" s="4">
        <v>611</v>
      </c>
      <c r="B148" s="35" t="s">
        <v>151</v>
      </c>
      <c r="C148" s="49">
        <v>116000</v>
      </c>
      <c r="D148" s="50">
        <v>5500</v>
      </c>
      <c r="E148" s="51">
        <f>D148/C148</f>
        <v>4.7413793103448273E-2</v>
      </c>
      <c r="F148" s="68" t="s">
        <v>182</v>
      </c>
      <c r="G148" s="69" t="s">
        <v>182</v>
      </c>
      <c r="H148" s="70" t="s">
        <v>182</v>
      </c>
    </row>
    <row r="149" spans="1:8" ht="15" customHeight="1" x14ac:dyDescent="0.25">
      <c r="A149" s="5">
        <v>612</v>
      </c>
      <c r="B149" s="29" t="s">
        <v>152</v>
      </c>
      <c r="C149" s="44">
        <v>15000</v>
      </c>
      <c r="D149" s="40">
        <v>0</v>
      </c>
      <c r="E149" s="45">
        <f>D149/C149</f>
        <v>0</v>
      </c>
      <c r="F149" s="59" t="s">
        <v>182</v>
      </c>
      <c r="G149" s="60" t="s">
        <v>182</v>
      </c>
      <c r="H149" s="61" t="s">
        <v>182</v>
      </c>
    </row>
    <row r="150" spans="1:8" ht="15" customHeight="1" x14ac:dyDescent="0.25">
      <c r="A150" s="5">
        <v>614</v>
      </c>
      <c r="B150" s="29" t="s">
        <v>153</v>
      </c>
      <c r="C150" s="44">
        <v>75000</v>
      </c>
      <c r="D150" s="40">
        <v>0</v>
      </c>
      <c r="E150" s="45">
        <f t="shared" ref="E150:E164" si="8">D150/C150</f>
        <v>0</v>
      </c>
      <c r="F150" s="59" t="s">
        <v>182</v>
      </c>
      <c r="G150" s="60" t="s">
        <v>182</v>
      </c>
      <c r="H150" s="61" t="s">
        <v>182</v>
      </c>
    </row>
    <row r="151" spans="1:8" ht="15" customHeight="1" x14ac:dyDescent="0.25">
      <c r="A151" s="5">
        <v>619</v>
      </c>
      <c r="B151" s="29" t="s">
        <v>154</v>
      </c>
      <c r="C151" s="44">
        <v>143000000</v>
      </c>
      <c r="D151" s="40">
        <v>0</v>
      </c>
      <c r="E151" s="45">
        <f t="shared" si="8"/>
        <v>0</v>
      </c>
      <c r="F151" s="59" t="s">
        <v>182</v>
      </c>
      <c r="G151" s="60" t="s">
        <v>182</v>
      </c>
      <c r="H151" s="61" t="s">
        <v>182</v>
      </c>
    </row>
    <row r="152" spans="1:8" ht="15" customHeight="1" x14ac:dyDescent="0.25">
      <c r="A152" s="5">
        <v>622</v>
      </c>
      <c r="B152" s="29" t="s">
        <v>155</v>
      </c>
      <c r="C152" s="44">
        <v>6000</v>
      </c>
      <c r="D152" s="40">
        <v>0</v>
      </c>
      <c r="E152" s="45">
        <f t="shared" si="8"/>
        <v>0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623</v>
      </c>
      <c r="B153" s="29" t="s">
        <v>156</v>
      </c>
      <c r="C153" s="44">
        <v>10000</v>
      </c>
      <c r="D153" s="40">
        <v>0</v>
      </c>
      <c r="E153" s="45">
        <f t="shared" si="8"/>
        <v>0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624</v>
      </c>
      <c r="B154" s="29" t="s">
        <v>157</v>
      </c>
      <c r="C154" s="44">
        <v>79505</v>
      </c>
      <c r="D154" s="40">
        <v>900</v>
      </c>
      <c r="E154" s="45">
        <f t="shared" si="8"/>
        <v>1.1320042764605999E-2</v>
      </c>
      <c r="F154" s="44">
        <v>240183</v>
      </c>
      <c r="G154" s="40">
        <v>0</v>
      </c>
      <c r="H154" s="45">
        <f t="shared" ref="H154" si="9">G154/F154</f>
        <v>0</v>
      </c>
    </row>
    <row r="155" spans="1:8" ht="15" customHeight="1" x14ac:dyDescent="0.25">
      <c r="A155" s="5">
        <v>631</v>
      </c>
      <c r="B155" s="29" t="s">
        <v>158</v>
      </c>
      <c r="C155" s="44">
        <v>2252000</v>
      </c>
      <c r="D155" s="40">
        <v>0</v>
      </c>
      <c r="E155" s="45">
        <f t="shared" si="8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635</v>
      </c>
      <c r="B156" s="29" t="s">
        <v>159</v>
      </c>
      <c r="C156" s="44">
        <v>230025065</v>
      </c>
      <c r="D156" s="40">
        <v>2005000</v>
      </c>
      <c r="E156" s="45">
        <f t="shared" si="8"/>
        <v>8.7164414017228947E-3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637</v>
      </c>
      <c r="B157" s="29" t="s">
        <v>160</v>
      </c>
      <c r="C157" s="44">
        <v>15000000</v>
      </c>
      <c r="D157" s="40">
        <v>5500000</v>
      </c>
      <c r="E157" s="45">
        <f t="shared" si="8"/>
        <v>0.36666666666666664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639</v>
      </c>
      <c r="B158" s="29" t="s">
        <v>161</v>
      </c>
      <c r="C158" s="44">
        <v>125000</v>
      </c>
      <c r="D158" s="40">
        <v>0</v>
      </c>
      <c r="E158" s="45">
        <f t="shared" si="8"/>
        <v>0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648</v>
      </c>
      <c r="B159" s="8" t="s">
        <v>162</v>
      </c>
      <c r="C159" s="44">
        <v>39119556</v>
      </c>
      <c r="D159" s="40">
        <v>0</v>
      </c>
      <c r="E159" s="45">
        <f t="shared" si="8"/>
        <v>0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649</v>
      </c>
      <c r="B160" s="8" t="s">
        <v>163</v>
      </c>
      <c r="C160" s="44">
        <v>30575600</v>
      </c>
      <c r="D160" s="40">
        <v>0</v>
      </c>
      <c r="E160" s="45">
        <f t="shared" si="8"/>
        <v>0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662</v>
      </c>
      <c r="B161" s="8" t="s">
        <v>164</v>
      </c>
      <c r="C161" s="44">
        <v>456300</v>
      </c>
      <c r="D161" s="40">
        <v>0</v>
      </c>
      <c r="E161" s="45">
        <f t="shared" si="8"/>
        <v>0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663</v>
      </c>
      <c r="B162" s="8" t="s">
        <v>165</v>
      </c>
      <c r="C162" s="44">
        <v>249379</v>
      </c>
      <c r="D162" s="40">
        <v>18900</v>
      </c>
      <c r="E162" s="45">
        <f t="shared" si="8"/>
        <v>7.5788258032953859E-2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664</v>
      </c>
      <c r="B163" s="8" t="s">
        <v>166</v>
      </c>
      <c r="C163" s="44">
        <v>1107000</v>
      </c>
      <c r="D163" s="40">
        <v>0</v>
      </c>
      <c r="E163" s="45">
        <f t="shared" si="8"/>
        <v>0</v>
      </c>
      <c r="F163" s="59" t="s">
        <v>182</v>
      </c>
      <c r="G163" s="60" t="s">
        <v>182</v>
      </c>
      <c r="H163" s="61" t="s">
        <v>182</v>
      </c>
    </row>
    <row r="164" spans="1:8" ht="15" customHeight="1" thickBot="1" x14ac:dyDescent="0.3">
      <c r="A164" s="12">
        <v>693</v>
      </c>
      <c r="B164" s="33" t="s">
        <v>167</v>
      </c>
      <c r="C164" s="46">
        <v>55495</v>
      </c>
      <c r="D164" s="47">
        <v>0</v>
      </c>
      <c r="E164" s="45">
        <f t="shared" si="8"/>
        <v>0</v>
      </c>
      <c r="F164" s="65" t="s">
        <v>182</v>
      </c>
      <c r="G164" s="66" t="s">
        <v>182</v>
      </c>
      <c r="H164" s="61" t="s">
        <v>182</v>
      </c>
    </row>
    <row r="165" spans="1:8" ht="15" customHeight="1" thickBot="1" x14ac:dyDescent="0.3">
      <c r="A165" s="152" t="s">
        <v>168</v>
      </c>
      <c r="B165" s="153"/>
      <c r="C165" s="72">
        <v>0</v>
      </c>
      <c r="D165" s="73">
        <v>0</v>
      </c>
      <c r="E165" s="71" t="s">
        <v>182</v>
      </c>
      <c r="F165" s="22">
        <f>F166</f>
        <v>59460136</v>
      </c>
      <c r="G165" s="23">
        <f>G166</f>
        <v>6592256</v>
      </c>
      <c r="H165" s="28">
        <f>G165/F165</f>
        <v>0.11086849851806595</v>
      </c>
    </row>
    <row r="166" spans="1:8" ht="15" customHeight="1" thickBot="1" x14ac:dyDescent="0.3">
      <c r="A166" s="18">
        <v>721</v>
      </c>
      <c r="B166" s="39" t="s">
        <v>169</v>
      </c>
      <c r="C166" s="74" t="s">
        <v>182</v>
      </c>
      <c r="D166" s="75" t="s">
        <v>182</v>
      </c>
      <c r="E166" s="76" t="s">
        <v>182</v>
      </c>
      <c r="F166" s="52">
        <v>59460136</v>
      </c>
      <c r="G166" s="53">
        <v>6592256</v>
      </c>
      <c r="H166" s="54">
        <f>G166/F166</f>
        <v>0.11086849851806595</v>
      </c>
    </row>
    <row r="168" spans="1:8" x14ac:dyDescent="0.25">
      <c r="A168" s="143" t="s">
        <v>170</v>
      </c>
      <c r="B168" s="143"/>
      <c r="C168" s="143"/>
      <c r="D168" s="143"/>
      <c r="E168" s="143"/>
      <c r="F168" s="143"/>
      <c r="G168" s="143"/>
      <c r="H168" s="143"/>
    </row>
    <row r="169" spans="1:8" x14ac:dyDescent="0.25">
      <c r="A169" s="143" t="s">
        <v>171</v>
      </c>
      <c r="B169" s="143"/>
      <c r="C169" s="143"/>
      <c r="D169" s="143"/>
      <c r="E169" s="143"/>
      <c r="F169" s="143"/>
      <c r="G169" s="143"/>
      <c r="H169" s="143"/>
    </row>
    <row r="170" spans="1:8" x14ac:dyDescent="0.25">
      <c r="A170" s="143" t="s">
        <v>184</v>
      </c>
      <c r="B170" s="143"/>
      <c r="C170" s="143"/>
      <c r="D170" s="143"/>
      <c r="E170" s="143"/>
      <c r="F170" s="143"/>
      <c r="G170" s="143"/>
      <c r="H170" s="143"/>
    </row>
    <row r="171" spans="1:8" x14ac:dyDescent="0.25">
      <c r="A171" s="143" t="s">
        <v>185</v>
      </c>
      <c r="B171" s="143"/>
      <c r="C171" s="143"/>
      <c r="D171" s="143"/>
      <c r="E171" s="143"/>
      <c r="F171" s="143"/>
      <c r="G171" s="143"/>
      <c r="H171" s="143"/>
    </row>
    <row r="172" spans="1:8" x14ac:dyDescent="0.25">
      <c r="A172" s="143" t="s">
        <v>187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4" t="s">
        <v>174</v>
      </c>
      <c r="B173" s="144"/>
      <c r="C173" s="144"/>
      <c r="D173" s="144"/>
      <c r="E173" s="144"/>
      <c r="F173" s="144"/>
      <c r="G173" s="144"/>
      <c r="H173" s="144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3:H173"/>
    <mergeCell ref="A28:B28"/>
    <mergeCell ref="A77:B77"/>
    <mergeCell ref="A127:B127"/>
    <mergeCell ref="A144:B144"/>
    <mergeCell ref="A147:B147"/>
    <mergeCell ref="A165:B165"/>
    <mergeCell ref="A168:H168"/>
    <mergeCell ref="A169:H169"/>
    <mergeCell ref="A170:H170"/>
    <mergeCell ref="A171:H171"/>
    <mergeCell ref="A172:H172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6" max="16383" man="1"/>
    <brk id="167" max="16383" man="1"/>
  </rowBreaks>
  <ignoredErrors>
    <ignoredError sqref="A12:A27" numberStoredAsText="1"/>
    <ignoredError sqref="E10:E11 E28 E77 E127 E147" formula="1"/>
    <ignoredError sqref="C147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6"/>
  <sheetViews>
    <sheetView showGridLines="0" view="pageBreakPreview" topLeftCell="A262" zoomScaleNormal="100" zoomScaleSheetLayoutView="100" workbookViewId="0">
      <selection activeCell="C155" sqref="C155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</cols>
  <sheetData>
    <row r="1" spans="1:9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9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9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9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9" x14ac:dyDescent="0.25">
      <c r="A5" s="143" t="s">
        <v>173</v>
      </c>
      <c r="B5" s="143"/>
      <c r="C5" s="143"/>
      <c r="D5" s="143"/>
      <c r="E5" s="143"/>
      <c r="F5" s="143"/>
      <c r="G5" s="143"/>
      <c r="H5" s="143"/>
    </row>
    <row r="6" spans="1:9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9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9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</row>
    <row r="9" spans="1:9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</row>
    <row r="10" spans="1:9" ht="15.75" thickBot="1" x14ac:dyDescent="0.3">
      <c r="A10" s="133" t="s">
        <v>0</v>
      </c>
      <c r="B10" s="134"/>
      <c r="C10" s="20">
        <f>C11+C28+C78+C129+C147+C150+C168</f>
        <v>547617825</v>
      </c>
      <c r="D10" s="21">
        <f>D11+D28+D78+D129+D147+D150+D168</f>
        <v>65317049</v>
      </c>
      <c r="E10" s="27">
        <f>D10/C10</f>
        <v>0.11927487751152001</v>
      </c>
      <c r="F10" s="20">
        <f>F11+F28+F78+F129+F147+F150+F168</f>
        <v>91113816</v>
      </c>
      <c r="G10" s="21">
        <f>G11+G28+G78+G129+G147+G150+G168</f>
        <v>7013209</v>
      </c>
      <c r="H10" s="27">
        <f>G10/F10</f>
        <v>7.6971959993421851E-2</v>
      </c>
    </row>
    <row r="11" spans="1:9" ht="15" customHeight="1" thickBot="1" x14ac:dyDescent="0.3">
      <c r="A11" s="135" t="s">
        <v>1</v>
      </c>
      <c r="B11" s="136"/>
      <c r="C11" s="56">
        <f>SUM(C12:C27)</f>
        <v>72639376</v>
      </c>
      <c r="D11" s="57">
        <f>SUM(D12:D27)</f>
        <v>15446496</v>
      </c>
      <c r="E11" s="58">
        <f>D11/C11</f>
        <v>0.2126463200895338</v>
      </c>
      <c r="F11" s="56">
        <f>SUM(F12:F27)</f>
        <v>275002</v>
      </c>
      <c r="G11" s="57">
        <f>SUM(G12:G27)</f>
        <v>29186</v>
      </c>
      <c r="H11" s="58">
        <f>G11/F11</f>
        <v>0.10613013723536556</v>
      </c>
    </row>
    <row r="12" spans="1:9" ht="15" customHeight="1" x14ac:dyDescent="0.25">
      <c r="A12" s="1" t="s">
        <v>2</v>
      </c>
      <c r="B12" s="7" t="s">
        <v>3</v>
      </c>
      <c r="C12" s="41">
        <v>55525704</v>
      </c>
      <c r="D12" s="42">
        <v>12307523</v>
      </c>
      <c r="E12" s="43">
        <f>D12/C12</f>
        <v>0.2216545151773312</v>
      </c>
      <c r="F12" s="62" t="s">
        <v>182</v>
      </c>
      <c r="G12" s="63" t="s">
        <v>182</v>
      </c>
      <c r="H12" s="64" t="s">
        <v>182</v>
      </c>
    </row>
    <row r="13" spans="1:9" ht="15" customHeight="1" x14ac:dyDescent="0.25">
      <c r="A13" s="2" t="s">
        <v>4</v>
      </c>
      <c r="B13" s="8" t="s">
        <v>5</v>
      </c>
      <c r="C13" s="44">
        <v>1091820</v>
      </c>
      <c r="D13" s="40">
        <v>13317</v>
      </c>
      <c r="E13" s="45">
        <f>D13/C13</f>
        <v>1.2197065450348958E-2</v>
      </c>
      <c r="F13" s="59" t="s">
        <v>182</v>
      </c>
      <c r="G13" s="60" t="s">
        <v>182</v>
      </c>
      <c r="H13" s="61" t="s">
        <v>182</v>
      </c>
    </row>
    <row r="14" spans="1:9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24933</v>
      </c>
      <c r="H14" s="45">
        <f t="shared" ref="H14:H21" si="0">G14/F14</f>
        <v>0.12222058823529412</v>
      </c>
    </row>
    <row r="15" spans="1:9" ht="15" customHeight="1" x14ac:dyDescent="0.25">
      <c r="A15" s="2" t="s">
        <v>8</v>
      </c>
      <c r="B15" s="29" t="s">
        <v>9</v>
      </c>
      <c r="C15" s="44">
        <v>6012</v>
      </c>
      <c r="D15" s="40">
        <v>1501</v>
      </c>
      <c r="E15" s="45">
        <f t="shared" ref="E15:E26" si="1">D15/C15</f>
        <v>0.24966733200266134</v>
      </c>
      <c r="F15" s="59" t="s">
        <v>182</v>
      </c>
      <c r="G15" s="60" t="s">
        <v>182</v>
      </c>
      <c r="H15" s="61" t="s">
        <v>182</v>
      </c>
    </row>
    <row r="16" spans="1:9" ht="15" customHeight="1" x14ac:dyDescent="0.25">
      <c r="A16" s="3" t="s">
        <v>10</v>
      </c>
      <c r="B16" s="29" t="s">
        <v>11</v>
      </c>
      <c r="C16" s="44">
        <v>1019400</v>
      </c>
      <c r="D16" s="40">
        <v>224850</v>
      </c>
      <c r="E16" s="45">
        <f t="shared" si="1"/>
        <v>0.22057092407298412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530579</v>
      </c>
      <c r="E17" s="45">
        <f t="shared" si="1"/>
        <v>0.28770924274055798</v>
      </c>
      <c r="F17" s="44">
        <v>2750</v>
      </c>
      <c r="G17" s="40">
        <v>361</v>
      </c>
      <c r="H17" s="45">
        <f t="shared" si="0"/>
        <v>0.13127272727272726</v>
      </c>
    </row>
    <row r="18" spans="1:8" ht="15" customHeight="1" x14ac:dyDescent="0.25">
      <c r="A18" s="2" t="s">
        <v>14</v>
      </c>
      <c r="B18" s="8" t="s">
        <v>15</v>
      </c>
      <c r="C18" s="44">
        <v>7317780</v>
      </c>
      <c r="D18" s="40">
        <v>1612780</v>
      </c>
      <c r="E18" s="45">
        <f t="shared" si="1"/>
        <v>0.22039197680170763</v>
      </c>
      <c r="F18" s="44">
        <v>54392</v>
      </c>
      <c r="G18" s="40">
        <v>3093</v>
      </c>
      <c r="H18" s="45">
        <f t="shared" si="0"/>
        <v>5.6864980144138842E-2</v>
      </c>
    </row>
    <row r="19" spans="1:8" ht="15" customHeight="1" x14ac:dyDescent="0.25">
      <c r="A19" s="2" t="s">
        <v>16</v>
      </c>
      <c r="B19" s="8" t="s">
        <v>17</v>
      </c>
      <c r="C19" s="44">
        <v>856466</v>
      </c>
      <c r="D19" s="40">
        <v>187126</v>
      </c>
      <c r="E19" s="45">
        <f t="shared" si="1"/>
        <v>0.21848619793430213</v>
      </c>
      <c r="F19" s="44">
        <v>6624</v>
      </c>
      <c r="G19" s="40">
        <v>374</v>
      </c>
      <c r="H19" s="45">
        <f t="shared" si="0"/>
        <v>5.6461352657004832E-2</v>
      </c>
    </row>
    <row r="20" spans="1:8" ht="15" customHeight="1" x14ac:dyDescent="0.25">
      <c r="A20" s="2" t="s">
        <v>18</v>
      </c>
      <c r="B20" s="8" t="s">
        <v>19</v>
      </c>
      <c r="C20" s="44">
        <v>872927</v>
      </c>
      <c r="D20" s="40">
        <v>190499</v>
      </c>
      <c r="E20" s="45">
        <f t="shared" si="1"/>
        <v>0.21823016128496425</v>
      </c>
      <c r="F20" s="44">
        <v>6624</v>
      </c>
      <c r="G20" s="40">
        <v>374</v>
      </c>
      <c r="H20" s="45">
        <f t="shared" si="0"/>
        <v>5.6461352657004832E-2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29486</v>
      </c>
      <c r="E21" s="45">
        <f t="shared" si="1"/>
        <v>0.17348481728376175</v>
      </c>
      <c r="F21" s="44">
        <v>612</v>
      </c>
      <c r="G21" s="40">
        <v>51</v>
      </c>
      <c r="H21" s="45">
        <f t="shared" si="0"/>
        <v>8.3333333333333329E-2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1095154</v>
      </c>
      <c r="D23" s="40">
        <v>285761</v>
      </c>
      <c r="E23" s="45">
        <f t="shared" si="1"/>
        <v>0.2609322524503403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8800</v>
      </c>
      <c r="E24" s="45">
        <f t="shared" si="1"/>
        <v>0.38260869565217392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12324</v>
      </c>
      <c r="E25" s="45">
        <f t="shared" si="1"/>
        <v>0.1925625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0</v>
      </c>
      <c r="E26" s="45">
        <f t="shared" si="1"/>
        <v>0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113000</v>
      </c>
      <c r="D27" s="47">
        <v>41950</v>
      </c>
      <c r="E27" s="48">
        <f>D27/C27</f>
        <v>0.37123893805309732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SUM(C29:C77)</f>
        <v>47907848</v>
      </c>
      <c r="D28" s="23">
        <f>SUM(D29:D77)</f>
        <v>4164724</v>
      </c>
      <c r="E28" s="28">
        <f>D28/C28</f>
        <v>8.6931978242896654E-2</v>
      </c>
      <c r="F28" s="22">
        <f>SUM(F29:F77)</f>
        <v>14292043</v>
      </c>
      <c r="G28" s="23">
        <f>SUM(G29:G77)</f>
        <v>173051</v>
      </c>
      <c r="H28" s="28">
        <f>G28/F28</f>
        <v>1.2108205943684888E-2</v>
      </c>
    </row>
    <row r="29" spans="1:8" ht="15" customHeight="1" x14ac:dyDescent="0.25">
      <c r="A29" s="4">
        <v>101</v>
      </c>
      <c r="B29" s="32" t="s">
        <v>33</v>
      </c>
      <c r="C29" s="49">
        <v>7427482</v>
      </c>
      <c r="D29" s="50">
        <v>314352</v>
      </c>
      <c r="E29" s="51">
        <f>D29/C29</f>
        <v>4.2322822189269527E-2</v>
      </c>
      <c r="F29" s="68" t="s">
        <v>182</v>
      </c>
      <c r="G29" s="69" t="s">
        <v>182</v>
      </c>
      <c r="H29" s="70" t="s">
        <v>182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</row>
    <row r="31" spans="1:8" ht="15" customHeight="1" x14ac:dyDescent="0.25">
      <c r="A31" s="5">
        <v>103</v>
      </c>
      <c r="B31" s="8" t="s">
        <v>35</v>
      </c>
      <c r="C31" s="44">
        <v>625368</v>
      </c>
      <c r="D31" s="40">
        <v>272850</v>
      </c>
      <c r="E31" s="45">
        <f t="shared" ref="E31:E76" si="2">D31/C31</f>
        <v>0.43630310473193384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71200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73600</v>
      </c>
      <c r="D33" s="40">
        <v>0</v>
      </c>
      <c r="E33" s="45">
        <f t="shared" si="2"/>
        <v>0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285074</v>
      </c>
      <c r="D35" s="40">
        <v>22296</v>
      </c>
      <c r="E35" s="45">
        <f t="shared" si="2"/>
        <v>7.8211271459340384E-2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111</v>
      </c>
      <c r="B36" s="8" t="s">
        <v>40</v>
      </c>
      <c r="C36" s="44">
        <v>193566</v>
      </c>
      <c r="D36" s="40">
        <v>20221</v>
      </c>
      <c r="E36" s="45">
        <f t="shared" si="2"/>
        <v>0.10446566029158014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19085</v>
      </c>
      <c r="E37" s="45">
        <f t="shared" si="2"/>
        <v>0.17380811438459087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0</v>
      </c>
      <c r="E38" s="45">
        <f t="shared" si="2"/>
        <v>0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978345</v>
      </c>
      <c r="D39" s="40">
        <v>116666</v>
      </c>
      <c r="E39" s="45">
        <f t="shared" si="2"/>
        <v>0.11924832242204948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240000</v>
      </c>
      <c r="D40" s="40">
        <v>0</v>
      </c>
      <c r="E40" s="45">
        <f t="shared" si="2"/>
        <v>0</v>
      </c>
      <c r="F40" s="44">
        <v>2568</v>
      </c>
      <c r="G40" s="40">
        <v>0</v>
      </c>
      <c r="H40" s="45">
        <f t="shared" ref="H40:H76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576100</v>
      </c>
      <c r="D41" s="40">
        <v>0</v>
      </c>
      <c r="E41" s="45">
        <f t="shared" si="2"/>
        <v>0</v>
      </c>
      <c r="F41" s="44">
        <v>258710</v>
      </c>
      <c r="G41" s="40">
        <v>0</v>
      </c>
      <c r="H41" s="45">
        <f t="shared" si="3"/>
        <v>0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119</v>
      </c>
      <c r="B43" s="8" t="s">
        <v>47</v>
      </c>
      <c r="C43" s="44">
        <v>5000</v>
      </c>
      <c r="D43" s="40">
        <v>0</v>
      </c>
      <c r="E43" s="45">
        <f t="shared" si="2"/>
        <v>0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6">
        <v>120</v>
      </c>
      <c r="B44" s="29" t="s">
        <v>48</v>
      </c>
      <c r="C44" s="44">
        <v>192233</v>
      </c>
      <c r="D44" s="40">
        <v>6447</v>
      </c>
      <c r="E44" s="45">
        <f t="shared" si="2"/>
        <v>3.3537425936233635E-2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131</v>
      </c>
      <c r="B45" s="8" t="s">
        <v>49</v>
      </c>
      <c r="C45" s="44">
        <v>724615</v>
      </c>
      <c r="D45" s="40">
        <v>7328</v>
      </c>
      <c r="E45" s="45">
        <f t="shared" si="2"/>
        <v>1.0112956535539562E-2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132</v>
      </c>
      <c r="B46" s="8" t="s">
        <v>50</v>
      </c>
      <c r="C46" s="44">
        <v>1010000</v>
      </c>
      <c r="D46" s="40">
        <v>92444</v>
      </c>
      <c r="E46" s="45">
        <f t="shared" si="2"/>
        <v>9.1528712871287124E-2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141</v>
      </c>
      <c r="B47" s="8" t="s">
        <v>51</v>
      </c>
      <c r="C47" s="44">
        <v>232296</v>
      </c>
      <c r="D47" s="40">
        <v>36582</v>
      </c>
      <c r="E47" s="45">
        <f t="shared" si="2"/>
        <v>0.15748011158177497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142</v>
      </c>
      <c r="B48" s="8" t="s">
        <v>52</v>
      </c>
      <c r="C48" s="44">
        <v>235863</v>
      </c>
      <c r="D48" s="40">
        <v>17000</v>
      </c>
      <c r="E48" s="45">
        <f t="shared" si="2"/>
        <v>7.2075738882317275E-2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143</v>
      </c>
      <c r="B49" s="8" t="s">
        <v>53</v>
      </c>
      <c r="C49" s="44">
        <v>25000</v>
      </c>
      <c r="D49" s="40">
        <v>0</v>
      </c>
      <c r="E49" s="45">
        <f t="shared" si="2"/>
        <v>0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151</v>
      </c>
      <c r="B50" s="8" t="s">
        <v>54</v>
      </c>
      <c r="C50" s="44">
        <v>135036</v>
      </c>
      <c r="D50" s="40">
        <v>6984</v>
      </c>
      <c r="E50" s="45">
        <f t="shared" si="2"/>
        <v>5.1719541455611834E-2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152</v>
      </c>
      <c r="B51" s="8" t="s">
        <v>55</v>
      </c>
      <c r="C51" s="44">
        <v>141098</v>
      </c>
      <c r="D51" s="40">
        <v>9941</v>
      </c>
      <c r="E51" s="45">
        <f t="shared" si="2"/>
        <v>7.0454577669421259E-2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153</v>
      </c>
      <c r="B52" s="8" t="s">
        <v>56</v>
      </c>
      <c r="C52" s="44">
        <v>6536</v>
      </c>
      <c r="D52" s="40">
        <v>1443</v>
      </c>
      <c r="E52" s="45">
        <f t="shared" si="2"/>
        <v>0.22077723378212974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154</v>
      </c>
      <c r="B53" s="8" t="s">
        <v>57</v>
      </c>
      <c r="C53" s="44">
        <v>169000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161</v>
      </c>
      <c r="B54" s="8" t="s">
        <v>58</v>
      </c>
      <c r="C54" s="44">
        <v>230000</v>
      </c>
      <c r="D54" s="40">
        <v>0</v>
      </c>
      <c r="E54" s="45">
        <f t="shared" si="2"/>
        <v>0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162</v>
      </c>
      <c r="B55" s="8" t="s">
        <v>59</v>
      </c>
      <c r="C55" s="44">
        <v>1614614</v>
      </c>
      <c r="D55" s="40">
        <v>278</v>
      </c>
      <c r="E55" s="45">
        <f t="shared" si="2"/>
        <v>1.7217737490198896E-4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163</v>
      </c>
      <c r="B56" s="8" t="s">
        <v>60</v>
      </c>
      <c r="C56" s="44">
        <v>1015000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164</v>
      </c>
      <c r="B57" s="8" t="s">
        <v>61</v>
      </c>
      <c r="C57" s="44">
        <v>773750</v>
      </c>
      <c r="D57" s="40">
        <v>0</v>
      </c>
      <c r="E57" s="45">
        <f t="shared" si="2"/>
        <v>0</v>
      </c>
      <c r="F57" s="59" t="s">
        <v>182</v>
      </c>
      <c r="G57" s="60" t="s">
        <v>182</v>
      </c>
      <c r="H57" s="61" t="s">
        <v>182</v>
      </c>
    </row>
    <row r="58" spans="1:8" ht="15" customHeight="1" x14ac:dyDescent="0.25">
      <c r="A58" s="5">
        <v>165</v>
      </c>
      <c r="B58" s="8" t="s">
        <v>62</v>
      </c>
      <c r="C58" s="44">
        <v>4330665</v>
      </c>
      <c r="D58" s="40">
        <v>66392</v>
      </c>
      <c r="E58" s="45">
        <f t="shared" si="2"/>
        <v>1.5330670924673231E-2</v>
      </c>
      <c r="F58" s="44">
        <v>1762517</v>
      </c>
      <c r="G58" s="40">
        <v>0</v>
      </c>
      <c r="H58" s="45">
        <f t="shared" si="3"/>
        <v>0</v>
      </c>
    </row>
    <row r="59" spans="1:8" ht="15" customHeight="1" x14ac:dyDescent="0.25">
      <c r="A59" s="5">
        <v>166</v>
      </c>
      <c r="B59" s="8" t="s">
        <v>63</v>
      </c>
      <c r="C59" s="44">
        <v>13000</v>
      </c>
      <c r="D59" s="40">
        <v>0</v>
      </c>
      <c r="E59" s="45">
        <f t="shared" si="2"/>
        <v>0</v>
      </c>
      <c r="F59" s="59" t="s">
        <v>182</v>
      </c>
      <c r="G59" s="60" t="s">
        <v>182</v>
      </c>
      <c r="H59" s="61" t="s">
        <v>182</v>
      </c>
    </row>
    <row r="60" spans="1:8" ht="15" customHeight="1" x14ac:dyDescent="0.25">
      <c r="A60" s="5">
        <v>169</v>
      </c>
      <c r="B60" s="8" t="s">
        <v>64</v>
      </c>
      <c r="C60" s="44">
        <v>542428</v>
      </c>
      <c r="D60" s="40">
        <v>134820</v>
      </c>
      <c r="E60" s="45">
        <f t="shared" si="2"/>
        <v>0.24854911619606657</v>
      </c>
      <c r="F60" s="44">
        <v>1572278</v>
      </c>
      <c r="G60" s="40">
        <v>0</v>
      </c>
      <c r="H60" s="45">
        <f t="shared" si="3"/>
        <v>0</v>
      </c>
    </row>
    <row r="61" spans="1:8" ht="15" customHeight="1" x14ac:dyDescent="0.25">
      <c r="A61" s="5">
        <v>171</v>
      </c>
      <c r="B61" s="8" t="s">
        <v>65</v>
      </c>
      <c r="C61" s="44">
        <v>7070946</v>
      </c>
      <c r="D61" s="40">
        <v>833344</v>
      </c>
      <c r="E61" s="45">
        <f t="shared" si="2"/>
        <v>0.11785466895094376</v>
      </c>
      <c r="F61" s="44">
        <v>4367869</v>
      </c>
      <c r="G61" s="40">
        <v>146729</v>
      </c>
      <c r="H61" s="45">
        <f t="shared" si="3"/>
        <v>3.3592811506022731E-2</v>
      </c>
    </row>
    <row r="62" spans="1:8" ht="15" customHeight="1" x14ac:dyDescent="0.25">
      <c r="A62" s="5">
        <v>172</v>
      </c>
      <c r="B62" s="8" t="s">
        <v>66</v>
      </c>
      <c r="C62" s="44">
        <v>444000</v>
      </c>
      <c r="D62" s="40">
        <v>152747</v>
      </c>
      <c r="E62" s="45">
        <f t="shared" si="2"/>
        <v>0.34402477477477478</v>
      </c>
      <c r="F62" s="44">
        <v>237600</v>
      </c>
      <c r="G62" s="40">
        <v>0</v>
      </c>
      <c r="H62" s="45">
        <f t="shared" si="3"/>
        <v>0</v>
      </c>
    </row>
    <row r="63" spans="1:8" ht="15" customHeight="1" x14ac:dyDescent="0.25">
      <c r="A63" s="5">
        <v>181</v>
      </c>
      <c r="B63" s="8" t="s">
        <v>67</v>
      </c>
      <c r="C63" s="44">
        <v>1324424</v>
      </c>
      <c r="D63" s="40">
        <v>38666</v>
      </c>
      <c r="E63" s="45">
        <f t="shared" si="2"/>
        <v>2.9194578171340899E-2</v>
      </c>
      <c r="F63" s="44">
        <v>135000</v>
      </c>
      <c r="G63" s="40">
        <v>0</v>
      </c>
      <c r="H63" s="45">
        <f t="shared" si="3"/>
        <v>0</v>
      </c>
    </row>
    <row r="64" spans="1:8" ht="15" customHeight="1" x14ac:dyDescent="0.25">
      <c r="A64" s="5">
        <v>182</v>
      </c>
      <c r="B64" s="8" t="s">
        <v>68</v>
      </c>
      <c r="C64" s="44">
        <v>405156</v>
      </c>
      <c r="D64" s="40">
        <v>26197</v>
      </c>
      <c r="E64" s="45">
        <f t="shared" si="2"/>
        <v>6.4659044911095975E-2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183</v>
      </c>
      <c r="B65" s="8" t="s">
        <v>69</v>
      </c>
      <c r="C65" s="44">
        <v>90443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184</v>
      </c>
      <c r="B66" s="8" t="s">
        <v>70</v>
      </c>
      <c r="C66" s="44">
        <v>63221</v>
      </c>
      <c r="D66" s="40">
        <v>0</v>
      </c>
      <c r="E66" s="45">
        <f t="shared" si="2"/>
        <v>0</v>
      </c>
      <c r="F66" s="59" t="s">
        <v>182</v>
      </c>
      <c r="G66" s="60" t="s">
        <v>182</v>
      </c>
      <c r="H66" s="61" t="s">
        <v>182</v>
      </c>
    </row>
    <row r="67" spans="1:8" ht="15" customHeight="1" x14ac:dyDescent="0.25">
      <c r="A67" s="5">
        <v>185</v>
      </c>
      <c r="B67" s="8" t="s">
        <v>71</v>
      </c>
      <c r="C67" s="44">
        <v>2845370</v>
      </c>
      <c r="D67" s="40">
        <v>118887</v>
      </c>
      <c r="E67" s="45">
        <f t="shared" si="2"/>
        <v>4.1782615266204394E-2</v>
      </c>
      <c r="F67" s="44">
        <v>2704392</v>
      </c>
      <c r="G67" s="40">
        <v>26322</v>
      </c>
      <c r="H67" s="45">
        <f t="shared" si="3"/>
        <v>9.733056450396245E-3</v>
      </c>
    </row>
    <row r="68" spans="1:8" ht="15" customHeight="1" x14ac:dyDescent="0.25">
      <c r="A68" s="5">
        <v>189</v>
      </c>
      <c r="B68" s="8" t="s">
        <v>72</v>
      </c>
      <c r="C68" s="44">
        <v>753813</v>
      </c>
      <c r="D68" s="40">
        <v>0</v>
      </c>
      <c r="E68" s="45">
        <f t="shared" si="2"/>
        <v>0</v>
      </c>
      <c r="F68" s="44">
        <v>2800000</v>
      </c>
      <c r="G68" s="40">
        <v>0</v>
      </c>
      <c r="H68" s="45">
        <f t="shared" si="3"/>
        <v>0</v>
      </c>
    </row>
    <row r="69" spans="1:8" ht="15" customHeight="1" x14ac:dyDescent="0.25">
      <c r="A69" s="5">
        <v>191</v>
      </c>
      <c r="B69" s="8" t="s">
        <v>73</v>
      </c>
      <c r="C69" s="44">
        <v>87681</v>
      </c>
      <c r="D69" s="40">
        <v>0</v>
      </c>
      <c r="E69" s="45">
        <f t="shared" si="2"/>
        <v>0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192</v>
      </c>
      <c r="B70" s="8" t="s">
        <v>74</v>
      </c>
      <c r="C70" s="44">
        <v>23700</v>
      </c>
      <c r="D70" s="40">
        <v>21597</v>
      </c>
      <c r="E70" s="45">
        <f t="shared" si="2"/>
        <v>0.91126582278481016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193</v>
      </c>
      <c r="B71" s="8" t="s">
        <v>75</v>
      </c>
      <c r="C71" s="44">
        <v>220</v>
      </c>
      <c r="D71" s="40">
        <v>24</v>
      </c>
      <c r="E71" s="45">
        <f t="shared" si="2"/>
        <v>0.10909090909090909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194</v>
      </c>
      <c r="B72" s="8" t="s">
        <v>76</v>
      </c>
      <c r="C72" s="44">
        <v>55300</v>
      </c>
      <c r="D72" s="40">
        <v>22170</v>
      </c>
      <c r="E72" s="45">
        <f t="shared" si="2"/>
        <v>0.40090415913200722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195</v>
      </c>
      <c r="B73" s="8" t="s">
        <v>77</v>
      </c>
      <c r="C73" s="44">
        <v>25034</v>
      </c>
      <c r="D73" s="40">
        <v>5665</v>
      </c>
      <c r="E73" s="45">
        <f t="shared" si="2"/>
        <v>0.22629224255013183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196</v>
      </c>
      <c r="B74" s="8" t="s">
        <v>78</v>
      </c>
      <c r="C74" s="44">
        <v>71524</v>
      </c>
      <c r="D74" s="40">
        <v>11639</v>
      </c>
      <c r="E74" s="45">
        <f t="shared" si="2"/>
        <v>0.16272859459761757</v>
      </c>
      <c r="F74" s="59" t="s">
        <v>182</v>
      </c>
      <c r="G74" s="60" t="s">
        <v>182</v>
      </c>
      <c r="H74" s="61" t="s">
        <v>182</v>
      </c>
    </row>
    <row r="75" spans="1:8" ht="15" customHeight="1" x14ac:dyDescent="0.25">
      <c r="A75" s="5">
        <v>197</v>
      </c>
      <c r="B75" s="8" t="s">
        <v>79</v>
      </c>
      <c r="C75" s="44">
        <v>11781724</v>
      </c>
      <c r="D75" s="40">
        <v>1584375</v>
      </c>
      <c r="E75" s="45">
        <f t="shared" si="2"/>
        <v>0.13447734813682616</v>
      </c>
      <c r="F75" s="44">
        <v>62305</v>
      </c>
      <c r="G75" s="40">
        <v>0</v>
      </c>
      <c r="H75" s="45">
        <f t="shared" si="3"/>
        <v>0</v>
      </c>
    </row>
    <row r="76" spans="1:8" ht="15" customHeight="1" x14ac:dyDescent="0.25">
      <c r="A76" s="5">
        <v>198</v>
      </c>
      <c r="B76" s="9" t="s">
        <v>80</v>
      </c>
      <c r="C76" s="44">
        <v>227067</v>
      </c>
      <c r="D76" s="40">
        <v>179811</v>
      </c>
      <c r="E76" s="45">
        <f t="shared" si="2"/>
        <v>0.79188521449616189</v>
      </c>
      <c r="F76" s="44">
        <v>380026</v>
      </c>
      <c r="G76" s="40">
        <v>0</v>
      </c>
      <c r="H76" s="45">
        <f t="shared" si="3"/>
        <v>0</v>
      </c>
    </row>
    <row r="77" spans="1:8" ht="15" customHeight="1" thickBot="1" x14ac:dyDescent="0.3">
      <c r="A77" s="12">
        <v>199</v>
      </c>
      <c r="B77" s="33" t="s">
        <v>81</v>
      </c>
      <c r="C77" s="46">
        <v>459628</v>
      </c>
      <c r="D77" s="47">
        <v>24473</v>
      </c>
      <c r="E77" s="48">
        <f>D77/C77</f>
        <v>5.3245233101551687E-2</v>
      </c>
      <c r="F77" s="46">
        <v>5778</v>
      </c>
      <c r="G77" s="47">
        <v>0</v>
      </c>
      <c r="H77" s="48">
        <f>G77/F77</f>
        <v>0</v>
      </c>
    </row>
    <row r="78" spans="1:8" ht="15" customHeight="1" thickBot="1" x14ac:dyDescent="0.3">
      <c r="A78" s="137" t="s">
        <v>82</v>
      </c>
      <c r="B78" s="138"/>
      <c r="C78" s="22">
        <f>SUM(C79:C128)</f>
        <v>2774094</v>
      </c>
      <c r="D78" s="23">
        <f>SUM(D79:D128)</f>
        <v>447324</v>
      </c>
      <c r="E78" s="28">
        <f>D78/C78</f>
        <v>0.16125048394178423</v>
      </c>
      <c r="F78" s="22">
        <f>SUM(F79:F128)</f>
        <v>110700</v>
      </c>
      <c r="G78" s="23">
        <f>SUM(G79:G128)</f>
        <v>33</v>
      </c>
      <c r="H78" s="28">
        <f>G78/F78</f>
        <v>2.981029810298103E-4</v>
      </c>
    </row>
    <row r="79" spans="1:8" ht="15" customHeight="1" x14ac:dyDescent="0.25">
      <c r="A79" s="4">
        <v>201</v>
      </c>
      <c r="B79" s="32" t="s">
        <v>83</v>
      </c>
      <c r="C79" s="49">
        <v>140507</v>
      </c>
      <c r="D79" s="50">
        <v>13519</v>
      </c>
      <c r="E79" s="51">
        <f>D79/C79</f>
        <v>9.6215846897307611E-2</v>
      </c>
      <c r="F79" s="68" t="s">
        <v>182</v>
      </c>
      <c r="G79" s="69" t="s">
        <v>182</v>
      </c>
      <c r="H79" s="70" t="s">
        <v>182</v>
      </c>
    </row>
    <row r="80" spans="1:8" ht="15" customHeight="1" x14ac:dyDescent="0.25">
      <c r="A80" s="5">
        <v>203</v>
      </c>
      <c r="B80" s="8" t="s">
        <v>84</v>
      </c>
      <c r="C80" s="44">
        <v>68565</v>
      </c>
      <c r="D80" s="40">
        <v>16811</v>
      </c>
      <c r="E80" s="45">
        <f>D80/C80</f>
        <v>0.24518340261066141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211</v>
      </c>
      <c r="B81" s="8" t="s">
        <v>85</v>
      </c>
      <c r="C81" s="44">
        <v>87311</v>
      </c>
      <c r="D81" s="40">
        <v>76264</v>
      </c>
      <c r="E81" s="45">
        <f t="shared" ref="E81:E128" si="4">D81/C81</f>
        <v>0.87347527802911429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212</v>
      </c>
      <c r="B82" s="8" t="s">
        <v>86</v>
      </c>
      <c r="C82" s="44">
        <v>11620</v>
      </c>
      <c r="D82" s="40">
        <v>177</v>
      </c>
      <c r="E82" s="45">
        <f t="shared" si="4"/>
        <v>1.5232358003442342E-2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213</v>
      </c>
      <c r="B83" s="8" t="s">
        <v>87</v>
      </c>
      <c r="C83" s="44">
        <v>1000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214</v>
      </c>
      <c r="B84" s="8" t="s">
        <v>88</v>
      </c>
      <c r="C84" s="44">
        <v>32350</v>
      </c>
      <c r="D84" s="40">
        <v>0</v>
      </c>
      <c r="E84" s="45">
        <f t="shared" si="4"/>
        <v>0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219</v>
      </c>
      <c r="B85" s="8" t="s">
        <v>89</v>
      </c>
      <c r="C85" s="44">
        <v>3500</v>
      </c>
      <c r="D85" s="40">
        <v>0</v>
      </c>
      <c r="E85" s="45">
        <f t="shared" si="4"/>
        <v>0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221</v>
      </c>
      <c r="B86" s="8" t="s">
        <v>90</v>
      </c>
      <c r="C86" s="44">
        <v>139071</v>
      </c>
      <c r="D86" s="40">
        <v>0</v>
      </c>
      <c r="E86" s="45">
        <f t="shared" si="4"/>
        <v>0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222</v>
      </c>
      <c r="B87" s="8" t="s">
        <v>91</v>
      </c>
      <c r="C87" s="44">
        <v>3600</v>
      </c>
      <c r="D87" s="40">
        <v>401</v>
      </c>
      <c r="E87" s="45">
        <f t="shared" si="4"/>
        <v>0.11138888888888888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223</v>
      </c>
      <c r="B88" s="8" t="s">
        <v>92</v>
      </c>
      <c r="C88" s="44">
        <v>165701</v>
      </c>
      <c r="D88" s="40">
        <v>0</v>
      </c>
      <c r="E88" s="45">
        <f t="shared" si="4"/>
        <v>0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224</v>
      </c>
      <c r="B89" s="8" t="s">
        <v>93</v>
      </c>
      <c r="C89" s="44">
        <v>20298</v>
      </c>
      <c r="D89" s="40">
        <v>464</v>
      </c>
      <c r="E89" s="45">
        <f t="shared" si="4"/>
        <v>2.2859395014287121E-2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231</v>
      </c>
      <c r="B90" s="8" t="s">
        <v>94</v>
      </c>
      <c r="C90" s="44">
        <v>393800</v>
      </c>
      <c r="D90" s="40">
        <v>14280</v>
      </c>
      <c r="E90" s="45">
        <f t="shared" si="4"/>
        <v>3.6262061960385984E-2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168874</v>
      </c>
      <c r="D91" s="40">
        <v>25728</v>
      </c>
      <c r="E91" s="45">
        <f t="shared" si="4"/>
        <v>0.15235027298459206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61220</v>
      </c>
      <c r="D92" s="40">
        <v>19533</v>
      </c>
      <c r="E92" s="45">
        <f t="shared" si="4"/>
        <v>0.31906239790918001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241</v>
      </c>
      <c r="B93" s="8" t="s">
        <v>97</v>
      </c>
      <c r="C93" s="44">
        <v>2000</v>
      </c>
      <c r="D93" s="40">
        <v>0</v>
      </c>
      <c r="E93" s="45">
        <f t="shared" si="4"/>
        <v>0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242</v>
      </c>
      <c r="B94" s="8" t="s">
        <v>98</v>
      </c>
      <c r="C94" s="44">
        <v>187463</v>
      </c>
      <c r="D94" s="40">
        <v>2329</v>
      </c>
      <c r="E94" s="45">
        <f t="shared" si="4"/>
        <v>1.2423784960232153E-2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243</v>
      </c>
      <c r="B95" s="8" t="s">
        <v>99</v>
      </c>
      <c r="C95" s="44">
        <v>42700</v>
      </c>
      <c r="D95" s="40">
        <v>957</v>
      </c>
      <c r="E95" s="45">
        <f t="shared" si="4"/>
        <v>2.2412177985948478E-2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244</v>
      </c>
      <c r="B96" s="8" t="s">
        <v>100</v>
      </c>
      <c r="C96" s="44">
        <v>33020</v>
      </c>
      <c r="D96" s="40">
        <v>30</v>
      </c>
      <c r="E96" s="45">
        <f t="shared" si="4"/>
        <v>9.0854027861901881E-4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249</v>
      </c>
      <c r="B97" s="8" t="s">
        <v>101</v>
      </c>
      <c r="C97" s="44">
        <v>88544</v>
      </c>
      <c r="D97" s="40">
        <v>11081</v>
      </c>
      <c r="E97" s="45">
        <f t="shared" si="4"/>
        <v>0.1251468196602819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251</v>
      </c>
      <c r="B98" s="8" t="s">
        <v>102</v>
      </c>
      <c r="C98" s="44">
        <v>3000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252</v>
      </c>
      <c r="B99" s="8" t="s">
        <v>103</v>
      </c>
      <c r="C99" s="44">
        <v>11000</v>
      </c>
      <c r="D99" s="40">
        <v>541</v>
      </c>
      <c r="E99" s="45">
        <f t="shared" si="4"/>
        <v>4.9181818181818181E-2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253</v>
      </c>
      <c r="B100" s="8" t="s">
        <v>104</v>
      </c>
      <c r="C100" s="44">
        <v>10800</v>
      </c>
      <c r="D100" s="40">
        <v>78</v>
      </c>
      <c r="E100" s="45">
        <f t="shared" si="4"/>
        <v>7.2222222222222219E-3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254</v>
      </c>
      <c r="B101" s="8" t="s">
        <v>105</v>
      </c>
      <c r="C101" s="44">
        <v>27200</v>
      </c>
      <c r="D101" s="40">
        <v>546</v>
      </c>
      <c r="E101" s="45">
        <f t="shared" si="4"/>
        <v>2.0073529411764705E-2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255</v>
      </c>
      <c r="B102" s="8" t="s">
        <v>106</v>
      </c>
      <c r="C102" s="44">
        <v>43513</v>
      </c>
      <c r="D102" s="40">
        <v>4159</v>
      </c>
      <c r="E102" s="45">
        <f t="shared" si="4"/>
        <v>9.5580631075770459E-2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256</v>
      </c>
      <c r="B103" s="8" t="s">
        <v>107</v>
      </c>
      <c r="C103" s="44">
        <v>37958</v>
      </c>
      <c r="D103" s="40">
        <v>8682</v>
      </c>
      <c r="E103" s="45">
        <f t="shared" si="4"/>
        <v>0.22872648717003002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257</v>
      </c>
      <c r="B104" s="8" t="s">
        <v>108</v>
      </c>
      <c r="C104" s="44">
        <v>10000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259</v>
      </c>
      <c r="B105" s="8" t="s">
        <v>109</v>
      </c>
      <c r="C105" s="44">
        <v>27860</v>
      </c>
      <c r="D105" s="40">
        <v>552</v>
      </c>
      <c r="E105" s="45">
        <f t="shared" si="4"/>
        <v>1.9813352476669061E-2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261</v>
      </c>
      <c r="B106" s="8" t="s">
        <v>110</v>
      </c>
      <c r="C106" s="44">
        <v>8950</v>
      </c>
      <c r="D106" s="40">
        <v>318</v>
      </c>
      <c r="E106" s="45">
        <f t="shared" si="4"/>
        <v>3.5530726256983239E-2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262</v>
      </c>
      <c r="B107" s="8" t="s">
        <v>111</v>
      </c>
      <c r="C107" s="44">
        <v>40470</v>
      </c>
      <c r="D107" s="40">
        <v>8760</v>
      </c>
      <c r="E107" s="45">
        <f t="shared" si="4"/>
        <v>0.21645663454410674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263</v>
      </c>
      <c r="B108" s="8" t="s">
        <v>112</v>
      </c>
      <c r="C108" s="44">
        <v>27000</v>
      </c>
      <c r="D108" s="40">
        <v>2965</v>
      </c>
      <c r="E108" s="45">
        <f t="shared" si="4"/>
        <v>0.10981481481481481</v>
      </c>
      <c r="F108" s="59" t="s">
        <v>182</v>
      </c>
      <c r="G108" s="60" t="s">
        <v>182</v>
      </c>
      <c r="H108" s="61" t="s">
        <v>182</v>
      </c>
    </row>
    <row r="109" spans="1:8" ht="15" customHeight="1" x14ac:dyDescent="0.25">
      <c r="A109" s="5">
        <v>265</v>
      </c>
      <c r="B109" s="8" t="s">
        <v>113</v>
      </c>
      <c r="C109" s="44">
        <v>75564</v>
      </c>
      <c r="D109" s="40">
        <v>1368</v>
      </c>
      <c r="E109" s="45">
        <f t="shared" si="4"/>
        <v>1.8103858980466889E-2</v>
      </c>
      <c r="F109" s="44">
        <v>110700</v>
      </c>
      <c r="G109" s="40">
        <v>33</v>
      </c>
      <c r="H109" s="45">
        <f t="shared" ref="H109" si="5">G109/F109</f>
        <v>2.981029810298103E-4</v>
      </c>
    </row>
    <row r="110" spans="1:8" ht="15" customHeight="1" x14ac:dyDescent="0.25">
      <c r="A110" s="5">
        <v>269</v>
      </c>
      <c r="B110" s="8" t="s">
        <v>114</v>
      </c>
      <c r="C110" s="44">
        <v>94339</v>
      </c>
      <c r="D110" s="40">
        <v>4600</v>
      </c>
      <c r="E110" s="45">
        <f t="shared" si="4"/>
        <v>4.8760321818124001E-2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271</v>
      </c>
      <c r="B111" s="8" t="s">
        <v>115</v>
      </c>
      <c r="C111" s="44">
        <v>31574</v>
      </c>
      <c r="D111" s="40">
        <v>227</v>
      </c>
      <c r="E111" s="45">
        <f t="shared" si="4"/>
        <v>7.1894596820168497E-3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272</v>
      </c>
      <c r="B112" s="8" t="s">
        <v>116</v>
      </c>
      <c r="C112" s="44">
        <v>7326</v>
      </c>
      <c r="D112" s="40">
        <v>0</v>
      </c>
      <c r="E112" s="45">
        <f t="shared" si="4"/>
        <v>0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273</v>
      </c>
      <c r="B113" s="8" t="s">
        <v>117</v>
      </c>
      <c r="C113" s="44">
        <v>61170</v>
      </c>
      <c r="D113" s="40">
        <v>18540</v>
      </c>
      <c r="E113" s="45">
        <f t="shared" si="4"/>
        <v>0.3030897498773909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274</v>
      </c>
      <c r="B114" s="8" t="s">
        <v>118</v>
      </c>
      <c r="C114" s="44">
        <v>22452</v>
      </c>
      <c r="D114" s="40">
        <v>21</v>
      </c>
      <c r="E114" s="45">
        <f t="shared" si="4"/>
        <v>9.3532870122928918E-4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275</v>
      </c>
      <c r="B115" s="8" t="s">
        <v>119</v>
      </c>
      <c r="C115" s="44">
        <v>187689</v>
      </c>
      <c r="D115" s="40">
        <v>78834</v>
      </c>
      <c r="E115" s="45">
        <f t="shared" si="4"/>
        <v>0.42002461518789058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277</v>
      </c>
      <c r="B116" s="8" t="s">
        <v>120</v>
      </c>
      <c r="C116" s="44">
        <v>17380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278</v>
      </c>
      <c r="B117" s="8" t="s">
        <v>121</v>
      </c>
      <c r="C117" s="44">
        <v>2000</v>
      </c>
      <c r="D117" s="40">
        <v>0</v>
      </c>
      <c r="E117" s="45">
        <f t="shared" si="4"/>
        <v>0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5">
        <v>279</v>
      </c>
      <c r="B118" s="9" t="s">
        <v>122</v>
      </c>
      <c r="C118" s="44">
        <v>33857</v>
      </c>
      <c r="D118" s="40">
        <v>234</v>
      </c>
      <c r="E118" s="45">
        <f t="shared" si="4"/>
        <v>6.911421567179608E-3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6">
        <v>280</v>
      </c>
      <c r="B119" s="9" t="s">
        <v>123</v>
      </c>
      <c r="C119" s="44">
        <v>157667</v>
      </c>
      <c r="D119" s="40">
        <v>36262</v>
      </c>
      <c r="E119" s="45">
        <f t="shared" si="4"/>
        <v>0.2299910571013592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291</v>
      </c>
      <c r="B120" s="9" t="s">
        <v>124</v>
      </c>
      <c r="C120" s="44">
        <v>62198</v>
      </c>
      <c r="D120" s="40">
        <v>14341</v>
      </c>
      <c r="E120" s="45">
        <f t="shared" si="4"/>
        <v>0.23057011479468792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292</v>
      </c>
      <c r="B121" s="9" t="s">
        <v>125</v>
      </c>
      <c r="C121" s="44">
        <v>10</v>
      </c>
      <c r="D121" s="40">
        <v>0</v>
      </c>
      <c r="E121" s="45">
        <f t="shared" si="4"/>
        <v>0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293</v>
      </c>
      <c r="B122" s="9" t="s">
        <v>126</v>
      </c>
      <c r="C122" s="44">
        <v>82511</v>
      </c>
      <c r="D122" s="40">
        <v>82298</v>
      </c>
      <c r="E122" s="45">
        <f t="shared" si="4"/>
        <v>0.99741852601471315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294</v>
      </c>
      <c r="B123" s="9" t="s">
        <v>127</v>
      </c>
      <c r="C123" s="44">
        <v>5637</v>
      </c>
      <c r="D123" s="40">
        <v>9</v>
      </c>
      <c r="E123" s="45">
        <f t="shared" si="4"/>
        <v>1.5965939329430547E-3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295</v>
      </c>
      <c r="B124" s="9" t="s">
        <v>128</v>
      </c>
      <c r="C124" s="44">
        <v>513</v>
      </c>
      <c r="D124" s="40">
        <v>318</v>
      </c>
      <c r="E124" s="45">
        <f t="shared" si="4"/>
        <v>0.61988304093567248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296</v>
      </c>
      <c r="B125" s="9" t="s">
        <v>129</v>
      </c>
      <c r="C125" s="44">
        <v>545</v>
      </c>
      <c r="D125" s="40">
        <v>128</v>
      </c>
      <c r="E125" s="45">
        <f t="shared" si="4"/>
        <v>0.23486238532110093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297</v>
      </c>
      <c r="B126" s="9" t="s">
        <v>130</v>
      </c>
      <c r="C126" s="44">
        <v>25247</v>
      </c>
      <c r="D126" s="40">
        <v>210</v>
      </c>
      <c r="E126" s="45">
        <f t="shared" si="4"/>
        <v>8.317819939002654E-3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10">
        <v>298</v>
      </c>
      <c r="B127" s="9" t="s">
        <v>131</v>
      </c>
      <c r="C127" s="44">
        <v>32</v>
      </c>
      <c r="D127" s="40">
        <v>1</v>
      </c>
      <c r="E127" s="45">
        <f t="shared" si="4"/>
        <v>3.125E-2</v>
      </c>
      <c r="F127" s="59" t="s">
        <v>182</v>
      </c>
      <c r="G127" s="60" t="s">
        <v>182</v>
      </c>
      <c r="H127" s="61" t="s">
        <v>182</v>
      </c>
    </row>
    <row r="128" spans="1:8" ht="15" customHeight="1" thickBot="1" x14ac:dyDescent="0.3">
      <c r="A128" s="11">
        <v>299</v>
      </c>
      <c r="B128" s="34" t="s">
        <v>123</v>
      </c>
      <c r="C128" s="46">
        <v>7488</v>
      </c>
      <c r="D128" s="47">
        <v>1758</v>
      </c>
      <c r="E128" s="45">
        <f t="shared" si="4"/>
        <v>0.23477564102564102</v>
      </c>
      <c r="F128" s="65" t="s">
        <v>182</v>
      </c>
      <c r="G128" s="66" t="s">
        <v>182</v>
      </c>
      <c r="H128" s="61" t="s">
        <v>182</v>
      </c>
    </row>
    <row r="129" spans="1:8" ht="15" customHeight="1" thickBot="1" x14ac:dyDescent="0.3">
      <c r="A129" s="137" t="s">
        <v>132</v>
      </c>
      <c r="B129" s="138"/>
      <c r="C129" s="22">
        <f>SUM(C130:C146)</f>
        <v>63535</v>
      </c>
      <c r="D129" s="23">
        <f>SUM(D130:D146)</f>
        <v>21425</v>
      </c>
      <c r="E129" s="28">
        <f>D129/C129</f>
        <v>0.33721570787754779</v>
      </c>
      <c r="F129" s="22">
        <f>SUM(F130:F146)</f>
        <v>16162752</v>
      </c>
      <c r="G129" s="23">
        <f>SUM(G130:G146)</f>
        <v>218683</v>
      </c>
      <c r="H129" s="28">
        <f>G129/F129</f>
        <v>1.3530059732402008E-2</v>
      </c>
    </row>
    <row r="130" spans="1:8" ht="15" customHeight="1" x14ac:dyDescent="0.25">
      <c r="A130" s="13">
        <v>301</v>
      </c>
      <c r="B130" s="35" t="s">
        <v>133</v>
      </c>
      <c r="C130" s="68" t="s">
        <v>182</v>
      </c>
      <c r="D130" s="69" t="s">
        <v>182</v>
      </c>
      <c r="E130" s="70" t="s">
        <v>182</v>
      </c>
      <c r="F130" s="49">
        <v>154260</v>
      </c>
      <c r="G130" s="50">
        <v>7442</v>
      </c>
      <c r="H130" s="51">
        <f>G130/F130</f>
        <v>4.8243225722805649E-2</v>
      </c>
    </row>
    <row r="131" spans="1:8" ht="15" customHeight="1" x14ac:dyDescent="0.25">
      <c r="A131" s="10">
        <v>302</v>
      </c>
      <c r="B131" s="29" t="s">
        <v>134</v>
      </c>
      <c r="C131" s="59" t="s">
        <v>182</v>
      </c>
      <c r="D131" s="60" t="s">
        <v>182</v>
      </c>
      <c r="E131" s="61" t="s">
        <v>182</v>
      </c>
      <c r="F131" s="44">
        <v>25000</v>
      </c>
      <c r="G131" s="40">
        <v>0</v>
      </c>
      <c r="H131" s="45">
        <f>G131/F131</f>
        <v>0</v>
      </c>
    </row>
    <row r="132" spans="1:8" ht="15" customHeight="1" x14ac:dyDescent="0.25">
      <c r="A132" s="10">
        <v>303</v>
      </c>
      <c r="B132" s="29" t="s">
        <v>135</v>
      </c>
      <c r="C132" s="59" t="s">
        <v>182</v>
      </c>
      <c r="D132" s="60" t="s">
        <v>182</v>
      </c>
      <c r="E132" s="61" t="s">
        <v>182</v>
      </c>
      <c r="F132" s="44">
        <v>16000</v>
      </c>
      <c r="G132" s="40">
        <v>0</v>
      </c>
      <c r="H132" s="45">
        <f t="shared" ref="H132:H146" si="6">G132/F132</f>
        <v>0</v>
      </c>
    </row>
    <row r="133" spans="1:8" ht="15" customHeight="1" x14ac:dyDescent="0.25">
      <c r="A133" s="10">
        <v>304</v>
      </c>
      <c r="B133" s="29" t="s">
        <v>136</v>
      </c>
      <c r="C133" s="59" t="s">
        <v>182</v>
      </c>
      <c r="D133" s="60" t="s">
        <v>182</v>
      </c>
      <c r="E133" s="61" t="s">
        <v>182</v>
      </c>
      <c r="F133" s="44">
        <v>48680</v>
      </c>
      <c r="G133" s="40">
        <v>0</v>
      </c>
      <c r="H133" s="45">
        <f t="shared" si="6"/>
        <v>0</v>
      </c>
    </row>
    <row r="134" spans="1:8" ht="15" customHeight="1" x14ac:dyDescent="0.25">
      <c r="A134" s="10">
        <v>305</v>
      </c>
      <c r="B134" s="29" t="s">
        <v>137</v>
      </c>
      <c r="C134" s="59" t="s">
        <v>182</v>
      </c>
      <c r="D134" s="60" t="s">
        <v>182</v>
      </c>
      <c r="E134" s="61" t="s">
        <v>182</v>
      </c>
      <c r="F134" s="44">
        <v>70000</v>
      </c>
      <c r="G134" s="40">
        <v>0</v>
      </c>
      <c r="H134" s="45">
        <f t="shared" si="6"/>
        <v>0</v>
      </c>
    </row>
    <row r="135" spans="1:8" ht="15" customHeight="1" x14ac:dyDescent="0.25">
      <c r="A135" s="10">
        <v>309</v>
      </c>
      <c r="B135" s="29" t="s">
        <v>138</v>
      </c>
      <c r="C135" s="59" t="s">
        <v>182</v>
      </c>
      <c r="D135" s="60" t="s">
        <v>182</v>
      </c>
      <c r="E135" s="61" t="s">
        <v>182</v>
      </c>
      <c r="F135" s="44">
        <v>95000</v>
      </c>
      <c r="G135" s="40">
        <v>0</v>
      </c>
      <c r="H135" s="45">
        <f t="shared" si="6"/>
        <v>0</v>
      </c>
    </row>
    <row r="136" spans="1:8" ht="15" customHeight="1" x14ac:dyDescent="0.25">
      <c r="A136" s="10">
        <v>314</v>
      </c>
      <c r="B136" s="29" t="s">
        <v>139</v>
      </c>
      <c r="C136" s="59" t="s">
        <v>182</v>
      </c>
      <c r="D136" s="60" t="s">
        <v>182</v>
      </c>
      <c r="E136" s="61" t="s">
        <v>182</v>
      </c>
      <c r="F136" s="44">
        <v>2432220</v>
      </c>
      <c r="G136" s="40">
        <v>0</v>
      </c>
      <c r="H136" s="45">
        <f t="shared" si="6"/>
        <v>0</v>
      </c>
    </row>
    <row r="137" spans="1:8" ht="15" customHeight="1" x14ac:dyDescent="0.25">
      <c r="A137" s="6">
        <v>320</v>
      </c>
      <c r="B137" s="29" t="s">
        <v>140</v>
      </c>
      <c r="C137" s="44">
        <v>1270</v>
      </c>
      <c r="D137" s="40">
        <v>957</v>
      </c>
      <c r="E137" s="45">
        <f t="shared" ref="E137:E146" si="7">D137/C137</f>
        <v>0.75354330708661421</v>
      </c>
      <c r="F137" s="44">
        <v>7880</v>
      </c>
      <c r="G137" s="40">
        <v>2642</v>
      </c>
      <c r="H137" s="45">
        <f t="shared" si="6"/>
        <v>0.33527918781725891</v>
      </c>
    </row>
    <row r="138" spans="1:8" ht="15" customHeight="1" x14ac:dyDescent="0.25">
      <c r="A138" s="10">
        <v>332</v>
      </c>
      <c r="B138" s="29" t="s">
        <v>141</v>
      </c>
      <c r="C138" s="59" t="s">
        <v>182</v>
      </c>
      <c r="D138" s="60" t="s">
        <v>182</v>
      </c>
      <c r="E138" s="61" t="s">
        <v>182</v>
      </c>
      <c r="F138" s="44">
        <v>50000</v>
      </c>
      <c r="G138" s="40">
        <v>0</v>
      </c>
      <c r="H138" s="45">
        <f t="shared" si="6"/>
        <v>0</v>
      </c>
    </row>
    <row r="139" spans="1:8" ht="15" customHeight="1" x14ac:dyDescent="0.25">
      <c r="A139" s="6">
        <v>340</v>
      </c>
      <c r="B139" s="29" t="s">
        <v>142</v>
      </c>
      <c r="C139" s="44">
        <v>240</v>
      </c>
      <c r="D139" s="40">
        <v>0</v>
      </c>
      <c r="E139" s="45">
        <f t="shared" si="7"/>
        <v>0</v>
      </c>
      <c r="F139" s="44">
        <v>115350</v>
      </c>
      <c r="G139" s="40">
        <v>0</v>
      </c>
      <c r="H139" s="45">
        <f t="shared" si="6"/>
        <v>0</v>
      </c>
    </row>
    <row r="140" spans="1:8" ht="15" customHeight="1" x14ac:dyDescent="0.25">
      <c r="A140" s="6">
        <v>350</v>
      </c>
      <c r="B140" s="29" t="s">
        <v>143</v>
      </c>
      <c r="C140" s="44">
        <v>46780</v>
      </c>
      <c r="D140" s="40">
        <v>9444</v>
      </c>
      <c r="E140" s="45">
        <f t="shared" si="7"/>
        <v>0.20188114578879862</v>
      </c>
      <c r="F140" s="44">
        <v>1301860</v>
      </c>
      <c r="G140" s="40">
        <v>29264</v>
      </c>
      <c r="H140" s="45">
        <f t="shared" si="6"/>
        <v>2.2478607530763677E-2</v>
      </c>
    </row>
    <row r="141" spans="1:8" ht="15" customHeight="1" x14ac:dyDescent="0.25">
      <c r="A141" s="6">
        <v>370</v>
      </c>
      <c r="B141" s="29" t="s">
        <v>144</v>
      </c>
      <c r="C141" s="44">
        <v>8416</v>
      </c>
      <c r="D141" s="40">
        <v>4513</v>
      </c>
      <c r="E141" s="45">
        <f t="shared" si="7"/>
        <v>0.53624049429657794</v>
      </c>
      <c r="F141" s="44">
        <v>1947277</v>
      </c>
      <c r="G141" s="40">
        <v>13474</v>
      </c>
      <c r="H141" s="45">
        <f t="shared" si="6"/>
        <v>6.9194059191373392E-3</v>
      </c>
    </row>
    <row r="142" spans="1:8" ht="15" customHeight="1" x14ac:dyDescent="0.25">
      <c r="A142" s="6">
        <v>380</v>
      </c>
      <c r="B142" s="29" t="s">
        <v>145</v>
      </c>
      <c r="C142" s="44">
        <v>5200</v>
      </c>
      <c r="D142" s="40">
        <v>5083</v>
      </c>
      <c r="E142" s="45">
        <f t="shared" si="7"/>
        <v>0.97750000000000004</v>
      </c>
      <c r="F142" s="44">
        <v>9835572</v>
      </c>
      <c r="G142" s="40">
        <v>160415</v>
      </c>
      <c r="H142" s="45">
        <f t="shared" si="6"/>
        <v>1.6309676752912793E-2</v>
      </c>
    </row>
    <row r="143" spans="1:8" ht="15" customHeight="1" x14ac:dyDescent="0.25">
      <c r="A143" s="10">
        <v>395</v>
      </c>
      <c r="B143" s="29" t="s">
        <v>142</v>
      </c>
      <c r="C143" s="59" t="s">
        <v>182</v>
      </c>
      <c r="D143" s="60" t="s">
        <v>182</v>
      </c>
      <c r="E143" s="61" t="s">
        <v>182</v>
      </c>
      <c r="F143" s="44">
        <v>125</v>
      </c>
      <c r="G143" s="40">
        <v>0</v>
      </c>
      <c r="H143" s="45">
        <f t="shared" si="6"/>
        <v>0</v>
      </c>
    </row>
    <row r="144" spans="1:8" ht="15" customHeight="1" x14ac:dyDescent="0.25">
      <c r="A144" s="10">
        <v>396</v>
      </c>
      <c r="B144" s="29" t="s">
        <v>143</v>
      </c>
      <c r="C144" s="44">
        <v>1039</v>
      </c>
      <c r="D144" s="40">
        <v>1039</v>
      </c>
      <c r="E144" s="45">
        <f t="shared" si="7"/>
        <v>1</v>
      </c>
      <c r="F144" s="44">
        <v>49000</v>
      </c>
      <c r="G144" s="40">
        <v>1918</v>
      </c>
      <c r="H144" s="45">
        <f t="shared" si="6"/>
        <v>3.9142857142857146E-2</v>
      </c>
    </row>
    <row r="145" spans="1:8" ht="15" customHeight="1" x14ac:dyDescent="0.25">
      <c r="A145" s="10">
        <v>398</v>
      </c>
      <c r="B145" s="29" t="s">
        <v>144</v>
      </c>
      <c r="C145" s="59" t="s">
        <v>182</v>
      </c>
      <c r="D145" s="60" t="s">
        <v>182</v>
      </c>
      <c r="E145" s="61" t="s">
        <v>182</v>
      </c>
      <c r="F145" s="44">
        <v>11000</v>
      </c>
      <c r="G145" s="40">
        <v>0</v>
      </c>
      <c r="H145" s="45">
        <f t="shared" si="6"/>
        <v>0</v>
      </c>
    </row>
    <row r="146" spans="1:8" ht="15" customHeight="1" thickBot="1" x14ac:dyDescent="0.3">
      <c r="A146" s="11">
        <v>399</v>
      </c>
      <c r="B146" s="36" t="s">
        <v>146</v>
      </c>
      <c r="C146" s="46">
        <v>590</v>
      </c>
      <c r="D146" s="47">
        <v>389</v>
      </c>
      <c r="E146" s="45">
        <f t="shared" si="7"/>
        <v>0.65932203389830513</v>
      </c>
      <c r="F146" s="46">
        <v>3528</v>
      </c>
      <c r="G146" s="47">
        <v>3528</v>
      </c>
      <c r="H146" s="45">
        <f t="shared" si="6"/>
        <v>1</v>
      </c>
    </row>
    <row r="147" spans="1:8" ht="15" customHeight="1" thickBot="1" x14ac:dyDescent="0.3">
      <c r="A147" s="139" t="s">
        <v>147</v>
      </c>
      <c r="B147" s="140"/>
      <c r="C147" s="72">
        <v>0</v>
      </c>
      <c r="D147" s="73">
        <v>0</v>
      </c>
      <c r="E147" s="71" t="s">
        <v>182</v>
      </c>
      <c r="F147" s="22">
        <f>SUM(F148:F149)</f>
        <v>573000</v>
      </c>
      <c r="G147" s="23">
        <f>SUM(G148:G149)</f>
        <v>0</v>
      </c>
      <c r="H147" s="28">
        <f>G147/F147</f>
        <v>0</v>
      </c>
    </row>
    <row r="148" spans="1:8" ht="15" customHeight="1" x14ac:dyDescent="0.25">
      <c r="A148" s="13">
        <v>511</v>
      </c>
      <c r="B148" s="37" t="s">
        <v>148</v>
      </c>
      <c r="C148" s="68" t="s">
        <v>182</v>
      </c>
      <c r="D148" s="69" t="s">
        <v>182</v>
      </c>
      <c r="E148" s="70" t="s">
        <v>182</v>
      </c>
      <c r="F148" s="49">
        <v>98000</v>
      </c>
      <c r="G148" s="50">
        <v>0</v>
      </c>
      <c r="H148" s="51">
        <f>G148/F148</f>
        <v>0</v>
      </c>
    </row>
    <row r="149" spans="1:8" ht="15" customHeight="1" thickBot="1" x14ac:dyDescent="0.3">
      <c r="A149" s="11">
        <v>544</v>
      </c>
      <c r="B149" s="38" t="s">
        <v>149</v>
      </c>
      <c r="C149" s="65" t="s">
        <v>182</v>
      </c>
      <c r="D149" s="66" t="s">
        <v>182</v>
      </c>
      <c r="E149" s="67" t="s">
        <v>182</v>
      </c>
      <c r="F149" s="46">
        <v>475000</v>
      </c>
      <c r="G149" s="47">
        <v>0</v>
      </c>
      <c r="H149" s="48">
        <f>G149/F149</f>
        <v>0</v>
      </c>
    </row>
    <row r="150" spans="1:8" ht="15" customHeight="1" thickBot="1" x14ac:dyDescent="0.3">
      <c r="A150" s="137" t="s">
        <v>150</v>
      </c>
      <c r="B150" s="138"/>
      <c r="C150" s="22">
        <f>SUM(C151:C167)</f>
        <v>424232972</v>
      </c>
      <c r="D150" s="23">
        <f>SUM(D151:D167)</f>
        <v>45237080</v>
      </c>
      <c r="E150" s="28">
        <f>D150/C150</f>
        <v>0.10663263580559222</v>
      </c>
      <c r="F150" s="22">
        <f>SUM(F151:F167)</f>
        <v>240183</v>
      </c>
      <c r="G150" s="23">
        <f>SUM(G151:G167)</f>
        <v>0</v>
      </c>
      <c r="H150" s="28">
        <f>G150/F150</f>
        <v>0</v>
      </c>
    </row>
    <row r="151" spans="1:8" ht="15" customHeight="1" x14ac:dyDescent="0.25">
      <c r="A151" s="4">
        <v>611</v>
      </c>
      <c r="B151" s="35" t="s">
        <v>151</v>
      </c>
      <c r="C151" s="49">
        <v>116000</v>
      </c>
      <c r="D151" s="50">
        <v>18400</v>
      </c>
      <c r="E151" s="51">
        <f>D151/C151</f>
        <v>0.15862068965517243</v>
      </c>
      <c r="F151" s="68" t="s">
        <v>182</v>
      </c>
      <c r="G151" s="69" t="s">
        <v>182</v>
      </c>
      <c r="H151" s="70" t="s">
        <v>182</v>
      </c>
    </row>
    <row r="152" spans="1:8" ht="15" customHeight="1" x14ac:dyDescent="0.25">
      <c r="A152" s="5">
        <v>612</v>
      </c>
      <c r="B152" s="29" t="s">
        <v>152</v>
      </c>
      <c r="C152" s="44">
        <v>15000</v>
      </c>
      <c r="D152" s="40">
        <v>0</v>
      </c>
      <c r="E152" s="45">
        <f>D152/C152</f>
        <v>0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614</v>
      </c>
      <c r="B153" s="29" t="s">
        <v>153</v>
      </c>
      <c r="C153" s="44">
        <v>75000</v>
      </c>
      <c r="D153" s="40">
        <v>25000</v>
      </c>
      <c r="E153" s="45">
        <f t="shared" ref="E153:E167" si="8">D153/C153</f>
        <v>0.33333333333333331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619</v>
      </c>
      <c r="B154" s="29" t="s">
        <v>154</v>
      </c>
      <c r="C154" s="44">
        <v>143000000</v>
      </c>
      <c r="D154" s="40">
        <v>0</v>
      </c>
      <c r="E154" s="45">
        <f t="shared" si="8"/>
        <v>0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622</v>
      </c>
      <c r="B155" s="29" t="s">
        <v>155</v>
      </c>
      <c r="C155" s="44">
        <v>6000</v>
      </c>
      <c r="D155" s="40">
        <v>0</v>
      </c>
      <c r="E155" s="45">
        <f t="shared" si="8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623</v>
      </c>
      <c r="B156" s="29" t="s">
        <v>156</v>
      </c>
      <c r="C156" s="44">
        <v>10000</v>
      </c>
      <c r="D156" s="40">
        <v>0</v>
      </c>
      <c r="E156" s="45">
        <f t="shared" si="8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624</v>
      </c>
      <c r="B157" s="29" t="s">
        <v>157</v>
      </c>
      <c r="C157" s="44">
        <v>81115</v>
      </c>
      <c r="D157" s="40">
        <v>2813</v>
      </c>
      <c r="E157" s="45">
        <f t="shared" si="8"/>
        <v>3.4679159218393638E-2</v>
      </c>
      <c r="F157" s="44">
        <v>240183</v>
      </c>
      <c r="G157" s="40">
        <v>0</v>
      </c>
      <c r="H157" s="45">
        <f t="shared" ref="H157" si="9">G157/F157</f>
        <v>0</v>
      </c>
    </row>
    <row r="158" spans="1:8" ht="15" customHeight="1" x14ac:dyDescent="0.25">
      <c r="A158" s="5">
        <v>631</v>
      </c>
      <c r="B158" s="29" t="s">
        <v>158</v>
      </c>
      <c r="C158" s="44">
        <v>2252000</v>
      </c>
      <c r="D158" s="40">
        <v>422551</v>
      </c>
      <c r="E158" s="45">
        <f t="shared" si="8"/>
        <v>0.18763365896980461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635</v>
      </c>
      <c r="B159" s="29" t="s">
        <v>159</v>
      </c>
      <c r="C159" s="44">
        <v>230025065</v>
      </c>
      <c r="D159" s="40">
        <v>26228451</v>
      </c>
      <c r="E159" s="45">
        <f t="shared" si="8"/>
        <v>0.11402431730646397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637</v>
      </c>
      <c r="B160" s="29" t="s">
        <v>160</v>
      </c>
      <c r="C160" s="44">
        <v>13043412</v>
      </c>
      <c r="D160" s="40">
        <v>8631301</v>
      </c>
      <c r="E160" s="45">
        <f t="shared" si="8"/>
        <v>0.66173643828777318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639</v>
      </c>
      <c r="B161" s="29" t="s">
        <v>161</v>
      </c>
      <c r="C161" s="44">
        <v>125000</v>
      </c>
      <c r="D161" s="40">
        <v>0</v>
      </c>
      <c r="E161" s="45">
        <f t="shared" si="8"/>
        <v>0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648</v>
      </c>
      <c r="B162" s="8" t="s">
        <v>162</v>
      </c>
      <c r="C162" s="44">
        <v>33440606</v>
      </c>
      <c r="D162" s="40">
        <v>9637066</v>
      </c>
      <c r="E162" s="45">
        <f t="shared" si="8"/>
        <v>0.28818455024409545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649</v>
      </c>
      <c r="B163" s="8" t="s">
        <v>163</v>
      </c>
      <c r="C163" s="44">
        <v>175600</v>
      </c>
      <c r="D163" s="40">
        <v>0</v>
      </c>
      <c r="E163" s="45">
        <f t="shared" si="8"/>
        <v>0</v>
      </c>
      <c r="F163" s="59" t="s">
        <v>182</v>
      </c>
      <c r="G163" s="60" t="s">
        <v>182</v>
      </c>
      <c r="H163" s="61" t="s">
        <v>182</v>
      </c>
    </row>
    <row r="164" spans="1:8" ht="15" customHeight="1" x14ac:dyDescent="0.25">
      <c r="A164" s="5">
        <v>662</v>
      </c>
      <c r="B164" s="8" t="s">
        <v>164</v>
      </c>
      <c r="C164" s="44">
        <v>456300</v>
      </c>
      <c r="D164" s="40">
        <v>0</v>
      </c>
      <c r="E164" s="45">
        <f t="shared" si="8"/>
        <v>0</v>
      </c>
      <c r="F164" s="59" t="s">
        <v>182</v>
      </c>
      <c r="G164" s="60" t="s">
        <v>182</v>
      </c>
      <c r="H164" s="61" t="s">
        <v>182</v>
      </c>
    </row>
    <row r="165" spans="1:8" ht="15" customHeight="1" x14ac:dyDescent="0.25">
      <c r="A165" s="5">
        <v>663</v>
      </c>
      <c r="B165" s="8" t="s">
        <v>165</v>
      </c>
      <c r="C165" s="44">
        <v>249379</v>
      </c>
      <c r="D165" s="40">
        <v>71498</v>
      </c>
      <c r="E165" s="45">
        <f t="shared" si="8"/>
        <v>0.28670417316614472</v>
      </c>
      <c r="F165" s="59" t="s">
        <v>182</v>
      </c>
      <c r="G165" s="60" t="s">
        <v>182</v>
      </c>
      <c r="H165" s="61" t="s">
        <v>182</v>
      </c>
    </row>
    <row r="166" spans="1:8" ht="15" customHeight="1" x14ac:dyDescent="0.25">
      <c r="A166" s="5">
        <v>664</v>
      </c>
      <c r="B166" s="8" t="s">
        <v>166</v>
      </c>
      <c r="C166" s="44">
        <v>1107000</v>
      </c>
      <c r="D166" s="40">
        <v>200000</v>
      </c>
      <c r="E166" s="45">
        <f t="shared" si="8"/>
        <v>0.18066847335140018</v>
      </c>
      <c r="F166" s="59" t="s">
        <v>182</v>
      </c>
      <c r="G166" s="60" t="s">
        <v>182</v>
      </c>
      <c r="H166" s="61" t="s">
        <v>182</v>
      </c>
    </row>
    <row r="167" spans="1:8" ht="15" customHeight="1" thickBot="1" x14ac:dyDescent="0.3">
      <c r="A167" s="12">
        <v>693</v>
      </c>
      <c r="B167" s="33" t="s">
        <v>167</v>
      </c>
      <c r="C167" s="46">
        <v>55495</v>
      </c>
      <c r="D167" s="47">
        <v>0</v>
      </c>
      <c r="E167" s="45">
        <f t="shared" si="8"/>
        <v>0</v>
      </c>
      <c r="F167" s="65" t="s">
        <v>182</v>
      </c>
      <c r="G167" s="66" t="s">
        <v>182</v>
      </c>
      <c r="H167" s="61" t="s">
        <v>182</v>
      </c>
    </row>
    <row r="168" spans="1:8" ht="15" customHeight="1" thickBot="1" x14ac:dyDescent="0.3">
      <c r="A168" s="152" t="s">
        <v>168</v>
      </c>
      <c r="B168" s="153"/>
      <c r="C168" s="72">
        <v>0</v>
      </c>
      <c r="D168" s="73">
        <v>0</v>
      </c>
      <c r="E168" s="71" t="s">
        <v>182</v>
      </c>
      <c r="F168" s="22">
        <f>F169</f>
        <v>59460136</v>
      </c>
      <c r="G168" s="23">
        <f>G169</f>
        <v>6592256</v>
      </c>
      <c r="H168" s="28">
        <f>G168/F168</f>
        <v>0.11086849851806595</v>
      </c>
    </row>
    <row r="169" spans="1:8" ht="15" customHeight="1" thickBot="1" x14ac:dyDescent="0.3">
      <c r="A169" s="18">
        <v>721</v>
      </c>
      <c r="B169" s="39" t="s">
        <v>169</v>
      </c>
      <c r="C169" s="74" t="s">
        <v>182</v>
      </c>
      <c r="D169" s="75" t="s">
        <v>182</v>
      </c>
      <c r="E169" s="76" t="s">
        <v>182</v>
      </c>
      <c r="F169" s="52">
        <v>59460136</v>
      </c>
      <c r="G169" s="53">
        <v>6592256</v>
      </c>
      <c r="H169" s="54">
        <f>G169/F169</f>
        <v>0.11086849851806595</v>
      </c>
    </row>
    <row r="171" spans="1:8" x14ac:dyDescent="0.25">
      <c r="A171" s="143" t="s">
        <v>170</v>
      </c>
      <c r="B171" s="143"/>
      <c r="C171" s="143"/>
      <c r="D171" s="143"/>
      <c r="E171" s="143"/>
      <c r="F171" s="143"/>
      <c r="G171" s="143"/>
      <c r="H171" s="143"/>
    </row>
    <row r="172" spans="1:8" x14ac:dyDescent="0.25">
      <c r="A172" s="143" t="s">
        <v>171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3" t="s">
        <v>184</v>
      </c>
      <c r="B173" s="143"/>
      <c r="C173" s="143"/>
      <c r="D173" s="143"/>
      <c r="E173" s="143"/>
      <c r="F173" s="143"/>
      <c r="G173" s="143"/>
      <c r="H173" s="143"/>
    </row>
    <row r="174" spans="1:8" x14ac:dyDescent="0.25">
      <c r="A174" s="143" t="s">
        <v>185</v>
      </c>
      <c r="B174" s="143"/>
      <c r="C174" s="143"/>
      <c r="D174" s="143"/>
      <c r="E174" s="143"/>
      <c r="F174" s="143"/>
      <c r="G174" s="143"/>
      <c r="H174" s="143"/>
    </row>
    <row r="175" spans="1:8" x14ac:dyDescent="0.25">
      <c r="A175" s="143" t="s">
        <v>186</v>
      </c>
      <c r="B175" s="143"/>
      <c r="C175" s="143"/>
      <c r="D175" s="143"/>
      <c r="E175" s="143"/>
      <c r="F175" s="143"/>
      <c r="G175" s="143"/>
      <c r="H175" s="143"/>
    </row>
    <row r="176" spans="1:8" x14ac:dyDescent="0.25">
      <c r="A176" s="144" t="s">
        <v>174</v>
      </c>
      <c r="B176" s="144"/>
      <c r="C176" s="144"/>
      <c r="D176" s="144"/>
      <c r="E176" s="144"/>
      <c r="F176" s="144"/>
      <c r="G176" s="144"/>
      <c r="H176" s="144"/>
    </row>
  </sheetData>
  <mergeCells count="24">
    <mergeCell ref="A173:H173"/>
    <mergeCell ref="A174:H174"/>
    <mergeCell ref="A176:H176"/>
    <mergeCell ref="A175:H175"/>
    <mergeCell ref="C8:E8"/>
    <mergeCell ref="F8:H8"/>
    <mergeCell ref="A7:H7"/>
    <mergeCell ref="A8:B9"/>
    <mergeCell ref="A171:H171"/>
    <mergeCell ref="A172:H172"/>
    <mergeCell ref="A150:B150"/>
    <mergeCell ref="A168:B168"/>
    <mergeCell ref="A10:B10"/>
    <mergeCell ref="A11:B11"/>
    <mergeCell ref="A28:B28"/>
    <mergeCell ref="A78:B78"/>
    <mergeCell ref="A129:B129"/>
    <mergeCell ref="A147:B147"/>
    <mergeCell ref="A1:H1"/>
    <mergeCell ref="A2:H2"/>
    <mergeCell ref="A3:H3"/>
    <mergeCell ref="A6:H6"/>
    <mergeCell ref="A4:H4"/>
    <mergeCell ref="A5:H5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70" max="16383" man="1"/>
  </rowBreaks>
  <ignoredErrors>
    <ignoredError sqref="A12:A27" numberStoredAsText="1"/>
    <ignoredError sqref="E10:E11 E28 E78 E129 E150" formula="1"/>
    <ignoredError sqref="C150:D15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zoomScale="150" zoomScaleNormal="150" zoomScaleSheetLayoutView="150" workbookViewId="0">
      <selection activeCell="H12" sqref="H12"/>
    </sheetView>
  </sheetViews>
  <sheetFormatPr baseColWidth="10" defaultRowHeight="15" x14ac:dyDescent="0.25"/>
  <cols>
    <col min="1" max="1" width="8.7109375" style="157" customWidth="1"/>
    <col min="2" max="3" width="8.140625" customWidth="1"/>
    <col min="4" max="5" width="8.7109375" style="16" customWidth="1"/>
    <col min="6" max="7" width="8.140625" customWidth="1"/>
  </cols>
  <sheetData>
    <row r="1" spans="1:8" s="16" customFormat="1" x14ac:dyDescent="0.25">
      <c r="A1" s="157"/>
      <c r="D1" s="155"/>
      <c r="E1" s="155"/>
      <c r="F1" s="155"/>
      <c r="G1" s="155"/>
    </row>
    <row r="2" spans="1:8" s="16" customFormat="1" x14ac:dyDescent="0.25">
      <c r="A2" s="157"/>
      <c r="B2" s="159" t="s">
        <v>216</v>
      </c>
      <c r="C2" s="159" t="s">
        <v>217</v>
      </c>
      <c r="D2" s="159" t="s">
        <v>223</v>
      </c>
      <c r="E2" s="159" t="s">
        <v>222</v>
      </c>
      <c r="F2" s="159" t="s">
        <v>218</v>
      </c>
      <c r="G2" s="159" t="s">
        <v>224</v>
      </c>
    </row>
    <row r="3" spans="1:8" x14ac:dyDescent="0.25">
      <c r="A3" s="157" t="s">
        <v>212</v>
      </c>
      <c r="B3" s="154">
        <v>13.5</v>
      </c>
      <c r="C3" s="154"/>
      <c r="D3" s="156">
        <f>B3+C3</f>
        <v>13.5</v>
      </c>
      <c r="E3" s="158">
        <f>D3*7%</f>
        <v>0.94500000000000006</v>
      </c>
      <c r="F3" s="154">
        <v>1.5</v>
      </c>
      <c r="G3" s="163">
        <f>D3+E3+F3</f>
        <v>15.945</v>
      </c>
      <c r="H3" s="156"/>
    </row>
    <row r="4" spans="1:8" x14ac:dyDescent="0.25">
      <c r="A4" s="157" t="s">
        <v>213</v>
      </c>
      <c r="B4" s="154">
        <v>11.5</v>
      </c>
      <c r="C4" s="154">
        <v>2.5</v>
      </c>
      <c r="D4" s="156">
        <f t="shared" ref="D4:D7" si="0">B4+C4</f>
        <v>14</v>
      </c>
      <c r="E4" s="158">
        <f t="shared" ref="E4:E7" si="1">D4*7%</f>
        <v>0.98000000000000009</v>
      </c>
      <c r="F4" s="154">
        <v>1.5</v>
      </c>
      <c r="G4" s="163">
        <f t="shared" ref="G4:G7" si="2">D4+E4+F4</f>
        <v>16.48</v>
      </c>
    </row>
    <row r="5" spans="1:8" x14ac:dyDescent="0.25">
      <c r="A5" s="157" t="s">
        <v>214</v>
      </c>
      <c r="B5" s="154">
        <v>13</v>
      </c>
      <c r="C5" s="154">
        <v>3.5</v>
      </c>
      <c r="D5" s="156">
        <f t="shared" si="0"/>
        <v>16.5</v>
      </c>
      <c r="E5" s="158">
        <f t="shared" si="1"/>
        <v>1.155</v>
      </c>
      <c r="F5" s="154">
        <v>1.5</v>
      </c>
      <c r="G5" s="163">
        <f t="shared" si="2"/>
        <v>19.155000000000001</v>
      </c>
    </row>
    <row r="6" spans="1:8" x14ac:dyDescent="0.25">
      <c r="A6" s="157" t="s">
        <v>215</v>
      </c>
      <c r="B6" s="154">
        <v>13</v>
      </c>
      <c r="C6" s="154">
        <v>2.5</v>
      </c>
      <c r="D6" s="156">
        <f t="shared" si="0"/>
        <v>15.5</v>
      </c>
      <c r="E6" s="158">
        <f t="shared" si="1"/>
        <v>1.0850000000000002</v>
      </c>
      <c r="F6" s="154">
        <v>1.5</v>
      </c>
      <c r="G6" s="163">
        <f t="shared" si="2"/>
        <v>18.085000000000001</v>
      </c>
    </row>
    <row r="7" spans="1:8" x14ac:dyDescent="0.25">
      <c r="A7" s="160" t="s">
        <v>220</v>
      </c>
      <c r="B7" s="161">
        <v>13</v>
      </c>
      <c r="C7" s="161">
        <v>2.5</v>
      </c>
      <c r="D7" s="162">
        <f t="shared" si="0"/>
        <v>15.5</v>
      </c>
      <c r="E7" s="165">
        <f t="shared" si="1"/>
        <v>1.0850000000000002</v>
      </c>
      <c r="F7" s="161">
        <v>1.5</v>
      </c>
      <c r="G7" s="164">
        <f t="shared" si="2"/>
        <v>18.085000000000001</v>
      </c>
    </row>
    <row r="8" spans="1:8" x14ac:dyDescent="0.25">
      <c r="A8" s="157" t="s">
        <v>221</v>
      </c>
      <c r="D8" s="156">
        <f>SUM(D3:D7)</f>
        <v>75</v>
      </c>
      <c r="E8" s="158">
        <f>SUM(E3:E7)</f>
        <v>5.25</v>
      </c>
      <c r="F8" s="154">
        <f>SUM(F3:F7)</f>
        <v>7.5</v>
      </c>
    </row>
    <row r="9" spans="1:8" x14ac:dyDescent="0.25">
      <c r="A9" s="157" t="s">
        <v>219</v>
      </c>
      <c r="D9" s="156"/>
      <c r="E9" s="156"/>
      <c r="G9" s="156">
        <f>SUM(G3:G7)</f>
        <v>87.75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"/>
  <sheetViews>
    <sheetView showGridLines="0" view="pageBreakPreview" zoomScaleNormal="100" zoomScaleSheetLayoutView="100" workbookViewId="0">
      <selection sqref="A1:H168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211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</row>
    <row r="10" spans="1:12" ht="15.75" thickBot="1" x14ac:dyDescent="0.3">
      <c r="A10" s="133" t="s">
        <v>0</v>
      </c>
      <c r="B10" s="134"/>
      <c r="C10" s="20">
        <f>C11+C28+C76+C127+C145+C149+C166</f>
        <v>654664450</v>
      </c>
      <c r="D10" s="21">
        <f>D11+D28+D76+D127+D145+D149+D166</f>
        <v>615907766.59000003</v>
      </c>
      <c r="E10" s="27">
        <f>D10/C10</f>
        <v>0.94079916297578103</v>
      </c>
      <c r="F10" s="20">
        <f>F11+F28+F76+F127+F145+F149+F166</f>
        <v>88334404</v>
      </c>
      <c r="G10" s="21">
        <f>G11+G28+G76+G127+G145+G149+G166</f>
        <v>54866653.740000002</v>
      </c>
      <c r="H10" s="27">
        <f>G10/F10</f>
        <v>0.62112440063556662</v>
      </c>
      <c r="K10" s="16"/>
      <c r="L10" s="16"/>
    </row>
    <row r="11" spans="1:12" ht="15" customHeight="1" thickBot="1" x14ac:dyDescent="0.3">
      <c r="A11" s="135" t="s">
        <v>1</v>
      </c>
      <c r="B11" s="136"/>
      <c r="C11" s="56">
        <f>SUM(C12:C27)</f>
        <v>70814646</v>
      </c>
      <c r="D11" s="57">
        <f>SUM(D12:D27)</f>
        <v>65340433.49000001</v>
      </c>
      <c r="E11" s="58">
        <f>D11/C11</f>
        <v>0.92269660558636424</v>
      </c>
      <c r="F11" s="56">
        <f>SUM(F12:F27)</f>
        <v>275002</v>
      </c>
      <c r="G11" s="57">
        <f>SUM(G12:G27)</f>
        <v>118393.9</v>
      </c>
      <c r="H11" s="58">
        <f>G11/F11</f>
        <v>0.43052014167169689</v>
      </c>
      <c r="K11" s="16"/>
      <c r="L11" s="16"/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49186199.780000001</v>
      </c>
      <c r="E12" s="43">
        <f>D12/C12</f>
        <v>0.9231885816079457</v>
      </c>
      <c r="F12" s="62" t="s">
        <v>182</v>
      </c>
      <c r="G12" s="63" t="s">
        <v>182</v>
      </c>
      <c r="H12" s="64" t="s">
        <v>182</v>
      </c>
      <c r="K12" s="16"/>
      <c r="L12" s="16"/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158633.35</v>
      </c>
      <c r="E13" s="45">
        <f>D13/C13</f>
        <v>0.66149597598098497</v>
      </c>
      <c r="F13" s="59" t="s">
        <v>182</v>
      </c>
      <c r="G13" s="60" t="s">
        <v>182</v>
      </c>
      <c r="H13" s="61" t="s">
        <v>182</v>
      </c>
      <c r="K13" s="16"/>
      <c r="L13" s="16"/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101433.34</v>
      </c>
      <c r="H14" s="45">
        <f t="shared" ref="H14:H21" si="0">G14/F14</f>
        <v>0.49722225490196076</v>
      </c>
      <c r="K14" s="16"/>
      <c r="L14" s="16"/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6004.8</v>
      </c>
      <c r="E15" s="45">
        <f t="shared" ref="E15:E26" si="1">D15/C15</f>
        <v>0.99880239520958092</v>
      </c>
      <c r="F15" s="59" t="s">
        <v>182</v>
      </c>
      <c r="G15" s="60" t="s">
        <v>182</v>
      </c>
      <c r="H15" s="61" t="s">
        <v>182</v>
      </c>
      <c r="K15" s="16"/>
      <c r="L15" s="16"/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922900</v>
      </c>
      <c r="E16" s="45">
        <f t="shared" si="1"/>
        <v>0.90533647243476556</v>
      </c>
      <c r="F16" s="59" t="s">
        <v>182</v>
      </c>
      <c r="G16" s="60" t="s">
        <v>182</v>
      </c>
      <c r="H16" s="61" t="s">
        <v>182</v>
      </c>
      <c r="K16" s="16"/>
      <c r="L16" s="16"/>
    </row>
    <row r="17" spans="1:12" ht="15" customHeight="1" x14ac:dyDescent="0.25">
      <c r="A17" s="3" t="s">
        <v>12</v>
      </c>
      <c r="B17" s="29" t="s">
        <v>13</v>
      </c>
      <c r="C17" s="44">
        <v>1698650</v>
      </c>
      <c r="D17" s="40">
        <v>1611352.35</v>
      </c>
      <c r="E17" s="45">
        <f t="shared" si="1"/>
        <v>0.94860762958820244</v>
      </c>
      <c r="F17" s="44">
        <v>2750</v>
      </c>
      <c r="G17" s="40">
        <v>1093.8800000000001</v>
      </c>
      <c r="H17" s="45">
        <f t="shared" si="0"/>
        <v>0.39777454545454549</v>
      </c>
      <c r="K17" s="16"/>
      <c r="L17" s="16"/>
    </row>
    <row r="18" spans="1:12" ht="15" customHeight="1" x14ac:dyDescent="0.25">
      <c r="A18" s="2" t="s">
        <v>14</v>
      </c>
      <c r="B18" s="8" t="s">
        <v>15</v>
      </c>
      <c r="C18" s="44">
        <v>7049282</v>
      </c>
      <c r="D18" s="40">
        <v>6377343.96</v>
      </c>
      <c r="E18" s="45">
        <f t="shared" si="1"/>
        <v>0.90467993194200491</v>
      </c>
      <c r="F18" s="44">
        <v>54392</v>
      </c>
      <c r="G18" s="40">
        <v>12543.18</v>
      </c>
      <c r="H18" s="45">
        <f t="shared" si="0"/>
        <v>0.23060707456978968</v>
      </c>
      <c r="K18" s="16"/>
      <c r="L18" s="16"/>
    </row>
    <row r="19" spans="1:12" ht="15" customHeight="1" x14ac:dyDescent="0.25">
      <c r="A19" s="2" t="s">
        <v>16</v>
      </c>
      <c r="B19" s="8" t="s">
        <v>17</v>
      </c>
      <c r="C19" s="44">
        <v>835965</v>
      </c>
      <c r="D19" s="40">
        <v>745575.03</v>
      </c>
      <c r="E19" s="45">
        <f t="shared" si="1"/>
        <v>0.89187349948861494</v>
      </c>
      <c r="F19" s="44">
        <v>6624</v>
      </c>
      <c r="G19" s="40">
        <v>1521.5</v>
      </c>
      <c r="H19" s="45">
        <f t="shared" si="0"/>
        <v>0.22969504830917875</v>
      </c>
      <c r="K19" s="16"/>
      <c r="L19" s="16"/>
    </row>
    <row r="20" spans="1:12" ht="15" customHeight="1" x14ac:dyDescent="0.25">
      <c r="A20" s="2" t="s">
        <v>18</v>
      </c>
      <c r="B20" s="8" t="s">
        <v>19</v>
      </c>
      <c r="C20" s="44">
        <v>852426</v>
      </c>
      <c r="D20" s="40">
        <v>759418.53</v>
      </c>
      <c r="E20" s="45">
        <f t="shared" si="1"/>
        <v>0.89089085738820739</v>
      </c>
      <c r="F20" s="44">
        <v>6624</v>
      </c>
      <c r="G20" s="40">
        <v>1521.5</v>
      </c>
      <c r="H20" s="45">
        <f t="shared" si="0"/>
        <v>0.22969504830917875</v>
      </c>
      <c r="K20" s="16"/>
      <c r="L20" s="16"/>
    </row>
    <row r="21" spans="1:12" ht="15" customHeight="1" x14ac:dyDescent="0.25">
      <c r="A21" s="2" t="s">
        <v>20</v>
      </c>
      <c r="B21" s="8" t="s">
        <v>21</v>
      </c>
      <c r="C21" s="44">
        <v>169963</v>
      </c>
      <c r="D21" s="40">
        <v>130221.79</v>
      </c>
      <c r="E21" s="45">
        <f t="shared" si="1"/>
        <v>0.76617728564452259</v>
      </c>
      <c r="F21" s="44">
        <v>612</v>
      </c>
      <c r="G21" s="40">
        <v>280.5</v>
      </c>
      <c r="H21" s="45">
        <f t="shared" si="0"/>
        <v>0.45833333333333331</v>
      </c>
      <c r="K21" s="16"/>
      <c r="L21" s="16"/>
    </row>
    <row r="22" spans="1:12" ht="15" customHeight="1" x14ac:dyDescent="0.25">
      <c r="A22" s="2" t="s">
        <v>22</v>
      </c>
      <c r="B22" s="8" t="s">
        <v>23</v>
      </c>
      <c r="C22" s="44">
        <v>4646379</v>
      </c>
      <c r="D22" s="40">
        <v>4512236.17</v>
      </c>
      <c r="E22" s="45">
        <f t="shared" si="1"/>
        <v>0.97112959790839271</v>
      </c>
      <c r="F22" s="59" t="s">
        <v>182</v>
      </c>
      <c r="G22" s="60" t="s">
        <v>182</v>
      </c>
      <c r="H22" s="61" t="s">
        <v>182</v>
      </c>
      <c r="K22" s="16"/>
      <c r="L22" s="16"/>
    </row>
    <row r="23" spans="1:12" ht="15" customHeight="1" x14ac:dyDescent="0.25">
      <c r="A23" s="2" t="s">
        <v>24</v>
      </c>
      <c r="B23" s="30" t="s">
        <v>25</v>
      </c>
      <c r="C23" s="44">
        <v>778654</v>
      </c>
      <c r="D23" s="40">
        <v>769270.31</v>
      </c>
      <c r="E23" s="45">
        <f t="shared" si="1"/>
        <v>0.9879488322155926</v>
      </c>
      <c r="F23" s="59" t="s">
        <v>182</v>
      </c>
      <c r="G23" s="60" t="s">
        <v>182</v>
      </c>
      <c r="H23" s="61" t="s">
        <v>182</v>
      </c>
      <c r="K23" s="16"/>
      <c r="L23" s="16"/>
    </row>
    <row r="24" spans="1:12" ht="15" customHeight="1" x14ac:dyDescent="0.25">
      <c r="A24" s="2" t="s">
        <v>26</v>
      </c>
      <c r="B24" s="30" t="s">
        <v>11</v>
      </c>
      <c r="C24" s="44">
        <v>38500</v>
      </c>
      <c r="D24" s="40">
        <v>12066.67</v>
      </c>
      <c r="E24" s="45">
        <f t="shared" si="1"/>
        <v>0.31341999999999998</v>
      </c>
      <c r="F24" s="59" t="s">
        <v>182</v>
      </c>
      <c r="G24" s="60" t="s">
        <v>182</v>
      </c>
      <c r="H24" s="61" t="s">
        <v>182</v>
      </c>
      <c r="K24" s="16"/>
      <c r="L24" s="16"/>
    </row>
    <row r="25" spans="1:12" ht="15" customHeight="1" x14ac:dyDescent="0.25">
      <c r="A25" s="2" t="s">
        <v>27</v>
      </c>
      <c r="B25" s="30" t="s">
        <v>13</v>
      </c>
      <c r="C25" s="44">
        <v>27000</v>
      </c>
      <c r="D25" s="40">
        <v>23009.919999999998</v>
      </c>
      <c r="E25" s="45">
        <f t="shared" si="1"/>
        <v>0.85221925925925923</v>
      </c>
      <c r="F25" s="59" t="s">
        <v>182</v>
      </c>
      <c r="G25" s="60" t="s">
        <v>182</v>
      </c>
      <c r="H25" s="61" t="s">
        <v>182</v>
      </c>
      <c r="K25" s="16"/>
      <c r="L25" s="16"/>
    </row>
    <row r="26" spans="1:12" ht="15" customHeight="1" x14ac:dyDescent="0.25">
      <c r="A26" s="2" t="s">
        <v>28</v>
      </c>
      <c r="B26" s="30" t="s">
        <v>29</v>
      </c>
      <c r="C26" s="44">
        <v>12000</v>
      </c>
      <c r="D26" s="40">
        <v>11790.22</v>
      </c>
      <c r="E26" s="45">
        <f t="shared" si="1"/>
        <v>0.98251833333333327</v>
      </c>
      <c r="F26" s="59" t="s">
        <v>182</v>
      </c>
      <c r="G26" s="60" t="s">
        <v>182</v>
      </c>
      <c r="H26" s="61" t="s">
        <v>182</v>
      </c>
      <c r="K26" s="16"/>
      <c r="L26" s="16"/>
    </row>
    <row r="27" spans="1:12" ht="15" customHeight="1" thickBot="1" x14ac:dyDescent="0.3">
      <c r="A27" s="17" t="s">
        <v>30</v>
      </c>
      <c r="B27" s="31" t="s">
        <v>31</v>
      </c>
      <c r="C27" s="46">
        <v>162000</v>
      </c>
      <c r="D27" s="47">
        <v>114410.61</v>
      </c>
      <c r="E27" s="48">
        <f>D27/C27</f>
        <v>0.7062383333333333</v>
      </c>
      <c r="F27" s="65" t="s">
        <v>182</v>
      </c>
      <c r="G27" s="66" t="s">
        <v>182</v>
      </c>
      <c r="H27" s="67" t="s">
        <v>182</v>
      </c>
      <c r="K27" s="16"/>
      <c r="L27" s="16"/>
    </row>
    <row r="28" spans="1:12" ht="15" customHeight="1" thickBot="1" x14ac:dyDescent="0.3">
      <c r="A28" s="137" t="s">
        <v>32</v>
      </c>
      <c r="B28" s="138"/>
      <c r="C28" s="22">
        <f>SUM(C29:C75)</f>
        <v>42648198</v>
      </c>
      <c r="D28" s="23">
        <f>SUM(D29:D75)</f>
        <v>22049251.159999993</v>
      </c>
      <c r="E28" s="28">
        <f>D28/C28</f>
        <v>0.51700311370717222</v>
      </c>
      <c r="F28" s="22">
        <f>SUM(F29:F75)</f>
        <v>11649895</v>
      </c>
      <c r="G28" s="23">
        <f>SUM(G29:G75)</f>
        <v>2174842.2199999997</v>
      </c>
      <c r="H28" s="28">
        <f>G28/F28</f>
        <v>0.18668341817673031</v>
      </c>
      <c r="K28" s="16"/>
      <c r="L28" s="16"/>
    </row>
    <row r="29" spans="1:12" ht="15" customHeight="1" x14ac:dyDescent="0.25">
      <c r="A29" s="4">
        <v>101</v>
      </c>
      <c r="B29" s="32" t="s">
        <v>33</v>
      </c>
      <c r="C29" s="49">
        <v>4283932</v>
      </c>
      <c r="D29" s="50">
        <v>2217329.08</v>
      </c>
      <c r="E29" s="51">
        <f>D29/C29</f>
        <v>0.51759203460745873</v>
      </c>
      <c r="F29" s="68">
        <v>10384</v>
      </c>
      <c r="G29" s="69">
        <v>10383.120000000001</v>
      </c>
      <c r="H29" s="70">
        <f>G29/F29</f>
        <v>0.99991525423728822</v>
      </c>
      <c r="K29" s="16"/>
      <c r="L29" s="16"/>
    </row>
    <row r="30" spans="1:12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  <c r="K30" s="16"/>
      <c r="L30" s="16"/>
    </row>
    <row r="31" spans="1:12" ht="15" customHeight="1" x14ac:dyDescent="0.25">
      <c r="A31" s="5">
        <v>103</v>
      </c>
      <c r="B31" s="8" t="s">
        <v>35</v>
      </c>
      <c r="C31" s="44">
        <v>364836</v>
      </c>
      <c r="D31" s="40">
        <v>0</v>
      </c>
      <c r="E31" s="45">
        <f t="shared" ref="E31:E94" si="2">D31/C31</f>
        <v>0</v>
      </c>
      <c r="F31" s="59" t="s">
        <v>182</v>
      </c>
      <c r="G31" s="60" t="s">
        <v>182</v>
      </c>
      <c r="H31" s="61" t="s">
        <v>182</v>
      </c>
      <c r="K31" s="16"/>
      <c r="L31" s="16"/>
    </row>
    <row r="32" spans="1:12" ht="15" customHeight="1" x14ac:dyDescent="0.25">
      <c r="A32" s="5">
        <v>104</v>
      </c>
      <c r="B32" s="8" t="s">
        <v>36</v>
      </c>
      <c r="C32" s="44">
        <v>16175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48966</v>
      </c>
      <c r="D33" s="40">
        <v>1396.35</v>
      </c>
      <c r="E33" s="45">
        <f t="shared" si="2"/>
        <v>2.851672589143487E-2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109</v>
      </c>
      <c r="B34" s="8" t="s">
        <v>39</v>
      </c>
      <c r="C34" s="44">
        <v>268977</v>
      </c>
      <c r="D34" s="40">
        <v>161819.79999999999</v>
      </c>
      <c r="E34" s="45">
        <f t="shared" si="2"/>
        <v>0.60161203374266192</v>
      </c>
      <c r="F34" s="59">
        <v>8399</v>
      </c>
      <c r="G34" s="60">
        <v>8398.08</v>
      </c>
      <c r="H34" s="61">
        <f>G34/F34</f>
        <v>0.999890463150375</v>
      </c>
    </row>
    <row r="35" spans="1:8" ht="15" customHeight="1" x14ac:dyDescent="0.25">
      <c r="A35" s="5">
        <v>111</v>
      </c>
      <c r="B35" s="8" t="s">
        <v>40</v>
      </c>
      <c r="C35" s="44">
        <v>248634</v>
      </c>
      <c r="D35" s="40">
        <v>247543.74</v>
      </c>
      <c r="E35" s="45">
        <f t="shared" si="2"/>
        <v>0.99561500036197781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112</v>
      </c>
      <c r="B36" s="8" t="s">
        <v>41</v>
      </c>
      <c r="C36" s="44">
        <v>109805</v>
      </c>
      <c r="D36" s="40">
        <v>109749.66</v>
      </c>
      <c r="E36" s="45">
        <f t="shared" si="2"/>
        <v>0.99949601566413193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113</v>
      </c>
      <c r="B37" s="8" t="s">
        <v>42</v>
      </c>
      <c r="C37" s="44">
        <v>1923</v>
      </c>
      <c r="D37" s="40">
        <v>1184.79</v>
      </c>
      <c r="E37" s="45">
        <f t="shared" si="2"/>
        <v>0.61611544461778467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114</v>
      </c>
      <c r="B38" s="8" t="s">
        <v>43</v>
      </c>
      <c r="C38" s="44">
        <v>1277345</v>
      </c>
      <c r="D38" s="40">
        <v>1192972.96</v>
      </c>
      <c r="E38" s="45">
        <f t="shared" si="2"/>
        <v>0.93394733607600133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115</v>
      </c>
      <c r="B39" s="8" t="s">
        <v>44</v>
      </c>
      <c r="C39" s="44">
        <v>225000</v>
      </c>
      <c r="D39" s="40">
        <v>64728.5</v>
      </c>
      <c r="E39" s="45">
        <f t="shared" si="2"/>
        <v>0.28768222222222223</v>
      </c>
      <c r="F39" s="44">
        <v>2568</v>
      </c>
      <c r="G39" s="40">
        <v>0</v>
      </c>
      <c r="H39" s="45">
        <f t="shared" ref="H39:H74" si="3">G39/F39</f>
        <v>0</v>
      </c>
    </row>
    <row r="40" spans="1:8" ht="15" customHeight="1" x14ac:dyDescent="0.25">
      <c r="A40" s="5">
        <v>116</v>
      </c>
      <c r="B40" s="8" t="s">
        <v>45</v>
      </c>
      <c r="C40" s="44">
        <v>575100</v>
      </c>
      <c r="D40" s="40">
        <v>240.75</v>
      </c>
      <c r="E40" s="45">
        <f t="shared" si="2"/>
        <v>4.18622848200313E-4</v>
      </c>
      <c r="F40" s="44">
        <v>260171</v>
      </c>
      <c r="G40" s="40">
        <v>12862.800000000001</v>
      </c>
      <c r="H40" s="45">
        <f t="shared" si="3"/>
        <v>4.9439791521729941E-2</v>
      </c>
    </row>
    <row r="41" spans="1:8" ht="15" customHeight="1" x14ac:dyDescent="0.25">
      <c r="A41" s="5">
        <v>117</v>
      </c>
      <c r="B41" s="8" t="s">
        <v>46</v>
      </c>
      <c r="C41" s="44">
        <v>60000</v>
      </c>
      <c r="D41" s="40">
        <v>0</v>
      </c>
      <c r="E41" s="45">
        <f t="shared" si="2"/>
        <v>0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6">
        <v>120</v>
      </c>
      <c r="B42" s="29" t="s">
        <v>48</v>
      </c>
      <c r="C42" s="44">
        <v>43855</v>
      </c>
      <c r="D42" s="40">
        <v>8224.2100000000009</v>
      </c>
      <c r="E42" s="45">
        <f t="shared" si="2"/>
        <v>0.18753186637783606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131</v>
      </c>
      <c r="B43" s="8" t="s">
        <v>49</v>
      </c>
      <c r="C43" s="44">
        <v>541173</v>
      </c>
      <c r="D43" s="40">
        <v>33908.730000000003</v>
      </c>
      <c r="E43" s="45">
        <f t="shared" si="2"/>
        <v>6.265783769700263E-2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132</v>
      </c>
      <c r="B44" s="8" t="s">
        <v>50</v>
      </c>
      <c r="C44" s="44">
        <v>1126510</v>
      </c>
      <c r="D44" s="40">
        <v>156994.97999999998</v>
      </c>
      <c r="E44" s="45">
        <f t="shared" si="2"/>
        <v>0.13936403582746712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141</v>
      </c>
      <c r="B45" s="8" t="s">
        <v>51</v>
      </c>
      <c r="C45" s="44">
        <v>343892</v>
      </c>
      <c r="D45" s="40">
        <v>280642.48</v>
      </c>
      <c r="E45" s="45">
        <f t="shared" si="2"/>
        <v>0.81607737312877293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142</v>
      </c>
      <c r="B46" s="8" t="s">
        <v>52</v>
      </c>
      <c r="C46" s="44">
        <v>246463</v>
      </c>
      <c r="D46" s="40">
        <v>180550</v>
      </c>
      <c r="E46" s="45">
        <f t="shared" si="2"/>
        <v>0.73256431999935079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143</v>
      </c>
      <c r="B47" s="8" t="s">
        <v>53</v>
      </c>
      <c r="C47" s="44">
        <v>3090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151</v>
      </c>
      <c r="B48" s="8" t="s">
        <v>54</v>
      </c>
      <c r="C48" s="44">
        <v>124177</v>
      </c>
      <c r="D48" s="40">
        <v>67949.88</v>
      </c>
      <c r="E48" s="45">
        <f t="shared" si="2"/>
        <v>0.5472018167615581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152</v>
      </c>
      <c r="B49" s="8" t="s">
        <v>55</v>
      </c>
      <c r="C49" s="44">
        <v>207158</v>
      </c>
      <c r="D49" s="40">
        <v>148841.26999999999</v>
      </c>
      <c r="E49" s="45">
        <f t="shared" si="2"/>
        <v>0.71849153785999087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153</v>
      </c>
      <c r="B50" s="8" t="s">
        <v>56</v>
      </c>
      <c r="C50" s="44">
        <v>2236</v>
      </c>
      <c r="D50" s="40">
        <v>1443.11</v>
      </c>
      <c r="E50" s="45">
        <f t="shared" si="2"/>
        <v>0.64539803220035774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154</v>
      </c>
      <c r="B51" s="8" t="s">
        <v>57</v>
      </c>
      <c r="C51" s="44">
        <v>100795</v>
      </c>
      <c r="D51" s="40">
        <v>21062.39</v>
      </c>
      <c r="E51" s="45">
        <f t="shared" si="2"/>
        <v>0.20896264695669428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161</v>
      </c>
      <c r="B52" s="8" t="s">
        <v>58</v>
      </c>
      <c r="C52" s="44">
        <v>90180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162</v>
      </c>
      <c r="B53" s="8" t="s">
        <v>59</v>
      </c>
      <c r="C53" s="44">
        <v>18567</v>
      </c>
      <c r="D53" s="40">
        <v>3330.67</v>
      </c>
      <c r="E53" s="45">
        <f t="shared" si="2"/>
        <v>0.17938654602251305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163</v>
      </c>
      <c r="B54" s="8" t="s">
        <v>60</v>
      </c>
      <c r="C54" s="44">
        <v>670124</v>
      </c>
      <c r="D54" s="40">
        <v>486055.7</v>
      </c>
      <c r="E54" s="45">
        <f t="shared" si="2"/>
        <v>0.72532202995266548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164</v>
      </c>
      <c r="B55" s="8" t="s">
        <v>61</v>
      </c>
      <c r="C55" s="44">
        <v>601800</v>
      </c>
      <c r="D55" s="40">
        <v>500000</v>
      </c>
      <c r="E55" s="45">
        <f t="shared" si="2"/>
        <v>0.83084081090063144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165</v>
      </c>
      <c r="B56" s="8" t="s">
        <v>62</v>
      </c>
      <c r="C56" s="44">
        <v>3075400</v>
      </c>
      <c r="D56" s="40">
        <v>1905465.7999999998</v>
      </c>
      <c r="E56" s="45">
        <f t="shared" si="2"/>
        <v>0.61958307862391881</v>
      </c>
      <c r="F56" s="44">
        <v>1541891</v>
      </c>
      <c r="G56" s="40">
        <v>1010642.02</v>
      </c>
      <c r="H56" s="45">
        <f t="shared" si="3"/>
        <v>0.65545620280551609</v>
      </c>
    </row>
    <row r="57" spans="1:8" ht="15" customHeight="1" x14ac:dyDescent="0.25">
      <c r="A57" s="5">
        <v>166</v>
      </c>
      <c r="B57" s="8" t="s">
        <v>63</v>
      </c>
      <c r="C57" s="44">
        <v>2600</v>
      </c>
      <c r="D57" s="40">
        <v>0</v>
      </c>
      <c r="E57" s="45">
        <f t="shared" si="2"/>
        <v>0</v>
      </c>
      <c r="F57" s="59" t="s">
        <v>182</v>
      </c>
      <c r="G57" s="60" t="s">
        <v>182</v>
      </c>
      <c r="H57" s="61" t="s">
        <v>182</v>
      </c>
    </row>
    <row r="58" spans="1:8" ht="15" customHeight="1" x14ac:dyDescent="0.25">
      <c r="A58" s="5">
        <v>169</v>
      </c>
      <c r="B58" s="8" t="s">
        <v>64</v>
      </c>
      <c r="C58" s="44">
        <v>1127903</v>
      </c>
      <c r="D58" s="40">
        <v>560265.75</v>
      </c>
      <c r="E58" s="45">
        <f t="shared" si="2"/>
        <v>0.49673221012799862</v>
      </c>
      <c r="F58" s="44">
        <v>1905532</v>
      </c>
      <c r="G58" s="40">
        <v>766400.72</v>
      </c>
      <c r="H58" s="45">
        <f t="shared" si="3"/>
        <v>0.40219776944181468</v>
      </c>
    </row>
    <row r="59" spans="1:8" ht="15" customHeight="1" x14ac:dyDescent="0.25">
      <c r="A59" s="5">
        <v>171</v>
      </c>
      <c r="B59" s="8" t="s">
        <v>65</v>
      </c>
      <c r="C59" s="44">
        <v>6868389</v>
      </c>
      <c r="D59" s="40">
        <v>1918365.3199999998</v>
      </c>
      <c r="E59" s="45">
        <f t="shared" si="2"/>
        <v>0.27930353391457585</v>
      </c>
      <c r="F59" s="44">
        <v>5014765</v>
      </c>
      <c r="G59" s="40">
        <v>154044.09999999986</v>
      </c>
      <c r="H59" s="45">
        <f t="shared" si="3"/>
        <v>3.0718109422874226E-2</v>
      </c>
    </row>
    <row r="60" spans="1:8" ht="15" customHeight="1" x14ac:dyDescent="0.25">
      <c r="A60" s="5">
        <v>172</v>
      </c>
      <c r="B60" s="8" t="s">
        <v>66</v>
      </c>
      <c r="C60" s="44">
        <v>362867</v>
      </c>
      <c r="D60" s="40">
        <v>354146.66</v>
      </c>
      <c r="E60" s="45">
        <f t="shared" si="2"/>
        <v>0.97596821976095915</v>
      </c>
      <c r="F60" s="44">
        <v>237600</v>
      </c>
      <c r="G60" s="40">
        <v>0</v>
      </c>
      <c r="H60" s="45">
        <f t="shared" si="3"/>
        <v>0</v>
      </c>
    </row>
    <row r="61" spans="1:8" ht="15" customHeight="1" x14ac:dyDescent="0.25">
      <c r="A61" s="5">
        <v>181</v>
      </c>
      <c r="B61" s="8" t="s">
        <v>67</v>
      </c>
      <c r="C61" s="44">
        <v>728600</v>
      </c>
      <c r="D61" s="40">
        <v>231997.44</v>
      </c>
      <c r="E61" s="45">
        <f t="shared" si="2"/>
        <v>0.31841537194619818</v>
      </c>
      <c r="F61" s="59">
        <v>100000</v>
      </c>
      <c r="G61" s="60">
        <v>0</v>
      </c>
      <c r="H61" s="45">
        <f t="shared" si="3"/>
        <v>0</v>
      </c>
    </row>
    <row r="62" spans="1:8" ht="15" customHeight="1" x14ac:dyDescent="0.25">
      <c r="A62" s="5">
        <v>182</v>
      </c>
      <c r="B62" s="8" t="s">
        <v>68</v>
      </c>
      <c r="C62" s="44">
        <v>168645</v>
      </c>
      <c r="D62" s="40">
        <v>51416.909999999996</v>
      </c>
      <c r="E62" s="45">
        <f t="shared" si="2"/>
        <v>0.30488250466957217</v>
      </c>
      <c r="F62" s="59" t="s">
        <v>182</v>
      </c>
      <c r="G62" s="60" t="s">
        <v>182</v>
      </c>
      <c r="H62" s="61" t="s">
        <v>182</v>
      </c>
    </row>
    <row r="63" spans="1:8" ht="15" customHeight="1" x14ac:dyDescent="0.25">
      <c r="A63" s="5">
        <v>183</v>
      </c>
      <c r="B63" s="8" t="s">
        <v>69</v>
      </c>
      <c r="C63" s="44">
        <v>5650</v>
      </c>
      <c r="D63" s="40">
        <v>58.85</v>
      </c>
      <c r="E63" s="45">
        <f t="shared" si="2"/>
        <v>1.0415929203539823E-2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184</v>
      </c>
      <c r="B64" s="8" t="s">
        <v>70</v>
      </c>
      <c r="C64" s="44">
        <v>469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185</v>
      </c>
      <c r="B65" s="8" t="s">
        <v>71</v>
      </c>
      <c r="C65" s="44">
        <v>2192035</v>
      </c>
      <c r="D65" s="40">
        <v>369280.29000000004</v>
      </c>
      <c r="E65" s="45">
        <f t="shared" si="2"/>
        <v>0.1684645956839193</v>
      </c>
      <c r="F65" s="44">
        <v>2036464</v>
      </c>
      <c r="G65" s="40">
        <v>78194.600000000093</v>
      </c>
      <c r="H65" s="45">
        <f t="shared" si="3"/>
        <v>3.8397241493097888E-2</v>
      </c>
    </row>
    <row r="66" spans="1:8" ht="15" customHeight="1" x14ac:dyDescent="0.25">
      <c r="A66" s="5">
        <v>189</v>
      </c>
      <c r="B66" s="8" t="s">
        <v>72</v>
      </c>
      <c r="C66" s="44">
        <v>679524</v>
      </c>
      <c r="D66" s="40">
        <v>69115.949999999953</v>
      </c>
      <c r="E66" s="45">
        <f t="shared" si="2"/>
        <v>0.10171230155226299</v>
      </c>
      <c r="F66" s="59" t="s">
        <v>182</v>
      </c>
      <c r="G66" s="60" t="s">
        <v>182</v>
      </c>
      <c r="H66" s="61" t="s">
        <v>182</v>
      </c>
    </row>
    <row r="67" spans="1:8" ht="15" customHeight="1" x14ac:dyDescent="0.25">
      <c r="A67" s="5">
        <v>191</v>
      </c>
      <c r="B67" s="8" t="s">
        <v>73</v>
      </c>
      <c r="C67" s="44">
        <v>629814</v>
      </c>
      <c r="D67" s="40">
        <v>69085.110000000015</v>
      </c>
      <c r="E67" s="45">
        <f t="shared" si="2"/>
        <v>0.10969128980937232</v>
      </c>
      <c r="F67" s="59" t="s">
        <v>182</v>
      </c>
      <c r="G67" s="60" t="s">
        <v>182</v>
      </c>
      <c r="H67" s="61" t="s">
        <v>182</v>
      </c>
    </row>
    <row r="68" spans="1:8" ht="15" customHeight="1" x14ac:dyDescent="0.25">
      <c r="A68" s="5">
        <v>192</v>
      </c>
      <c r="B68" s="8" t="s">
        <v>74</v>
      </c>
      <c r="C68" s="44">
        <v>37211</v>
      </c>
      <c r="D68" s="40">
        <v>37158.160000000003</v>
      </c>
      <c r="E68" s="45">
        <f t="shared" si="2"/>
        <v>0.99857998978796603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193</v>
      </c>
      <c r="B69" s="8" t="s">
        <v>75</v>
      </c>
      <c r="C69" s="44">
        <v>44182</v>
      </c>
      <c r="D69" s="40">
        <v>44175.53</v>
      </c>
      <c r="E69" s="45">
        <f t="shared" si="2"/>
        <v>0.99985356027341443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194</v>
      </c>
      <c r="B70" s="8" t="s">
        <v>76</v>
      </c>
      <c r="C70" s="44">
        <v>328785</v>
      </c>
      <c r="D70" s="40">
        <v>44470.330000000016</v>
      </c>
      <c r="E70" s="45">
        <f t="shared" si="2"/>
        <v>0.13525656584089912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195</v>
      </c>
      <c r="B71" s="8" t="s">
        <v>77</v>
      </c>
      <c r="C71" s="44">
        <v>15641</v>
      </c>
      <c r="D71" s="40">
        <v>10649</v>
      </c>
      <c r="E71" s="45">
        <f t="shared" si="2"/>
        <v>0.68083882104724758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196</v>
      </c>
      <c r="B72" s="8" t="s">
        <v>78</v>
      </c>
      <c r="C72" s="44">
        <v>32927</v>
      </c>
      <c r="D72" s="40">
        <v>15676.2</v>
      </c>
      <c r="E72" s="45">
        <f t="shared" si="2"/>
        <v>0.47608953138761506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197</v>
      </c>
      <c r="B73" s="8" t="s">
        <v>79</v>
      </c>
      <c r="C73" s="44">
        <v>10935201</v>
      </c>
      <c r="D73" s="40">
        <v>10007701.02</v>
      </c>
      <c r="E73" s="45">
        <f t="shared" si="2"/>
        <v>0.91518217360613674</v>
      </c>
      <c r="F73" s="44">
        <v>101510</v>
      </c>
      <c r="G73" s="40">
        <v>71505.34</v>
      </c>
      <c r="H73" s="45">
        <f t="shared" si="3"/>
        <v>0.70441670771352571</v>
      </c>
    </row>
    <row r="74" spans="1:8" ht="15" customHeight="1" x14ac:dyDescent="0.25">
      <c r="A74" s="5">
        <v>198</v>
      </c>
      <c r="B74" s="9" t="s">
        <v>80</v>
      </c>
      <c r="C74" s="44">
        <v>3327159</v>
      </c>
      <c r="D74" s="40">
        <v>284805.22000000003</v>
      </c>
      <c r="E74" s="45">
        <f t="shared" si="2"/>
        <v>8.5600123108033013E-2</v>
      </c>
      <c r="F74" s="44">
        <v>369513</v>
      </c>
      <c r="G74" s="40">
        <v>7315</v>
      </c>
      <c r="H74" s="45">
        <f t="shared" si="3"/>
        <v>1.9796326516252474E-2</v>
      </c>
    </row>
    <row r="75" spans="1:8" ht="15" customHeight="1" thickBot="1" x14ac:dyDescent="0.3">
      <c r="A75" s="12">
        <v>199</v>
      </c>
      <c r="B75" s="33" t="s">
        <v>81</v>
      </c>
      <c r="C75" s="46">
        <v>484483</v>
      </c>
      <c r="D75" s="47">
        <v>189448.57</v>
      </c>
      <c r="E75" s="48">
        <f t="shared" si="2"/>
        <v>0.39103244076675553</v>
      </c>
      <c r="F75" s="46">
        <v>58098</v>
      </c>
      <c r="G75" s="47">
        <v>55096.44</v>
      </c>
      <c r="H75" s="48">
        <f>G75/F75</f>
        <v>0.94833625942373234</v>
      </c>
    </row>
    <row r="76" spans="1:8" ht="15" customHeight="1" thickBot="1" x14ac:dyDescent="0.3">
      <c r="A76" s="137" t="s">
        <v>82</v>
      </c>
      <c r="B76" s="138"/>
      <c r="C76" s="22">
        <f>SUM(C77:C126)</f>
        <v>2858778</v>
      </c>
      <c r="D76" s="23">
        <f>SUM(D77:D126)</f>
        <v>2040304.8399999992</v>
      </c>
      <c r="E76" s="28">
        <f t="shared" si="2"/>
        <v>0.71369824449467545</v>
      </c>
      <c r="F76" s="22">
        <f>SUM(F77:F126)</f>
        <v>121917</v>
      </c>
      <c r="G76" s="23">
        <f>SUM(G77:G126)</f>
        <v>78450.13</v>
      </c>
      <c r="H76" s="28">
        <f>G76/F76</f>
        <v>0.64347162413773307</v>
      </c>
    </row>
    <row r="77" spans="1:8" ht="15" customHeight="1" x14ac:dyDescent="0.25">
      <c r="A77" s="4">
        <v>201</v>
      </c>
      <c r="B77" s="32" t="s">
        <v>83</v>
      </c>
      <c r="C77" s="49">
        <v>197688</v>
      </c>
      <c r="D77" s="50">
        <v>131214.13</v>
      </c>
      <c r="E77" s="51">
        <f t="shared" si="2"/>
        <v>0.66374352515074264</v>
      </c>
      <c r="F77" s="68" t="s">
        <v>182</v>
      </c>
      <c r="G77" s="69" t="s">
        <v>182</v>
      </c>
      <c r="H77" s="70" t="s">
        <v>182</v>
      </c>
    </row>
    <row r="78" spans="1:8" ht="15" customHeight="1" x14ac:dyDescent="0.25">
      <c r="A78" s="5">
        <v>203</v>
      </c>
      <c r="B78" s="8" t="s">
        <v>84</v>
      </c>
      <c r="C78" s="44">
        <v>99786</v>
      </c>
      <c r="D78" s="40">
        <v>61185.39</v>
      </c>
      <c r="E78" s="45">
        <f t="shared" si="2"/>
        <v>0.61316607540135892</v>
      </c>
      <c r="F78" s="59" t="s">
        <v>182</v>
      </c>
      <c r="G78" s="60" t="s">
        <v>182</v>
      </c>
      <c r="H78" s="61" t="s">
        <v>182</v>
      </c>
    </row>
    <row r="79" spans="1:8" ht="15" customHeight="1" x14ac:dyDescent="0.25">
      <c r="A79" s="5">
        <v>211</v>
      </c>
      <c r="B79" s="8" t="s">
        <v>85</v>
      </c>
      <c r="C79" s="44">
        <v>93984</v>
      </c>
      <c r="D79" s="40">
        <v>81549.3</v>
      </c>
      <c r="E79" s="45">
        <f t="shared" si="2"/>
        <v>0.86769343718079672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212</v>
      </c>
      <c r="B80" s="8" t="s">
        <v>86</v>
      </c>
      <c r="C80" s="44">
        <v>8169</v>
      </c>
      <c r="D80" s="40">
        <v>4110.8900000000003</v>
      </c>
      <c r="E80" s="45">
        <f t="shared" si="2"/>
        <v>0.50323050556983728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213</v>
      </c>
      <c r="B81" s="8" t="s">
        <v>87</v>
      </c>
      <c r="C81" s="44">
        <v>850</v>
      </c>
      <c r="D81" s="40">
        <v>54.57</v>
      </c>
      <c r="E81" s="45">
        <f t="shared" si="2"/>
        <v>6.4200000000000007E-2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214</v>
      </c>
      <c r="B82" s="8" t="s">
        <v>88</v>
      </c>
      <c r="C82" s="44">
        <v>63294</v>
      </c>
      <c r="D82" s="40">
        <v>24239.370000000003</v>
      </c>
      <c r="E82" s="45">
        <f t="shared" si="2"/>
        <v>0.3829647359939331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219</v>
      </c>
      <c r="B83" s="8" t="s">
        <v>89</v>
      </c>
      <c r="C83" s="44">
        <v>7902</v>
      </c>
      <c r="D83" s="40">
        <v>4403.0200000000004</v>
      </c>
      <c r="E83" s="45">
        <f t="shared" si="2"/>
        <v>0.55720323968615548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221</v>
      </c>
      <c r="B84" s="8" t="s">
        <v>90</v>
      </c>
      <c r="C84" s="44">
        <v>252868</v>
      </c>
      <c r="D84" s="40">
        <v>252792.7</v>
      </c>
      <c r="E84" s="45">
        <f t="shared" si="2"/>
        <v>0.99970221617602861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222</v>
      </c>
      <c r="B85" s="8" t="s">
        <v>91</v>
      </c>
      <c r="C85" s="44">
        <v>1701</v>
      </c>
      <c r="D85" s="40">
        <v>478.96</v>
      </c>
      <c r="E85" s="45">
        <f t="shared" si="2"/>
        <v>0.281575543797766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223</v>
      </c>
      <c r="B86" s="8" t="s">
        <v>92</v>
      </c>
      <c r="C86" s="44">
        <v>119305</v>
      </c>
      <c r="D86" s="40">
        <v>119054.35</v>
      </c>
      <c r="E86" s="45">
        <f t="shared" si="2"/>
        <v>0.99789908218431755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224</v>
      </c>
      <c r="B87" s="8" t="s">
        <v>93</v>
      </c>
      <c r="C87" s="44">
        <v>18566</v>
      </c>
      <c r="D87" s="40">
        <v>6543.2300000000005</v>
      </c>
      <c r="E87" s="45">
        <f t="shared" si="2"/>
        <v>0.35243078746095013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229</v>
      </c>
      <c r="B88" s="8" t="s">
        <v>195</v>
      </c>
      <c r="C88" s="44">
        <v>1300</v>
      </c>
      <c r="D88" s="40">
        <v>1118.1500000000001</v>
      </c>
      <c r="E88" s="45">
        <f t="shared" si="2"/>
        <v>0.86011538461538473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231</v>
      </c>
      <c r="B89" s="8" t="s">
        <v>94</v>
      </c>
      <c r="C89" s="44">
        <v>251202</v>
      </c>
      <c r="D89" s="40">
        <v>219987.73</v>
      </c>
      <c r="E89" s="45">
        <f t="shared" si="2"/>
        <v>0.87574036034744951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232</v>
      </c>
      <c r="B90" s="8" t="s">
        <v>95</v>
      </c>
      <c r="C90" s="44">
        <v>201488</v>
      </c>
      <c r="D90" s="40">
        <v>149875.34000000003</v>
      </c>
      <c r="E90" s="45">
        <f t="shared" si="2"/>
        <v>0.74384251171285642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239</v>
      </c>
      <c r="B91" s="8" t="s">
        <v>96</v>
      </c>
      <c r="C91" s="44">
        <v>69514</v>
      </c>
      <c r="D91" s="40">
        <v>47529.65</v>
      </c>
      <c r="E91" s="45">
        <f t="shared" si="2"/>
        <v>0.68374212388871314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242</v>
      </c>
      <c r="B92" s="8" t="s">
        <v>98</v>
      </c>
      <c r="C92" s="44">
        <v>87104</v>
      </c>
      <c r="D92" s="40">
        <v>15984.28</v>
      </c>
      <c r="E92" s="45">
        <f t="shared" si="2"/>
        <v>0.18350799044819985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243</v>
      </c>
      <c r="B93" s="8" t="s">
        <v>99</v>
      </c>
      <c r="C93" s="44">
        <v>24769</v>
      </c>
      <c r="D93" s="40">
        <v>17070.77</v>
      </c>
      <c r="E93" s="45">
        <f t="shared" si="2"/>
        <v>0.6891989987484356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244</v>
      </c>
      <c r="B94" s="8" t="s">
        <v>100</v>
      </c>
      <c r="C94" s="44">
        <v>34250</v>
      </c>
      <c r="D94" s="40">
        <v>7815.4599999999991</v>
      </c>
      <c r="E94" s="45">
        <f t="shared" si="2"/>
        <v>0.2281886131386861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249</v>
      </c>
      <c r="B95" s="8" t="s">
        <v>101</v>
      </c>
      <c r="C95" s="44">
        <v>52044</v>
      </c>
      <c r="D95" s="40">
        <v>34466.910000000003</v>
      </c>
      <c r="E95" s="45">
        <f t="shared" ref="E95:E126" si="4">D95/C95</f>
        <v>0.66226481438782581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251</v>
      </c>
      <c r="B96" s="8" t="s">
        <v>102</v>
      </c>
      <c r="C96" s="44">
        <v>320</v>
      </c>
      <c r="D96" s="40">
        <v>0</v>
      </c>
      <c r="E96" s="45">
        <f t="shared" si="4"/>
        <v>0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252</v>
      </c>
      <c r="B97" s="8" t="s">
        <v>103</v>
      </c>
      <c r="C97" s="44">
        <v>4463</v>
      </c>
      <c r="D97" s="40">
        <v>1485.24</v>
      </c>
      <c r="E97" s="45">
        <f t="shared" si="4"/>
        <v>0.33278960340578084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253</v>
      </c>
      <c r="B98" s="8" t="s">
        <v>104</v>
      </c>
      <c r="C98" s="44">
        <v>3556</v>
      </c>
      <c r="D98" s="40">
        <v>1226.0600000000002</v>
      </c>
      <c r="E98" s="45">
        <f t="shared" si="4"/>
        <v>0.34478627671541062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254</v>
      </c>
      <c r="B99" s="8" t="s">
        <v>105</v>
      </c>
      <c r="C99" s="44">
        <v>13083</v>
      </c>
      <c r="D99" s="40">
        <v>4573.05</v>
      </c>
      <c r="E99" s="45">
        <f t="shared" si="4"/>
        <v>0.34954138958954367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255</v>
      </c>
      <c r="B100" s="8" t="s">
        <v>106</v>
      </c>
      <c r="C100" s="44">
        <v>51977</v>
      </c>
      <c r="D100" s="40">
        <v>33886.589999999997</v>
      </c>
      <c r="E100" s="45">
        <f t="shared" si="4"/>
        <v>0.65195355638070673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256</v>
      </c>
      <c r="B101" s="8" t="s">
        <v>107</v>
      </c>
      <c r="C101" s="44">
        <v>30725</v>
      </c>
      <c r="D101" s="40">
        <v>25540.079999999998</v>
      </c>
      <c r="E101" s="45">
        <f t="shared" si="4"/>
        <v>0.83124751830756705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257</v>
      </c>
      <c r="B102" s="8" t="s">
        <v>108</v>
      </c>
      <c r="C102" s="44">
        <v>591</v>
      </c>
      <c r="D102" s="40">
        <v>503.49</v>
      </c>
      <c r="E102" s="45">
        <f t="shared" si="4"/>
        <v>0.85192893401015235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259</v>
      </c>
      <c r="B103" s="8" t="s">
        <v>109</v>
      </c>
      <c r="C103" s="44">
        <v>37252</v>
      </c>
      <c r="D103" s="40">
        <v>16238.64</v>
      </c>
      <c r="E103" s="45">
        <f t="shared" si="4"/>
        <v>0.43591323955760763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261</v>
      </c>
      <c r="B104" s="8" t="s">
        <v>110</v>
      </c>
      <c r="C104" s="44">
        <v>4090</v>
      </c>
      <c r="D104" s="40">
        <v>1713.03</v>
      </c>
      <c r="E104" s="45">
        <f t="shared" si="4"/>
        <v>0.41883374083129582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262</v>
      </c>
      <c r="B105" s="8" t="s">
        <v>111</v>
      </c>
      <c r="C105" s="44">
        <v>19505</v>
      </c>
      <c r="D105" s="40">
        <v>12007.8</v>
      </c>
      <c r="E105" s="45">
        <f t="shared" si="4"/>
        <v>0.61562676236862335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263</v>
      </c>
      <c r="B106" s="8" t="s">
        <v>112</v>
      </c>
      <c r="C106" s="44">
        <v>15692</v>
      </c>
      <c r="D106" s="40">
        <v>9580.4699999999993</v>
      </c>
      <c r="E106" s="45">
        <f t="shared" si="4"/>
        <v>0.61053211827682896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265</v>
      </c>
      <c r="B107" s="8" t="s">
        <v>113</v>
      </c>
      <c r="C107" s="44">
        <v>82606</v>
      </c>
      <c r="D107" s="40">
        <v>26650.91</v>
      </c>
      <c r="E107" s="45">
        <f t="shared" si="4"/>
        <v>0.32262680676948408</v>
      </c>
      <c r="F107" s="44">
        <v>121917</v>
      </c>
      <c r="G107" s="40">
        <v>78450.13</v>
      </c>
      <c r="H107" s="45">
        <f t="shared" ref="H107" si="5">G107/F107</f>
        <v>0.64347162413773307</v>
      </c>
    </row>
    <row r="108" spans="1:8" ht="15" customHeight="1" x14ac:dyDescent="0.25">
      <c r="A108" s="5">
        <v>269</v>
      </c>
      <c r="B108" s="8" t="s">
        <v>114</v>
      </c>
      <c r="C108" s="44">
        <v>63693</v>
      </c>
      <c r="D108" s="40">
        <v>20603.41</v>
      </c>
      <c r="E108" s="45">
        <f t="shared" si="4"/>
        <v>0.32347997425148761</v>
      </c>
      <c r="F108" s="59" t="s">
        <v>182</v>
      </c>
      <c r="G108" s="60" t="s">
        <v>182</v>
      </c>
      <c r="H108" s="61" t="s">
        <v>182</v>
      </c>
    </row>
    <row r="109" spans="1:8" ht="15" customHeight="1" x14ac:dyDescent="0.25">
      <c r="A109" s="5">
        <v>271</v>
      </c>
      <c r="B109" s="8" t="s">
        <v>115</v>
      </c>
      <c r="C109" s="44">
        <v>10008</v>
      </c>
      <c r="D109" s="40">
        <v>2350.46</v>
      </c>
      <c r="E109" s="45">
        <f t="shared" si="4"/>
        <v>0.23485811350919264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272</v>
      </c>
      <c r="B110" s="8" t="s">
        <v>116</v>
      </c>
      <c r="C110" s="44">
        <v>726</v>
      </c>
      <c r="D110" s="40">
        <v>37.450000000000003</v>
      </c>
      <c r="E110" s="45">
        <f t="shared" si="4"/>
        <v>5.1584022038567497E-2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273</v>
      </c>
      <c r="B111" s="8" t="s">
        <v>117</v>
      </c>
      <c r="C111" s="44">
        <v>99451</v>
      </c>
      <c r="D111" s="40">
        <v>76912.259999999995</v>
      </c>
      <c r="E111" s="45">
        <f t="shared" si="4"/>
        <v>0.77336839247468603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274</v>
      </c>
      <c r="B112" s="8" t="s">
        <v>118</v>
      </c>
      <c r="C112" s="44">
        <v>33352</v>
      </c>
      <c r="D112" s="40">
        <v>26553.780000000002</v>
      </c>
      <c r="E112" s="45">
        <f t="shared" si="4"/>
        <v>0.79616754617414254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275</v>
      </c>
      <c r="B113" s="8" t="s">
        <v>119</v>
      </c>
      <c r="C113" s="44">
        <v>319559</v>
      </c>
      <c r="D113" s="40">
        <v>267604.92</v>
      </c>
      <c r="E113" s="45">
        <f t="shared" si="4"/>
        <v>0.83741944367080878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277</v>
      </c>
      <c r="B114" s="8" t="s">
        <v>120</v>
      </c>
      <c r="C114" s="44">
        <v>13274</v>
      </c>
      <c r="D114" s="40">
        <v>6048.43</v>
      </c>
      <c r="E114" s="45">
        <f t="shared" si="4"/>
        <v>0.45565993671839689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278</v>
      </c>
      <c r="B115" s="8" t="s">
        <v>121</v>
      </c>
      <c r="C115" s="44">
        <v>320</v>
      </c>
      <c r="D115" s="40">
        <v>0</v>
      </c>
      <c r="E115" s="45">
        <f t="shared" si="4"/>
        <v>0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125">
        <v>279</v>
      </c>
      <c r="B116" s="129" t="s">
        <v>122</v>
      </c>
      <c r="C116" s="44">
        <v>13425</v>
      </c>
      <c r="D116" s="40">
        <v>5035.63</v>
      </c>
      <c r="E116" s="45">
        <f t="shared" si="4"/>
        <v>0.37509348230912476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126">
        <v>280</v>
      </c>
      <c r="B117" s="129" t="s">
        <v>123</v>
      </c>
      <c r="C117" s="44">
        <v>259306</v>
      </c>
      <c r="D117" s="40">
        <v>160302.62</v>
      </c>
      <c r="E117" s="45">
        <f t="shared" si="4"/>
        <v>0.61819865332849988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127">
        <v>291</v>
      </c>
      <c r="B118" s="129" t="s">
        <v>124</v>
      </c>
      <c r="C118" s="44">
        <v>80869</v>
      </c>
      <c r="D118" s="40">
        <v>49417.79</v>
      </c>
      <c r="E118" s="45">
        <f t="shared" si="4"/>
        <v>0.61108446994522003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27">
        <v>292</v>
      </c>
      <c r="B119" s="129" t="s">
        <v>125</v>
      </c>
      <c r="C119" s="44">
        <v>10</v>
      </c>
      <c r="D119" s="40">
        <v>8</v>
      </c>
      <c r="E119" s="45">
        <f t="shared" si="4"/>
        <v>0.8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27">
        <v>293</v>
      </c>
      <c r="B120" s="129" t="s">
        <v>126</v>
      </c>
      <c r="C120" s="44">
        <v>82821</v>
      </c>
      <c r="D120" s="40">
        <v>82467.63</v>
      </c>
      <c r="E120" s="45">
        <f t="shared" si="4"/>
        <v>0.99573332850364049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27">
        <v>294</v>
      </c>
      <c r="B121" s="129" t="s">
        <v>127</v>
      </c>
      <c r="C121" s="44">
        <v>1437</v>
      </c>
      <c r="D121" s="40">
        <v>1079.47</v>
      </c>
      <c r="E121" s="45">
        <f t="shared" si="4"/>
        <v>0.7511969380654141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27">
        <v>295</v>
      </c>
      <c r="B122" s="129" t="s">
        <v>128</v>
      </c>
      <c r="C122" s="44">
        <v>513</v>
      </c>
      <c r="D122" s="40">
        <v>392.13</v>
      </c>
      <c r="E122" s="45">
        <f t="shared" si="4"/>
        <v>0.76438596491228072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27">
        <v>296</v>
      </c>
      <c r="B123" s="129" t="s">
        <v>129</v>
      </c>
      <c r="C123" s="44">
        <v>499</v>
      </c>
      <c r="D123" s="40">
        <v>167.67</v>
      </c>
      <c r="E123" s="45">
        <f t="shared" si="4"/>
        <v>0.33601202404809616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27">
        <v>297</v>
      </c>
      <c r="B124" s="129" t="s">
        <v>130</v>
      </c>
      <c r="C124" s="44">
        <v>553</v>
      </c>
      <c r="D124" s="40">
        <v>288.17</v>
      </c>
      <c r="E124" s="45">
        <f t="shared" si="4"/>
        <v>0.52110307414104884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27">
        <v>298</v>
      </c>
      <c r="B125" s="129" t="s">
        <v>131</v>
      </c>
      <c r="C125" s="44">
        <v>475</v>
      </c>
      <c r="D125" s="40">
        <v>413.02</v>
      </c>
      <c r="E125" s="45">
        <f t="shared" si="4"/>
        <v>0.86951578947368413</v>
      </c>
      <c r="F125" s="59" t="s">
        <v>182</v>
      </c>
      <c r="G125" s="60" t="s">
        <v>182</v>
      </c>
      <c r="H125" s="61" t="s">
        <v>182</v>
      </c>
    </row>
    <row r="126" spans="1:8" ht="15" customHeight="1" thickBot="1" x14ac:dyDescent="0.3">
      <c r="A126" s="128">
        <v>299</v>
      </c>
      <c r="B126" s="130" t="s">
        <v>123</v>
      </c>
      <c r="C126" s="46">
        <v>28843</v>
      </c>
      <c r="D126" s="47">
        <v>27742.44</v>
      </c>
      <c r="E126" s="45">
        <f t="shared" si="4"/>
        <v>0.96184308151024511</v>
      </c>
      <c r="F126" s="65" t="s">
        <v>182</v>
      </c>
      <c r="G126" s="66" t="s">
        <v>182</v>
      </c>
      <c r="H126" s="61" t="s">
        <v>182</v>
      </c>
    </row>
    <row r="127" spans="1:8" ht="15" customHeight="1" thickBot="1" x14ac:dyDescent="0.3">
      <c r="A127" s="137" t="s">
        <v>132</v>
      </c>
      <c r="B127" s="138"/>
      <c r="C127" s="22">
        <f>SUM(C128:C144)</f>
        <v>132034</v>
      </c>
      <c r="D127" s="23">
        <f>SUM(D128:D144)</f>
        <v>88122</v>
      </c>
      <c r="E127" s="28">
        <f>D127/C127</f>
        <v>0.66741899813684358</v>
      </c>
      <c r="F127" s="22">
        <f>SUM(F128:F144)</f>
        <v>12811397</v>
      </c>
      <c r="G127" s="23">
        <f>SUM(G128:G144)</f>
        <v>7587521.6400000006</v>
      </c>
      <c r="H127" s="28">
        <f>G127/F127</f>
        <v>0.59224779623955148</v>
      </c>
    </row>
    <row r="128" spans="1:8" ht="15" customHeight="1" x14ac:dyDescent="0.25">
      <c r="A128" s="13">
        <v>301</v>
      </c>
      <c r="B128" s="35" t="s">
        <v>133</v>
      </c>
      <c r="C128" s="68" t="s">
        <v>182</v>
      </c>
      <c r="D128" s="69" t="s">
        <v>182</v>
      </c>
      <c r="E128" s="70" t="s">
        <v>182</v>
      </c>
      <c r="F128" s="49">
        <v>69256</v>
      </c>
      <c r="G128" s="50">
        <v>33401.51</v>
      </c>
      <c r="H128" s="51">
        <f>G128/F128</f>
        <v>0.48229048746678993</v>
      </c>
    </row>
    <row r="129" spans="1:8" ht="15" customHeight="1" x14ac:dyDescent="0.25">
      <c r="A129" s="10">
        <v>302</v>
      </c>
      <c r="B129" s="29" t="s">
        <v>134</v>
      </c>
      <c r="C129" s="59" t="s">
        <v>182</v>
      </c>
      <c r="D129" s="60" t="s">
        <v>182</v>
      </c>
      <c r="E129" s="61" t="s">
        <v>182</v>
      </c>
      <c r="F129" s="44">
        <v>54700</v>
      </c>
      <c r="G129" s="40">
        <v>2140</v>
      </c>
      <c r="H129" s="45">
        <f>G129/F129</f>
        <v>3.9122486288848263E-2</v>
      </c>
    </row>
    <row r="130" spans="1:8" ht="15" customHeight="1" x14ac:dyDescent="0.25">
      <c r="A130" s="10">
        <v>303</v>
      </c>
      <c r="B130" s="29" t="s">
        <v>135</v>
      </c>
      <c r="C130" s="59" t="s">
        <v>182</v>
      </c>
      <c r="D130" s="60" t="s">
        <v>182</v>
      </c>
      <c r="E130" s="61" t="s">
        <v>182</v>
      </c>
      <c r="F130" s="44">
        <v>6467</v>
      </c>
      <c r="G130" s="40">
        <v>0</v>
      </c>
      <c r="H130" s="45">
        <f t="shared" ref="H130:H144" si="6">G130/F130</f>
        <v>0</v>
      </c>
    </row>
    <row r="131" spans="1:8" ht="15" customHeight="1" x14ac:dyDescent="0.25">
      <c r="A131" s="10">
        <v>304</v>
      </c>
      <c r="B131" s="29" t="s">
        <v>136</v>
      </c>
      <c r="C131" s="59" t="s">
        <v>182</v>
      </c>
      <c r="D131" s="60" t="s">
        <v>182</v>
      </c>
      <c r="E131" s="61" t="s">
        <v>182</v>
      </c>
      <c r="F131" s="44">
        <v>113255</v>
      </c>
      <c r="G131" s="40">
        <v>3043.619999999999</v>
      </c>
      <c r="H131" s="45">
        <f t="shared" si="6"/>
        <v>2.6874045296013411E-2</v>
      </c>
    </row>
    <row r="132" spans="1:8" ht="15" customHeight="1" x14ac:dyDescent="0.25">
      <c r="A132" s="10">
        <v>305</v>
      </c>
      <c r="B132" s="29" t="s">
        <v>137</v>
      </c>
      <c r="C132" s="59" t="s">
        <v>182</v>
      </c>
      <c r="D132" s="60" t="s">
        <v>182</v>
      </c>
      <c r="E132" s="61" t="s">
        <v>182</v>
      </c>
      <c r="F132" s="44">
        <v>57552</v>
      </c>
      <c r="G132" s="40">
        <v>9247.49</v>
      </c>
      <c r="H132" s="45">
        <f t="shared" si="6"/>
        <v>0.16068060189046426</v>
      </c>
    </row>
    <row r="133" spans="1:8" ht="15" customHeight="1" x14ac:dyDescent="0.25">
      <c r="A133" s="10">
        <v>309</v>
      </c>
      <c r="B133" s="29" t="s">
        <v>138</v>
      </c>
      <c r="C133" s="59" t="s">
        <v>182</v>
      </c>
      <c r="D133" s="60" t="s">
        <v>182</v>
      </c>
      <c r="E133" s="61" t="s">
        <v>182</v>
      </c>
      <c r="F133" s="44">
        <v>38393</v>
      </c>
      <c r="G133" s="40">
        <v>0</v>
      </c>
      <c r="H133" s="45">
        <f t="shared" si="6"/>
        <v>0</v>
      </c>
    </row>
    <row r="134" spans="1:8" ht="15" customHeight="1" x14ac:dyDescent="0.25">
      <c r="A134" s="10">
        <v>314</v>
      </c>
      <c r="B134" s="29" t="s">
        <v>139</v>
      </c>
      <c r="C134" s="59" t="s">
        <v>182</v>
      </c>
      <c r="D134" s="60" t="s">
        <v>182</v>
      </c>
      <c r="E134" s="61" t="s">
        <v>182</v>
      </c>
      <c r="F134" s="44">
        <v>1598957</v>
      </c>
      <c r="G134" s="40">
        <v>683071.47000000009</v>
      </c>
      <c r="H134" s="45">
        <f t="shared" si="6"/>
        <v>0.42719814854308158</v>
      </c>
    </row>
    <row r="135" spans="1:8" ht="15" customHeight="1" x14ac:dyDescent="0.25">
      <c r="A135" s="6">
        <v>320</v>
      </c>
      <c r="B135" s="29" t="s">
        <v>140</v>
      </c>
      <c r="C135" s="44">
        <v>1908</v>
      </c>
      <c r="D135" s="40">
        <v>1764.54</v>
      </c>
      <c r="E135" s="45">
        <f t="shared" ref="E135:E143" si="7">D135/C135</f>
        <v>0.92481132075471695</v>
      </c>
      <c r="F135" s="44">
        <v>10552</v>
      </c>
      <c r="G135" s="40">
        <v>8516.41</v>
      </c>
      <c r="H135" s="45">
        <f t="shared" si="6"/>
        <v>0.80708965125094767</v>
      </c>
    </row>
    <row r="136" spans="1:8" ht="15" customHeight="1" x14ac:dyDescent="0.25">
      <c r="A136" s="10">
        <v>332</v>
      </c>
      <c r="B136" s="29" t="s">
        <v>141</v>
      </c>
      <c r="C136" s="59" t="s">
        <v>182</v>
      </c>
      <c r="D136" s="60" t="s">
        <v>182</v>
      </c>
      <c r="E136" s="61" t="s">
        <v>182</v>
      </c>
      <c r="F136" s="44">
        <v>36542</v>
      </c>
      <c r="G136" s="40">
        <v>2423.5500000000002</v>
      </c>
      <c r="H136" s="45">
        <f t="shared" si="6"/>
        <v>6.6322314049586786E-2</v>
      </c>
    </row>
    <row r="137" spans="1:8" ht="15" customHeight="1" x14ac:dyDescent="0.25">
      <c r="A137" s="6">
        <v>340</v>
      </c>
      <c r="B137" s="29" t="s">
        <v>142</v>
      </c>
      <c r="C137" s="44">
        <v>240</v>
      </c>
      <c r="D137" s="40">
        <v>0</v>
      </c>
      <c r="E137" s="45">
        <f t="shared" si="7"/>
        <v>0</v>
      </c>
      <c r="F137" s="44">
        <v>51915</v>
      </c>
      <c r="G137" s="40">
        <v>8460.68</v>
      </c>
      <c r="H137" s="45">
        <f t="shared" si="6"/>
        <v>0.16297178079553115</v>
      </c>
    </row>
    <row r="138" spans="1:8" ht="15" customHeight="1" x14ac:dyDescent="0.25">
      <c r="A138" s="6">
        <v>350</v>
      </c>
      <c r="B138" s="29" t="s">
        <v>143</v>
      </c>
      <c r="C138" s="44">
        <v>48886</v>
      </c>
      <c r="D138" s="40">
        <v>40074.71</v>
      </c>
      <c r="E138" s="45">
        <f t="shared" si="7"/>
        <v>0.81975841754285483</v>
      </c>
      <c r="F138" s="44">
        <v>655260</v>
      </c>
      <c r="G138" s="40">
        <v>247662.65000000002</v>
      </c>
      <c r="H138" s="45">
        <f t="shared" si="6"/>
        <v>0.37796088575527276</v>
      </c>
    </row>
    <row r="139" spans="1:8" ht="15" customHeight="1" x14ac:dyDescent="0.25">
      <c r="A139" s="6">
        <v>370</v>
      </c>
      <c r="B139" s="29" t="s">
        <v>144</v>
      </c>
      <c r="C139" s="44">
        <v>21898</v>
      </c>
      <c r="D139" s="40">
        <v>13063.17</v>
      </c>
      <c r="E139" s="45">
        <f t="shared" si="7"/>
        <v>0.59654625993241395</v>
      </c>
      <c r="F139" s="44">
        <v>930995</v>
      </c>
      <c r="G139" s="40">
        <v>182898.46</v>
      </c>
      <c r="H139" s="45">
        <f t="shared" si="6"/>
        <v>0.19645482521388405</v>
      </c>
    </row>
    <row r="140" spans="1:8" ht="15" customHeight="1" x14ac:dyDescent="0.25">
      <c r="A140" s="6">
        <v>380</v>
      </c>
      <c r="B140" s="29" t="s">
        <v>145</v>
      </c>
      <c r="C140" s="44">
        <v>46410</v>
      </c>
      <c r="D140" s="40">
        <v>20730.169999999998</v>
      </c>
      <c r="E140" s="45">
        <f t="shared" si="7"/>
        <v>0.44667463908640376</v>
      </c>
      <c r="F140" s="44">
        <v>9170480</v>
      </c>
      <c r="G140" s="40">
        <v>6400636.8300000001</v>
      </c>
      <c r="H140" s="45">
        <f t="shared" si="6"/>
        <v>0.69796093879491583</v>
      </c>
    </row>
    <row r="141" spans="1:8" ht="15" customHeight="1" x14ac:dyDescent="0.25">
      <c r="A141" s="10">
        <v>395</v>
      </c>
      <c r="B141" s="29" t="s">
        <v>142</v>
      </c>
      <c r="C141" s="59" t="s">
        <v>182</v>
      </c>
      <c r="D141" s="60" t="s">
        <v>182</v>
      </c>
      <c r="E141" s="61" t="s">
        <v>182</v>
      </c>
      <c r="F141" s="44">
        <v>125</v>
      </c>
      <c r="G141" s="40">
        <v>0</v>
      </c>
      <c r="H141" s="45">
        <f t="shared" si="6"/>
        <v>0</v>
      </c>
    </row>
    <row r="142" spans="1:8" ht="15" customHeight="1" x14ac:dyDescent="0.25">
      <c r="A142" s="10">
        <v>396</v>
      </c>
      <c r="B142" s="29" t="s">
        <v>143</v>
      </c>
      <c r="C142" s="44">
        <v>12102</v>
      </c>
      <c r="D142" s="40">
        <v>12100.13</v>
      </c>
      <c r="E142" s="45">
        <f t="shared" si="7"/>
        <v>0.9998454800859361</v>
      </c>
      <c r="F142" s="44">
        <v>10914</v>
      </c>
      <c r="G142" s="40">
        <v>1918.19</v>
      </c>
      <c r="H142" s="45">
        <f t="shared" si="6"/>
        <v>0.17575499358621954</v>
      </c>
    </row>
    <row r="143" spans="1:8" ht="15" customHeight="1" x14ac:dyDescent="0.25">
      <c r="A143" s="10">
        <v>398</v>
      </c>
      <c r="B143" s="29" t="s">
        <v>144</v>
      </c>
      <c r="C143" s="59">
        <v>590</v>
      </c>
      <c r="D143" s="60">
        <v>389.28</v>
      </c>
      <c r="E143" s="45">
        <f t="shared" si="7"/>
        <v>0.65979661016949143</v>
      </c>
      <c r="F143" s="44">
        <v>2506</v>
      </c>
      <c r="G143" s="40">
        <v>572.99</v>
      </c>
      <c r="H143" s="45">
        <f t="shared" si="6"/>
        <v>0.22864724660814045</v>
      </c>
    </row>
    <row r="144" spans="1:8" ht="15" customHeight="1" thickBot="1" x14ac:dyDescent="0.3">
      <c r="A144" s="11">
        <v>399</v>
      </c>
      <c r="B144" s="36" t="s">
        <v>146</v>
      </c>
      <c r="C144" s="65" t="s">
        <v>182</v>
      </c>
      <c r="D144" s="66" t="s">
        <v>182</v>
      </c>
      <c r="E144" s="61" t="s">
        <v>182</v>
      </c>
      <c r="F144" s="46">
        <v>3528</v>
      </c>
      <c r="G144" s="47">
        <v>3527.79</v>
      </c>
      <c r="H144" s="45">
        <f t="shared" si="6"/>
        <v>0.99994047619047621</v>
      </c>
    </row>
    <row r="145" spans="1:8" ht="15" customHeight="1" thickBot="1" x14ac:dyDescent="0.3">
      <c r="A145" s="139" t="s">
        <v>147</v>
      </c>
      <c r="B145" s="140"/>
      <c r="C145" s="72">
        <v>0</v>
      </c>
      <c r="D145" s="73">
        <v>0</v>
      </c>
      <c r="E145" s="71" t="s">
        <v>182</v>
      </c>
      <c r="F145" s="22">
        <f>SUM(F146:F148)</f>
        <v>333347</v>
      </c>
      <c r="G145" s="23">
        <f>SUM(G146:G148)</f>
        <v>0</v>
      </c>
      <c r="H145" s="28">
        <f>G145/F145</f>
        <v>0</v>
      </c>
    </row>
    <row r="146" spans="1:8" ht="15" customHeight="1" x14ac:dyDescent="0.25">
      <c r="A146" s="13">
        <v>511</v>
      </c>
      <c r="B146" s="37" t="s">
        <v>148</v>
      </c>
      <c r="C146" s="68" t="s">
        <v>182</v>
      </c>
      <c r="D146" s="69" t="s">
        <v>182</v>
      </c>
      <c r="E146" s="70" t="s">
        <v>182</v>
      </c>
      <c r="F146" s="49">
        <v>16</v>
      </c>
      <c r="G146" s="50">
        <v>0</v>
      </c>
      <c r="H146" s="51">
        <f>G146/F146</f>
        <v>0</v>
      </c>
    </row>
    <row r="147" spans="1:8" ht="15" customHeight="1" x14ac:dyDescent="0.25">
      <c r="A147" s="91">
        <v>544</v>
      </c>
      <c r="B147" s="92" t="s">
        <v>149</v>
      </c>
      <c r="C147" s="93" t="s">
        <v>182</v>
      </c>
      <c r="D147" s="94" t="s">
        <v>182</v>
      </c>
      <c r="E147" s="95" t="s">
        <v>182</v>
      </c>
      <c r="F147" s="96">
        <v>207543</v>
      </c>
      <c r="G147" s="97">
        <v>0</v>
      </c>
      <c r="H147" s="98">
        <f>G147/F147</f>
        <v>0</v>
      </c>
    </row>
    <row r="148" spans="1:8" ht="15" customHeight="1" thickBot="1" x14ac:dyDescent="0.3">
      <c r="A148" s="11">
        <v>592</v>
      </c>
      <c r="B148" s="38" t="s">
        <v>198</v>
      </c>
      <c r="C148" s="65" t="s">
        <v>182</v>
      </c>
      <c r="D148" s="66" t="s">
        <v>182</v>
      </c>
      <c r="E148" s="67" t="s">
        <v>182</v>
      </c>
      <c r="F148" s="46">
        <v>125788</v>
      </c>
      <c r="G148" s="47">
        <v>0</v>
      </c>
      <c r="H148" s="48">
        <f>G148/F148</f>
        <v>0</v>
      </c>
    </row>
    <row r="149" spans="1:8" ht="15" customHeight="1" thickBot="1" x14ac:dyDescent="0.3">
      <c r="A149" s="137" t="s">
        <v>150</v>
      </c>
      <c r="B149" s="138"/>
      <c r="C149" s="22">
        <f>SUM(C150:C165)</f>
        <v>538210794</v>
      </c>
      <c r="D149" s="23">
        <f>SUM(D150:D165)</f>
        <v>526389655.10000002</v>
      </c>
      <c r="E149" s="28">
        <f>D149/C149</f>
        <v>0.97803622849674776</v>
      </c>
      <c r="F149" s="22">
        <f>SUM(F150:F165)</f>
        <v>334710</v>
      </c>
      <c r="G149" s="23">
        <f>SUM(G150:G165)</f>
        <v>0</v>
      </c>
      <c r="H149" s="28">
        <f>G149/F149</f>
        <v>0</v>
      </c>
    </row>
    <row r="150" spans="1:8" ht="15" customHeight="1" x14ac:dyDescent="0.25">
      <c r="A150" s="4">
        <v>611</v>
      </c>
      <c r="B150" s="35" t="s">
        <v>151</v>
      </c>
      <c r="C150" s="49">
        <v>48000</v>
      </c>
      <c r="D150" s="50">
        <v>46500</v>
      </c>
      <c r="E150" s="51">
        <f>D150/C150</f>
        <v>0.96875</v>
      </c>
      <c r="F150" s="68" t="s">
        <v>182</v>
      </c>
      <c r="G150" s="69" t="s">
        <v>182</v>
      </c>
      <c r="H150" s="70" t="s">
        <v>182</v>
      </c>
    </row>
    <row r="151" spans="1:8" ht="15" customHeight="1" x14ac:dyDescent="0.25">
      <c r="A151" s="5">
        <v>612</v>
      </c>
      <c r="B151" s="29" t="s">
        <v>152</v>
      </c>
      <c r="C151" s="44">
        <v>545400</v>
      </c>
      <c r="D151" s="40">
        <v>545386</v>
      </c>
      <c r="E151" s="45">
        <f>D151/C151</f>
        <v>0.99997433076640996</v>
      </c>
      <c r="F151" s="59" t="s">
        <v>182</v>
      </c>
      <c r="G151" s="60" t="s">
        <v>182</v>
      </c>
      <c r="H151" s="61" t="s">
        <v>182</v>
      </c>
    </row>
    <row r="152" spans="1:8" ht="15" customHeight="1" x14ac:dyDescent="0.25">
      <c r="A152" s="5">
        <v>613</v>
      </c>
      <c r="B152" s="29" t="s">
        <v>192</v>
      </c>
      <c r="C152" s="44">
        <v>1000</v>
      </c>
      <c r="D152" s="40">
        <v>1000</v>
      </c>
      <c r="E152" s="45">
        <f>D152/C152</f>
        <v>1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614</v>
      </c>
      <c r="B153" s="29" t="s">
        <v>153</v>
      </c>
      <c r="C153" s="44">
        <v>101000</v>
      </c>
      <c r="D153" s="40">
        <v>100000</v>
      </c>
      <c r="E153" s="45">
        <f t="shared" ref="E153:E165" si="8">D153/C153</f>
        <v>0.99009900990099009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619</v>
      </c>
      <c r="B154" s="29" t="s">
        <v>154</v>
      </c>
      <c r="C154" s="44">
        <v>135005551</v>
      </c>
      <c r="D154" s="40">
        <v>135005551</v>
      </c>
      <c r="E154" s="45">
        <f t="shared" si="8"/>
        <v>1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623</v>
      </c>
      <c r="B155" s="29" t="s">
        <v>156</v>
      </c>
      <c r="C155" s="44">
        <v>11000</v>
      </c>
      <c r="D155" s="40">
        <v>0</v>
      </c>
      <c r="E155" s="45">
        <f t="shared" si="8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624</v>
      </c>
      <c r="B156" s="29" t="s">
        <v>157</v>
      </c>
      <c r="C156" s="44">
        <v>68199</v>
      </c>
      <c r="D156" s="40">
        <v>18718.5</v>
      </c>
      <c r="E156" s="45">
        <f t="shared" si="8"/>
        <v>0.27446883385386883</v>
      </c>
      <c r="F156" s="44">
        <v>334710</v>
      </c>
      <c r="G156" s="40">
        <v>0</v>
      </c>
      <c r="H156" s="45">
        <f t="shared" ref="H156" si="9">G156/F156</f>
        <v>0</v>
      </c>
    </row>
    <row r="157" spans="1:8" ht="15" customHeight="1" x14ac:dyDescent="0.25">
      <c r="A157" s="5">
        <v>631</v>
      </c>
      <c r="B157" s="29" t="s">
        <v>158</v>
      </c>
      <c r="C157" s="44">
        <v>517412</v>
      </c>
      <c r="D157" s="40">
        <v>426651.19</v>
      </c>
      <c r="E157" s="45">
        <f t="shared" si="8"/>
        <v>0.82458696358028027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635</v>
      </c>
      <c r="B158" s="29" t="s">
        <v>159</v>
      </c>
      <c r="C158" s="44">
        <v>354045143</v>
      </c>
      <c r="D158" s="40">
        <v>342478164.04000002</v>
      </c>
      <c r="E158" s="45">
        <f t="shared" si="8"/>
        <v>0.96732908447214605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637</v>
      </c>
      <c r="B159" s="29" t="s">
        <v>160</v>
      </c>
      <c r="C159" s="44">
        <v>17390463</v>
      </c>
      <c r="D159" s="40">
        <v>17463726.559999999</v>
      </c>
      <c r="E159" s="45">
        <f t="shared" si="8"/>
        <v>1.0042128585075625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639</v>
      </c>
      <c r="B160" s="29" t="s">
        <v>161</v>
      </c>
      <c r="C160" s="44">
        <v>142500</v>
      </c>
      <c r="D160" s="40">
        <v>17500</v>
      </c>
      <c r="E160" s="45">
        <f t="shared" si="8"/>
        <v>0.12280701754385964</v>
      </c>
      <c r="F160" s="59" t="s">
        <v>182</v>
      </c>
      <c r="G160" s="60" t="s">
        <v>182</v>
      </c>
      <c r="H160" s="61" t="s">
        <v>182</v>
      </c>
    </row>
    <row r="161" spans="1:12" ht="15" customHeight="1" x14ac:dyDescent="0.25">
      <c r="A161" s="5">
        <v>648</v>
      </c>
      <c r="B161" s="8" t="s">
        <v>162</v>
      </c>
      <c r="C161" s="44">
        <v>28243747</v>
      </c>
      <c r="D161" s="40">
        <v>28218666.16</v>
      </c>
      <c r="E161" s="45">
        <f t="shared" si="8"/>
        <v>0.99911198609731211</v>
      </c>
      <c r="F161" s="59" t="s">
        <v>182</v>
      </c>
      <c r="G161" s="60" t="s">
        <v>182</v>
      </c>
      <c r="H161" s="61" t="s">
        <v>182</v>
      </c>
    </row>
    <row r="162" spans="1:12" ht="15" customHeight="1" x14ac:dyDescent="0.25">
      <c r="A162" s="5">
        <v>662</v>
      </c>
      <c r="B162" s="8" t="s">
        <v>164</v>
      </c>
      <c r="C162" s="44">
        <v>669348</v>
      </c>
      <c r="D162" s="40">
        <v>669308</v>
      </c>
      <c r="E162" s="45">
        <f t="shared" si="8"/>
        <v>0.99994024035329898</v>
      </c>
      <c r="F162" s="59" t="s">
        <v>182</v>
      </c>
      <c r="G162" s="60" t="s">
        <v>182</v>
      </c>
      <c r="H162" s="61" t="s">
        <v>182</v>
      </c>
    </row>
    <row r="163" spans="1:12" ht="15" customHeight="1" x14ac:dyDescent="0.25">
      <c r="A163" s="5">
        <v>663</v>
      </c>
      <c r="B163" s="8" t="s">
        <v>165</v>
      </c>
      <c r="C163" s="44">
        <v>182016</v>
      </c>
      <c r="D163" s="40">
        <v>161222.65</v>
      </c>
      <c r="E163" s="45">
        <f t="shared" si="8"/>
        <v>0.88576086717651192</v>
      </c>
      <c r="F163" s="59" t="s">
        <v>182</v>
      </c>
      <c r="G163" s="60" t="s">
        <v>182</v>
      </c>
      <c r="H163" s="61" t="s">
        <v>182</v>
      </c>
    </row>
    <row r="164" spans="1:12" ht="15" customHeight="1" x14ac:dyDescent="0.25">
      <c r="A164" s="5">
        <v>664</v>
      </c>
      <c r="B164" s="8" t="s">
        <v>166</v>
      </c>
      <c r="C164" s="44">
        <v>1185000</v>
      </c>
      <c r="D164" s="40">
        <v>1182246</v>
      </c>
      <c r="E164" s="45">
        <f t="shared" si="8"/>
        <v>0.99767594936708859</v>
      </c>
      <c r="F164" s="59" t="s">
        <v>182</v>
      </c>
      <c r="G164" s="60" t="s">
        <v>182</v>
      </c>
      <c r="H164" s="61" t="s">
        <v>182</v>
      </c>
    </row>
    <row r="165" spans="1:12" ht="15" customHeight="1" thickBot="1" x14ac:dyDescent="0.3">
      <c r="A165" s="12">
        <v>693</v>
      </c>
      <c r="B165" s="33" t="s">
        <v>167</v>
      </c>
      <c r="C165" s="46">
        <v>55015</v>
      </c>
      <c r="D165" s="47">
        <v>55015</v>
      </c>
      <c r="E165" s="45">
        <f t="shared" si="8"/>
        <v>1</v>
      </c>
      <c r="F165" s="65" t="s">
        <v>182</v>
      </c>
      <c r="G165" s="66" t="s">
        <v>182</v>
      </c>
      <c r="H165" s="61" t="s">
        <v>182</v>
      </c>
    </row>
    <row r="166" spans="1:12" ht="15" customHeight="1" thickBot="1" x14ac:dyDescent="0.3">
      <c r="A166" s="141" t="s">
        <v>168</v>
      </c>
      <c r="B166" s="142"/>
      <c r="C166" s="119">
        <v>0</v>
      </c>
      <c r="D166" s="120">
        <v>0</v>
      </c>
      <c r="E166" s="121" t="s">
        <v>182</v>
      </c>
      <c r="F166" s="101">
        <f>SUM(F167:F168)</f>
        <v>62808136</v>
      </c>
      <c r="G166" s="102">
        <f>SUM(G167:G168)</f>
        <v>44907445.850000001</v>
      </c>
      <c r="H166" s="103">
        <f>G166/F166</f>
        <v>0.71499408691256183</v>
      </c>
    </row>
    <row r="167" spans="1:12" s="113" customFormat="1" ht="15" customHeight="1" x14ac:dyDescent="0.25">
      <c r="A167" s="114">
        <v>716</v>
      </c>
      <c r="B167" s="115" t="s">
        <v>203</v>
      </c>
      <c r="C167" s="122" t="s">
        <v>182</v>
      </c>
      <c r="D167" s="123" t="s">
        <v>182</v>
      </c>
      <c r="E167" s="124" t="s">
        <v>182</v>
      </c>
      <c r="F167" s="117">
        <v>3348000</v>
      </c>
      <c r="G167" s="111">
        <v>3348000</v>
      </c>
      <c r="H167" s="112">
        <f>G167/F167</f>
        <v>1</v>
      </c>
      <c r="J167"/>
      <c r="K167"/>
      <c r="L167"/>
    </row>
    <row r="168" spans="1:12" ht="15" customHeight="1" thickBot="1" x14ac:dyDescent="0.3">
      <c r="A168" s="104">
        <v>721</v>
      </c>
      <c r="B168" s="116" t="s">
        <v>169</v>
      </c>
      <c r="C168" s="84" t="s">
        <v>182</v>
      </c>
      <c r="D168" s="85" t="s">
        <v>182</v>
      </c>
      <c r="E168" s="86" t="s">
        <v>182</v>
      </c>
      <c r="F168" s="118">
        <v>59460136</v>
      </c>
      <c r="G168" s="82">
        <v>41559445.850000001</v>
      </c>
      <c r="H168" s="83">
        <f>G168/F168</f>
        <v>0.69894636382937303</v>
      </c>
    </row>
    <row r="170" spans="1:12" x14ac:dyDescent="0.25">
      <c r="A170" s="143" t="s">
        <v>170</v>
      </c>
      <c r="B170" s="143"/>
      <c r="C170" s="143"/>
      <c r="D170" s="143"/>
      <c r="E170" s="143"/>
      <c r="F170" s="143"/>
      <c r="G170" s="143"/>
      <c r="H170" s="143"/>
    </row>
    <row r="171" spans="1:12" x14ac:dyDescent="0.25">
      <c r="A171" s="143" t="s">
        <v>171</v>
      </c>
      <c r="B171" s="143"/>
      <c r="C171" s="143"/>
      <c r="D171" s="143"/>
      <c r="E171" s="143"/>
      <c r="F171" s="143"/>
      <c r="G171" s="143"/>
      <c r="H171" s="143"/>
    </row>
    <row r="172" spans="1:12" x14ac:dyDescent="0.25">
      <c r="A172" s="143" t="s">
        <v>184</v>
      </c>
      <c r="B172" s="143"/>
      <c r="C172" s="143"/>
      <c r="D172" s="143"/>
      <c r="E172" s="143"/>
      <c r="F172" s="143"/>
      <c r="G172" s="143"/>
      <c r="H172" s="143"/>
    </row>
    <row r="173" spans="1:12" x14ac:dyDescent="0.25">
      <c r="A173" s="143" t="s">
        <v>185</v>
      </c>
      <c r="B173" s="143"/>
      <c r="C173" s="143"/>
      <c r="D173" s="143"/>
      <c r="E173" s="143"/>
      <c r="F173" s="143"/>
      <c r="G173" s="143"/>
      <c r="H173" s="143"/>
    </row>
    <row r="174" spans="1:12" x14ac:dyDescent="0.25">
      <c r="A174" s="143" t="s">
        <v>210</v>
      </c>
      <c r="B174" s="143"/>
      <c r="C174" s="143"/>
      <c r="D174" s="143"/>
      <c r="E174" s="143"/>
      <c r="F174" s="143"/>
      <c r="G174" s="143"/>
      <c r="H174" s="143"/>
    </row>
    <row r="175" spans="1:12" x14ac:dyDescent="0.25">
      <c r="A175" s="144" t="s">
        <v>174</v>
      </c>
      <c r="B175" s="144"/>
      <c r="C175" s="144"/>
      <c r="D175" s="144"/>
      <c r="E175" s="144"/>
      <c r="F175" s="144"/>
      <c r="G175" s="144"/>
      <c r="H175" s="144"/>
    </row>
    <row r="251" spans="11:12" x14ac:dyDescent="0.25">
      <c r="K251" s="113"/>
      <c r="L251" s="113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5:H175"/>
    <mergeCell ref="A28:B28"/>
    <mergeCell ref="A76:B76"/>
    <mergeCell ref="A127:B127"/>
    <mergeCell ref="A145:B145"/>
    <mergeCell ref="A149:B149"/>
    <mergeCell ref="A166:B166"/>
    <mergeCell ref="A170:H170"/>
    <mergeCell ref="A171:H171"/>
    <mergeCell ref="A172:H172"/>
    <mergeCell ref="A173:H173"/>
    <mergeCell ref="A174:H174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6" max="16383" man="1"/>
    <brk id="169" max="16383" man="1"/>
  </rowBreaks>
  <ignoredErrors>
    <ignoredError sqref="A12:A27" numberStoredAsText="1"/>
    <ignoredError sqref="E10:E11 E28 E76 E127 E149" formula="1"/>
    <ignoredError sqref="C149:D14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showGridLines="0" view="pageBreakPreview" topLeftCell="A178" zoomScaleNormal="100" zoomScaleSheetLayoutView="100" workbookViewId="0">
      <selection activeCell="H216" sqref="H216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209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C11+C28+C76+C127+C145+C149+C166</f>
        <v>654814450</v>
      </c>
      <c r="D10" s="21">
        <f>D11+D28+D76+D127+D145+D149+D166</f>
        <v>576792956.72000003</v>
      </c>
      <c r="E10" s="27">
        <f>D10/C10</f>
        <v>0.88084946311126766</v>
      </c>
      <c r="F10" s="20">
        <f>F11+F28+F76+F127+F145+F149+F166</f>
        <v>88434404</v>
      </c>
      <c r="G10" s="21">
        <f>G11+G28+G76+G127+G145+G149+G166</f>
        <v>57060028.270000003</v>
      </c>
      <c r="H10" s="27">
        <f>G10/F10</f>
        <v>0.64522432095545079</v>
      </c>
    </row>
    <row r="11" spans="1:12" ht="15" customHeight="1" thickBot="1" x14ac:dyDescent="0.3">
      <c r="A11" s="135" t="s">
        <v>1</v>
      </c>
      <c r="B11" s="136"/>
      <c r="C11" s="56">
        <f>SUM(C12:C27)</f>
        <v>70814646</v>
      </c>
      <c r="D11" s="57">
        <f>SUM(D12:D27)</f>
        <v>55346875.309999995</v>
      </c>
      <c r="E11" s="58">
        <f>D11/C11</f>
        <v>0.78157384716715228</v>
      </c>
      <c r="F11" s="56">
        <f>SUM(F12:F27)</f>
        <v>275002</v>
      </c>
      <c r="G11" s="57">
        <f>SUM(G12:G27)</f>
        <v>108166.06999999999</v>
      </c>
      <c r="H11" s="58">
        <f>G11/F11</f>
        <v>0.39332830306688676</v>
      </c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45092199.380000003</v>
      </c>
      <c r="E12" s="43">
        <f>D12/C12</f>
        <v>0.84634722286741559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137366.68</v>
      </c>
      <c r="E13" s="45">
        <f>D13/C13</f>
        <v>0.572814644927234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92933.34</v>
      </c>
      <c r="H14" s="45">
        <f t="shared" ref="H14:H21" si="0">G14/F14</f>
        <v>0.45555558823529407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5504.4</v>
      </c>
      <c r="E15" s="45">
        <f t="shared" ref="E15:E26" si="1">D15/C15</f>
        <v>0.91556886227544909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842450</v>
      </c>
      <c r="E16" s="45">
        <f t="shared" si="1"/>
        <v>0.82641750049048457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1698650</v>
      </c>
      <c r="D17" s="40">
        <v>1092665.83</v>
      </c>
      <c r="E17" s="45">
        <f t="shared" si="1"/>
        <v>0.64325542636799815</v>
      </c>
      <c r="F17" s="44">
        <v>2750</v>
      </c>
      <c r="G17" s="40">
        <v>727.22</v>
      </c>
      <c r="H17" s="45">
        <f t="shared" si="0"/>
        <v>0.26444363636363638</v>
      </c>
    </row>
    <row r="18" spans="1:8" ht="15" customHeight="1" x14ac:dyDescent="0.25">
      <c r="A18" s="2" t="s">
        <v>14</v>
      </c>
      <c r="B18" s="8" t="s">
        <v>15</v>
      </c>
      <c r="C18" s="44">
        <v>7049282</v>
      </c>
      <c r="D18" s="40">
        <v>5805831.1900000004</v>
      </c>
      <c r="E18" s="45">
        <f t="shared" si="1"/>
        <v>0.82360603391948295</v>
      </c>
      <c r="F18" s="44">
        <v>54392</v>
      </c>
      <c r="G18" s="40">
        <v>11462.51</v>
      </c>
      <c r="H18" s="45">
        <f t="shared" si="0"/>
        <v>0.21073889542579791</v>
      </c>
    </row>
    <row r="19" spans="1:8" ht="15" customHeight="1" x14ac:dyDescent="0.25">
      <c r="A19" s="2" t="s">
        <v>16</v>
      </c>
      <c r="B19" s="8" t="s">
        <v>17</v>
      </c>
      <c r="C19" s="44">
        <v>835965</v>
      </c>
      <c r="D19" s="40">
        <v>683838.48</v>
      </c>
      <c r="E19" s="45">
        <f t="shared" si="1"/>
        <v>0.81802285980872402</v>
      </c>
      <c r="F19" s="44">
        <v>6624</v>
      </c>
      <c r="G19" s="40">
        <v>1394</v>
      </c>
      <c r="H19" s="45">
        <f t="shared" si="0"/>
        <v>0.21044685990338163</v>
      </c>
    </row>
    <row r="20" spans="1:8" ht="15" customHeight="1" x14ac:dyDescent="0.25">
      <c r="A20" s="2" t="s">
        <v>18</v>
      </c>
      <c r="B20" s="8" t="s">
        <v>19</v>
      </c>
      <c r="C20" s="44">
        <v>852426</v>
      </c>
      <c r="D20" s="40">
        <v>696535.23</v>
      </c>
      <c r="E20" s="45">
        <f t="shared" si="1"/>
        <v>0.81712105214998132</v>
      </c>
      <c r="F20" s="44">
        <v>6624</v>
      </c>
      <c r="G20" s="40">
        <v>1394</v>
      </c>
      <c r="H20" s="45">
        <f t="shared" si="0"/>
        <v>0.21044685990338163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119047.89</v>
      </c>
      <c r="E21" s="45">
        <f t="shared" si="1"/>
        <v>0.70043415331572167</v>
      </c>
      <c r="F21" s="44">
        <v>612</v>
      </c>
      <c r="G21" s="40">
        <v>255</v>
      </c>
      <c r="H21" s="45">
        <f t="shared" si="0"/>
        <v>0.41666666666666669</v>
      </c>
    </row>
    <row r="22" spans="1:8" ht="15" customHeight="1" x14ac:dyDescent="0.25">
      <c r="A22" s="2" t="s">
        <v>22</v>
      </c>
      <c r="B22" s="8" t="s">
        <v>23</v>
      </c>
      <c r="C22" s="44">
        <v>4646379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778654</v>
      </c>
      <c r="D23" s="40">
        <v>718090.49</v>
      </c>
      <c r="E23" s="45">
        <f t="shared" si="1"/>
        <v>0.92222025443907052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38500</v>
      </c>
      <c r="D24" s="40">
        <v>12066.67</v>
      </c>
      <c r="E24" s="45">
        <f t="shared" si="1"/>
        <v>0.31341999999999998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27000</v>
      </c>
      <c r="D25" s="40">
        <v>23009.919999999998</v>
      </c>
      <c r="E25" s="45">
        <f t="shared" si="1"/>
        <v>0.85221925925925923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12000</v>
      </c>
      <c r="D26" s="40">
        <v>11823.55</v>
      </c>
      <c r="E26" s="45">
        <f t="shared" si="1"/>
        <v>0.98529583333333326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162000</v>
      </c>
      <c r="D27" s="47">
        <v>106445.6</v>
      </c>
      <c r="E27" s="48">
        <f>D27/C27</f>
        <v>0.65707160493827166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SUM(C29:C75)</f>
        <v>42648198</v>
      </c>
      <c r="D28" s="23">
        <f>SUM(D29:D75)</f>
        <v>27046630.579999998</v>
      </c>
      <c r="E28" s="28">
        <f>D28/C28</f>
        <v>0.63417991494036863</v>
      </c>
      <c r="F28" s="22">
        <f>SUM(F29:F75)</f>
        <v>11749895</v>
      </c>
      <c r="G28" s="23">
        <f>SUM(G29:G75)</f>
        <v>3951630.71</v>
      </c>
      <c r="H28" s="28">
        <f>G28/F28</f>
        <v>0.33631200193703858</v>
      </c>
    </row>
    <row r="29" spans="1:8" ht="15" customHeight="1" x14ac:dyDescent="0.25">
      <c r="A29" s="4">
        <v>101</v>
      </c>
      <c r="B29" s="32" t="s">
        <v>33</v>
      </c>
      <c r="C29" s="49">
        <v>4283932</v>
      </c>
      <c r="D29" s="50">
        <v>1794019.52</v>
      </c>
      <c r="E29" s="51">
        <f>D29/C29</f>
        <v>0.4187787107731869</v>
      </c>
      <c r="F29" s="68">
        <v>10384</v>
      </c>
      <c r="G29" s="69">
        <v>10383.120000000001</v>
      </c>
      <c r="H29" s="70">
        <f>G29/F29</f>
        <v>0.99991525423728822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631.29999999999995</v>
      </c>
      <c r="H30" s="45">
        <f>G30/F30</f>
        <v>0.21043333333333331</v>
      </c>
    </row>
    <row r="31" spans="1:8" ht="15" customHeight="1" x14ac:dyDescent="0.25">
      <c r="A31" s="5">
        <v>103</v>
      </c>
      <c r="B31" s="8" t="s">
        <v>35</v>
      </c>
      <c r="C31" s="44">
        <v>364836</v>
      </c>
      <c r="D31" s="40">
        <v>332955.03999999998</v>
      </c>
      <c r="E31" s="45">
        <f t="shared" ref="E31:E66" si="2">D31/C31</f>
        <v>0.91261564100033987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16175</v>
      </c>
      <c r="D32" s="40">
        <v>9529.42</v>
      </c>
      <c r="E32" s="45">
        <f t="shared" si="2"/>
        <v>0.58914497681607414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48966</v>
      </c>
      <c r="D33" s="40">
        <v>3192.62</v>
      </c>
      <c r="E33" s="45">
        <f t="shared" si="2"/>
        <v>6.5200751541886204E-2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109</v>
      </c>
      <c r="B34" s="8" t="s">
        <v>39</v>
      </c>
      <c r="C34" s="44">
        <v>268977</v>
      </c>
      <c r="D34" s="40">
        <v>214540.14</v>
      </c>
      <c r="E34" s="45">
        <f t="shared" si="2"/>
        <v>0.79761518642857943</v>
      </c>
      <c r="F34" s="59">
        <v>8399</v>
      </c>
      <c r="G34" s="60">
        <v>8398.08</v>
      </c>
      <c r="H34" s="61">
        <f>G34/F34</f>
        <v>0.999890463150375</v>
      </c>
    </row>
    <row r="35" spans="1:8" ht="15" customHeight="1" x14ac:dyDescent="0.25">
      <c r="A35" s="5">
        <v>111</v>
      </c>
      <c r="B35" s="8" t="s">
        <v>40</v>
      </c>
      <c r="C35" s="44">
        <v>248634</v>
      </c>
      <c r="D35" s="40">
        <v>222717.27</v>
      </c>
      <c r="E35" s="45">
        <f t="shared" si="2"/>
        <v>0.89576353193851199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112</v>
      </c>
      <c r="B36" s="8" t="s">
        <v>41</v>
      </c>
      <c r="C36" s="44">
        <v>109805</v>
      </c>
      <c r="D36" s="40">
        <v>93900.25</v>
      </c>
      <c r="E36" s="45">
        <f t="shared" si="2"/>
        <v>0.85515459223168344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113</v>
      </c>
      <c r="B37" s="8" t="s">
        <v>42</v>
      </c>
      <c r="C37" s="44">
        <v>1923</v>
      </c>
      <c r="D37" s="40">
        <v>1135</v>
      </c>
      <c r="E37" s="45">
        <f t="shared" si="2"/>
        <v>0.59022360894435777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114</v>
      </c>
      <c r="B38" s="8" t="s">
        <v>43</v>
      </c>
      <c r="C38" s="44">
        <v>1277345</v>
      </c>
      <c r="D38" s="40">
        <v>1056467.48</v>
      </c>
      <c r="E38" s="45">
        <f t="shared" si="2"/>
        <v>0.82708076518090257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115</v>
      </c>
      <c r="B39" s="8" t="s">
        <v>44</v>
      </c>
      <c r="C39" s="44">
        <v>225000</v>
      </c>
      <c r="D39" s="40">
        <v>64728.5</v>
      </c>
      <c r="E39" s="45">
        <f t="shared" si="2"/>
        <v>0.28768222222222223</v>
      </c>
      <c r="F39" s="44">
        <v>2568</v>
      </c>
      <c r="G39" s="40">
        <v>0</v>
      </c>
      <c r="H39" s="45">
        <f t="shared" ref="H39:H74" si="3">G39/F39</f>
        <v>0</v>
      </c>
    </row>
    <row r="40" spans="1:8" ht="15" customHeight="1" x14ac:dyDescent="0.25">
      <c r="A40" s="5">
        <v>116</v>
      </c>
      <c r="B40" s="8" t="s">
        <v>45</v>
      </c>
      <c r="C40" s="44">
        <v>575100</v>
      </c>
      <c r="D40" s="40">
        <v>483938.78</v>
      </c>
      <c r="E40" s="45">
        <f t="shared" si="2"/>
        <v>0.84148631542340468</v>
      </c>
      <c r="F40" s="44">
        <v>260171</v>
      </c>
      <c r="G40" s="40">
        <v>14677.2</v>
      </c>
      <c r="H40" s="45">
        <f t="shared" si="3"/>
        <v>5.6413666396331649E-2</v>
      </c>
    </row>
    <row r="41" spans="1:8" ht="15" customHeight="1" x14ac:dyDescent="0.25">
      <c r="A41" s="5">
        <v>117</v>
      </c>
      <c r="B41" s="8" t="s">
        <v>46</v>
      </c>
      <c r="C41" s="44">
        <v>60000</v>
      </c>
      <c r="D41" s="40">
        <v>45838.8</v>
      </c>
      <c r="E41" s="45">
        <f t="shared" si="2"/>
        <v>0.7639800000000001</v>
      </c>
      <c r="F41" s="59" t="s">
        <v>182</v>
      </c>
      <c r="G41" s="60" t="s">
        <v>182</v>
      </c>
      <c r="H41" s="61" t="s">
        <v>182</v>
      </c>
    </row>
    <row r="42" spans="1:8" ht="15" customHeight="1" x14ac:dyDescent="0.25">
      <c r="A42" s="6">
        <v>120</v>
      </c>
      <c r="B42" s="29" t="s">
        <v>48</v>
      </c>
      <c r="C42" s="44">
        <v>43855</v>
      </c>
      <c r="D42" s="40">
        <v>12277.37</v>
      </c>
      <c r="E42" s="45">
        <f t="shared" si="2"/>
        <v>0.27995371109337591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5">
        <v>131</v>
      </c>
      <c r="B43" s="8" t="s">
        <v>49</v>
      </c>
      <c r="C43" s="44">
        <v>541173</v>
      </c>
      <c r="D43" s="40">
        <v>90936.47</v>
      </c>
      <c r="E43" s="45">
        <f t="shared" si="2"/>
        <v>0.16803585914300972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132</v>
      </c>
      <c r="B44" s="8" t="s">
        <v>50</v>
      </c>
      <c r="C44" s="44">
        <v>1126510</v>
      </c>
      <c r="D44" s="40">
        <v>163900.29999999999</v>
      </c>
      <c r="E44" s="45">
        <f t="shared" si="2"/>
        <v>0.14549387044944118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141</v>
      </c>
      <c r="B45" s="8" t="s">
        <v>51</v>
      </c>
      <c r="C45" s="44">
        <v>343892</v>
      </c>
      <c r="D45" s="40">
        <v>268822.27</v>
      </c>
      <c r="E45" s="45">
        <f t="shared" si="2"/>
        <v>0.78170550637990999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142</v>
      </c>
      <c r="B46" s="8" t="s">
        <v>52</v>
      </c>
      <c r="C46" s="44">
        <v>246463</v>
      </c>
      <c r="D46" s="40">
        <v>180550</v>
      </c>
      <c r="E46" s="45">
        <f t="shared" si="2"/>
        <v>0.73256431999935079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143</v>
      </c>
      <c r="B47" s="8" t="s">
        <v>53</v>
      </c>
      <c r="C47" s="44">
        <v>3090</v>
      </c>
      <c r="D47" s="40">
        <v>0</v>
      </c>
      <c r="E47" s="45">
        <f t="shared" si="2"/>
        <v>0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151</v>
      </c>
      <c r="B48" s="8" t="s">
        <v>54</v>
      </c>
      <c r="C48" s="44">
        <v>124177</v>
      </c>
      <c r="D48" s="40">
        <v>62614.84</v>
      </c>
      <c r="E48" s="45">
        <f t="shared" si="2"/>
        <v>0.50423862712096446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152</v>
      </c>
      <c r="B49" s="8" t="s">
        <v>55</v>
      </c>
      <c r="C49" s="44">
        <v>207158</v>
      </c>
      <c r="D49" s="40">
        <v>149139.26999999999</v>
      </c>
      <c r="E49" s="45">
        <f t="shared" si="2"/>
        <v>0.71993005338920046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153</v>
      </c>
      <c r="B50" s="8" t="s">
        <v>56</v>
      </c>
      <c r="C50" s="44">
        <v>2236</v>
      </c>
      <c r="D50" s="40">
        <v>1443.11</v>
      </c>
      <c r="E50" s="45">
        <f t="shared" si="2"/>
        <v>0.64539803220035774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154</v>
      </c>
      <c r="B51" s="8" t="s">
        <v>57</v>
      </c>
      <c r="C51" s="44">
        <v>100795</v>
      </c>
      <c r="D51" s="40">
        <v>21029.200000000001</v>
      </c>
      <c r="E51" s="45">
        <f t="shared" si="2"/>
        <v>0.20863336475023564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161</v>
      </c>
      <c r="B52" s="8" t="s">
        <v>58</v>
      </c>
      <c r="C52" s="44">
        <v>90180</v>
      </c>
      <c r="D52" s="40">
        <v>0</v>
      </c>
      <c r="E52" s="45">
        <f t="shared" si="2"/>
        <v>0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162</v>
      </c>
      <c r="B53" s="8" t="s">
        <v>59</v>
      </c>
      <c r="C53" s="44">
        <v>18567</v>
      </c>
      <c r="D53" s="40">
        <v>2216.79</v>
      </c>
      <c r="E53" s="45">
        <f t="shared" si="2"/>
        <v>0.11939408628211343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163</v>
      </c>
      <c r="B54" s="8" t="s">
        <v>60</v>
      </c>
      <c r="C54" s="44">
        <v>670124</v>
      </c>
      <c r="D54" s="40">
        <v>485988.61</v>
      </c>
      <c r="E54" s="45">
        <f t="shared" si="2"/>
        <v>0.72522191415320147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164</v>
      </c>
      <c r="B55" s="8" t="s">
        <v>61</v>
      </c>
      <c r="C55" s="44">
        <v>601800</v>
      </c>
      <c r="D55" s="40">
        <v>500000</v>
      </c>
      <c r="E55" s="45">
        <f t="shared" si="2"/>
        <v>0.83084081090063144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165</v>
      </c>
      <c r="B56" s="8" t="s">
        <v>62</v>
      </c>
      <c r="C56" s="44">
        <v>3075400</v>
      </c>
      <c r="D56" s="40">
        <v>1963833.43</v>
      </c>
      <c r="E56" s="45">
        <f t="shared" si="2"/>
        <v>0.63856195291669371</v>
      </c>
      <c r="F56" s="44">
        <v>1604496</v>
      </c>
      <c r="G56" s="40">
        <v>1027655.02</v>
      </c>
      <c r="H56" s="45">
        <f t="shared" si="3"/>
        <v>0.640484625701778</v>
      </c>
    </row>
    <row r="57" spans="1:8" ht="15" customHeight="1" x14ac:dyDescent="0.25">
      <c r="A57" s="5">
        <v>166</v>
      </c>
      <c r="B57" s="8" t="s">
        <v>63</v>
      </c>
      <c r="C57" s="44">
        <v>2600</v>
      </c>
      <c r="D57" s="40">
        <v>0</v>
      </c>
      <c r="E57" s="45">
        <f t="shared" si="2"/>
        <v>0</v>
      </c>
      <c r="F57" s="59" t="s">
        <v>182</v>
      </c>
      <c r="G57" s="60" t="s">
        <v>182</v>
      </c>
      <c r="H57" s="61" t="s">
        <v>182</v>
      </c>
    </row>
    <row r="58" spans="1:8" ht="15" customHeight="1" x14ac:dyDescent="0.25">
      <c r="A58" s="5">
        <v>169</v>
      </c>
      <c r="B58" s="8" t="s">
        <v>64</v>
      </c>
      <c r="C58" s="44">
        <v>1127903</v>
      </c>
      <c r="D58" s="40">
        <v>680404.02</v>
      </c>
      <c r="E58" s="45">
        <f t="shared" si="2"/>
        <v>0.60324692814896319</v>
      </c>
      <c r="F58" s="44">
        <v>1926220</v>
      </c>
      <c r="G58" s="40">
        <v>1102714.93</v>
      </c>
      <c r="H58" s="45">
        <f t="shared" si="3"/>
        <v>0.57247610864802567</v>
      </c>
    </row>
    <row r="59" spans="1:8" ht="15" customHeight="1" x14ac:dyDescent="0.25">
      <c r="A59" s="5">
        <v>171</v>
      </c>
      <c r="B59" s="8" t="s">
        <v>65</v>
      </c>
      <c r="C59" s="44">
        <v>6868389</v>
      </c>
      <c r="D59" s="40">
        <v>4694253.67</v>
      </c>
      <c r="E59" s="45">
        <f t="shared" si="2"/>
        <v>0.68345774678749271</v>
      </c>
      <c r="F59" s="44">
        <v>5014765</v>
      </c>
      <c r="G59" s="40">
        <v>506591.72</v>
      </c>
      <c r="H59" s="45">
        <f t="shared" si="3"/>
        <v>0.10102003184595888</v>
      </c>
    </row>
    <row r="60" spans="1:8" ht="15" customHeight="1" x14ac:dyDescent="0.25">
      <c r="A60" s="5">
        <v>172</v>
      </c>
      <c r="B60" s="8" t="s">
        <v>66</v>
      </c>
      <c r="C60" s="44">
        <v>362867</v>
      </c>
      <c r="D60" s="40">
        <v>354146.66</v>
      </c>
      <c r="E60" s="45">
        <f t="shared" si="2"/>
        <v>0.97596821976095915</v>
      </c>
      <c r="F60" s="44">
        <v>237600</v>
      </c>
      <c r="G60" s="40">
        <v>0</v>
      </c>
      <c r="H60" s="45">
        <f t="shared" si="3"/>
        <v>0</v>
      </c>
    </row>
    <row r="61" spans="1:8" ht="15" customHeight="1" x14ac:dyDescent="0.25">
      <c r="A61" s="5">
        <v>181</v>
      </c>
      <c r="B61" s="8" t="s">
        <v>67</v>
      </c>
      <c r="C61" s="44">
        <v>728600</v>
      </c>
      <c r="D61" s="40">
        <v>253315.4</v>
      </c>
      <c r="E61" s="45">
        <f t="shared" si="2"/>
        <v>0.34767416964040626</v>
      </c>
      <c r="F61" s="59">
        <v>100000</v>
      </c>
      <c r="G61" s="60">
        <v>0</v>
      </c>
      <c r="H61" s="45">
        <f t="shared" si="3"/>
        <v>0</v>
      </c>
    </row>
    <row r="62" spans="1:8" ht="15" customHeight="1" x14ac:dyDescent="0.25">
      <c r="A62" s="5">
        <v>182</v>
      </c>
      <c r="B62" s="8" t="s">
        <v>68</v>
      </c>
      <c r="C62" s="44">
        <v>168645</v>
      </c>
      <c r="D62" s="40">
        <v>70554.13</v>
      </c>
      <c r="E62" s="45">
        <f t="shared" si="2"/>
        <v>0.41835886032790776</v>
      </c>
      <c r="F62" s="59" t="s">
        <v>182</v>
      </c>
      <c r="G62" s="60" t="s">
        <v>182</v>
      </c>
      <c r="H62" s="61" t="s">
        <v>182</v>
      </c>
    </row>
    <row r="63" spans="1:8" ht="15" customHeight="1" x14ac:dyDescent="0.25">
      <c r="A63" s="5">
        <v>183</v>
      </c>
      <c r="B63" s="8" t="s">
        <v>69</v>
      </c>
      <c r="C63" s="44">
        <v>5650</v>
      </c>
      <c r="D63" s="40">
        <v>58.85</v>
      </c>
      <c r="E63" s="45">
        <f t="shared" si="2"/>
        <v>1.0415929203539823E-2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184</v>
      </c>
      <c r="B64" s="8" t="s">
        <v>70</v>
      </c>
      <c r="C64" s="44">
        <v>469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185</v>
      </c>
      <c r="B65" s="8" t="s">
        <v>71</v>
      </c>
      <c r="C65" s="44">
        <v>2192035</v>
      </c>
      <c r="D65" s="40">
        <v>1096952.49</v>
      </c>
      <c r="E65" s="45">
        <f t="shared" si="2"/>
        <v>0.50042653972222162</v>
      </c>
      <c r="F65" s="44">
        <v>2053171</v>
      </c>
      <c r="G65" s="40">
        <v>1146662.56</v>
      </c>
      <c r="H65" s="45">
        <f t="shared" si="3"/>
        <v>0.55848371129340912</v>
      </c>
    </row>
    <row r="66" spans="1:8" ht="15" customHeight="1" x14ac:dyDescent="0.25">
      <c r="A66" s="5">
        <v>189</v>
      </c>
      <c r="B66" s="8" t="s">
        <v>72</v>
      </c>
      <c r="C66" s="44">
        <v>679524</v>
      </c>
      <c r="D66" s="40">
        <v>584015.47</v>
      </c>
      <c r="E66" s="45">
        <f t="shared" si="2"/>
        <v>0.85944789293682045</v>
      </c>
      <c r="F66" s="59" t="s">
        <v>182</v>
      </c>
      <c r="G66" s="60" t="s">
        <v>182</v>
      </c>
      <c r="H66" s="61" t="s">
        <v>182</v>
      </c>
    </row>
    <row r="67" spans="1:8" ht="15" customHeight="1" x14ac:dyDescent="0.25">
      <c r="A67" s="5">
        <v>191</v>
      </c>
      <c r="B67" s="8" t="s">
        <v>73</v>
      </c>
      <c r="C67" s="44">
        <v>629814</v>
      </c>
      <c r="D67" s="40">
        <v>168603.77</v>
      </c>
      <c r="E67" s="45">
        <f t="shared" ref="E67:E78" si="4">D67/C67</f>
        <v>0.2677040681852102</v>
      </c>
      <c r="F67" s="59" t="s">
        <v>182</v>
      </c>
      <c r="G67" s="60" t="s">
        <v>182</v>
      </c>
      <c r="H67" s="61" t="s">
        <v>182</v>
      </c>
    </row>
    <row r="68" spans="1:8" ht="15" customHeight="1" x14ac:dyDescent="0.25">
      <c r="A68" s="5">
        <v>192</v>
      </c>
      <c r="B68" s="8" t="s">
        <v>74</v>
      </c>
      <c r="C68" s="44">
        <v>37211</v>
      </c>
      <c r="D68" s="40">
        <v>37158.160000000003</v>
      </c>
      <c r="E68" s="45">
        <f t="shared" si="4"/>
        <v>0.99857998978796603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193</v>
      </c>
      <c r="B69" s="8" t="s">
        <v>75</v>
      </c>
      <c r="C69" s="44">
        <v>44182</v>
      </c>
      <c r="D69" s="40">
        <v>44175.53</v>
      </c>
      <c r="E69" s="45">
        <f t="shared" si="4"/>
        <v>0.99985356027341443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194</v>
      </c>
      <c r="B70" s="8" t="s">
        <v>76</v>
      </c>
      <c r="C70" s="44">
        <v>328785</v>
      </c>
      <c r="D70" s="40">
        <v>328783.75</v>
      </c>
      <c r="E70" s="45">
        <f t="shared" si="4"/>
        <v>0.99999619812339369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195</v>
      </c>
      <c r="B71" s="8" t="s">
        <v>77</v>
      </c>
      <c r="C71" s="44">
        <v>15641</v>
      </c>
      <c r="D71" s="40">
        <v>10791</v>
      </c>
      <c r="E71" s="45">
        <f t="shared" si="4"/>
        <v>0.68991752445495813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196</v>
      </c>
      <c r="B72" s="8" t="s">
        <v>78</v>
      </c>
      <c r="C72" s="44">
        <v>32927</v>
      </c>
      <c r="D72" s="40">
        <v>15746.1</v>
      </c>
      <c r="E72" s="45">
        <f t="shared" si="4"/>
        <v>0.478212409268989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197</v>
      </c>
      <c r="B73" s="8" t="s">
        <v>79</v>
      </c>
      <c r="C73" s="44">
        <v>10935201</v>
      </c>
      <c r="D73" s="40">
        <v>10007622.99</v>
      </c>
      <c r="E73" s="45">
        <f t="shared" si="4"/>
        <v>0.91517503793483079</v>
      </c>
      <c r="F73" s="44">
        <v>101510</v>
      </c>
      <c r="G73" s="40">
        <v>71505.34</v>
      </c>
      <c r="H73" s="45">
        <f t="shared" si="3"/>
        <v>0.70441670771352571</v>
      </c>
    </row>
    <row r="74" spans="1:8" ht="15" customHeight="1" x14ac:dyDescent="0.25">
      <c r="A74" s="5">
        <v>198</v>
      </c>
      <c r="B74" s="9" t="s">
        <v>80</v>
      </c>
      <c r="C74" s="44">
        <v>3327159</v>
      </c>
      <c r="D74" s="40">
        <v>284885.46000000002</v>
      </c>
      <c r="E74" s="45">
        <f t="shared" si="4"/>
        <v>8.5624239779343289E-2</v>
      </c>
      <c r="F74" s="44">
        <v>369513</v>
      </c>
      <c r="G74" s="40">
        <v>7315</v>
      </c>
      <c r="H74" s="45">
        <f t="shared" si="3"/>
        <v>1.9796326516252474E-2</v>
      </c>
    </row>
    <row r="75" spans="1:8" ht="15" customHeight="1" thickBot="1" x14ac:dyDescent="0.3">
      <c r="A75" s="12">
        <v>199</v>
      </c>
      <c r="B75" s="33" t="s">
        <v>81</v>
      </c>
      <c r="C75" s="46">
        <v>484483</v>
      </c>
      <c r="D75" s="47">
        <v>189448.65</v>
      </c>
      <c r="E75" s="48">
        <f t="shared" si="4"/>
        <v>0.39103260589122835</v>
      </c>
      <c r="F75" s="46">
        <v>58098</v>
      </c>
      <c r="G75" s="47">
        <v>55096.44</v>
      </c>
      <c r="H75" s="48">
        <f>G75/F75</f>
        <v>0.94833625942373234</v>
      </c>
    </row>
    <row r="76" spans="1:8" ht="15" customHeight="1" thickBot="1" x14ac:dyDescent="0.3">
      <c r="A76" s="137" t="s">
        <v>82</v>
      </c>
      <c r="B76" s="138"/>
      <c r="C76" s="22">
        <f>SUM(C77:C126)</f>
        <v>2858778</v>
      </c>
      <c r="D76" s="23">
        <f>SUM(D77:D126)</f>
        <v>2071778.3699999989</v>
      </c>
      <c r="E76" s="28">
        <f t="shared" si="4"/>
        <v>0.72470767929513902</v>
      </c>
      <c r="F76" s="22">
        <f>SUM(F77:F126)</f>
        <v>121917</v>
      </c>
      <c r="G76" s="23">
        <f>SUM(G77:G126)</f>
        <v>110300.33</v>
      </c>
      <c r="H76" s="28">
        <f>G76/F76</f>
        <v>0.90471656946939316</v>
      </c>
    </row>
    <row r="77" spans="1:8" ht="15" customHeight="1" x14ac:dyDescent="0.25">
      <c r="A77" s="4">
        <v>201</v>
      </c>
      <c r="B77" s="32" t="s">
        <v>83</v>
      </c>
      <c r="C77" s="49">
        <v>197688</v>
      </c>
      <c r="D77" s="50">
        <v>130106.74</v>
      </c>
      <c r="E77" s="51">
        <f t="shared" si="4"/>
        <v>0.65814181943264138</v>
      </c>
      <c r="F77" s="68" t="s">
        <v>182</v>
      </c>
      <c r="G77" s="69" t="s">
        <v>182</v>
      </c>
      <c r="H77" s="70" t="s">
        <v>182</v>
      </c>
    </row>
    <row r="78" spans="1:8" ht="15" customHeight="1" x14ac:dyDescent="0.25">
      <c r="A78" s="5">
        <v>203</v>
      </c>
      <c r="B78" s="8" t="s">
        <v>84</v>
      </c>
      <c r="C78" s="44">
        <v>99786</v>
      </c>
      <c r="D78" s="40">
        <v>66719.399999999994</v>
      </c>
      <c r="E78" s="45">
        <f t="shared" si="4"/>
        <v>0.66862485719439591</v>
      </c>
      <c r="F78" s="59" t="s">
        <v>182</v>
      </c>
      <c r="G78" s="60" t="s">
        <v>182</v>
      </c>
      <c r="H78" s="61" t="s">
        <v>182</v>
      </c>
    </row>
    <row r="79" spans="1:8" ht="15" customHeight="1" x14ac:dyDescent="0.25">
      <c r="A79" s="5">
        <v>211</v>
      </c>
      <c r="B79" s="8" t="s">
        <v>85</v>
      </c>
      <c r="C79" s="44">
        <v>93984</v>
      </c>
      <c r="D79" s="40">
        <v>82154.84</v>
      </c>
      <c r="E79" s="45">
        <f t="shared" ref="E79:E126" si="5">D79/C79</f>
        <v>0.87413644875723528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212</v>
      </c>
      <c r="B80" s="8" t="s">
        <v>86</v>
      </c>
      <c r="C80" s="44">
        <v>8169</v>
      </c>
      <c r="D80" s="40">
        <v>5002.79</v>
      </c>
      <c r="E80" s="45">
        <f t="shared" si="5"/>
        <v>0.61241155588199292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213</v>
      </c>
      <c r="B81" s="8" t="s">
        <v>87</v>
      </c>
      <c r="C81" s="44">
        <v>850</v>
      </c>
      <c r="D81" s="40">
        <v>42.8</v>
      </c>
      <c r="E81" s="45">
        <f t="shared" si="5"/>
        <v>5.0352941176470586E-2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214</v>
      </c>
      <c r="B82" s="8" t="s">
        <v>88</v>
      </c>
      <c r="C82" s="44">
        <v>63294</v>
      </c>
      <c r="D82" s="40">
        <v>47999.35</v>
      </c>
      <c r="E82" s="45">
        <f t="shared" si="5"/>
        <v>0.7583554523335545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219</v>
      </c>
      <c r="B83" s="8" t="s">
        <v>89</v>
      </c>
      <c r="C83" s="44">
        <v>7902</v>
      </c>
      <c r="D83" s="40">
        <v>4403.0200000000004</v>
      </c>
      <c r="E83" s="45">
        <f t="shared" si="5"/>
        <v>0.55720323968615548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221</v>
      </c>
      <c r="B84" s="8" t="s">
        <v>90</v>
      </c>
      <c r="C84" s="44">
        <v>252868</v>
      </c>
      <c r="D84" s="40">
        <v>167256.29999999999</v>
      </c>
      <c r="E84" s="45">
        <f t="shared" si="5"/>
        <v>0.66143719252732647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222</v>
      </c>
      <c r="B85" s="8" t="s">
        <v>91</v>
      </c>
      <c r="C85" s="44">
        <v>1701</v>
      </c>
      <c r="D85" s="40">
        <v>478.96</v>
      </c>
      <c r="E85" s="45">
        <f t="shared" si="5"/>
        <v>0.281575543797766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223</v>
      </c>
      <c r="B86" s="8" t="s">
        <v>92</v>
      </c>
      <c r="C86" s="44">
        <v>119305</v>
      </c>
      <c r="D86" s="40">
        <v>79719.399999999994</v>
      </c>
      <c r="E86" s="45">
        <f t="shared" si="5"/>
        <v>0.66819831524244577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224</v>
      </c>
      <c r="B87" s="8" t="s">
        <v>93</v>
      </c>
      <c r="C87" s="44">
        <v>18566</v>
      </c>
      <c r="D87" s="40">
        <v>10857.73</v>
      </c>
      <c r="E87" s="45">
        <f t="shared" si="5"/>
        <v>0.58481794678444465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229</v>
      </c>
      <c r="B88" s="8" t="s">
        <v>195</v>
      </c>
      <c r="C88" s="44">
        <v>1300</v>
      </c>
      <c r="D88" s="40">
        <v>1118.1500000000001</v>
      </c>
      <c r="E88" s="45">
        <f t="shared" si="5"/>
        <v>0.86011538461538473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231</v>
      </c>
      <c r="B89" s="8" t="s">
        <v>94</v>
      </c>
      <c r="C89" s="44">
        <v>251202</v>
      </c>
      <c r="D89" s="40">
        <v>221844.04</v>
      </c>
      <c r="E89" s="45">
        <f t="shared" si="5"/>
        <v>0.8831300706204569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232</v>
      </c>
      <c r="B90" s="8" t="s">
        <v>95</v>
      </c>
      <c r="C90" s="44">
        <v>201488</v>
      </c>
      <c r="D90" s="40">
        <v>164179.31</v>
      </c>
      <c r="E90" s="45">
        <f t="shared" si="5"/>
        <v>0.81483418367346938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239</v>
      </c>
      <c r="B91" s="8" t="s">
        <v>96</v>
      </c>
      <c r="C91" s="44">
        <v>69514</v>
      </c>
      <c r="D91" s="40">
        <v>47513.65</v>
      </c>
      <c r="E91" s="45">
        <f t="shared" si="5"/>
        <v>0.68351195442644652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242</v>
      </c>
      <c r="B92" s="8" t="s">
        <v>98</v>
      </c>
      <c r="C92" s="44">
        <v>87104</v>
      </c>
      <c r="D92" s="40">
        <v>15984.28</v>
      </c>
      <c r="E92" s="45">
        <f t="shared" si="5"/>
        <v>0.18350799044819985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243</v>
      </c>
      <c r="B93" s="8" t="s">
        <v>99</v>
      </c>
      <c r="C93" s="44">
        <v>24769</v>
      </c>
      <c r="D93" s="40">
        <v>16824.78</v>
      </c>
      <c r="E93" s="45">
        <f t="shared" si="5"/>
        <v>0.67926763292825709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244</v>
      </c>
      <c r="B94" s="8" t="s">
        <v>100</v>
      </c>
      <c r="C94" s="44">
        <v>34250</v>
      </c>
      <c r="D94" s="40">
        <v>13689.14</v>
      </c>
      <c r="E94" s="45">
        <f t="shared" si="5"/>
        <v>0.39968291970802916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249</v>
      </c>
      <c r="B95" s="8" t="s">
        <v>101</v>
      </c>
      <c r="C95" s="44">
        <v>52044</v>
      </c>
      <c r="D95" s="40">
        <v>37172.29</v>
      </c>
      <c r="E95" s="45">
        <f t="shared" si="5"/>
        <v>0.71424736761202057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251</v>
      </c>
      <c r="B96" s="8" t="s">
        <v>102</v>
      </c>
      <c r="C96" s="44">
        <v>320</v>
      </c>
      <c r="D96" s="40">
        <v>0</v>
      </c>
      <c r="E96" s="45">
        <f t="shared" si="5"/>
        <v>0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252</v>
      </c>
      <c r="B97" s="8" t="s">
        <v>103</v>
      </c>
      <c r="C97" s="44">
        <v>4463</v>
      </c>
      <c r="D97" s="40">
        <v>1485.24</v>
      </c>
      <c r="E97" s="45">
        <f t="shared" si="5"/>
        <v>0.33278960340578084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253</v>
      </c>
      <c r="B98" s="8" t="s">
        <v>104</v>
      </c>
      <c r="C98" s="44">
        <v>3556</v>
      </c>
      <c r="D98" s="40">
        <v>1135.1500000000001</v>
      </c>
      <c r="E98" s="45">
        <f t="shared" si="5"/>
        <v>0.31922103487064118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254</v>
      </c>
      <c r="B99" s="8" t="s">
        <v>105</v>
      </c>
      <c r="C99" s="44">
        <v>13083</v>
      </c>
      <c r="D99" s="40">
        <v>4815.8</v>
      </c>
      <c r="E99" s="45">
        <f t="shared" si="5"/>
        <v>0.36809600244592222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255</v>
      </c>
      <c r="B100" s="8" t="s">
        <v>106</v>
      </c>
      <c r="C100" s="44">
        <v>51977</v>
      </c>
      <c r="D100" s="40">
        <v>42773.440000000002</v>
      </c>
      <c r="E100" s="45">
        <f t="shared" si="5"/>
        <v>0.82293014217827121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256</v>
      </c>
      <c r="B101" s="8" t="s">
        <v>107</v>
      </c>
      <c r="C101" s="44">
        <v>30725</v>
      </c>
      <c r="D101" s="40">
        <v>25694.55</v>
      </c>
      <c r="E101" s="45">
        <f t="shared" si="5"/>
        <v>0.83627502034174128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257</v>
      </c>
      <c r="B102" s="8" t="s">
        <v>108</v>
      </c>
      <c r="C102" s="44">
        <v>591</v>
      </c>
      <c r="D102" s="40">
        <v>503.49</v>
      </c>
      <c r="E102" s="45">
        <f t="shared" si="5"/>
        <v>0.85192893401015235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259</v>
      </c>
      <c r="B103" s="8" t="s">
        <v>109</v>
      </c>
      <c r="C103" s="44">
        <v>37252</v>
      </c>
      <c r="D103" s="40">
        <v>21170.98</v>
      </c>
      <c r="E103" s="45">
        <f t="shared" si="5"/>
        <v>0.56831794266079672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261</v>
      </c>
      <c r="B104" s="8" t="s">
        <v>110</v>
      </c>
      <c r="C104" s="44">
        <v>4090</v>
      </c>
      <c r="D104" s="40">
        <v>1713.03</v>
      </c>
      <c r="E104" s="45">
        <f t="shared" si="5"/>
        <v>0.41883374083129582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262</v>
      </c>
      <c r="B105" s="8" t="s">
        <v>111</v>
      </c>
      <c r="C105" s="44">
        <v>19505</v>
      </c>
      <c r="D105" s="40">
        <v>13590.51</v>
      </c>
      <c r="E105" s="45">
        <f t="shared" si="5"/>
        <v>0.69677057164829537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263</v>
      </c>
      <c r="B106" s="8" t="s">
        <v>112</v>
      </c>
      <c r="C106" s="44">
        <v>15692</v>
      </c>
      <c r="D106" s="40">
        <v>11336.13</v>
      </c>
      <c r="E106" s="45">
        <f t="shared" si="5"/>
        <v>0.72241460616874831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265</v>
      </c>
      <c r="B107" s="8" t="s">
        <v>113</v>
      </c>
      <c r="C107" s="44">
        <v>82606</v>
      </c>
      <c r="D107" s="40">
        <v>28733.67</v>
      </c>
      <c r="E107" s="45">
        <f t="shared" si="5"/>
        <v>0.34783998741011546</v>
      </c>
      <c r="F107" s="44">
        <v>121917</v>
      </c>
      <c r="G107" s="40">
        <v>110300.33</v>
      </c>
      <c r="H107" s="45">
        <f t="shared" ref="H107" si="6">G107/F107</f>
        <v>0.90471656946939316</v>
      </c>
    </row>
    <row r="108" spans="1:8" ht="15" customHeight="1" x14ac:dyDescent="0.25">
      <c r="A108" s="5">
        <v>269</v>
      </c>
      <c r="B108" s="8" t="s">
        <v>114</v>
      </c>
      <c r="C108" s="44">
        <v>63693</v>
      </c>
      <c r="D108" s="40">
        <v>25311.9</v>
      </c>
      <c r="E108" s="45">
        <f t="shared" si="5"/>
        <v>0.3974047383542933</v>
      </c>
      <c r="F108" s="59" t="s">
        <v>182</v>
      </c>
      <c r="G108" s="60" t="s">
        <v>182</v>
      </c>
      <c r="H108" s="61" t="s">
        <v>182</v>
      </c>
    </row>
    <row r="109" spans="1:8" ht="15" customHeight="1" x14ac:dyDescent="0.25">
      <c r="A109" s="5">
        <v>271</v>
      </c>
      <c r="B109" s="8" t="s">
        <v>115</v>
      </c>
      <c r="C109" s="44">
        <v>10008</v>
      </c>
      <c r="D109" s="40">
        <v>3817.57</v>
      </c>
      <c r="E109" s="45">
        <f t="shared" si="5"/>
        <v>0.38145183852917669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272</v>
      </c>
      <c r="B110" s="8" t="s">
        <v>116</v>
      </c>
      <c r="C110" s="44">
        <v>726</v>
      </c>
      <c r="D110" s="40">
        <v>0</v>
      </c>
      <c r="E110" s="45">
        <f t="shared" si="5"/>
        <v>0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273</v>
      </c>
      <c r="B111" s="8" t="s">
        <v>117</v>
      </c>
      <c r="C111" s="44">
        <v>99451</v>
      </c>
      <c r="D111" s="40">
        <v>85246.5</v>
      </c>
      <c r="E111" s="45">
        <f t="shared" si="5"/>
        <v>0.85717086806568055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274</v>
      </c>
      <c r="B112" s="8" t="s">
        <v>118</v>
      </c>
      <c r="C112" s="44">
        <v>33352</v>
      </c>
      <c r="D112" s="40">
        <v>29910.880000000001</v>
      </c>
      <c r="E112" s="45">
        <f t="shared" si="5"/>
        <v>0.89682417846006235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275</v>
      </c>
      <c r="B113" s="8" t="s">
        <v>119</v>
      </c>
      <c r="C113" s="44">
        <v>319559</v>
      </c>
      <c r="D113" s="40">
        <v>280843.90000000002</v>
      </c>
      <c r="E113" s="45">
        <f t="shared" si="5"/>
        <v>0.87884835038287146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277</v>
      </c>
      <c r="B114" s="8" t="s">
        <v>120</v>
      </c>
      <c r="C114" s="44">
        <v>13274</v>
      </c>
      <c r="D114" s="40">
        <v>6048.43</v>
      </c>
      <c r="E114" s="45">
        <f t="shared" si="5"/>
        <v>0.45565993671839689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278</v>
      </c>
      <c r="B115" s="8" t="s">
        <v>121</v>
      </c>
      <c r="C115" s="44">
        <v>320</v>
      </c>
      <c r="D115" s="40">
        <v>0</v>
      </c>
      <c r="E115" s="45">
        <f t="shared" si="5"/>
        <v>0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125">
        <v>279</v>
      </c>
      <c r="B116" s="129" t="s">
        <v>122</v>
      </c>
      <c r="C116" s="44">
        <v>13425</v>
      </c>
      <c r="D116" s="40">
        <v>6271.45</v>
      </c>
      <c r="E116" s="45">
        <f t="shared" si="5"/>
        <v>0.46714711359404093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126">
        <v>280</v>
      </c>
      <c r="B117" s="129" t="s">
        <v>123</v>
      </c>
      <c r="C117" s="44">
        <v>259306</v>
      </c>
      <c r="D117" s="40">
        <v>206332.46</v>
      </c>
      <c r="E117" s="45">
        <f t="shared" si="5"/>
        <v>0.79571031908247392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127">
        <v>291</v>
      </c>
      <c r="B118" s="129" t="s">
        <v>124</v>
      </c>
      <c r="C118" s="44">
        <v>80869</v>
      </c>
      <c r="D118" s="40">
        <v>49417.79</v>
      </c>
      <c r="E118" s="45">
        <f t="shared" si="5"/>
        <v>0.61108446994522003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27">
        <v>292</v>
      </c>
      <c r="B119" s="129" t="s">
        <v>125</v>
      </c>
      <c r="C119" s="44">
        <v>10</v>
      </c>
      <c r="D119" s="40">
        <v>8</v>
      </c>
      <c r="E119" s="45">
        <f t="shared" si="5"/>
        <v>0.8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27">
        <v>293</v>
      </c>
      <c r="B120" s="129" t="s">
        <v>126</v>
      </c>
      <c r="C120" s="44">
        <v>82821</v>
      </c>
      <c r="D120" s="40">
        <v>82467.63</v>
      </c>
      <c r="E120" s="45">
        <f t="shared" si="5"/>
        <v>0.99573332850364049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27">
        <v>294</v>
      </c>
      <c r="B121" s="129" t="s">
        <v>127</v>
      </c>
      <c r="C121" s="44">
        <v>1437</v>
      </c>
      <c r="D121" s="40">
        <v>1079.47</v>
      </c>
      <c r="E121" s="45">
        <f t="shared" si="5"/>
        <v>0.7511969380654141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27">
        <v>295</v>
      </c>
      <c r="B122" s="129" t="s">
        <v>128</v>
      </c>
      <c r="C122" s="44">
        <v>513</v>
      </c>
      <c r="D122" s="40">
        <v>392.13</v>
      </c>
      <c r="E122" s="45">
        <f t="shared" si="5"/>
        <v>0.76438596491228072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27">
        <v>296</v>
      </c>
      <c r="B123" s="129" t="s">
        <v>129</v>
      </c>
      <c r="C123" s="44">
        <v>499</v>
      </c>
      <c r="D123" s="40">
        <v>167.67</v>
      </c>
      <c r="E123" s="45">
        <f t="shared" si="5"/>
        <v>0.33601202404809616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27">
        <v>297</v>
      </c>
      <c r="B124" s="129" t="s">
        <v>130</v>
      </c>
      <c r="C124" s="44">
        <v>553</v>
      </c>
      <c r="D124" s="40">
        <v>288.17</v>
      </c>
      <c r="E124" s="45">
        <f t="shared" si="5"/>
        <v>0.52110307414104884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27">
        <v>298</v>
      </c>
      <c r="B125" s="129" t="s">
        <v>131</v>
      </c>
      <c r="C125" s="44">
        <v>475</v>
      </c>
      <c r="D125" s="40">
        <v>413.02</v>
      </c>
      <c r="E125" s="45">
        <f t="shared" si="5"/>
        <v>0.86951578947368413</v>
      </c>
      <c r="F125" s="59" t="s">
        <v>182</v>
      </c>
      <c r="G125" s="60" t="s">
        <v>182</v>
      </c>
      <c r="H125" s="61" t="s">
        <v>182</v>
      </c>
    </row>
    <row r="126" spans="1:8" ht="15" customHeight="1" thickBot="1" x14ac:dyDescent="0.3">
      <c r="A126" s="128">
        <v>299</v>
      </c>
      <c r="B126" s="130" t="s">
        <v>123</v>
      </c>
      <c r="C126" s="46">
        <v>28843</v>
      </c>
      <c r="D126" s="47">
        <v>27742.44</v>
      </c>
      <c r="E126" s="45">
        <f t="shared" si="5"/>
        <v>0.96184308151024511</v>
      </c>
      <c r="F126" s="65" t="s">
        <v>182</v>
      </c>
      <c r="G126" s="66" t="s">
        <v>182</v>
      </c>
      <c r="H126" s="61" t="s">
        <v>182</v>
      </c>
    </row>
    <row r="127" spans="1:8" ht="15" customHeight="1" thickBot="1" x14ac:dyDescent="0.3">
      <c r="A127" s="137" t="s">
        <v>132</v>
      </c>
      <c r="B127" s="138"/>
      <c r="C127" s="22">
        <f>SUM(C128:C144)</f>
        <v>132034</v>
      </c>
      <c r="D127" s="23">
        <f>SUM(D128:D144)</f>
        <v>94734.02</v>
      </c>
      <c r="E127" s="28">
        <f>D127/C127</f>
        <v>0.71749715982246998</v>
      </c>
      <c r="F127" s="22">
        <f>SUM(F128:F144)</f>
        <v>12811397</v>
      </c>
      <c r="G127" s="23">
        <f>SUM(G128:G144)</f>
        <v>7976742.1900000004</v>
      </c>
      <c r="H127" s="28">
        <f>G127/F127</f>
        <v>0.6226286009246299</v>
      </c>
    </row>
    <row r="128" spans="1:8" ht="15" customHeight="1" x14ac:dyDescent="0.25">
      <c r="A128" s="13">
        <v>301</v>
      </c>
      <c r="B128" s="35" t="s">
        <v>133</v>
      </c>
      <c r="C128" s="68" t="s">
        <v>182</v>
      </c>
      <c r="D128" s="69" t="s">
        <v>182</v>
      </c>
      <c r="E128" s="70" t="s">
        <v>182</v>
      </c>
      <c r="F128" s="49">
        <v>69256</v>
      </c>
      <c r="G128" s="50">
        <v>33931.160000000003</v>
      </c>
      <c r="H128" s="51">
        <f>G128/F128</f>
        <v>0.48993820030033502</v>
      </c>
    </row>
    <row r="129" spans="1:8" ht="15" customHeight="1" x14ac:dyDescent="0.25">
      <c r="A129" s="10">
        <v>302</v>
      </c>
      <c r="B129" s="29" t="s">
        <v>134</v>
      </c>
      <c r="C129" s="59" t="s">
        <v>182</v>
      </c>
      <c r="D129" s="60" t="s">
        <v>182</v>
      </c>
      <c r="E129" s="61" t="s">
        <v>182</v>
      </c>
      <c r="F129" s="44">
        <v>54700</v>
      </c>
      <c r="G129" s="40">
        <v>5333.95</v>
      </c>
      <c r="H129" s="45">
        <f>G129/F129</f>
        <v>9.7512797074954291E-2</v>
      </c>
    </row>
    <row r="130" spans="1:8" ht="15" customHeight="1" x14ac:dyDescent="0.25">
      <c r="A130" s="10">
        <v>303</v>
      </c>
      <c r="B130" s="29" t="s">
        <v>135</v>
      </c>
      <c r="C130" s="59" t="s">
        <v>182</v>
      </c>
      <c r="D130" s="60" t="s">
        <v>182</v>
      </c>
      <c r="E130" s="61" t="s">
        <v>182</v>
      </c>
      <c r="F130" s="44">
        <v>6467</v>
      </c>
      <c r="G130" s="40">
        <v>0</v>
      </c>
      <c r="H130" s="45">
        <f t="shared" ref="H130:H144" si="7">G130/F130</f>
        <v>0</v>
      </c>
    </row>
    <row r="131" spans="1:8" ht="15" customHeight="1" x14ac:dyDescent="0.25">
      <c r="A131" s="10">
        <v>304</v>
      </c>
      <c r="B131" s="29" t="s">
        <v>136</v>
      </c>
      <c r="C131" s="59" t="s">
        <v>182</v>
      </c>
      <c r="D131" s="60" t="s">
        <v>182</v>
      </c>
      <c r="E131" s="61" t="s">
        <v>182</v>
      </c>
      <c r="F131" s="44">
        <v>113255</v>
      </c>
      <c r="G131" s="40">
        <v>22903.62</v>
      </c>
      <c r="H131" s="45">
        <f t="shared" si="7"/>
        <v>0.20223054169793828</v>
      </c>
    </row>
    <row r="132" spans="1:8" ht="15" customHeight="1" x14ac:dyDescent="0.25">
      <c r="A132" s="10">
        <v>305</v>
      </c>
      <c r="B132" s="29" t="s">
        <v>137</v>
      </c>
      <c r="C132" s="59" t="s">
        <v>182</v>
      </c>
      <c r="D132" s="60" t="s">
        <v>182</v>
      </c>
      <c r="E132" s="61" t="s">
        <v>182</v>
      </c>
      <c r="F132" s="44">
        <v>57552</v>
      </c>
      <c r="G132" s="40">
        <v>9247.49</v>
      </c>
      <c r="H132" s="45">
        <f t="shared" si="7"/>
        <v>0.16068060189046426</v>
      </c>
    </row>
    <row r="133" spans="1:8" ht="15" customHeight="1" x14ac:dyDescent="0.25">
      <c r="A133" s="10">
        <v>309</v>
      </c>
      <c r="B133" s="29" t="s">
        <v>138</v>
      </c>
      <c r="C133" s="59" t="s">
        <v>182</v>
      </c>
      <c r="D133" s="60" t="s">
        <v>182</v>
      </c>
      <c r="E133" s="61" t="s">
        <v>182</v>
      </c>
      <c r="F133" s="44">
        <v>38393</v>
      </c>
      <c r="G133" s="40">
        <v>0</v>
      </c>
      <c r="H133" s="45">
        <f t="shared" si="7"/>
        <v>0</v>
      </c>
    </row>
    <row r="134" spans="1:8" ht="15" customHeight="1" x14ac:dyDescent="0.25">
      <c r="A134" s="10">
        <v>314</v>
      </c>
      <c r="B134" s="29" t="s">
        <v>139</v>
      </c>
      <c r="C134" s="59" t="s">
        <v>182</v>
      </c>
      <c r="D134" s="60" t="s">
        <v>182</v>
      </c>
      <c r="E134" s="61" t="s">
        <v>182</v>
      </c>
      <c r="F134" s="44">
        <v>1598957</v>
      </c>
      <c r="G134" s="40">
        <v>744200.55</v>
      </c>
      <c r="H134" s="45">
        <f t="shared" si="7"/>
        <v>0.46542874511322069</v>
      </c>
    </row>
    <row r="135" spans="1:8" ht="15" customHeight="1" x14ac:dyDescent="0.25">
      <c r="A135" s="6">
        <v>320</v>
      </c>
      <c r="B135" s="29" t="s">
        <v>140</v>
      </c>
      <c r="C135" s="44">
        <v>1908</v>
      </c>
      <c r="D135" s="40">
        <v>1764.54</v>
      </c>
      <c r="E135" s="45">
        <f t="shared" ref="E135:E143" si="8">D135/C135</f>
        <v>0.92481132075471695</v>
      </c>
      <c r="F135" s="44">
        <v>10552</v>
      </c>
      <c r="G135" s="40">
        <v>8949.76</v>
      </c>
      <c r="H135" s="45">
        <f t="shared" si="7"/>
        <v>0.84815769522365425</v>
      </c>
    </row>
    <row r="136" spans="1:8" ht="15" customHeight="1" x14ac:dyDescent="0.25">
      <c r="A136" s="10">
        <v>332</v>
      </c>
      <c r="B136" s="29" t="s">
        <v>141</v>
      </c>
      <c r="C136" s="59" t="s">
        <v>182</v>
      </c>
      <c r="D136" s="60" t="s">
        <v>182</v>
      </c>
      <c r="E136" s="61" t="s">
        <v>182</v>
      </c>
      <c r="F136" s="44">
        <v>36542</v>
      </c>
      <c r="G136" s="40">
        <v>2423.5500000000002</v>
      </c>
      <c r="H136" s="45">
        <f t="shared" si="7"/>
        <v>6.6322314049586786E-2</v>
      </c>
    </row>
    <row r="137" spans="1:8" ht="15" customHeight="1" x14ac:dyDescent="0.25">
      <c r="A137" s="6">
        <v>340</v>
      </c>
      <c r="B137" s="29" t="s">
        <v>142</v>
      </c>
      <c r="C137" s="44">
        <v>240</v>
      </c>
      <c r="D137" s="40">
        <v>0</v>
      </c>
      <c r="E137" s="45">
        <f t="shared" si="8"/>
        <v>0</v>
      </c>
      <c r="F137" s="44">
        <v>51915</v>
      </c>
      <c r="G137" s="40">
        <v>8835.18</v>
      </c>
      <c r="H137" s="45">
        <f t="shared" si="7"/>
        <v>0.17018549552152556</v>
      </c>
    </row>
    <row r="138" spans="1:8" ht="15" customHeight="1" x14ac:dyDescent="0.25">
      <c r="A138" s="6">
        <v>350</v>
      </c>
      <c r="B138" s="29" t="s">
        <v>143</v>
      </c>
      <c r="C138" s="44">
        <v>48886</v>
      </c>
      <c r="D138" s="40">
        <v>40074.71</v>
      </c>
      <c r="E138" s="45">
        <f t="shared" si="8"/>
        <v>0.81975841754285483</v>
      </c>
      <c r="F138" s="44">
        <v>655260</v>
      </c>
      <c r="G138" s="40">
        <v>291043.20000000001</v>
      </c>
      <c r="H138" s="45">
        <f t="shared" si="7"/>
        <v>0.44416445380459668</v>
      </c>
    </row>
    <row r="139" spans="1:8" ht="15" customHeight="1" x14ac:dyDescent="0.25">
      <c r="A139" s="6">
        <v>370</v>
      </c>
      <c r="B139" s="29" t="s">
        <v>144</v>
      </c>
      <c r="C139" s="44">
        <v>21898</v>
      </c>
      <c r="D139" s="40">
        <v>13063.17</v>
      </c>
      <c r="E139" s="45">
        <f t="shared" si="8"/>
        <v>0.59654625993241395</v>
      </c>
      <c r="F139" s="44">
        <v>930995</v>
      </c>
      <c r="G139" s="40">
        <v>213898.46</v>
      </c>
      <c r="H139" s="45">
        <f t="shared" si="7"/>
        <v>0.22975253357966477</v>
      </c>
    </row>
    <row r="140" spans="1:8" ht="15" customHeight="1" x14ac:dyDescent="0.25">
      <c r="A140" s="6">
        <v>380</v>
      </c>
      <c r="B140" s="29" t="s">
        <v>145</v>
      </c>
      <c r="C140" s="44">
        <v>46410</v>
      </c>
      <c r="D140" s="40">
        <v>27342.19</v>
      </c>
      <c r="E140" s="45">
        <f t="shared" si="8"/>
        <v>0.58914436543848303</v>
      </c>
      <c r="F140" s="44">
        <v>9170480</v>
      </c>
      <c r="G140" s="40">
        <v>6629956.2999999998</v>
      </c>
      <c r="H140" s="45">
        <f t="shared" si="7"/>
        <v>0.72296720564245276</v>
      </c>
    </row>
    <row r="141" spans="1:8" ht="15" customHeight="1" x14ac:dyDescent="0.25">
      <c r="A141" s="10">
        <v>395</v>
      </c>
      <c r="B141" s="29" t="s">
        <v>142</v>
      </c>
      <c r="C141" s="59" t="s">
        <v>182</v>
      </c>
      <c r="D141" s="60" t="s">
        <v>182</v>
      </c>
      <c r="E141" s="61" t="s">
        <v>182</v>
      </c>
      <c r="F141" s="44">
        <v>125</v>
      </c>
      <c r="G141" s="40">
        <v>0</v>
      </c>
      <c r="H141" s="45">
        <f t="shared" si="7"/>
        <v>0</v>
      </c>
    </row>
    <row r="142" spans="1:8" ht="15" customHeight="1" x14ac:dyDescent="0.25">
      <c r="A142" s="10">
        <v>396</v>
      </c>
      <c r="B142" s="29" t="s">
        <v>143</v>
      </c>
      <c r="C142" s="44">
        <v>12102</v>
      </c>
      <c r="D142" s="40">
        <v>12100.13</v>
      </c>
      <c r="E142" s="45">
        <f t="shared" si="8"/>
        <v>0.9998454800859361</v>
      </c>
      <c r="F142" s="44">
        <v>10914</v>
      </c>
      <c r="G142" s="40">
        <v>1918.19</v>
      </c>
      <c r="H142" s="45">
        <f t="shared" si="7"/>
        <v>0.17575499358621954</v>
      </c>
    </row>
    <row r="143" spans="1:8" ht="15" customHeight="1" x14ac:dyDescent="0.25">
      <c r="A143" s="10">
        <v>398</v>
      </c>
      <c r="B143" s="29" t="s">
        <v>144</v>
      </c>
      <c r="C143" s="59">
        <v>590</v>
      </c>
      <c r="D143" s="60">
        <v>389.28</v>
      </c>
      <c r="E143" s="45">
        <f t="shared" si="8"/>
        <v>0.65979661016949143</v>
      </c>
      <c r="F143" s="44">
        <v>2506</v>
      </c>
      <c r="G143" s="40">
        <v>572.99</v>
      </c>
      <c r="H143" s="45">
        <f t="shared" si="7"/>
        <v>0.22864724660814045</v>
      </c>
    </row>
    <row r="144" spans="1:8" ht="15" customHeight="1" thickBot="1" x14ac:dyDescent="0.3">
      <c r="A144" s="11">
        <v>399</v>
      </c>
      <c r="B144" s="36" t="s">
        <v>146</v>
      </c>
      <c r="C144" s="65" t="s">
        <v>182</v>
      </c>
      <c r="D144" s="66" t="s">
        <v>182</v>
      </c>
      <c r="E144" s="61" t="s">
        <v>182</v>
      </c>
      <c r="F144" s="46">
        <v>3528</v>
      </c>
      <c r="G144" s="47">
        <v>3527.79</v>
      </c>
      <c r="H144" s="45">
        <f t="shared" si="7"/>
        <v>0.99994047619047621</v>
      </c>
    </row>
    <row r="145" spans="1:8" ht="15" customHeight="1" thickBot="1" x14ac:dyDescent="0.3">
      <c r="A145" s="139" t="s">
        <v>147</v>
      </c>
      <c r="B145" s="140"/>
      <c r="C145" s="72">
        <v>0</v>
      </c>
      <c r="D145" s="73">
        <v>0</v>
      </c>
      <c r="E145" s="71" t="s">
        <v>182</v>
      </c>
      <c r="F145" s="22">
        <f>SUM(F146:F148)</f>
        <v>333347</v>
      </c>
      <c r="G145" s="23">
        <f>SUM(G146:G148)</f>
        <v>0</v>
      </c>
      <c r="H145" s="28">
        <f>G145/F145</f>
        <v>0</v>
      </c>
    </row>
    <row r="146" spans="1:8" ht="15" customHeight="1" x14ac:dyDescent="0.25">
      <c r="A146" s="13">
        <v>511</v>
      </c>
      <c r="B146" s="37" t="s">
        <v>148</v>
      </c>
      <c r="C146" s="68" t="s">
        <v>182</v>
      </c>
      <c r="D146" s="69" t="s">
        <v>182</v>
      </c>
      <c r="E146" s="70" t="s">
        <v>182</v>
      </c>
      <c r="F146" s="49">
        <v>16</v>
      </c>
      <c r="G146" s="50">
        <v>0</v>
      </c>
      <c r="H146" s="51">
        <f>G146/F146</f>
        <v>0</v>
      </c>
    </row>
    <row r="147" spans="1:8" ht="15" customHeight="1" x14ac:dyDescent="0.25">
      <c r="A147" s="91">
        <v>544</v>
      </c>
      <c r="B147" s="92" t="s">
        <v>149</v>
      </c>
      <c r="C147" s="93" t="s">
        <v>182</v>
      </c>
      <c r="D147" s="94" t="s">
        <v>182</v>
      </c>
      <c r="E147" s="95" t="s">
        <v>182</v>
      </c>
      <c r="F147" s="96">
        <v>207543</v>
      </c>
      <c r="G147" s="97">
        <v>0</v>
      </c>
      <c r="H147" s="98">
        <f>G147/F147</f>
        <v>0</v>
      </c>
    </row>
    <row r="148" spans="1:8" ht="15" customHeight="1" thickBot="1" x14ac:dyDescent="0.3">
      <c r="A148" s="11">
        <v>592</v>
      </c>
      <c r="B148" s="38" t="s">
        <v>198</v>
      </c>
      <c r="C148" s="65" t="s">
        <v>182</v>
      </c>
      <c r="D148" s="66" t="s">
        <v>182</v>
      </c>
      <c r="E148" s="67" t="s">
        <v>182</v>
      </c>
      <c r="F148" s="46">
        <v>125788</v>
      </c>
      <c r="G148" s="47">
        <v>0</v>
      </c>
      <c r="H148" s="48">
        <f>G148/F148</f>
        <v>0</v>
      </c>
    </row>
    <row r="149" spans="1:8" ht="15" customHeight="1" thickBot="1" x14ac:dyDescent="0.3">
      <c r="A149" s="137" t="s">
        <v>150</v>
      </c>
      <c r="B149" s="138"/>
      <c r="C149" s="22">
        <f>SUM(C150:C165)</f>
        <v>538360794</v>
      </c>
      <c r="D149" s="23">
        <f>SUM(D150:D165)</f>
        <v>492232938.44</v>
      </c>
      <c r="E149" s="28">
        <f>D149/C149</f>
        <v>0.91431795168947616</v>
      </c>
      <c r="F149" s="22">
        <f>SUM(F150:F165)</f>
        <v>334710</v>
      </c>
      <c r="G149" s="23">
        <f>SUM(G150:G165)</f>
        <v>5743.12</v>
      </c>
      <c r="H149" s="28">
        <f>G149/F149</f>
        <v>1.7158495413940426E-2</v>
      </c>
    </row>
    <row r="150" spans="1:8" ht="15" customHeight="1" x14ac:dyDescent="0.25">
      <c r="A150" s="4">
        <v>611</v>
      </c>
      <c r="B150" s="35" t="s">
        <v>151</v>
      </c>
      <c r="C150" s="49">
        <v>48000</v>
      </c>
      <c r="D150" s="50">
        <v>42900</v>
      </c>
      <c r="E150" s="51">
        <f>D150/C150</f>
        <v>0.89375000000000004</v>
      </c>
      <c r="F150" s="68" t="s">
        <v>182</v>
      </c>
      <c r="G150" s="69" t="s">
        <v>182</v>
      </c>
      <c r="H150" s="70" t="s">
        <v>182</v>
      </c>
    </row>
    <row r="151" spans="1:8" ht="15" customHeight="1" x14ac:dyDescent="0.25">
      <c r="A151" s="5">
        <v>612</v>
      </c>
      <c r="B151" s="29" t="s">
        <v>152</v>
      </c>
      <c r="C151" s="44">
        <v>545400</v>
      </c>
      <c r="D151" s="40">
        <v>421946</v>
      </c>
      <c r="E151" s="45">
        <f>D151/C151</f>
        <v>0.77364503116978367</v>
      </c>
      <c r="F151" s="59" t="s">
        <v>182</v>
      </c>
      <c r="G151" s="60" t="s">
        <v>182</v>
      </c>
      <c r="H151" s="61" t="s">
        <v>182</v>
      </c>
    </row>
    <row r="152" spans="1:8" ht="15" customHeight="1" x14ac:dyDescent="0.25">
      <c r="A152" s="5">
        <v>613</v>
      </c>
      <c r="B152" s="29" t="s">
        <v>192</v>
      </c>
      <c r="C152" s="44">
        <v>1000</v>
      </c>
      <c r="D152" s="40">
        <v>1000</v>
      </c>
      <c r="E152" s="45">
        <f>D152/C152</f>
        <v>1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614</v>
      </c>
      <c r="B153" s="29" t="s">
        <v>153</v>
      </c>
      <c r="C153" s="44">
        <v>101000</v>
      </c>
      <c r="D153" s="40">
        <v>100000</v>
      </c>
      <c r="E153" s="45">
        <f t="shared" ref="E153:E165" si="9">D153/C153</f>
        <v>0.99009900990099009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619</v>
      </c>
      <c r="B154" s="29" t="s">
        <v>154</v>
      </c>
      <c r="C154" s="44">
        <v>135005551</v>
      </c>
      <c r="D154" s="40">
        <v>135005551</v>
      </c>
      <c r="E154" s="45">
        <f t="shared" si="9"/>
        <v>1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623</v>
      </c>
      <c r="B155" s="29" t="s">
        <v>156</v>
      </c>
      <c r="C155" s="44">
        <v>11000</v>
      </c>
      <c r="D155" s="40">
        <v>0</v>
      </c>
      <c r="E155" s="45">
        <f t="shared" si="9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624</v>
      </c>
      <c r="B156" s="29" t="s">
        <v>157</v>
      </c>
      <c r="C156" s="44">
        <v>68199</v>
      </c>
      <c r="D156" s="40">
        <v>26018.5</v>
      </c>
      <c r="E156" s="45">
        <f t="shared" si="9"/>
        <v>0.38150852651798411</v>
      </c>
      <c r="F156" s="44">
        <v>334710</v>
      </c>
      <c r="G156" s="40">
        <v>5743.12</v>
      </c>
      <c r="H156" s="45">
        <f t="shared" ref="H156" si="10">G156/F156</f>
        <v>1.7158495413940426E-2</v>
      </c>
    </row>
    <row r="157" spans="1:8" ht="15" customHeight="1" x14ac:dyDescent="0.25">
      <c r="A157" s="5">
        <v>631</v>
      </c>
      <c r="B157" s="29" t="s">
        <v>158</v>
      </c>
      <c r="C157" s="44">
        <v>667412</v>
      </c>
      <c r="D157" s="40">
        <v>426651.19</v>
      </c>
      <c r="E157" s="45">
        <f t="shared" si="9"/>
        <v>0.63926208998339862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635</v>
      </c>
      <c r="B158" s="29" t="s">
        <v>159</v>
      </c>
      <c r="C158" s="44">
        <v>354045143</v>
      </c>
      <c r="D158" s="40">
        <v>308954387.38</v>
      </c>
      <c r="E158" s="45">
        <f t="shared" si="9"/>
        <v>0.87264122524623933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637</v>
      </c>
      <c r="B159" s="29" t="s">
        <v>160</v>
      </c>
      <c r="C159" s="44">
        <v>17390463</v>
      </c>
      <c r="D159" s="40">
        <v>17450526.559999999</v>
      </c>
      <c r="E159" s="45">
        <f t="shared" si="9"/>
        <v>1.0034538217872635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639</v>
      </c>
      <c r="B160" s="29" t="s">
        <v>161</v>
      </c>
      <c r="C160" s="44">
        <v>142500</v>
      </c>
      <c r="D160" s="40">
        <v>17500</v>
      </c>
      <c r="E160" s="45">
        <f t="shared" si="9"/>
        <v>0.12280701754385964</v>
      </c>
      <c r="F160" s="59" t="s">
        <v>182</v>
      </c>
      <c r="G160" s="60" t="s">
        <v>182</v>
      </c>
      <c r="H160" s="61" t="s">
        <v>182</v>
      </c>
    </row>
    <row r="161" spans="1:12" ht="15" customHeight="1" x14ac:dyDescent="0.25">
      <c r="A161" s="5">
        <v>648</v>
      </c>
      <c r="B161" s="8" t="s">
        <v>162</v>
      </c>
      <c r="C161" s="44">
        <v>28243747</v>
      </c>
      <c r="D161" s="40">
        <v>28218666.16</v>
      </c>
      <c r="E161" s="45">
        <f t="shared" si="9"/>
        <v>0.99911198609731211</v>
      </c>
      <c r="F161" s="59" t="s">
        <v>182</v>
      </c>
      <c r="G161" s="60" t="s">
        <v>182</v>
      </c>
      <c r="H161" s="61" t="s">
        <v>182</v>
      </c>
    </row>
    <row r="162" spans="1:12" ht="15" customHeight="1" x14ac:dyDescent="0.25">
      <c r="A162" s="5">
        <v>662</v>
      </c>
      <c r="B162" s="8" t="s">
        <v>164</v>
      </c>
      <c r="C162" s="44">
        <v>669348</v>
      </c>
      <c r="D162" s="40">
        <v>669308</v>
      </c>
      <c r="E162" s="45">
        <f t="shared" si="9"/>
        <v>0.99994024035329898</v>
      </c>
      <c r="F162" s="59" t="s">
        <v>182</v>
      </c>
      <c r="G162" s="60" t="s">
        <v>182</v>
      </c>
      <c r="H162" s="61" t="s">
        <v>182</v>
      </c>
    </row>
    <row r="163" spans="1:12" ht="15" customHeight="1" x14ac:dyDescent="0.25">
      <c r="A163" s="5">
        <v>663</v>
      </c>
      <c r="B163" s="8" t="s">
        <v>165</v>
      </c>
      <c r="C163" s="44">
        <v>182016</v>
      </c>
      <c r="D163" s="40">
        <v>161222.65</v>
      </c>
      <c r="E163" s="45">
        <f t="shared" si="9"/>
        <v>0.88576086717651192</v>
      </c>
      <c r="F163" s="59" t="s">
        <v>182</v>
      </c>
      <c r="G163" s="60" t="s">
        <v>182</v>
      </c>
      <c r="H163" s="61" t="s">
        <v>182</v>
      </c>
    </row>
    <row r="164" spans="1:12" ht="15" customHeight="1" x14ac:dyDescent="0.25">
      <c r="A164" s="5">
        <v>664</v>
      </c>
      <c r="B164" s="8" t="s">
        <v>166</v>
      </c>
      <c r="C164" s="44">
        <v>1185000</v>
      </c>
      <c r="D164" s="40">
        <v>682246</v>
      </c>
      <c r="E164" s="45">
        <f t="shared" si="9"/>
        <v>0.57573502109704644</v>
      </c>
      <c r="F164" s="59" t="s">
        <v>182</v>
      </c>
      <c r="G164" s="60" t="s">
        <v>182</v>
      </c>
      <c r="H164" s="61" t="s">
        <v>182</v>
      </c>
    </row>
    <row r="165" spans="1:12" ht="15" customHeight="1" thickBot="1" x14ac:dyDescent="0.3">
      <c r="A165" s="12">
        <v>693</v>
      </c>
      <c r="B165" s="33" t="s">
        <v>167</v>
      </c>
      <c r="C165" s="46">
        <v>55015</v>
      </c>
      <c r="D165" s="47">
        <v>55015</v>
      </c>
      <c r="E165" s="45">
        <f t="shared" si="9"/>
        <v>1</v>
      </c>
      <c r="F165" s="65" t="s">
        <v>182</v>
      </c>
      <c r="G165" s="66" t="s">
        <v>182</v>
      </c>
      <c r="H165" s="61" t="s">
        <v>182</v>
      </c>
    </row>
    <row r="166" spans="1:12" ht="15" customHeight="1" thickBot="1" x14ac:dyDescent="0.3">
      <c r="A166" s="141" t="s">
        <v>168</v>
      </c>
      <c r="B166" s="142"/>
      <c r="C166" s="119">
        <v>0</v>
      </c>
      <c r="D166" s="120">
        <v>0</v>
      </c>
      <c r="E166" s="121" t="s">
        <v>182</v>
      </c>
      <c r="F166" s="101">
        <f>SUM(F167:F168)</f>
        <v>62808136</v>
      </c>
      <c r="G166" s="102">
        <f>SUM(G167:G168)</f>
        <v>44907445.850000001</v>
      </c>
      <c r="H166" s="103">
        <f>G166/F166</f>
        <v>0.71499408691256183</v>
      </c>
    </row>
    <row r="167" spans="1:12" s="113" customFormat="1" ht="15" customHeight="1" x14ac:dyDescent="0.25">
      <c r="A167" s="114">
        <v>716</v>
      </c>
      <c r="B167" s="115" t="s">
        <v>203</v>
      </c>
      <c r="C167" s="122" t="s">
        <v>182</v>
      </c>
      <c r="D167" s="123" t="s">
        <v>182</v>
      </c>
      <c r="E167" s="124" t="s">
        <v>182</v>
      </c>
      <c r="F167" s="117">
        <v>3348000</v>
      </c>
      <c r="G167" s="111">
        <v>3348000</v>
      </c>
      <c r="H167" s="112">
        <f>G167/F167</f>
        <v>1</v>
      </c>
      <c r="J167"/>
      <c r="K167"/>
      <c r="L167"/>
    </row>
    <row r="168" spans="1:12" ht="15" customHeight="1" thickBot="1" x14ac:dyDescent="0.3">
      <c r="A168" s="104">
        <v>721</v>
      </c>
      <c r="B168" s="116" t="s">
        <v>169</v>
      </c>
      <c r="C168" s="84" t="s">
        <v>182</v>
      </c>
      <c r="D168" s="85" t="s">
        <v>182</v>
      </c>
      <c r="E168" s="86" t="s">
        <v>182</v>
      </c>
      <c r="F168" s="118">
        <v>59460136</v>
      </c>
      <c r="G168" s="82">
        <v>41559445.850000001</v>
      </c>
      <c r="H168" s="83">
        <f>G168/F168</f>
        <v>0.69894636382937303</v>
      </c>
    </row>
    <row r="170" spans="1:12" x14ac:dyDescent="0.25">
      <c r="A170" s="143" t="s">
        <v>170</v>
      </c>
      <c r="B170" s="143"/>
      <c r="C170" s="143"/>
      <c r="D170" s="143"/>
      <c r="E170" s="143"/>
      <c r="F170" s="143"/>
      <c r="G170" s="143"/>
      <c r="H170" s="143"/>
    </row>
    <row r="171" spans="1:12" x14ac:dyDescent="0.25">
      <c r="A171" s="143" t="s">
        <v>171</v>
      </c>
      <c r="B171" s="143"/>
      <c r="C171" s="143"/>
      <c r="D171" s="143"/>
      <c r="E171" s="143"/>
      <c r="F171" s="143"/>
      <c r="G171" s="143"/>
      <c r="H171" s="143"/>
    </row>
    <row r="172" spans="1:12" x14ac:dyDescent="0.25">
      <c r="A172" s="143" t="s">
        <v>184</v>
      </c>
      <c r="B172" s="143"/>
      <c r="C172" s="143"/>
      <c r="D172" s="143"/>
      <c r="E172" s="143"/>
      <c r="F172" s="143"/>
      <c r="G172" s="143"/>
      <c r="H172" s="143"/>
    </row>
    <row r="173" spans="1:12" x14ac:dyDescent="0.25">
      <c r="A173" s="143" t="s">
        <v>185</v>
      </c>
      <c r="B173" s="143"/>
      <c r="C173" s="143"/>
      <c r="D173" s="143"/>
      <c r="E173" s="143"/>
      <c r="F173" s="143"/>
      <c r="G173" s="143"/>
      <c r="H173" s="143"/>
    </row>
    <row r="174" spans="1:12" x14ac:dyDescent="0.25">
      <c r="A174" s="143" t="s">
        <v>208</v>
      </c>
      <c r="B174" s="143"/>
      <c r="C174" s="143"/>
      <c r="D174" s="143"/>
      <c r="E174" s="143"/>
      <c r="F174" s="143"/>
      <c r="G174" s="143"/>
      <c r="H174" s="143"/>
    </row>
    <row r="175" spans="1:12" x14ac:dyDescent="0.25">
      <c r="A175" s="144" t="s">
        <v>174</v>
      </c>
      <c r="B175" s="144"/>
      <c r="C175" s="144"/>
      <c r="D175" s="144"/>
      <c r="E175" s="144"/>
      <c r="F175" s="144"/>
      <c r="G175" s="144"/>
      <c r="H175" s="144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5:H175"/>
    <mergeCell ref="A28:B28"/>
    <mergeCell ref="A76:B76"/>
    <mergeCell ref="A127:B127"/>
    <mergeCell ref="A145:B145"/>
    <mergeCell ref="A149:B149"/>
    <mergeCell ref="A166:B166"/>
    <mergeCell ref="A170:H170"/>
    <mergeCell ref="A171:H171"/>
    <mergeCell ref="A172:H172"/>
    <mergeCell ref="A173:H173"/>
    <mergeCell ref="A174:H174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6" max="16383" man="1"/>
    <brk id="169" max="16383" man="1"/>
  </rowBreaks>
  <ignoredErrors>
    <ignoredError sqref="A12:A27" numberStoredAsText="1"/>
    <ignoredError sqref="E10:E11 E28 E76 E127 E149" formula="1"/>
    <ignoredError sqref="C149:D149" formula="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4"/>
  <sheetViews>
    <sheetView showGridLines="0" view="pageBreakPreview" topLeftCell="A178" zoomScaleNormal="100" zoomScaleSheetLayoutView="100" workbookViewId="0">
      <selection activeCell="A7" sqref="A7:H7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207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C11+C28+C77+C128+C146+C150+C168</f>
        <v>655220450</v>
      </c>
      <c r="D10" s="21">
        <f>D11+D28+D77+D128+D146+D150+D168</f>
        <v>490028601.98000002</v>
      </c>
      <c r="E10" s="27">
        <f>D10/C10</f>
        <v>0.74788355885412305</v>
      </c>
      <c r="F10" s="20">
        <f>F11+F28+F77+F128+F146+F150+F168</f>
        <v>88934404</v>
      </c>
      <c r="G10" s="21">
        <f>G11+G28+G77+G128+G146+G150+G168</f>
        <v>56186806.469999999</v>
      </c>
      <c r="H10" s="27">
        <f>G10/F10</f>
        <v>0.63177807398360708</v>
      </c>
    </row>
    <row r="11" spans="1:12" ht="15" customHeight="1" thickBot="1" x14ac:dyDescent="0.3">
      <c r="A11" s="135" t="s">
        <v>1</v>
      </c>
      <c r="B11" s="136"/>
      <c r="C11" s="56">
        <f>SUM(C12:C27)</f>
        <v>70331646</v>
      </c>
      <c r="D11" s="57">
        <f>SUM(D12:D27)</f>
        <v>50547505.5</v>
      </c>
      <c r="E11" s="58">
        <f>D11/C11</f>
        <v>0.71870215436163687</v>
      </c>
      <c r="F11" s="56">
        <f>SUM(F12:F27)</f>
        <v>275002</v>
      </c>
      <c r="G11" s="57">
        <f>SUM(G12:G27)</f>
        <v>98344.319999999992</v>
      </c>
      <c r="H11" s="58">
        <f>G11/F11</f>
        <v>0.3576131082683035</v>
      </c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41036094.200000003</v>
      </c>
      <c r="E12" s="43">
        <f>D12/C12</f>
        <v>0.77021712937116138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119650.01</v>
      </c>
      <c r="E13" s="45">
        <f>D13/C13</f>
        <v>0.49893669988741085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84433.34</v>
      </c>
      <c r="H14" s="45">
        <f t="shared" ref="H14:H21" si="0">G14/F14</f>
        <v>0.41388892156862744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5004</v>
      </c>
      <c r="E15" s="45">
        <f t="shared" ref="E15:E26" si="1">D15/C15</f>
        <v>0.83233532934131738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769000</v>
      </c>
      <c r="E16" s="45">
        <f t="shared" si="1"/>
        <v>0.75436531292917397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1698650</v>
      </c>
      <c r="D17" s="40">
        <v>1092665.83</v>
      </c>
      <c r="E17" s="45">
        <f t="shared" si="1"/>
        <v>0.64325542636799815</v>
      </c>
      <c r="F17" s="44">
        <v>2750</v>
      </c>
      <c r="G17" s="40">
        <v>727.22</v>
      </c>
      <c r="H17" s="45">
        <f t="shared" si="0"/>
        <v>0.26444363636363638</v>
      </c>
    </row>
    <row r="18" spans="1:8" ht="15" customHeight="1" x14ac:dyDescent="0.25">
      <c r="A18" s="2" t="s">
        <v>14</v>
      </c>
      <c r="B18" s="8" t="s">
        <v>15</v>
      </c>
      <c r="C18" s="44">
        <v>7049282</v>
      </c>
      <c r="D18" s="40">
        <v>5297239.05</v>
      </c>
      <c r="E18" s="45">
        <f t="shared" si="1"/>
        <v>0.75145795699476914</v>
      </c>
      <c r="F18" s="44">
        <v>54392</v>
      </c>
      <c r="G18" s="40">
        <v>10421.26</v>
      </c>
      <c r="H18" s="45">
        <f t="shared" si="0"/>
        <v>0.19159545521400206</v>
      </c>
    </row>
    <row r="19" spans="1:8" ht="15" customHeight="1" x14ac:dyDescent="0.25">
      <c r="A19" s="2" t="s">
        <v>16</v>
      </c>
      <c r="B19" s="8" t="s">
        <v>17</v>
      </c>
      <c r="C19" s="44">
        <v>835965</v>
      </c>
      <c r="D19" s="40">
        <v>622723.61</v>
      </c>
      <c r="E19" s="45">
        <f t="shared" si="1"/>
        <v>0.74491588762687433</v>
      </c>
      <c r="F19" s="44">
        <v>6624</v>
      </c>
      <c r="G19" s="40">
        <v>1266.5</v>
      </c>
      <c r="H19" s="45">
        <f t="shared" si="0"/>
        <v>0.19119867149758454</v>
      </c>
    </row>
    <row r="20" spans="1:8" ht="15" customHeight="1" x14ac:dyDescent="0.25">
      <c r="A20" s="2" t="s">
        <v>18</v>
      </c>
      <c r="B20" s="8" t="s">
        <v>19</v>
      </c>
      <c r="C20" s="44">
        <v>852426</v>
      </c>
      <c r="D20" s="40">
        <v>634258.61</v>
      </c>
      <c r="E20" s="45">
        <f t="shared" si="1"/>
        <v>0.7440629567845185</v>
      </c>
      <c r="F20" s="44">
        <v>6624</v>
      </c>
      <c r="G20" s="40">
        <v>1266.5</v>
      </c>
      <c r="H20" s="45">
        <f t="shared" si="0"/>
        <v>0.19119867149758454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107882.24000000001</v>
      </c>
      <c r="E21" s="45">
        <f t="shared" si="1"/>
        <v>0.63473956096326856</v>
      </c>
      <c r="F21" s="44">
        <v>612</v>
      </c>
      <c r="G21" s="40">
        <v>229.5</v>
      </c>
      <c r="H21" s="45">
        <f t="shared" si="0"/>
        <v>0.375</v>
      </c>
    </row>
    <row r="22" spans="1:8" ht="15" customHeight="1" x14ac:dyDescent="0.25">
      <c r="A22" s="2" t="s">
        <v>22</v>
      </c>
      <c r="B22" s="8" t="s">
        <v>23</v>
      </c>
      <c r="C22" s="44">
        <v>4023379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831654</v>
      </c>
      <c r="D23" s="40">
        <v>713010.49</v>
      </c>
      <c r="E23" s="45">
        <f t="shared" si="1"/>
        <v>0.85734030017290841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38500</v>
      </c>
      <c r="D24" s="40">
        <v>9800</v>
      </c>
      <c r="E24" s="45">
        <f t="shared" si="1"/>
        <v>0.25454545454545452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61000</v>
      </c>
      <c r="D25" s="40">
        <v>23009.919999999998</v>
      </c>
      <c r="E25" s="45">
        <f t="shared" si="1"/>
        <v>0.37721180327868847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11823.55</v>
      </c>
      <c r="E26" s="45">
        <f t="shared" si="1"/>
        <v>0.23647099999999999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177000</v>
      </c>
      <c r="D27" s="47">
        <v>105343.99</v>
      </c>
      <c r="E27" s="48">
        <f>D27/C27</f>
        <v>0.59516378531073444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43493806</v>
      </c>
      <c r="D28" s="23">
        <f>SUM(D29:D76)</f>
        <v>24260811.759999994</v>
      </c>
      <c r="E28" s="28">
        <f>D28/C28</f>
        <v>0.55779923605673865</v>
      </c>
      <c r="F28" s="22">
        <f>SUM(F29:F76)</f>
        <v>11996314</v>
      </c>
      <c r="G28" s="23">
        <f>SUM(G29:G76)</f>
        <v>3333560.69</v>
      </c>
      <c r="H28" s="28">
        <f>G28/F28</f>
        <v>0.27788208027899236</v>
      </c>
    </row>
    <row r="29" spans="1:8" ht="15" customHeight="1" x14ac:dyDescent="0.25">
      <c r="A29" s="4">
        <v>101</v>
      </c>
      <c r="B29" s="32" t="s">
        <v>33</v>
      </c>
      <c r="C29" s="49">
        <v>5143190</v>
      </c>
      <c r="D29" s="50">
        <v>1618810.72</v>
      </c>
      <c r="E29" s="51">
        <f>D29/C29</f>
        <v>0.31474837989652338</v>
      </c>
      <c r="F29" s="68">
        <v>10384</v>
      </c>
      <c r="G29" s="69">
        <v>10383.120000000001</v>
      </c>
      <c r="H29" s="70">
        <f>G29/F29</f>
        <v>0.99991525423728822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631.29999999999995</v>
      </c>
      <c r="H30" s="45">
        <f>G30/F30</f>
        <v>0.21043333333333331</v>
      </c>
    </row>
    <row r="31" spans="1:8" ht="15" customHeight="1" x14ac:dyDescent="0.25">
      <c r="A31" s="5">
        <v>103</v>
      </c>
      <c r="B31" s="8" t="s">
        <v>35</v>
      </c>
      <c r="C31" s="44">
        <v>364836</v>
      </c>
      <c r="D31" s="40">
        <v>81855</v>
      </c>
      <c r="E31" s="45">
        <f t="shared" ref="E31:E75" si="2">D31/C31</f>
        <v>0.22436108278788278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16175</v>
      </c>
      <c r="D32" s="40">
        <v>9529.42</v>
      </c>
      <c r="E32" s="45">
        <f t="shared" si="2"/>
        <v>0.58914497681607414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48966</v>
      </c>
      <c r="D33" s="40">
        <v>3192.62</v>
      </c>
      <c r="E33" s="45">
        <f t="shared" si="2"/>
        <v>6.5200751541886204E-2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273277</v>
      </c>
      <c r="D35" s="40">
        <v>211972.14</v>
      </c>
      <c r="E35" s="45">
        <f t="shared" si="2"/>
        <v>0.77566769248784206</v>
      </c>
      <c r="F35" s="59">
        <v>8399</v>
      </c>
      <c r="G35" s="60">
        <v>8398.08</v>
      </c>
      <c r="H35" s="61">
        <f>G35/F35</f>
        <v>0.999890463150375</v>
      </c>
    </row>
    <row r="36" spans="1:8" ht="15" customHeight="1" x14ac:dyDescent="0.25">
      <c r="A36" s="5">
        <v>111</v>
      </c>
      <c r="B36" s="8" t="s">
        <v>40</v>
      </c>
      <c r="C36" s="44">
        <v>248634</v>
      </c>
      <c r="D36" s="40">
        <v>177594.06</v>
      </c>
      <c r="E36" s="45">
        <f t="shared" si="2"/>
        <v>0.7142790607881464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81159.789999999994</v>
      </c>
      <c r="E37" s="45">
        <f t="shared" si="2"/>
        <v>0.73912654250717169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1077.69</v>
      </c>
      <c r="E38" s="45">
        <f t="shared" si="2"/>
        <v>0.56042121684867396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1277345</v>
      </c>
      <c r="D39" s="40">
        <v>942543.99</v>
      </c>
      <c r="E39" s="45">
        <f t="shared" si="2"/>
        <v>0.73789304377439136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225000</v>
      </c>
      <c r="D40" s="40">
        <v>64728.5</v>
      </c>
      <c r="E40" s="45">
        <f t="shared" si="2"/>
        <v>0.28768222222222223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575100</v>
      </c>
      <c r="D41" s="40">
        <v>483698.03</v>
      </c>
      <c r="E41" s="45">
        <f t="shared" si="2"/>
        <v>0.84106769257520431</v>
      </c>
      <c r="F41" s="44">
        <v>260171</v>
      </c>
      <c r="G41" s="40">
        <v>14677.2</v>
      </c>
      <c r="H41" s="45">
        <f t="shared" si="3"/>
        <v>5.6413666396331649E-2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45838.8</v>
      </c>
      <c r="E42" s="45">
        <f t="shared" si="2"/>
        <v>0.7639800000000001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101957</v>
      </c>
      <c r="D43" s="40">
        <v>7973.1</v>
      </c>
      <c r="E43" s="45">
        <f t="shared" si="2"/>
        <v>7.8200613984326733E-2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543573</v>
      </c>
      <c r="D44" s="40">
        <v>46491.93</v>
      </c>
      <c r="E44" s="45">
        <f t="shared" si="2"/>
        <v>8.5530241568289811E-2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1128000</v>
      </c>
      <c r="D45" s="40">
        <v>163900.29999999999</v>
      </c>
      <c r="E45" s="45">
        <f t="shared" si="2"/>
        <v>0.14530168439716312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358381</v>
      </c>
      <c r="D46" s="40">
        <v>238447.29</v>
      </c>
      <c r="E46" s="45">
        <f t="shared" si="2"/>
        <v>0.66534579121102966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312981</v>
      </c>
      <c r="D47" s="40">
        <v>138750</v>
      </c>
      <c r="E47" s="45">
        <f t="shared" si="2"/>
        <v>0.44331764548007707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9903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155692</v>
      </c>
      <c r="D49" s="40">
        <v>56298.93</v>
      </c>
      <c r="E49" s="45">
        <f t="shared" si="2"/>
        <v>0.36160451404054156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255893</v>
      </c>
      <c r="D50" s="40">
        <v>132550.76999999999</v>
      </c>
      <c r="E50" s="45">
        <f t="shared" si="2"/>
        <v>0.51799295017839486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3636</v>
      </c>
      <c r="D51" s="40">
        <v>1443.11</v>
      </c>
      <c r="E51" s="45">
        <f t="shared" si="2"/>
        <v>0.39689493949394938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113664</v>
      </c>
      <c r="D52" s="40">
        <v>21029.200000000001</v>
      </c>
      <c r="E52" s="45">
        <f t="shared" si="2"/>
        <v>0.1850119650900901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90450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34359</v>
      </c>
      <c r="D54" s="40">
        <v>1783.03</v>
      </c>
      <c r="E54" s="45">
        <f t="shared" si="2"/>
        <v>5.1894117989464188E-2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674124</v>
      </c>
      <c r="D55" s="40">
        <v>466518.88</v>
      </c>
      <c r="E55" s="45">
        <f t="shared" si="2"/>
        <v>0.69203719197061664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602800</v>
      </c>
      <c r="D56" s="40">
        <v>500000</v>
      </c>
      <c r="E56" s="45">
        <f t="shared" si="2"/>
        <v>0.82946250829462509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3078522</v>
      </c>
      <c r="D57" s="40">
        <v>1776355.41</v>
      </c>
      <c r="E57" s="45">
        <f t="shared" si="2"/>
        <v>0.57701566206120991</v>
      </c>
      <c r="F57" s="44">
        <v>1623795</v>
      </c>
      <c r="G57" s="40">
        <v>1027655.02</v>
      </c>
      <c r="H57" s="45">
        <f t="shared" si="3"/>
        <v>0.63287238844804916</v>
      </c>
    </row>
    <row r="58" spans="1:8" ht="15" customHeight="1" x14ac:dyDescent="0.25">
      <c r="A58" s="5">
        <v>166</v>
      </c>
      <c r="B58" s="8" t="s">
        <v>63</v>
      </c>
      <c r="C58" s="44">
        <v>6500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906714</v>
      </c>
      <c r="D59" s="40">
        <v>612672.32999999996</v>
      </c>
      <c r="E59" s="45">
        <f t="shared" si="2"/>
        <v>0.67570626459942162</v>
      </c>
      <c r="F59" s="44">
        <v>1982920</v>
      </c>
      <c r="G59" s="40">
        <v>1102714.93</v>
      </c>
      <c r="H59" s="45">
        <f t="shared" si="3"/>
        <v>0.55610661549633866</v>
      </c>
    </row>
    <row r="60" spans="1:8" ht="15" customHeight="1" x14ac:dyDescent="0.25">
      <c r="A60" s="5">
        <v>171</v>
      </c>
      <c r="B60" s="8" t="s">
        <v>65</v>
      </c>
      <c r="C60" s="44">
        <v>7122137</v>
      </c>
      <c r="D60" s="40">
        <v>3970346</v>
      </c>
      <c r="E60" s="45">
        <f t="shared" si="2"/>
        <v>0.55746554720865382</v>
      </c>
      <c r="F60" s="44">
        <v>5014765</v>
      </c>
      <c r="G60" s="40">
        <v>154044.1</v>
      </c>
      <c r="H60" s="45">
        <f t="shared" si="3"/>
        <v>3.0718109422874253E-2</v>
      </c>
    </row>
    <row r="61" spans="1:8" ht="15" customHeight="1" x14ac:dyDescent="0.25">
      <c r="A61" s="5">
        <v>172</v>
      </c>
      <c r="B61" s="8" t="s">
        <v>66</v>
      </c>
      <c r="C61" s="44">
        <v>366947</v>
      </c>
      <c r="D61" s="40">
        <v>354146.66</v>
      </c>
      <c r="E61" s="45">
        <f t="shared" si="2"/>
        <v>0.96511665172354588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730566</v>
      </c>
      <c r="D62" s="40">
        <v>233982.28</v>
      </c>
      <c r="E62" s="45">
        <f t="shared" si="2"/>
        <v>0.32027534815471842</v>
      </c>
      <c r="F62" s="59">
        <v>100000</v>
      </c>
      <c r="G62" s="6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170386</v>
      </c>
      <c r="D63" s="40">
        <v>58817.38</v>
      </c>
      <c r="E63" s="45">
        <f t="shared" si="2"/>
        <v>0.34520077940675875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15122</v>
      </c>
      <c r="D64" s="40">
        <v>58.85</v>
      </c>
      <c r="E64" s="45">
        <f t="shared" si="2"/>
        <v>3.8916809945774371E-3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4321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2146921</v>
      </c>
      <c r="D66" s="40">
        <v>825980.56</v>
      </c>
      <c r="E66" s="45">
        <f t="shared" si="2"/>
        <v>0.38472797089413169</v>
      </c>
      <c r="F66" s="44">
        <v>2223591</v>
      </c>
      <c r="G66" s="40">
        <v>881140.16</v>
      </c>
      <c r="H66" s="45">
        <f t="shared" si="3"/>
        <v>0.39626899011553834</v>
      </c>
    </row>
    <row r="67" spans="1:8" ht="15" customHeight="1" x14ac:dyDescent="0.25">
      <c r="A67" s="5">
        <v>189</v>
      </c>
      <c r="B67" s="8" t="s">
        <v>72</v>
      </c>
      <c r="C67" s="44">
        <v>690583</v>
      </c>
      <c r="D67" s="40">
        <v>582682.25</v>
      </c>
      <c r="E67" s="45">
        <f t="shared" si="2"/>
        <v>0.84375411789748667</v>
      </c>
      <c r="F67" s="59" t="s">
        <v>182</v>
      </c>
      <c r="G67" s="60" t="s">
        <v>182</v>
      </c>
      <c r="H67" s="61" t="s">
        <v>182</v>
      </c>
    </row>
    <row r="68" spans="1:8" ht="15" customHeight="1" x14ac:dyDescent="0.25">
      <c r="A68" s="5">
        <v>191</v>
      </c>
      <c r="B68" s="8" t="s">
        <v>73</v>
      </c>
      <c r="C68" s="44">
        <v>629864</v>
      </c>
      <c r="D68" s="40">
        <v>1203.75</v>
      </c>
      <c r="E68" s="45">
        <f t="shared" si="2"/>
        <v>1.9111268464303405E-3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37211</v>
      </c>
      <c r="D69" s="40">
        <v>37158.160000000003</v>
      </c>
      <c r="E69" s="45">
        <f t="shared" si="2"/>
        <v>0.99857998978796603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44351</v>
      </c>
      <c r="D70" s="40">
        <v>44175.53</v>
      </c>
      <c r="E70" s="45">
        <f t="shared" si="2"/>
        <v>0.99604360668305114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49527</v>
      </c>
      <c r="D71" s="40">
        <v>49526.080000000002</v>
      </c>
      <c r="E71" s="45">
        <f t="shared" si="2"/>
        <v>0.99998142427362857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15700</v>
      </c>
      <c r="D72" s="40">
        <v>9906</v>
      </c>
      <c r="E72" s="45">
        <f t="shared" si="2"/>
        <v>0.6309554140127388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60927</v>
      </c>
      <c r="D73" s="40">
        <v>15653.1</v>
      </c>
      <c r="E73" s="45">
        <f t="shared" si="2"/>
        <v>0.25691565315869813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10736201</v>
      </c>
      <c r="D74" s="40">
        <v>9774445.2300000004</v>
      </c>
      <c r="E74" s="45">
        <f t="shared" si="2"/>
        <v>0.9104193587657311</v>
      </c>
      <c r="F74" s="44">
        <v>101510</v>
      </c>
      <c r="G74" s="40">
        <v>71505.34</v>
      </c>
      <c r="H74" s="45">
        <f t="shared" si="3"/>
        <v>0.70441670771352571</v>
      </c>
    </row>
    <row r="75" spans="1:8" ht="15" customHeight="1" x14ac:dyDescent="0.25">
      <c r="A75" s="5">
        <v>198</v>
      </c>
      <c r="B75" s="9" t="s">
        <v>80</v>
      </c>
      <c r="C75" s="44">
        <v>3327159</v>
      </c>
      <c r="D75" s="40">
        <v>227066.23999999999</v>
      </c>
      <c r="E75" s="45">
        <f t="shared" si="2"/>
        <v>6.8246284592951525E-2</v>
      </c>
      <c r="F75" s="44">
        <v>369513</v>
      </c>
      <c r="G75" s="40">
        <v>7315</v>
      </c>
      <c r="H75" s="45">
        <f t="shared" si="3"/>
        <v>1.9796326516252474E-2</v>
      </c>
    </row>
    <row r="76" spans="1:8" ht="15" customHeight="1" thickBot="1" x14ac:dyDescent="0.3">
      <c r="A76" s="12">
        <v>199</v>
      </c>
      <c r="B76" s="33" t="s">
        <v>81</v>
      </c>
      <c r="C76" s="46">
        <v>484483</v>
      </c>
      <c r="D76" s="47">
        <v>189448.65</v>
      </c>
      <c r="E76" s="48">
        <f>D76/C76</f>
        <v>0.39103260589122835</v>
      </c>
      <c r="F76" s="46">
        <v>58098</v>
      </c>
      <c r="G76" s="47">
        <v>55096.44</v>
      </c>
      <c r="H76" s="48">
        <f>G76/F76</f>
        <v>0.94833625942373234</v>
      </c>
    </row>
    <row r="77" spans="1:8" ht="15" customHeight="1" thickBot="1" x14ac:dyDescent="0.3">
      <c r="A77" s="137" t="s">
        <v>82</v>
      </c>
      <c r="B77" s="138"/>
      <c r="C77" s="22">
        <f>SUM(C78:C127)</f>
        <v>3145680</v>
      </c>
      <c r="D77" s="23">
        <f>SUM(D78:D127)</f>
        <v>1951462.8599999996</v>
      </c>
      <c r="E77" s="28">
        <f>D77/C77</f>
        <v>0.62036280231937124</v>
      </c>
      <c r="F77" s="22">
        <f>SUM(F78:F127)</f>
        <v>135817</v>
      </c>
      <c r="G77" s="23">
        <f>SUM(G78:G127)</f>
        <v>110300.33</v>
      </c>
      <c r="H77" s="28">
        <f>G77/F77</f>
        <v>0.81212462357436843</v>
      </c>
    </row>
    <row r="78" spans="1:8" ht="15" customHeight="1" x14ac:dyDescent="0.25">
      <c r="A78" s="4">
        <v>201</v>
      </c>
      <c r="B78" s="32" t="s">
        <v>83</v>
      </c>
      <c r="C78" s="49">
        <v>216393</v>
      </c>
      <c r="D78" s="50">
        <v>123035.3</v>
      </c>
      <c r="E78" s="51">
        <f>D78/C78</f>
        <v>0.56857338268797974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107619</v>
      </c>
      <c r="D79" s="40">
        <v>65988.570000000007</v>
      </c>
      <c r="E79" s="45">
        <f>D79/C79</f>
        <v>0.61316839963203529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96294</v>
      </c>
      <c r="D80" s="40">
        <v>81408.570000000007</v>
      </c>
      <c r="E80" s="45">
        <f t="shared" ref="E80:E127" si="4">D80/C80</f>
        <v>0.84541684840176967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12264</v>
      </c>
      <c r="D81" s="40">
        <v>4832.82</v>
      </c>
      <c r="E81" s="45">
        <f t="shared" si="4"/>
        <v>0.39406555772994128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1450</v>
      </c>
      <c r="D82" s="40">
        <v>42.8</v>
      </c>
      <c r="E82" s="45">
        <f t="shared" si="4"/>
        <v>2.9517241379310343E-2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83550</v>
      </c>
      <c r="D83" s="40">
        <v>29395.34</v>
      </c>
      <c r="E83" s="45">
        <f t="shared" si="4"/>
        <v>0.35182932375822862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8109</v>
      </c>
      <c r="D84" s="40">
        <v>4403.0200000000004</v>
      </c>
      <c r="E84" s="45">
        <f t="shared" si="4"/>
        <v>0.54297940559871749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252868</v>
      </c>
      <c r="D85" s="40">
        <v>167256.29999999999</v>
      </c>
      <c r="E85" s="45">
        <f t="shared" si="4"/>
        <v>0.66143719252732647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3500</v>
      </c>
      <c r="D86" s="40">
        <v>478.96</v>
      </c>
      <c r="E86" s="45">
        <f t="shared" si="4"/>
        <v>0.13684571428571429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119305</v>
      </c>
      <c r="D87" s="40">
        <v>79719.399999999994</v>
      </c>
      <c r="E87" s="45">
        <f t="shared" si="4"/>
        <v>0.66819831524244577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19209</v>
      </c>
      <c r="D88" s="40">
        <v>10240.950000000001</v>
      </c>
      <c r="E88" s="45">
        <f t="shared" si="4"/>
        <v>0.53313290645010158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229</v>
      </c>
      <c r="B89" s="8" t="s">
        <v>195</v>
      </c>
      <c r="C89" s="44">
        <v>1300</v>
      </c>
      <c r="D89" s="40">
        <v>1118.1500000000001</v>
      </c>
      <c r="E89" s="45">
        <f t="shared" si="4"/>
        <v>0.86011538461538473</v>
      </c>
      <c r="F89" s="59" t="s">
        <v>182</v>
      </c>
      <c r="G89" s="60" t="s">
        <v>182</v>
      </c>
      <c r="H89" s="61" t="s">
        <v>182</v>
      </c>
    </row>
    <row r="90" spans="1:8" ht="15" customHeight="1" x14ac:dyDescent="0.25">
      <c r="A90" s="5">
        <v>231</v>
      </c>
      <c r="B90" s="8" t="s">
        <v>94</v>
      </c>
      <c r="C90" s="44">
        <v>263598</v>
      </c>
      <c r="D90" s="40">
        <v>221844.04</v>
      </c>
      <c r="E90" s="45">
        <f t="shared" si="4"/>
        <v>0.84159986039347801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228529</v>
      </c>
      <c r="D91" s="40">
        <v>158599.16</v>
      </c>
      <c r="E91" s="45">
        <f t="shared" si="4"/>
        <v>0.69400014877761684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79726</v>
      </c>
      <c r="D92" s="40">
        <v>47513.65</v>
      </c>
      <c r="E92" s="45">
        <f t="shared" si="4"/>
        <v>0.59596179414494643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242</v>
      </c>
      <c r="B93" s="8" t="s">
        <v>98</v>
      </c>
      <c r="C93" s="44">
        <v>89043</v>
      </c>
      <c r="D93" s="40">
        <v>15984.28</v>
      </c>
      <c r="E93" s="45">
        <f t="shared" si="4"/>
        <v>0.17951192120660805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243</v>
      </c>
      <c r="B94" s="8" t="s">
        <v>99</v>
      </c>
      <c r="C94" s="44">
        <v>32377</v>
      </c>
      <c r="D94" s="40">
        <v>16611.740000000002</v>
      </c>
      <c r="E94" s="45">
        <f t="shared" si="4"/>
        <v>0.51307224264138129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244</v>
      </c>
      <c r="B95" s="8" t="s">
        <v>100</v>
      </c>
      <c r="C95" s="44">
        <v>36250</v>
      </c>
      <c r="D95" s="40">
        <v>7815.91</v>
      </c>
      <c r="E95" s="45">
        <f t="shared" si="4"/>
        <v>0.21561131034482758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249</v>
      </c>
      <c r="B96" s="8" t="s">
        <v>101</v>
      </c>
      <c r="C96" s="44">
        <v>70917</v>
      </c>
      <c r="D96" s="40">
        <v>36483.54</v>
      </c>
      <c r="E96" s="45">
        <f t="shared" si="4"/>
        <v>0.51445408012183258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251</v>
      </c>
      <c r="B97" s="8" t="s">
        <v>102</v>
      </c>
      <c r="C97" s="44">
        <v>320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252</v>
      </c>
      <c r="B98" s="8" t="s">
        <v>103</v>
      </c>
      <c r="C98" s="44">
        <v>6407</v>
      </c>
      <c r="D98" s="40">
        <v>1485.24</v>
      </c>
      <c r="E98" s="45">
        <f t="shared" si="4"/>
        <v>0.23181520212267831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253</v>
      </c>
      <c r="B99" s="8" t="s">
        <v>104</v>
      </c>
      <c r="C99" s="44">
        <v>6000</v>
      </c>
      <c r="D99" s="40">
        <v>953.79</v>
      </c>
      <c r="E99" s="45">
        <f t="shared" si="4"/>
        <v>0.158965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254</v>
      </c>
      <c r="B100" s="8" t="s">
        <v>105</v>
      </c>
      <c r="C100" s="44">
        <v>18794</v>
      </c>
      <c r="D100" s="40">
        <v>4390.34</v>
      </c>
      <c r="E100" s="45">
        <f t="shared" si="4"/>
        <v>0.23360327764180058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255</v>
      </c>
      <c r="B101" s="8" t="s">
        <v>106</v>
      </c>
      <c r="C101" s="44">
        <v>60288</v>
      </c>
      <c r="D101" s="40">
        <v>41021.449999999997</v>
      </c>
      <c r="E101" s="45">
        <f t="shared" si="4"/>
        <v>0.68042479432059444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256</v>
      </c>
      <c r="B102" s="8" t="s">
        <v>107</v>
      </c>
      <c r="C102" s="44">
        <v>38551</v>
      </c>
      <c r="D102" s="40">
        <v>25523.06</v>
      </c>
      <c r="E102" s="45">
        <f t="shared" si="4"/>
        <v>0.66205960934865504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257</v>
      </c>
      <c r="B103" s="8" t="s">
        <v>108</v>
      </c>
      <c r="C103" s="44">
        <v>1000</v>
      </c>
      <c r="D103" s="40">
        <v>503.49</v>
      </c>
      <c r="E103" s="45">
        <f t="shared" si="4"/>
        <v>0.50348999999999999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259</v>
      </c>
      <c r="B104" s="8" t="s">
        <v>109</v>
      </c>
      <c r="C104" s="44">
        <v>45677</v>
      </c>
      <c r="D104" s="40">
        <v>19976.13</v>
      </c>
      <c r="E104" s="45">
        <f t="shared" si="4"/>
        <v>0.437334544738052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261</v>
      </c>
      <c r="B105" s="8" t="s">
        <v>110</v>
      </c>
      <c r="C105" s="44">
        <v>6440</v>
      </c>
      <c r="D105" s="40">
        <v>1489.06</v>
      </c>
      <c r="E105" s="45">
        <f t="shared" si="4"/>
        <v>0.23122049689440993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262</v>
      </c>
      <c r="B106" s="8" t="s">
        <v>111</v>
      </c>
      <c r="C106" s="44">
        <v>26423</v>
      </c>
      <c r="D106" s="40">
        <v>13524.27</v>
      </c>
      <c r="E106" s="45">
        <f t="shared" si="4"/>
        <v>0.51183703591567953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263</v>
      </c>
      <c r="B107" s="8" t="s">
        <v>112</v>
      </c>
      <c r="C107" s="44">
        <v>25526</v>
      </c>
      <c r="D107" s="40">
        <v>10777.91</v>
      </c>
      <c r="E107" s="45">
        <f t="shared" si="4"/>
        <v>0.4222326255582543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265</v>
      </c>
      <c r="B108" s="8" t="s">
        <v>113</v>
      </c>
      <c r="C108" s="44">
        <v>97853</v>
      </c>
      <c r="D108" s="40">
        <v>28263.18</v>
      </c>
      <c r="E108" s="45">
        <f t="shared" si="4"/>
        <v>0.28883304548659727</v>
      </c>
      <c r="F108" s="44">
        <v>135817</v>
      </c>
      <c r="G108" s="40">
        <v>110300.33</v>
      </c>
      <c r="H108" s="45">
        <f t="shared" ref="H108" si="5">G108/F108</f>
        <v>0.81212462357436843</v>
      </c>
    </row>
    <row r="109" spans="1:8" ht="15" customHeight="1" x14ac:dyDescent="0.25">
      <c r="A109" s="5">
        <v>269</v>
      </c>
      <c r="B109" s="8" t="s">
        <v>114</v>
      </c>
      <c r="C109" s="44">
        <v>79039</v>
      </c>
      <c r="D109" s="40">
        <v>19961.900000000001</v>
      </c>
      <c r="E109" s="45">
        <f t="shared" si="4"/>
        <v>0.25255759814774986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271</v>
      </c>
      <c r="B110" s="8" t="s">
        <v>115</v>
      </c>
      <c r="C110" s="44">
        <v>18166</v>
      </c>
      <c r="D110" s="40">
        <v>3817.57</v>
      </c>
      <c r="E110" s="45">
        <f t="shared" si="4"/>
        <v>0.2101491797864142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272</v>
      </c>
      <c r="B111" s="8" t="s">
        <v>116</v>
      </c>
      <c r="C111" s="44">
        <v>2671</v>
      </c>
      <c r="D111" s="40">
        <v>0</v>
      </c>
      <c r="E111" s="45">
        <f t="shared" si="4"/>
        <v>0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273</v>
      </c>
      <c r="B112" s="8" t="s">
        <v>117</v>
      </c>
      <c r="C112" s="44">
        <v>110800</v>
      </c>
      <c r="D112" s="40">
        <v>84253.14</v>
      </c>
      <c r="E112" s="45">
        <f t="shared" si="4"/>
        <v>0.76040740072202162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274</v>
      </c>
      <c r="B113" s="8" t="s">
        <v>118</v>
      </c>
      <c r="C113" s="44">
        <v>33352</v>
      </c>
      <c r="D113" s="40">
        <v>27553.16</v>
      </c>
      <c r="E113" s="45">
        <f t="shared" si="4"/>
        <v>0.8261321659870472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275</v>
      </c>
      <c r="B114" s="8" t="s">
        <v>119</v>
      </c>
      <c r="C114" s="44">
        <v>354850</v>
      </c>
      <c r="D114" s="40">
        <v>266004.02</v>
      </c>
      <c r="E114" s="45">
        <f t="shared" si="4"/>
        <v>0.74962384105960267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277</v>
      </c>
      <c r="B115" s="8" t="s">
        <v>120</v>
      </c>
      <c r="C115" s="44">
        <v>13274</v>
      </c>
      <c r="D115" s="40">
        <v>6048.43</v>
      </c>
      <c r="E115" s="45">
        <f t="shared" si="4"/>
        <v>0.45565993671839689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278</v>
      </c>
      <c r="B116" s="8" t="s">
        <v>121</v>
      </c>
      <c r="C116" s="44">
        <v>800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279</v>
      </c>
      <c r="B117" s="9" t="s">
        <v>122</v>
      </c>
      <c r="C117" s="44">
        <v>21384</v>
      </c>
      <c r="D117" s="40">
        <v>2732.73</v>
      </c>
      <c r="E117" s="45">
        <f t="shared" si="4"/>
        <v>0.12779320987654322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6">
        <v>280</v>
      </c>
      <c r="B118" s="9" t="s">
        <v>123</v>
      </c>
      <c r="C118" s="44">
        <v>259970</v>
      </c>
      <c r="D118" s="40">
        <v>159082.17000000001</v>
      </c>
      <c r="E118" s="45">
        <f t="shared" si="4"/>
        <v>0.61192510674308576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0">
        <v>291</v>
      </c>
      <c r="B119" s="9" t="s">
        <v>124</v>
      </c>
      <c r="C119" s="44">
        <v>80869</v>
      </c>
      <c r="D119" s="40">
        <v>48895.79</v>
      </c>
      <c r="E119" s="45">
        <f t="shared" si="4"/>
        <v>0.60462958612076323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292</v>
      </c>
      <c r="B120" s="9" t="s">
        <v>125</v>
      </c>
      <c r="C120" s="44">
        <v>10</v>
      </c>
      <c r="D120" s="40">
        <v>8</v>
      </c>
      <c r="E120" s="45">
        <f t="shared" si="4"/>
        <v>0.8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293</v>
      </c>
      <c r="B121" s="9" t="s">
        <v>126</v>
      </c>
      <c r="C121" s="44">
        <v>82571</v>
      </c>
      <c r="D121" s="40">
        <v>82467.63</v>
      </c>
      <c r="E121" s="45">
        <f t="shared" si="4"/>
        <v>0.99874810768914035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294</v>
      </c>
      <c r="B122" s="9" t="s">
        <v>127</v>
      </c>
      <c r="C122" s="44">
        <v>1437</v>
      </c>
      <c r="D122" s="40">
        <v>1079.47</v>
      </c>
      <c r="E122" s="45">
        <f t="shared" si="4"/>
        <v>0.7511969380654141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295</v>
      </c>
      <c r="B123" s="9" t="s">
        <v>128</v>
      </c>
      <c r="C123" s="44">
        <v>513</v>
      </c>
      <c r="D123" s="40">
        <v>392.13</v>
      </c>
      <c r="E123" s="45">
        <f t="shared" si="4"/>
        <v>0.76438596491228072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296</v>
      </c>
      <c r="B124" s="9" t="s">
        <v>129</v>
      </c>
      <c r="C124" s="44">
        <v>499</v>
      </c>
      <c r="D124" s="40">
        <v>167.67</v>
      </c>
      <c r="E124" s="45">
        <f t="shared" si="4"/>
        <v>0.33601202404809616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297</v>
      </c>
      <c r="B125" s="9" t="s">
        <v>130</v>
      </c>
      <c r="C125" s="44">
        <v>577</v>
      </c>
      <c r="D125" s="40">
        <v>288.17</v>
      </c>
      <c r="E125" s="45">
        <f t="shared" si="4"/>
        <v>0.49942807625649915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298</v>
      </c>
      <c r="B126" s="9" t="s">
        <v>131</v>
      </c>
      <c r="C126" s="44">
        <v>475</v>
      </c>
      <c r="D126" s="40">
        <v>288.02</v>
      </c>
      <c r="E126" s="45">
        <f t="shared" si="4"/>
        <v>0.6063578947368421</v>
      </c>
      <c r="F126" s="59" t="s">
        <v>182</v>
      </c>
      <c r="G126" s="60" t="s">
        <v>182</v>
      </c>
      <c r="H126" s="61" t="s">
        <v>182</v>
      </c>
    </row>
    <row r="127" spans="1:8" ht="15" customHeight="1" thickBot="1" x14ac:dyDescent="0.3">
      <c r="A127" s="11">
        <v>299</v>
      </c>
      <c r="B127" s="34" t="s">
        <v>123</v>
      </c>
      <c r="C127" s="46">
        <v>28843</v>
      </c>
      <c r="D127" s="47">
        <v>27742.44</v>
      </c>
      <c r="E127" s="45">
        <f t="shared" si="4"/>
        <v>0.96184308151024511</v>
      </c>
      <c r="F127" s="65" t="s">
        <v>182</v>
      </c>
      <c r="G127" s="66" t="s">
        <v>182</v>
      </c>
      <c r="H127" s="61" t="s">
        <v>182</v>
      </c>
    </row>
    <row r="128" spans="1:8" ht="15" customHeight="1" thickBot="1" x14ac:dyDescent="0.3">
      <c r="A128" s="137" t="s">
        <v>132</v>
      </c>
      <c r="B128" s="138"/>
      <c r="C128" s="22">
        <f>SUM(C129:C145)</f>
        <v>145334</v>
      </c>
      <c r="D128" s="23">
        <f>SUM(D129:D145)</f>
        <v>86711.790000000008</v>
      </c>
      <c r="E128" s="28">
        <f>D128/C128</f>
        <v>0.59663802000908261</v>
      </c>
      <c r="F128" s="22">
        <f>SUM(F129:F145)</f>
        <v>12942278</v>
      </c>
      <c r="G128" s="23">
        <f>SUM(G129:G145)</f>
        <v>7931412.1600000011</v>
      </c>
      <c r="H128" s="28">
        <f>G128/F128</f>
        <v>0.61282968577865515</v>
      </c>
    </row>
    <row r="129" spans="1:8" ht="15" customHeight="1" x14ac:dyDescent="0.25">
      <c r="A129" s="13">
        <v>301</v>
      </c>
      <c r="B129" s="35" t="s">
        <v>133</v>
      </c>
      <c r="C129" s="68" t="s">
        <v>182</v>
      </c>
      <c r="D129" s="69" t="s">
        <v>182</v>
      </c>
      <c r="E129" s="70" t="s">
        <v>182</v>
      </c>
      <c r="F129" s="49">
        <v>73456</v>
      </c>
      <c r="G129" s="50">
        <v>33931.160000000003</v>
      </c>
      <c r="H129" s="51">
        <f>G129/F129</f>
        <v>0.46192496188194299</v>
      </c>
    </row>
    <row r="130" spans="1:8" ht="15" customHeight="1" x14ac:dyDescent="0.25">
      <c r="A130" s="10">
        <v>302</v>
      </c>
      <c r="B130" s="29" t="s">
        <v>134</v>
      </c>
      <c r="C130" s="59" t="s">
        <v>182</v>
      </c>
      <c r="D130" s="60" t="s">
        <v>182</v>
      </c>
      <c r="E130" s="61" t="s">
        <v>182</v>
      </c>
      <c r="F130" s="44">
        <v>68300</v>
      </c>
      <c r="G130" s="40">
        <v>2140</v>
      </c>
      <c r="H130" s="45">
        <f>G130/F130</f>
        <v>3.1332357247437777E-2</v>
      </c>
    </row>
    <row r="131" spans="1:8" ht="15" customHeight="1" x14ac:dyDescent="0.25">
      <c r="A131" s="10">
        <v>303</v>
      </c>
      <c r="B131" s="29" t="s">
        <v>135</v>
      </c>
      <c r="C131" s="59" t="s">
        <v>182</v>
      </c>
      <c r="D131" s="60" t="s">
        <v>182</v>
      </c>
      <c r="E131" s="61" t="s">
        <v>182</v>
      </c>
      <c r="F131" s="44">
        <v>6467</v>
      </c>
      <c r="G131" s="40">
        <v>0</v>
      </c>
      <c r="H131" s="45">
        <f t="shared" ref="H131:H145" si="6">G131/F131</f>
        <v>0</v>
      </c>
    </row>
    <row r="132" spans="1:8" ht="15" customHeight="1" x14ac:dyDescent="0.25">
      <c r="A132" s="10">
        <v>304</v>
      </c>
      <c r="B132" s="29" t="s">
        <v>136</v>
      </c>
      <c r="C132" s="59" t="s">
        <v>182</v>
      </c>
      <c r="D132" s="60" t="s">
        <v>182</v>
      </c>
      <c r="E132" s="61" t="s">
        <v>182</v>
      </c>
      <c r="F132" s="44">
        <v>113255</v>
      </c>
      <c r="G132" s="40">
        <v>22903.62</v>
      </c>
      <c r="H132" s="45">
        <f t="shared" si="6"/>
        <v>0.20223054169793828</v>
      </c>
    </row>
    <row r="133" spans="1:8" ht="15" customHeight="1" x14ac:dyDescent="0.25">
      <c r="A133" s="10">
        <v>305</v>
      </c>
      <c r="B133" s="29" t="s">
        <v>137</v>
      </c>
      <c r="C133" s="59" t="s">
        <v>182</v>
      </c>
      <c r="D133" s="60" t="s">
        <v>182</v>
      </c>
      <c r="E133" s="61" t="s">
        <v>182</v>
      </c>
      <c r="F133" s="44">
        <v>58000</v>
      </c>
      <c r="G133" s="40">
        <v>9247.49</v>
      </c>
      <c r="H133" s="45">
        <f t="shared" si="6"/>
        <v>0.15943948275862069</v>
      </c>
    </row>
    <row r="134" spans="1:8" ht="15" customHeight="1" x14ac:dyDescent="0.25">
      <c r="A134" s="10">
        <v>309</v>
      </c>
      <c r="B134" s="29" t="s">
        <v>138</v>
      </c>
      <c r="C134" s="59" t="s">
        <v>182</v>
      </c>
      <c r="D134" s="60" t="s">
        <v>182</v>
      </c>
      <c r="E134" s="61" t="s">
        <v>182</v>
      </c>
      <c r="F134" s="44">
        <v>95000</v>
      </c>
      <c r="G134" s="40">
        <v>0</v>
      </c>
      <c r="H134" s="45">
        <f t="shared" si="6"/>
        <v>0</v>
      </c>
    </row>
    <row r="135" spans="1:8" ht="15" customHeight="1" x14ac:dyDescent="0.25">
      <c r="A135" s="10">
        <v>314</v>
      </c>
      <c r="B135" s="29" t="s">
        <v>139</v>
      </c>
      <c r="C135" s="59" t="s">
        <v>182</v>
      </c>
      <c r="D135" s="60" t="s">
        <v>182</v>
      </c>
      <c r="E135" s="61" t="s">
        <v>182</v>
      </c>
      <c r="F135" s="44">
        <v>1598957</v>
      </c>
      <c r="G135" s="40">
        <v>744200.55</v>
      </c>
      <c r="H135" s="45">
        <f t="shared" si="6"/>
        <v>0.46542874511322069</v>
      </c>
    </row>
    <row r="136" spans="1:8" ht="15" customHeight="1" x14ac:dyDescent="0.25">
      <c r="A136" s="6">
        <v>320</v>
      </c>
      <c r="B136" s="29" t="s">
        <v>140</v>
      </c>
      <c r="C136" s="44">
        <v>1960</v>
      </c>
      <c r="D136" s="40">
        <v>1764.54</v>
      </c>
      <c r="E136" s="45">
        <f t="shared" ref="E136:E144" si="7">D136/C136</f>
        <v>0.90027551020408159</v>
      </c>
      <c r="F136" s="44">
        <v>10604</v>
      </c>
      <c r="G136" s="40">
        <v>8763.69</v>
      </c>
      <c r="H136" s="45">
        <f t="shared" si="6"/>
        <v>0.82645133911731428</v>
      </c>
    </row>
    <row r="137" spans="1:8" ht="15" customHeight="1" x14ac:dyDescent="0.25">
      <c r="A137" s="10">
        <v>332</v>
      </c>
      <c r="B137" s="29" t="s">
        <v>141</v>
      </c>
      <c r="C137" s="59" t="s">
        <v>182</v>
      </c>
      <c r="D137" s="60" t="s">
        <v>182</v>
      </c>
      <c r="E137" s="61" t="s">
        <v>182</v>
      </c>
      <c r="F137" s="44">
        <v>36542</v>
      </c>
      <c r="G137" s="40">
        <v>2423.5500000000002</v>
      </c>
      <c r="H137" s="45">
        <f t="shared" si="6"/>
        <v>6.6322314049586786E-2</v>
      </c>
    </row>
    <row r="138" spans="1:8" ht="15" customHeight="1" x14ac:dyDescent="0.25">
      <c r="A138" s="6">
        <v>340</v>
      </c>
      <c r="B138" s="29" t="s">
        <v>142</v>
      </c>
      <c r="C138" s="44">
        <v>240</v>
      </c>
      <c r="D138" s="40">
        <v>0</v>
      </c>
      <c r="E138" s="45">
        <f t="shared" si="7"/>
        <v>0</v>
      </c>
      <c r="F138" s="44">
        <v>51915</v>
      </c>
      <c r="G138" s="40">
        <v>8835.18</v>
      </c>
      <c r="H138" s="45">
        <f t="shared" si="6"/>
        <v>0.17018549552152556</v>
      </c>
    </row>
    <row r="139" spans="1:8" ht="15" customHeight="1" x14ac:dyDescent="0.25">
      <c r="A139" s="6">
        <v>350</v>
      </c>
      <c r="B139" s="29" t="s">
        <v>143</v>
      </c>
      <c r="C139" s="44">
        <v>58262</v>
      </c>
      <c r="D139" s="40">
        <v>40074.71</v>
      </c>
      <c r="E139" s="45">
        <f t="shared" si="7"/>
        <v>0.68783615392537156</v>
      </c>
      <c r="F139" s="44">
        <v>655260</v>
      </c>
      <c r="G139" s="40">
        <v>273319.18</v>
      </c>
      <c r="H139" s="45">
        <f t="shared" si="6"/>
        <v>0.41711561822787901</v>
      </c>
    </row>
    <row r="140" spans="1:8" ht="15" customHeight="1" x14ac:dyDescent="0.25">
      <c r="A140" s="6">
        <v>370</v>
      </c>
      <c r="B140" s="29" t="s">
        <v>144</v>
      </c>
      <c r="C140" s="44">
        <v>23866</v>
      </c>
      <c r="D140" s="40">
        <v>13901.21</v>
      </c>
      <c r="E140" s="45">
        <f t="shared" si="7"/>
        <v>0.58246920305036454</v>
      </c>
      <c r="F140" s="44">
        <v>931034</v>
      </c>
      <c r="G140" s="40">
        <v>194883.15</v>
      </c>
      <c r="H140" s="45">
        <f t="shared" si="6"/>
        <v>0.20931904742469126</v>
      </c>
    </row>
    <row r="141" spans="1:8" ht="15" customHeight="1" x14ac:dyDescent="0.25">
      <c r="A141" s="6">
        <v>380</v>
      </c>
      <c r="B141" s="29" t="s">
        <v>145</v>
      </c>
      <c r="C141" s="44">
        <v>48314</v>
      </c>
      <c r="D141" s="40">
        <v>18481.919999999998</v>
      </c>
      <c r="E141" s="45">
        <f t="shared" si="7"/>
        <v>0.38253756675083822</v>
      </c>
      <c r="F141" s="44">
        <v>9213015</v>
      </c>
      <c r="G141" s="40">
        <v>6624745.6200000001</v>
      </c>
      <c r="H141" s="45">
        <f t="shared" si="6"/>
        <v>0.71906380484564503</v>
      </c>
    </row>
    <row r="142" spans="1:8" ht="15" customHeight="1" x14ac:dyDescent="0.25">
      <c r="A142" s="10">
        <v>395</v>
      </c>
      <c r="B142" s="29" t="s">
        <v>142</v>
      </c>
      <c r="C142" s="59" t="s">
        <v>182</v>
      </c>
      <c r="D142" s="60" t="s">
        <v>182</v>
      </c>
      <c r="E142" s="61" t="s">
        <v>182</v>
      </c>
      <c r="F142" s="44">
        <v>125</v>
      </c>
      <c r="G142" s="40">
        <v>0</v>
      </c>
      <c r="H142" s="45">
        <f t="shared" si="6"/>
        <v>0</v>
      </c>
    </row>
    <row r="143" spans="1:8" ht="15" customHeight="1" x14ac:dyDescent="0.25">
      <c r="A143" s="10">
        <v>396</v>
      </c>
      <c r="B143" s="29" t="s">
        <v>143</v>
      </c>
      <c r="C143" s="44">
        <v>12102</v>
      </c>
      <c r="D143" s="40">
        <v>12100.13</v>
      </c>
      <c r="E143" s="45">
        <f t="shared" si="7"/>
        <v>0.9998454800859361</v>
      </c>
      <c r="F143" s="44">
        <v>24314</v>
      </c>
      <c r="G143" s="40">
        <v>1918.19</v>
      </c>
      <c r="H143" s="45">
        <f t="shared" si="6"/>
        <v>7.8892407666365058E-2</v>
      </c>
    </row>
    <row r="144" spans="1:8" ht="15" customHeight="1" x14ac:dyDescent="0.25">
      <c r="A144" s="10">
        <v>398</v>
      </c>
      <c r="B144" s="29" t="s">
        <v>144</v>
      </c>
      <c r="C144" s="59">
        <v>590</v>
      </c>
      <c r="D144" s="60">
        <v>389.28</v>
      </c>
      <c r="E144" s="45">
        <f t="shared" si="7"/>
        <v>0.65979661016949143</v>
      </c>
      <c r="F144" s="44">
        <v>2506</v>
      </c>
      <c r="G144" s="40">
        <v>572.99</v>
      </c>
      <c r="H144" s="45">
        <f t="shared" si="6"/>
        <v>0.22864724660814045</v>
      </c>
    </row>
    <row r="145" spans="1:8" ht="15" customHeight="1" thickBot="1" x14ac:dyDescent="0.3">
      <c r="A145" s="11">
        <v>399</v>
      </c>
      <c r="B145" s="36" t="s">
        <v>146</v>
      </c>
      <c r="C145" s="65" t="s">
        <v>182</v>
      </c>
      <c r="D145" s="66" t="s">
        <v>182</v>
      </c>
      <c r="E145" s="61" t="s">
        <v>182</v>
      </c>
      <c r="F145" s="46">
        <v>3528</v>
      </c>
      <c r="G145" s="47">
        <v>3527.79</v>
      </c>
      <c r="H145" s="45">
        <f t="shared" si="6"/>
        <v>0.99994047619047621</v>
      </c>
    </row>
    <row r="146" spans="1:8" ht="15" customHeight="1" thickBot="1" x14ac:dyDescent="0.3">
      <c r="A146" s="139" t="s">
        <v>147</v>
      </c>
      <c r="B146" s="140"/>
      <c r="C146" s="72">
        <v>0</v>
      </c>
      <c r="D146" s="73">
        <v>0</v>
      </c>
      <c r="E146" s="71" t="s">
        <v>182</v>
      </c>
      <c r="F146" s="22">
        <f>SUM(F147:F149)</f>
        <v>429247</v>
      </c>
      <c r="G146" s="23">
        <f>SUM(G147:G149)</f>
        <v>0</v>
      </c>
      <c r="H146" s="28">
        <f>G146/F146</f>
        <v>0</v>
      </c>
    </row>
    <row r="147" spans="1:8" ht="15" customHeight="1" x14ac:dyDescent="0.25">
      <c r="A147" s="13">
        <v>511</v>
      </c>
      <c r="B147" s="37" t="s">
        <v>148</v>
      </c>
      <c r="C147" s="68" t="s">
        <v>182</v>
      </c>
      <c r="D147" s="69" t="s">
        <v>182</v>
      </c>
      <c r="E147" s="70" t="s">
        <v>182</v>
      </c>
      <c r="F147" s="49">
        <v>11116</v>
      </c>
      <c r="G147" s="50">
        <v>0</v>
      </c>
      <c r="H147" s="51">
        <f>G147/F147</f>
        <v>0</v>
      </c>
    </row>
    <row r="148" spans="1:8" ht="15" customHeight="1" x14ac:dyDescent="0.25">
      <c r="A148" s="91">
        <v>544</v>
      </c>
      <c r="B148" s="92" t="s">
        <v>149</v>
      </c>
      <c r="C148" s="93" t="s">
        <v>182</v>
      </c>
      <c r="D148" s="94" t="s">
        <v>182</v>
      </c>
      <c r="E148" s="95" t="s">
        <v>182</v>
      </c>
      <c r="F148" s="96">
        <v>292343</v>
      </c>
      <c r="G148" s="97">
        <v>0</v>
      </c>
      <c r="H148" s="98">
        <f>G148/F148</f>
        <v>0</v>
      </c>
    </row>
    <row r="149" spans="1:8" ht="15" customHeight="1" thickBot="1" x14ac:dyDescent="0.3">
      <c r="A149" s="11">
        <v>592</v>
      </c>
      <c r="B149" s="38" t="s">
        <v>198</v>
      </c>
      <c r="C149" s="65" t="s">
        <v>182</v>
      </c>
      <c r="D149" s="66" t="s">
        <v>182</v>
      </c>
      <c r="E149" s="67" t="s">
        <v>182</v>
      </c>
      <c r="F149" s="46">
        <v>125788</v>
      </c>
      <c r="G149" s="47">
        <v>0</v>
      </c>
      <c r="H149" s="48">
        <f>G149/F149</f>
        <v>0</v>
      </c>
    </row>
    <row r="150" spans="1:8" ht="15" customHeight="1" thickBot="1" x14ac:dyDescent="0.3">
      <c r="A150" s="137" t="s">
        <v>150</v>
      </c>
      <c r="B150" s="138"/>
      <c r="C150" s="22">
        <f>SUM(C151:C167)</f>
        <v>538103984</v>
      </c>
      <c r="D150" s="23">
        <f>SUM(D151:D167)</f>
        <v>413182110.07000005</v>
      </c>
      <c r="E150" s="28">
        <f>D150/C150</f>
        <v>0.76784807835579982</v>
      </c>
      <c r="F150" s="22">
        <f>SUM(F151:F167)</f>
        <v>347610</v>
      </c>
      <c r="G150" s="23">
        <f>SUM(G151:G167)</f>
        <v>5743.12</v>
      </c>
      <c r="H150" s="28">
        <f>G150/F150</f>
        <v>1.65217341273266E-2</v>
      </c>
    </row>
    <row r="151" spans="1:8" ht="15" customHeight="1" x14ac:dyDescent="0.25">
      <c r="A151" s="4">
        <v>611</v>
      </c>
      <c r="B151" s="35" t="s">
        <v>151</v>
      </c>
      <c r="C151" s="49">
        <v>48000</v>
      </c>
      <c r="D151" s="50">
        <v>42900</v>
      </c>
      <c r="E151" s="51">
        <f>D151/C151</f>
        <v>0.89375000000000004</v>
      </c>
      <c r="F151" s="68" t="s">
        <v>182</v>
      </c>
      <c r="G151" s="69" t="s">
        <v>182</v>
      </c>
      <c r="H151" s="70" t="s">
        <v>182</v>
      </c>
    </row>
    <row r="152" spans="1:8" ht="15" customHeight="1" x14ac:dyDescent="0.25">
      <c r="A152" s="5">
        <v>612</v>
      </c>
      <c r="B152" s="29" t="s">
        <v>152</v>
      </c>
      <c r="C152" s="44">
        <v>345500</v>
      </c>
      <c r="D152" s="40">
        <v>257744</v>
      </c>
      <c r="E152" s="45">
        <f>D152/C152</f>
        <v>0.74600289435600575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613</v>
      </c>
      <c r="B153" s="29" t="s">
        <v>192</v>
      </c>
      <c r="C153" s="44">
        <v>1000</v>
      </c>
      <c r="D153" s="40">
        <v>1000</v>
      </c>
      <c r="E153" s="45">
        <f>D153/C153</f>
        <v>1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614</v>
      </c>
      <c r="B154" s="29" t="s">
        <v>153</v>
      </c>
      <c r="C154" s="44">
        <v>101000</v>
      </c>
      <c r="D154" s="40">
        <v>100000</v>
      </c>
      <c r="E154" s="45">
        <f t="shared" ref="E154:E167" si="8">D154/C154</f>
        <v>0.99009900990099009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619</v>
      </c>
      <c r="B155" s="29" t="s">
        <v>154</v>
      </c>
      <c r="C155" s="44">
        <v>135005551</v>
      </c>
      <c r="D155" s="40">
        <v>135005551</v>
      </c>
      <c r="E155" s="45">
        <f t="shared" si="8"/>
        <v>1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622</v>
      </c>
      <c r="B156" s="29" t="s">
        <v>155</v>
      </c>
      <c r="C156" s="44">
        <v>6000</v>
      </c>
      <c r="D156" s="40">
        <v>0</v>
      </c>
      <c r="E156" s="45">
        <f t="shared" si="8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623</v>
      </c>
      <c r="B157" s="29" t="s">
        <v>156</v>
      </c>
      <c r="C157" s="44">
        <v>18000</v>
      </c>
      <c r="D157" s="40">
        <v>0</v>
      </c>
      <c r="E157" s="45">
        <f t="shared" si="8"/>
        <v>0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624</v>
      </c>
      <c r="B158" s="29" t="s">
        <v>157</v>
      </c>
      <c r="C158" s="44">
        <v>73523</v>
      </c>
      <c r="D158" s="40">
        <v>19518.5</v>
      </c>
      <c r="E158" s="45">
        <f t="shared" si="8"/>
        <v>0.26547474939814752</v>
      </c>
      <c r="F158" s="44">
        <v>347610</v>
      </c>
      <c r="G158" s="40">
        <v>5743.12</v>
      </c>
      <c r="H158" s="45">
        <f t="shared" ref="H158" si="9">G158/F158</f>
        <v>1.65217341273266E-2</v>
      </c>
    </row>
    <row r="159" spans="1:8" ht="15" customHeight="1" x14ac:dyDescent="0.25">
      <c r="A159" s="5">
        <v>631</v>
      </c>
      <c r="B159" s="29" t="s">
        <v>158</v>
      </c>
      <c r="C159" s="44">
        <v>714178</v>
      </c>
      <c r="D159" s="40">
        <v>426051.19</v>
      </c>
      <c r="E159" s="45">
        <f t="shared" si="8"/>
        <v>0.59656162749342601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635</v>
      </c>
      <c r="B160" s="29" t="s">
        <v>159</v>
      </c>
      <c r="C160" s="44">
        <v>354045143</v>
      </c>
      <c r="D160" s="40">
        <v>248898132.05000001</v>
      </c>
      <c r="E160" s="45">
        <f t="shared" si="8"/>
        <v>0.70301241796727598</v>
      </c>
      <c r="F160" s="59" t="s">
        <v>182</v>
      </c>
      <c r="G160" s="60" t="s">
        <v>182</v>
      </c>
      <c r="H160" s="61" t="s">
        <v>182</v>
      </c>
    </row>
    <row r="161" spans="1:12" ht="15" customHeight="1" x14ac:dyDescent="0.25">
      <c r="A161" s="5">
        <v>637</v>
      </c>
      <c r="B161" s="29" t="s">
        <v>160</v>
      </c>
      <c r="C161" s="44">
        <v>17250463</v>
      </c>
      <c r="D161" s="40">
        <v>17430216.859999999</v>
      </c>
      <c r="E161" s="45">
        <f t="shared" si="8"/>
        <v>1.0104202339380688</v>
      </c>
      <c r="F161" s="59" t="s">
        <v>182</v>
      </c>
      <c r="G161" s="60" t="s">
        <v>182</v>
      </c>
      <c r="H161" s="61" t="s">
        <v>182</v>
      </c>
    </row>
    <row r="162" spans="1:12" ht="15" customHeight="1" x14ac:dyDescent="0.25">
      <c r="A162" s="5">
        <v>639</v>
      </c>
      <c r="B162" s="29" t="s">
        <v>161</v>
      </c>
      <c r="C162" s="44">
        <v>142500</v>
      </c>
      <c r="D162" s="40">
        <v>17500</v>
      </c>
      <c r="E162" s="45">
        <f t="shared" si="8"/>
        <v>0.12280701754385964</v>
      </c>
      <c r="F162" s="59" t="s">
        <v>182</v>
      </c>
      <c r="G162" s="60" t="s">
        <v>182</v>
      </c>
      <c r="H162" s="61" t="s">
        <v>182</v>
      </c>
    </row>
    <row r="163" spans="1:12" ht="15" customHeight="1" x14ac:dyDescent="0.25">
      <c r="A163" s="5">
        <v>648</v>
      </c>
      <c r="B163" s="8" t="s">
        <v>162</v>
      </c>
      <c r="C163" s="44">
        <v>28243747</v>
      </c>
      <c r="D163" s="40">
        <v>9637065.5399999991</v>
      </c>
      <c r="E163" s="45">
        <f t="shared" si="8"/>
        <v>0.3412105886658735</v>
      </c>
      <c r="F163" s="59" t="s">
        <v>182</v>
      </c>
      <c r="G163" s="60" t="s">
        <v>182</v>
      </c>
      <c r="H163" s="61" t="s">
        <v>182</v>
      </c>
    </row>
    <row r="164" spans="1:12" ht="15" customHeight="1" x14ac:dyDescent="0.25">
      <c r="A164" s="5">
        <v>662</v>
      </c>
      <c r="B164" s="8" t="s">
        <v>164</v>
      </c>
      <c r="C164" s="44">
        <v>669348</v>
      </c>
      <c r="D164" s="40">
        <v>456260</v>
      </c>
      <c r="E164" s="45">
        <f t="shared" si="8"/>
        <v>0.68164841009459953</v>
      </c>
      <c r="F164" s="59" t="s">
        <v>182</v>
      </c>
      <c r="G164" s="60" t="s">
        <v>182</v>
      </c>
      <c r="H164" s="61" t="s">
        <v>182</v>
      </c>
    </row>
    <row r="165" spans="1:12" ht="15" customHeight="1" x14ac:dyDescent="0.25">
      <c r="A165" s="5">
        <v>663</v>
      </c>
      <c r="B165" s="8" t="s">
        <v>165</v>
      </c>
      <c r="C165" s="44">
        <v>200016</v>
      </c>
      <c r="D165" s="40">
        <v>152909.93</v>
      </c>
      <c r="E165" s="45">
        <f t="shared" si="8"/>
        <v>0.76448849092072635</v>
      </c>
      <c r="F165" s="59" t="s">
        <v>182</v>
      </c>
      <c r="G165" s="60" t="s">
        <v>182</v>
      </c>
      <c r="H165" s="61" t="s">
        <v>182</v>
      </c>
    </row>
    <row r="166" spans="1:12" ht="15" customHeight="1" x14ac:dyDescent="0.25">
      <c r="A166" s="5">
        <v>664</v>
      </c>
      <c r="B166" s="8" t="s">
        <v>166</v>
      </c>
      <c r="C166" s="44">
        <v>1185000</v>
      </c>
      <c r="D166" s="40">
        <v>682246</v>
      </c>
      <c r="E166" s="45">
        <f t="shared" si="8"/>
        <v>0.57573502109704644</v>
      </c>
      <c r="F166" s="59" t="s">
        <v>182</v>
      </c>
      <c r="G166" s="60" t="s">
        <v>182</v>
      </c>
      <c r="H166" s="61" t="s">
        <v>182</v>
      </c>
    </row>
    <row r="167" spans="1:12" ht="15" customHeight="1" thickBot="1" x14ac:dyDescent="0.3">
      <c r="A167" s="12">
        <v>693</v>
      </c>
      <c r="B167" s="33" t="s">
        <v>167</v>
      </c>
      <c r="C167" s="46">
        <v>55015</v>
      </c>
      <c r="D167" s="47">
        <v>55015</v>
      </c>
      <c r="E167" s="45">
        <f t="shared" si="8"/>
        <v>1</v>
      </c>
      <c r="F167" s="65" t="s">
        <v>182</v>
      </c>
      <c r="G167" s="66" t="s">
        <v>182</v>
      </c>
      <c r="H167" s="61" t="s">
        <v>182</v>
      </c>
    </row>
    <row r="168" spans="1:12" ht="15" customHeight="1" thickBot="1" x14ac:dyDescent="0.3">
      <c r="A168" s="141" t="s">
        <v>168</v>
      </c>
      <c r="B168" s="142"/>
      <c r="C168" s="119">
        <v>0</v>
      </c>
      <c r="D168" s="120">
        <v>0</v>
      </c>
      <c r="E168" s="121" t="s">
        <v>182</v>
      </c>
      <c r="F168" s="101">
        <f>SUM(F169:F170)</f>
        <v>62808136</v>
      </c>
      <c r="G168" s="102">
        <f>SUM(G169:G170)</f>
        <v>44707445.850000001</v>
      </c>
      <c r="H168" s="103">
        <f>G168/F168</f>
        <v>0.71180978607612244</v>
      </c>
    </row>
    <row r="169" spans="1:12" s="113" customFormat="1" ht="15" customHeight="1" x14ac:dyDescent="0.25">
      <c r="A169" s="114">
        <v>716</v>
      </c>
      <c r="B169" s="115" t="s">
        <v>203</v>
      </c>
      <c r="C169" s="122" t="s">
        <v>182</v>
      </c>
      <c r="D169" s="123" t="s">
        <v>182</v>
      </c>
      <c r="E169" s="124" t="s">
        <v>182</v>
      </c>
      <c r="F169" s="117">
        <v>3348000</v>
      </c>
      <c r="G169" s="111">
        <v>3148000</v>
      </c>
      <c r="H169" s="112">
        <f>G169/F169</f>
        <v>0.94026284348864997</v>
      </c>
      <c r="J169"/>
      <c r="K169"/>
      <c r="L169"/>
    </row>
    <row r="170" spans="1:12" ht="15" customHeight="1" thickBot="1" x14ac:dyDescent="0.3">
      <c r="A170" s="104">
        <v>721</v>
      </c>
      <c r="B170" s="116" t="s">
        <v>169</v>
      </c>
      <c r="C170" s="84" t="s">
        <v>182</v>
      </c>
      <c r="D170" s="85" t="s">
        <v>182</v>
      </c>
      <c r="E170" s="86" t="s">
        <v>182</v>
      </c>
      <c r="F170" s="118">
        <v>59460136</v>
      </c>
      <c r="G170" s="82">
        <v>41559445.850000001</v>
      </c>
      <c r="H170" s="83">
        <f>G170/F170</f>
        <v>0.69894636382937303</v>
      </c>
    </row>
    <row r="172" spans="1:12" x14ac:dyDescent="0.25">
      <c r="A172" s="143" t="s">
        <v>170</v>
      </c>
      <c r="B172" s="143"/>
      <c r="C172" s="143"/>
      <c r="D172" s="143"/>
      <c r="E172" s="143"/>
      <c r="F172" s="143"/>
      <c r="G172" s="143"/>
      <c r="H172" s="143"/>
    </row>
    <row r="173" spans="1:12" x14ac:dyDescent="0.25">
      <c r="A173" s="143" t="s">
        <v>171</v>
      </c>
      <c r="B173" s="143"/>
      <c r="C173" s="143"/>
      <c r="D173" s="143"/>
      <c r="E173" s="143"/>
      <c r="F173" s="143"/>
      <c r="G173" s="143"/>
      <c r="H173" s="143"/>
    </row>
    <row r="174" spans="1:12" x14ac:dyDescent="0.25">
      <c r="A174" s="143" t="s">
        <v>184</v>
      </c>
      <c r="B174" s="143"/>
      <c r="C174" s="143"/>
      <c r="D174" s="143"/>
      <c r="E174" s="143"/>
      <c r="F174" s="143"/>
      <c r="G174" s="143"/>
      <c r="H174" s="143"/>
    </row>
    <row r="175" spans="1:12" x14ac:dyDescent="0.25">
      <c r="A175" s="143" t="s">
        <v>185</v>
      </c>
      <c r="B175" s="143"/>
      <c r="C175" s="143"/>
      <c r="D175" s="143"/>
      <c r="E175" s="143"/>
      <c r="F175" s="143"/>
      <c r="G175" s="143"/>
      <c r="H175" s="143"/>
    </row>
    <row r="176" spans="1:12" x14ac:dyDescent="0.25">
      <c r="A176" s="143" t="s">
        <v>206</v>
      </c>
      <c r="B176" s="143"/>
      <c r="C176" s="143"/>
      <c r="D176" s="143"/>
      <c r="E176" s="143"/>
      <c r="F176" s="143"/>
      <c r="G176" s="143"/>
      <c r="H176" s="143"/>
    </row>
    <row r="177" spans="1:8" x14ac:dyDescent="0.25">
      <c r="A177" s="144" t="s">
        <v>174</v>
      </c>
      <c r="B177" s="144"/>
      <c r="C177" s="144"/>
      <c r="D177" s="144"/>
      <c r="E177" s="144"/>
      <c r="F177" s="144"/>
      <c r="G177" s="144"/>
      <c r="H177" s="144"/>
    </row>
    <row r="254" spans="11:12" x14ac:dyDescent="0.25">
      <c r="K254" s="113"/>
      <c r="L254" s="113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7:H177"/>
    <mergeCell ref="A28:B28"/>
    <mergeCell ref="A77:B77"/>
    <mergeCell ref="A128:B128"/>
    <mergeCell ref="A146:B146"/>
    <mergeCell ref="A150:B150"/>
    <mergeCell ref="A168:B168"/>
    <mergeCell ref="A172:H172"/>
    <mergeCell ref="A173:H173"/>
    <mergeCell ref="A174:H174"/>
    <mergeCell ref="A175:H175"/>
    <mergeCell ref="A176:H176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7" max="16383" man="1"/>
    <brk id="171" max="16383" man="1"/>
  </rowBreaks>
  <ignoredErrors>
    <ignoredError sqref="E10:E11 E28 E77 E128 E150" formula="1"/>
    <ignoredError sqref="A12:A27" numberStoredAsText="1"/>
    <ignoredError sqref="D150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showGridLines="0" view="pageBreakPreview" zoomScaleNormal="100" zoomScaleSheetLayoutView="100" workbookViewId="0">
      <selection activeCell="B25" sqref="B25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204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C11+C28+C77+C128+C146+C150+C168</f>
        <v>515915977</v>
      </c>
      <c r="D10" s="21">
        <f>D11+D28+D77+D128+D146+D150+D168</f>
        <v>427609411.85000002</v>
      </c>
      <c r="E10" s="27">
        <f>D10/C10</f>
        <v>0.82883537419505038</v>
      </c>
      <c r="F10" s="20">
        <f>F11+F28+F77+F128+F146+F150+F168</f>
        <v>92336061</v>
      </c>
      <c r="G10" s="21">
        <f>G11+G28+G77+G128+G146+G150+G168</f>
        <v>55300872.620000005</v>
      </c>
      <c r="H10" s="27">
        <f>G10/F10</f>
        <v>0.59890872559530128</v>
      </c>
    </row>
    <row r="11" spans="1:12" ht="15" customHeight="1" thickBot="1" x14ac:dyDescent="0.3">
      <c r="A11" s="135" t="s">
        <v>1</v>
      </c>
      <c r="B11" s="136"/>
      <c r="C11" s="56">
        <f>SUM(C12:C27)</f>
        <v>70496146</v>
      </c>
      <c r="D11" s="57">
        <f>SUM(D12:D27)</f>
        <v>45664487.649999991</v>
      </c>
      <c r="E11" s="58">
        <f>D11/C11</f>
        <v>0.647758639883661</v>
      </c>
      <c r="F11" s="56">
        <f>SUM(F12:F27)</f>
        <v>275002</v>
      </c>
      <c r="G11" s="57">
        <f>SUM(G12:G27)</f>
        <v>88522.569999999992</v>
      </c>
      <c r="H11" s="58">
        <f>G11/F11</f>
        <v>0.32189791346972019</v>
      </c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36975525.710000001</v>
      </c>
      <c r="E12" s="43">
        <f>D12/C12</f>
        <v>0.69400326284819214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103400.01</v>
      </c>
      <c r="E13" s="45">
        <f>D13/C13</f>
        <v>0.43117472165464321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75933.34</v>
      </c>
      <c r="H14" s="45">
        <f t="shared" ref="H14:H21" si="0">G14/F14</f>
        <v>0.37222225490196076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4503.6000000000004</v>
      </c>
      <c r="E15" s="45">
        <f t="shared" ref="E15:E26" si="1">D15/C15</f>
        <v>0.74910179640718566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693050</v>
      </c>
      <c r="E16" s="45">
        <f t="shared" si="1"/>
        <v>0.67986070237394547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1698650</v>
      </c>
      <c r="D17" s="40">
        <v>1092665.83</v>
      </c>
      <c r="E17" s="45">
        <f t="shared" si="1"/>
        <v>0.64325542636799815</v>
      </c>
      <c r="F17" s="44">
        <v>2750</v>
      </c>
      <c r="G17" s="40">
        <v>727.22</v>
      </c>
      <c r="H17" s="45">
        <f t="shared" si="0"/>
        <v>0.26444363636363638</v>
      </c>
    </row>
    <row r="18" spans="1:8" ht="15" customHeight="1" x14ac:dyDescent="0.25">
      <c r="A18" s="2" t="s">
        <v>14</v>
      </c>
      <c r="B18" s="8" t="s">
        <v>15</v>
      </c>
      <c r="C18" s="44">
        <v>7099782</v>
      </c>
      <c r="D18" s="40">
        <v>4788463.58</v>
      </c>
      <c r="E18" s="45">
        <f t="shared" si="1"/>
        <v>0.67445219867314232</v>
      </c>
      <c r="F18" s="44">
        <v>54392</v>
      </c>
      <c r="G18" s="40">
        <v>9380.01</v>
      </c>
      <c r="H18" s="45">
        <f t="shared" si="0"/>
        <v>0.17245201500220622</v>
      </c>
    </row>
    <row r="19" spans="1:8" ht="15" customHeight="1" x14ac:dyDescent="0.25">
      <c r="A19" s="2" t="s">
        <v>16</v>
      </c>
      <c r="B19" s="8" t="s">
        <v>17</v>
      </c>
      <c r="C19" s="44">
        <v>840965</v>
      </c>
      <c r="D19" s="40">
        <v>561563.80000000005</v>
      </c>
      <c r="E19" s="45">
        <f t="shared" si="1"/>
        <v>0.66776120290380703</v>
      </c>
      <c r="F19" s="44">
        <v>6624</v>
      </c>
      <c r="G19" s="40">
        <v>1139</v>
      </c>
      <c r="H19" s="45">
        <f t="shared" si="0"/>
        <v>0.17195048309178743</v>
      </c>
    </row>
    <row r="20" spans="1:8" ht="15" customHeight="1" x14ac:dyDescent="0.25">
      <c r="A20" s="2" t="s">
        <v>18</v>
      </c>
      <c r="B20" s="8" t="s">
        <v>19</v>
      </c>
      <c r="C20" s="44">
        <v>857426</v>
      </c>
      <c r="D20" s="40">
        <v>571959.55000000005</v>
      </c>
      <c r="E20" s="45">
        <f t="shared" si="1"/>
        <v>0.66706578760149571</v>
      </c>
      <c r="F20" s="44">
        <v>6624</v>
      </c>
      <c r="G20" s="40">
        <v>1139</v>
      </c>
      <c r="H20" s="45">
        <f t="shared" si="0"/>
        <v>0.17195048309178743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96686.84</v>
      </c>
      <c r="E21" s="45">
        <f t="shared" si="1"/>
        <v>0.56886993051428836</v>
      </c>
      <c r="F21" s="44">
        <v>612</v>
      </c>
      <c r="G21" s="40">
        <v>204</v>
      </c>
      <c r="H21" s="45">
        <f t="shared" si="0"/>
        <v>0.33333333333333331</v>
      </c>
    </row>
    <row r="22" spans="1:8" ht="15" customHeight="1" x14ac:dyDescent="0.25">
      <c r="A22" s="2" t="s">
        <v>22</v>
      </c>
      <c r="B22" s="8" t="s">
        <v>23</v>
      </c>
      <c r="C22" s="44">
        <v>3823879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996654</v>
      </c>
      <c r="D23" s="40">
        <v>641687.66</v>
      </c>
      <c r="E23" s="45">
        <f t="shared" si="1"/>
        <v>0.64384195518203913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13000</v>
      </c>
      <c r="D24" s="40">
        <v>9466.67</v>
      </c>
      <c r="E24" s="45">
        <f t="shared" si="1"/>
        <v>0.72820538461538464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60000</v>
      </c>
      <c r="D25" s="40">
        <v>19669.36</v>
      </c>
      <c r="E25" s="45">
        <f t="shared" si="1"/>
        <v>0.32782266666666665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9568.33</v>
      </c>
      <c r="E26" s="45">
        <f t="shared" si="1"/>
        <v>0.1913666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342000</v>
      </c>
      <c r="D27" s="47">
        <v>96276.71</v>
      </c>
      <c r="E27" s="48">
        <f>D27/C27</f>
        <v>0.2815108479532164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47047427</v>
      </c>
      <c r="D28" s="23">
        <f>SUM(D29:D76)</f>
        <v>22474830.010000002</v>
      </c>
      <c r="E28" s="28">
        <f>D28/C28</f>
        <v>0.47770582671821782</v>
      </c>
      <c r="F28" s="22">
        <f>SUM(F29:F76)</f>
        <v>14058455</v>
      </c>
      <c r="G28" s="23">
        <f>SUM(G29:G76)</f>
        <v>3281582.95</v>
      </c>
      <c r="H28" s="28">
        <f>G28/F28</f>
        <v>0.23342415293856972</v>
      </c>
    </row>
    <row r="29" spans="1:8" ht="15" customHeight="1" x14ac:dyDescent="0.25">
      <c r="A29" s="4">
        <v>101</v>
      </c>
      <c r="B29" s="32" t="s">
        <v>33</v>
      </c>
      <c r="C29" s="49">
        <v>5664002</v>
      </c>
      <c r="D29" s="50">
        <v>1446561.2</v>
      </c>
      <c r="E29" s="51">
        <f>D29/C29</f>
        <v>0.25539560190833266</v>
      </c>
      <c r="F29" s="68">
        <v>10384</v>
      </c>
      <c r="G29" s="69">
        <v>10383.120000000001</v>
      </c>
      <c r="H29" s="70">
        <f>G29/F29</f>
        <v>0.99991525423728822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631.29999999999995</v>
      </c>
      <c r="H30" s="45">
        <f>G30/F30</f>
        <v>0.21043333333333331</v>
      </c>
    </row>
    <row r="31" spans="1:8" ht="15" customHeight="1" x14ac:dyDescent="0.25">
      <c r="A31" s="5">
        <v>103</v>
      </c>
      <c r="B31" s="8" t="s">
        <v>35</v>
      </c>
      <c r="C31" s="44">
        <v>408967</v>
      </c>
      <c r="D31" s="40">
        <v>81855</v>
      </c>
      <c r="E31" s="45">
        <f t="shared" ref="E31:E75" si="2">D31/C31</f>
        <v>0.20015062339993203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52300</v>
      </c>
      <c r="D32" s="40">
        <v>14294.13</v>
      </c>
      <c r="E32" s="45">
        <f t="shared" si="2"/>
        <v>0.27331032504780112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75200</v>
      </c>
      <c r="D33" s="40">
        <v>1396.35</v>
      </c>
      <c r="E33" s="45">
        <f t="shared" si="2"/>
        <v>1.856848404255319E-2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278167</v>
      </c>
      <c r="D35" s="40">
        <v>210431.34</v>
      </c>
      <c r="E35" s="45">
        <f t="shared" si="2"/>
        <v>0.75649282625185588</v>
      </c>
      <c r="F35" s="59">
        <v>8399</v>
      </c>
      <c r="G35" s="60">
        <v>8398.08</v>
      </c>
      <c r="H35" s="61">
        <f>G35/F35</f>
        <v>0.999890463150375</v>
      </c>
    </row>
    <row r="36" spans="1:8" ht="15" customHeight="1" x14ac:dyDescent="0.25">
      <c r="A36" s="5">
        <v>111</v>
      </c>
      <c r="B36" s="8" t="s">
        <v>40</v>
      </c>
      <c r="C36" s="44">
        <v>193591</v>
      </c>
      <c r="D36" s="40">
        <v>176409.12</v>
      </c>
      <c r="E36" s="45">
        <f t="shared" si="2"/>
        <v>0.91124649389692702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76455.44</v>
      </c>
      <c r="E37" s="45">
        <f t="shared" si="2"/>
        <v>0.69628377578434497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386.44</v>
      </c>
      <c r="E38" s="45">
        <f t="shared" si="2"/>
        <v>0.20095683827353095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1078345</v>
      </c>
      <c r="D39" s="40">
        <v>825657.91</v>
      </c>
      <c r="E39" s="45">
        <f t="shared" si="2"/>
        <v>0.76567138531731493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231875</v>
      </c>
      <c r="D40" s="40">
        <v>64728.5</v>
      </c>
      <c r="E40" s="45">
        <f t="shared" si="2"/>
        <v>0.27915256064690025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579100</v>
      </c>
      <c r="D41" s="40">
        <v>483842.48</v>
      </c>
      <c r="E41" s="45">
        <f t="shared" si="2"/>
        <v>0.83550764980141601</v>
      </c>
      <c r="F41" s="44">
        <v>260171</v>
      </c>
      <c r="G41" s="40">
        <v>14677.2</v>
      </c>
      <c r="H41" s="45">
        <f t="shared" si="3"/>
        <v>5.6413666396331649E-2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132913</v>
      </c>
      <c r="D43" s="40">
        <v>7973.1</v>
      </c>
      <c r="E43" s="45">
        <f t="shared" si="2"/>
        <v>5.9987360152881961E-2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580788</v>
      </c>
      <c r="D44" s="40">
        <v>33908.730000000003</v>
      </c>
      <c r="E44" s="45">
        <f t="shared" si="2"/>
        <v>5.8384005867889839E-2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1128000</v>
      </c>
      <c r="D45" s="40">
        <v>118900.3</v>
      </c>
      <c r="E45" s="45">
        <f t="shared" si="2"/>
        <v>0.10540806737588652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343967</v>
      </c>
      <c r="D46" s="40">
        <v>209132.79</v>
      </c>
      <c r="E46" s="45">
        <f t="shared" si="2"/>
        <v>0.60800248279631475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315243</v>
      </c>
      <c r="D47" s="40">
        <v>108050</v>
      </c>
      <c r="E47" s="45">
        <f t="shared" si="2"/>
        <v>0.34275146474307122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11530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161278</v>
      </c>
      <c r="D49" s="40">
        <v>49576.05</v>
      </c>
      <c r="E49" s="45">
        <f t="shared" si="2"/>
        <v>0.3073949949776163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203020</v>
      </c>
      <c r="D50" s="40">
        <v>96604.33</v>
      </c>
      <c r="E50" s="45">
        <f t="shared" si="2"/>
        <v>0.47583651856959908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3636</v>
      </c>
      <c r="D51" s="40">
        <v>1443.11</v>
      </c>
      <c r="E51" s="45">
        <f t="shared" si="2"/>
        <v>0.39689493949394938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168560</v>
      </c>
      <c r="D52" s="40">
        <v>21029.200000000001</v>
      </c>
      <c r="E52" s="45">
        <f t="shared" si="2"/>
        <v>0.12475794969150451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225450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782099</v>
      </c>
      <c r="D54" s="40">
        <v>1783.03</v>
      </c>
      <c r="E54" s="45">
        <f t="shared" si="2"/>
        <v>2.2798008947716338E-3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1008124</v>
      </c>
      <c r="D55" s="40">
        <v>425000</v>
      </c>
      <c r="E55" s="45">
        <f t="shared" si="2"/>
        <v>0.42157512369510097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719050</v>
      </c>
      <c r="D56" s="40">
        <v>500000</v>
      </c>
      <c r="E56" s="45">
        <f t="shared" si="2"/>
        <v>0.69536193588762951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4039629</v>
      </c>
      <c r="D57" s="40">
        <v>1715952.21</v>
      </c>
      <c r="E57" s="45">
        <f t="shared" si="2"/>
        <v>0.42477965427023123</v>
      </c>
      <c r="F57" s="44">
        <v>1583395</v>
      </c>
      <c r="G57" s="40">
        <v>1010642.02</v>
      </c>
      <c r="H57" s="45">
        <f t="shared" si="3"/>
        <v>0.63827536401213847</v>
      </c>
    </row>
    <row r="58" spans="1:8" ht="15" customHeight="1" x14ac:dyDescent="0.25">
      <c r="A58" s="5">
        <v>166</v>
      </c>
      <c r="B58" s="8" t="s">
        <v>63</v>
      </c>
      <c r="C58" s="44">
        <v>6500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883470</v>
      </c>
      <c r="D59" s="40">
        <v>358640.06</v>
      </c>
      <c r="E59" s="45">
        <f t="shared" si="2"/>
        <v>0.40594480853905623</v>
      </c>
      <c r="F59" s="44">
        <v>2014207</v>
      </c>
      <c r="G59" s="40">
        <v>1081791.23</v>
      </c>
      <c r="H59" s="45">
        <f t="shared" si="3"/>
        <v>0.53708046392451225</v>
      </c>
    </row>
    <row r="60" spans="1:8" ht="15" customHeight="1" x14ac:dyDescent="0.25">
      <c r="A60" s="5">
        <v>171</v>
      </c>
      <c r="B60" s="8" t="s">
        <v>65</v>
      </c>
      <c r="C60" s="44">
        <v>7297025</v>
      </c>
      <c r="D60" s="40">
        <v>4322297.25</v>
      </c>
      <c r="E60" s="45">
        <f t="shared" si="2"/>
        <v>0.5923369112754856</v>
      </c>
      <c r="F60" s="44">
        <v>5072719</v>
      </c>
      <c r="G60" s="40">
        <v>154044.1</v>
      </c>
      <c r="H60" s="45">
        <f t="shared" si="3"/>
        <v>3.036716601096966E-2</v>
      </c>
    </row>
    <row r="61" spans="1:8" ht="15" customHeight="1" x14ac:dyDescent="0.25">
      <c r="A61" s="5">
        <v>172</v>
      </c>
      <c r="B61" s="8" t="s">
        <v>66</v>
      </c>
      <c r="C61" s="44">
        <v>399000</v>
      </c>
      <c r="D61" s="40">
        <v>354146.66</v>
      </c>
      <c r="E61" s="45">
        <f t="shared" si="2"/>
        <v>0.88758561403508762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937566</v>
      </c>
      <c r="D62" s="40">
        <v>214649.16</v>
      </c>
      <c r="E62" s="45">
        <f t="shared" si="2"/>
        <v>0.22894298641375649</v>
      </c>
      <c r="F62" s="59">
        <v>100000</v>
      </c>
      <c r="G62" s="6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324310</v>
      </c>
      <c r="D63" s="40">
        <v>47582.38</v>
      </c>
      <c r="E63" s="45">
        <f t="shared" si="2"/>
        <v>0.14671881841447995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18122</v>
      </c>
      <c r="D64" s="40">
        <v>58.85</v>
      </c>
      <c r="E64" s="45">
        <f t="shared" si="2"/>
        <v>3.2474340580509876E-3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4321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2559542</v>
      </c>
      <c r="D66" s="40">
        <v>694024.13</v>
      </c>
      <c r="E66" s="45">
        <f t="shared" si="2"/>
        <v>0.27115168651266514</v>
      </c>
      <c r="F66" s="44">
        <v>2223591</v>
      </c>
      <c r="G66" s="40">
        <v>867099.12</v>
      </c>
      <c r="H66" s="45">
        <f t="shared" si="3"/>
        <v>0.38995441158018718</v>
      </c>
    </row>
    <row r="67" spans="1:8" ht="15" customHeight="1" x14ac:dyDescent="0.25">
      <c r="A67" s="5">
        <v>189</v>
      </c>
      <c r="B67" s="8" t="s">
        <v>72</v>
      </c>
      <c r="C67" s="44">
        <v>750383</v>
      </c>
      <c r="D67" s="40">
        <v>548324.72</v>
      </c>
      <c r="E67" s="45">
        <f t="shared" si="2"/>
        <v>0.73072646901648886</v>
      </c>
      <c r="F67" s="44">
        <v>2005000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453635</v>
      </c>
      <c r="D68" s="40">
        <v>1203.75</v>
      </c>
      <c r="E68" s="45">
        <f t="shared" si="2"/>
        <v>2.6535650908770265E-3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37211</v>
      </c>
      <c r="D69" s="40">
        <v>37158.160000000003</v>
      </c>
      <c r="E69" s="45">
        <f t="shared" si="2"/>
        <v>0.99857998978796603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45.09</v>
      </c>
      <c r="E70" s="45">
        <f t="shared" si="2"/>
        <v>0.20495454545454547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56800</v>
      </c>
      <c r="D71" s="40">
        <v>49526.080000000002</v>
      </c>
      <c r="E71" s="45">
        <f t="shared" si="2"/>
        <v>0.87193802816901411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22200</v>
      </c>
      <c r="D72" s="40">
        <v>9906</v>
      </c>
      <c r="E72" s="45">
        <f t="shared" si="2"/>
        <v>0.44621621621621621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63427</v>
      </c>
      <c r="D73" s="40">
        <v>15653.1</v>
      </c>
      <c r="E73" s="45">
        <f t="shared" si="2"/>
        <v>0.24678922225550634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10717961</v>
      </c>
      <c r="D74" s="40">
        <v>8733728.9700000007</v>
      </c>
      <c r="E74" s="45">
        <f t="shared" si="2"/>
        <v>0.81486851556933271</v>
      </c>
      <c r="F74" s="44">
        <v>109810</v>
      </c>
      <c r="G74" s="40">
        <v>71505.34</v>
      </c>
      <c r="H74" s="45">
        <f t="shared" si="3"/>
        <v>0.65117329933521539</v>
      </c>
    </row>
    <row r="75" spans="1:8" ht="15" customHeight="1" x14ac:dyDescent="0.25">
      <c r="A75" s="5">
        <v>198</v>
      </c>
      <c r="B75" s="9" t="s">
        <v>80</v>
      </c>
      <c r="C75" s="44">
        <v>3325989</v>
      </c>
      <c r="D75" s="40">
        <v>227066.23999999999</v>
      </c>
      <c r="E75" s="45">
        <f t="shared" si="2"/>
        <v>6.8270291934218658E-2</v>
      </c>
      <c r="F75" s="44">
        <v>369513</v>
      </c>
      <c r="G75" s="40">
        <v>7315</v>
      </c>
      <c r="H75" s="45">
        <f t="shared" si="3"/>
        <v>1.9796326516252474E-2</v>
      </c>
    </row>
    <row r="76" spans="1:8" ht="15" customHeight="1" thickBot="1" x14ac:dyDescent="0.3">
      <c r="A76" s="12">
        <v>199</v>
      </c>
      <c r="B76" s="33" t="s">
        <v>81</v>
      </c>
      <c r="C76" s="46">
        <v>493183</v>
      </c>
      <c r="D76" s="47">
        <v>189448.65</v>
      </c>
      <c r="E76" s="48">
        <f>D76/C76</f>
        <v>0.38413459101388325</v>
      </c>
      <c r="F76" s="46">
        <v>58098</v>
      </c>
      <c r="G76" s="47">
        <v>55096.44</v>
      </c>
      <c r="H76" s="48">
        <f>G76/F76</f>
        <v>0.94833625942373234</v>
      </c>
    </row>
    <row r="77" spans="1:8" ht="15" customHeight="1" thickBot="1" x14ac:dyDescent="0.3">
      <c r="A77" s="137" t="s">
        <v>82</v>
      </c>
      <c r="B77" s="138"/>
      <c r="C77" s="22">
        <f>SUM(C78:C127)</f>
        <v>3334859</v>
      </c>
      <c r="D77" s="23">
        <f>SUM(D78:D127)</f>
        <v>1703002.9399999995</v>
      </c>
      <c r="E77" s="28">
        <f>D77/C77</f>
        <v>0.510667149645607</v>
      </c>
      <c r="F77" s="22">
        <f>SUM(F78:F127)</f>
        <v>135817</v>
      </c>
      <c r="G77" s="23">
        <f>SUM(G78:G127)</f>
        <v>110300.33</v>
      </c>
      <c r="H77" s="28">
        <f>G77/F77</f>
        <v>0.81212462357436843</v>
      </c>
    </row>
    <row r="78" spans="1:8" ht="15" customHeight="1" x14ac:dyDescent="0.25">
      <c r="A78" s="4">
        <v>201</v>
      </c>
      <c r="B78" s="32" t="s">
        <v>83</v>
      </c>
      <c r="C78" s="49">
        <v>212913</v>
      </c>
      <c r="D78" s="50">
        <v>102399.38</v>
      </c>
      <c r="E78" s="51">
        <f>D78/C78</f>
        <v>0.48094470511429555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112054</v>
      </c>
      <c r="D79" s="40">
        <v>60055.65</v>
      </c>
      <c r="E79" s="45">
        <f>D79/C79</f>
        <v>0.53595275492173422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96014</v>
      </c>
      <c r="D80" s="40">
        <v>81408.570000000007</v>
      </c>
      <c r="E80" s="45">
        <f t="shared" ref="E80:E127" si="4">D80/C80</f>
        <v>0.84788228799966681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12069</v>
      </c>
      <c r="D81" s="40">
        <v>4655.63</v>
      </c>
      <c r="E81" s="45">
        <f t="shared" si="4"/>
        <v>0.38575109785400613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1450</v>
      </c>
      <c r="D82" s="40">
        <v>42.8</v>
      </c>
      <c r="E82" s="45">
        <f t="shared" si="4"/>
        <v>2.9517241379310343E-2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87519</v>
      </c>
      <c r="D83" s="40">
        <v>24900.48</v>
      </c>
      <c r="E83" s="45">
        <f t="shared" si="4"/>
        <v>0.28451513385664828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6109</v>
      </c>
      <c r="D84" s="40">
        <v>2798.02</v>
      </c>
      <c r="E84" s="45">
        <f t="shared" si="4"/>
        <v>0.45801604190538547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247868</v>
      </c>
      <c r="D85" s="40">
        <v>112794.53</v>
      </c>
      <c r="E85" s="45">
        <f t="shared" si="4"/>
        <v>0.45505886197492212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3500</v>
      </c>
      <c r="D86" s="40">
        <v>478.96</v>
      </c>
      <c r="E86" s="45">
        <f t="shared" si="4"/>
        <v>0.13684571428571429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111305</v>
      </c>
      <c r="D87" s="40">
        <v>49715.49</v>
      </c>
      <c r="E87" s="45">
        <f t="shared" si="4"/>
        <v>0.4466599883203809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15209</v>
      </c>
      <c r="D88" s="40">
        <v>6359.95</v>
      </c>
      <c r="E88" s="45">
        <f t="shared" si="4"/>
        <v>0.41817016240383981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229</v>
      </c>
      <c r="B89" s="8" t="s">
        <v>195</v>
      </c>
      <c r="C89" s="44">
        <v>1300</v>
      </c>
      <c r="D89" s="40">
        <v>1118.1500000000001</v>
      </c>
      <c r="E89" s="45">
        <f t="shared" si="4"/>
        <v>0.86011538461538473</v>
      </c>
      <c r="F89" s="59"/>
      <c r="G89" s="60"/>
      <c r="H89" s="61"/>
    </row>
    <row r="90" spans="1:8" ht="15" customHeight="1" x14ac:dyDescent="0.25">
      <c r="A90" s="5">
        <v>231</v>
      </c>
      <c r="B90" s="8" t="s">
        <v>94</v>
      </c>
      <c r="C90" s="44">
        <v>302917</v>
      </c>
      <c r="D90" s="40">
        <v>219570.55</v>
      </c>
      <c r="E90" s="45">
        <f t="shared" si="4"/>
        <v>0.72485383784997204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242417</v>
      </c>
      <c r="D91" s="40">
        <v>145532.32</v>
      </c>
      <c r="E91" s="45">
        <f t="shared" si="4"/>
        <v>0.60033875512030921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91591</v>
      </c>
      <c r="D92" s="40">
        <v>47218.33</v>
      </c>
      <c r="E92" s="45">
        <f t="shared" si="4"/>
        <v>0.51553460492843184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242</v>
      </c>
      <c r="B93" s="8" t="s">
        <v>98</v>
      </c>
      <c r="C93" s="44">
        <v>192232</v>
      </c>
      <c r="D93" s="40">
        <v>15969.46</v>
      </c>
      <c r="E93" s="45">
        <f t="shared" si="4"/>
        <v>8.3073889883057972E-2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243</v>
      </c>
      <c r="B94" s="8" t="s">
        <v>99</v>
      </c>
      <c r="C94" s="44">
        <v>32377</v>
      </c>
      <c r="D94" s="40">
        <v>16050.73</v>
      </c>
      <c r="E94" s="45">
        <f t="shared" si="4"/>
        <v>0.4957448188528894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244</v>
      </c>
      <c r="B95" s="8" t="s">
        <v>100</v>
      </c>
      <c r="C95" s="44">
        <v>36250</v>
      </c>
      <c r="D95" s="40">
        <v>7815.91</v>
      </c>
      <c r="E95" s="45">
        <f t="shared" si="4"/>
        <v>0.21561131034482758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249</v>
      </c>
      <c r="B96" s="8" t="s">
        <v>101</v>
      </c>
      <c r="C96" s="44">
        <v>73456</v>
      </c>
      <c r="D96" s="40">
        <v>25142.57</v>
      </c>
      <c r="E96" s="45">
        <f t="shared" si="4"/>
        <v>0.34228068503593989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251</v>
      </c>
      <c r="B97" s="8" t="s">
        <v>102</v>
      </c>
      <c r="C97" s="44">
        <v>320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252</v>
      </c>
      <c r="B98" s="8" t="s">
        <v>103</v>
      </c>
      <c r="C98" s="44">
        <v>6407</v>
      </c>
      <c r="D98" s="40">
        <v>1485.24</v>
      </c>
      <c r="E98" s="45">
        <f t="shared" si="4"/>
        <v>0.23181520212267831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253</v>
      </c>
      <c r="B99" s="8" t="s">
        <v>104</v>
      </c>
      <c r="C99" s="44">
        <v>6000</v>
      </c>
      <c r="D99" s="40">
        <v>740.06</v>
      </c>
      <c r="E99" s="45">
        <f t="shared" si="4"/>
        <v>0.12334333333333332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254</v>
      </c>
      <c r="B100" s="8" t="s">
        <v>105</v>
      </c>
      <c r="C100" s="44">
        <v>18794</v>
      </c>
      <c r="D100" s="40">
        <v>3949.77</v>
      </c>
      <c r="E100" s="45">
        <f t="shared" si="4"/>
        <v>0.21016122166648932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255</v>
      </c>
      <c r="B101" s="8" t="s">
        <v>106</v>
      </c>
      <c r="C101" s="44">
        <v>59788</v>
      </c>
      <c r="D101" s="40">
        <v>32823.35</v>
      </c>
      <c r="E101" s="45">
        <f t="shared" si="4"/>
        <v>0.54899561784973572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256</v>
      </c>
      <c r="B102" s="8" t="s">
        <v>107</v>
      </c>
      <c r="C102" s="44">
        <v>37576</v>
      </c>
      <c r="D102" s="40">
        <v>21690.14</v>
      </c>
      <c r="E102" s="45">
        <f t="shared" si="4"/>
        <v>0.5772338726846924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257</v>
      </c>
      <c r="B103" s="8" t="s">
        <v>108</v>
      </c>
      <c r="C103" s="44">
        <v>1000</v>
      </c>
      <c r="D103" s="40">
        <v>448.92</v>
      </c>
      <c r="E103" s="45">
        <f t="shared" si="4"/>
        <v>0.44892000000000004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259</v>
      </c>
      <c r="B104" s="8" t="s">
        <v>109</v>
      </c>
      <c r="C104" s="44">
        <v>45577</v>
      </c>
      <c r="D104" s="40">
        <v>16519.98</v>
      </c>
      <c r="E104" s="45">
        <f t="shared" si="4"/>
        <v>0.36246308445049036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261</v>
      </c>
      <c r="B105" s="8" t="s">
        <v>110</v>
      </c>
      <c r="C105" s="44">
        <v>6440</v>
      </c>
      <c r="D105" s="40">
        <v>1489.06</v>
      </c>
      <c r="E105" s="45">
        <f t="shared" si="4"/>
        <v>0.23122049689440993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262</v>
      </c>
      <c r="B106" s="8" t="s">
        <v>111</v>
      </c>
      <c r="C106" s="44">
        <v>26423</v>
      </c>
      <c r="D106" s="40">
        <v>12845.91</v>
      </c>
      <c r="E106" s="45">
        <f t="shared" si="4"/>
        <v>0.48616394807554025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263</v>
      </c>
      <c r="B107" s="8" t="s">
        <v>112</v>
      </c>
      <c r="C107" s="44">
        <v>23920</v>
      </c>
      <c r="D107" s="40">
        <v>4581.34</v>
      </c>
      <c r="E107" s="45">
        <f t="shared" si="4"/>
        <v>0.19152759197324415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265</v>
      </c>
      <c r="B108" s="8" t="s">
        <v>113</v>
      </c>
      <c r="C108" s="44">
        <v>87153</v>
      </c>
      <c r="D108" s="40">
        <v>28223.07</v>
      </c>
      <c r="E108" s="45">
        <f t="shared" si="4"/>
        <v>0.32383360297408004</v>
      </c>
      <c r="F108" s="44">
        <v>135817</v>
      </c>
      <c r="G108" s="40">
        <v>110300.33</v>
      </c>
      <c r="H108" s="45">
        <f t="shared" ref="H108" si="5">G108/F108</f>
        <v>0.81212462357436843</v>
      </c>
    </row>
    <row r="109" spans="1:8" ht="15" customHeight="1" x14ac:dyDescent="0.25">
      <c r="A109" s="5">
        <v>269</v>
      </c>
      <c r="B109" s="8" t="s">
        <v>114</v>
      </c>
      <c r="C109" s="44">
        <v>86473</v>
      </c>
      <c r="D109" s="40">
        <v>14298.02</v>
      </c>
      <c r="E109" s="45">
        <f t="shared" si="4"/>
        <v>0.16534663999167371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271</v>
      </c>
      <c r="B110" s="8" t="s">
        <v>115</v>
      </c>
      <c r="C110" s="44">
        <v>22566</v>
      </c>
      <c r="D110" s="40">
        <v>2210.9</v>
      </c>
      <c r="E110" s="45">
        <f t="shared" si="4"/>
        <v>9.7974829389346804E-2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272</v>
      </c>
      <c r="B111" s="8" t="s">
        <v>116</v>
      </c>
      <c r="C111" s="44">
        <v>3151</v>
      </c>
      <c r="D111" s="40">
        <v>0</v>
      </c>
      <c r="E111" s="45">
        <f t="shared" si="4"/>
        <v>0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273</v>
      </c>
      <c r="B112" s="8" t="s">
        <v>117</v>
      </c>
      <c r="C112" s="44">
        <v>113617</v>
      </c>
      <c r="D112" s="40">
        <v>62978.44</v>
      </c>
      <c r="E112" s="45">
        <f t="shared" si="4"/>
        <v>0.55430472552522947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274</v>
      </c>
      <c r="B113" s="8" t="s">
        <v>118</v>
      </c>
      <c r="C113" s="44">
        <v>31352</v>
      </c>
      <c r="D113" s="40">
        <v>26889.69</v>
      </c>
      <c r="E113" s="45">
        <f t="shared" si="4"/>
        <v>0.85767064302117879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275</v>
      </c>
      <c r="B114" s="8" t="s">
        <v>119</v>
      </c>
      <c r="C114" s="44">
        <v>371573</v>
      </c>
      <c r="D114" s="40">
        <v>234853.25</v>
      </c>
      <c r="E114" s="45">
        <f t="shared" si="4"/>
        <v>0.63205144076668651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277</v>
      </c>
      <c r="B115" s="8" t="s">
        <v>120</v>
      </c>
      <c r="C115" s="44">
        <v>19274</v>
      </c>
      <c r="D115" s="40">
        <v>6048.43</v>
      </c>
      <c r="E115" s="45">
        <f t="shared" si="4"/>
        <v>0.31381290858150879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278</v>
      </c>
      <c r="B116" s="8" t="s">
        <v>121</v>
      </c>
      <c r="C116" s="44">
        <v>800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279</v>
      </c>
      <c r="B117" s="9" t="s">
        <v>122</v>
      </c>
      <c r="C117" s="44">
        <v>22584</v>
      </c>
      <c r="D117" s="40">
        <v>2219.13</v>
      </c>
      <c r="E117" s="45">
        <f t="shared" si="4"/>
        <v>9.8261158342189167E-2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6">
        <v>280</v>
      </c>
      <c r="B118" s="9" t="s">
        <v>123</v>
      </c>
      <c r="C118" s="44">
        <v>247327</v>
      </c>
      <c r="D118" s="40">
        <v>143424.24</v>
      </c>
      <c r="E118" s="45">
        <f t="shared" si="4"/>
        <v>0.57989722108787145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0">
        <v>291</v>
      </c>
      <c r="B119" s="9" t="s">
        <v>124</v>
      </c>
      <c r="C119" s="44">
        <v>81369</v>
      </c>
      <c r="D119" s="40">
        <v>48895.79</v>
      </c>
      <c r="E119" s="45">
        <f t="shared" si="4"/>
        <v>0.60091423023510182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292</v>
      </c>
      <c r="B120" s="9" t="s">
        <v>125</v>
      </c>
      <c r="C120" s="44">
        <v>10</v>
      </c>
      <c r="D120" s="40">
        <v>8</v>
      </c>
      <c r="E120" s="45">
        <f t="shared" si="4"/>
        <v>0.8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293</v>
      </c>
      <c r="B121" s="9" t="s">
        <v>126</v>
      </c>
      <c r="C121" s="44">
        <v>82571</v>
      </c>
      <c r="D121" s="40">
        <v>82467.63</v>
      </c>
      <c r="E121" s="45">
        <f t="shared" si="4"/>
        <v>0.99874810768914035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294</v>
      </c>
      <c r="B122" s="9" t="s">
        <v>127</v>
      </c>
      <c r="C122" s="44">
        <v>3437</v>
      </c>
      <c r="D122" s="40">
        <v>1079.47</v>
      </c>
      <c r="E122" s="45">
        <f t="shared" si="4"/>
        <v>0.31407331975560082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295</v>
      </c>
      <c r="B123" s="9" t="s">
        <v>128</v>
      </c>
      <c r="C123" s="44">
        <v>513</v>
      </c>
      <c r="D123" s="40">
        <v>392.13</v>
      </c>
      <c r="E123" s="45">
        <f t="shared" si="4"/>
        <v>0.76438596491228072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296</v>
      </c>
      <c r="B124" s="9" t="s">
        <v>129</v>
      </c>
      <c r="C124" s="44">
        <v>499</v>
      </c>
      <c r="D124" s="40">
        <v>167.67</v>
      </c>
      <c r="E124" s="45">
        <f t="shared" si="4"/>
        <v>0.33601202404809616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297</v>
      </c>
      <c r="B125" s="9" t="s">
        <v>130</v>
      </c>
      <c r="C125" s="44">
        <v>18077</v>
      </c>
      <c r="D125" s="40">
        <v>288.17</v>
      </c>
      <c r="E125" s="45">
        <f t="shared" si="4"/>
        <v>1.5941251313824196E-2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298</v>
      </c>
      <c r="B126" s="9" t="s">
        <v>131</v>
      </c>
      <c r="C126" s="44">
        <v>475</v>
      </c>
      <c r="D126" s="40">
        <v>215.22</v>
      </c>
      <c r="E126" s="45">
        <f t="shared" si="4"/>
        <v>0.45309473684210527</v>
      </c>
      <c r="F126" s="59" t="s">
        <v>182</v>
      </c>
      <c r="G126" s="60" t="s">
        <v>182</v>
      </c>
      <c r="H126" s="61" t="s">
        <v>182</v>
      </c>
    </row>
    <row r="127" spans="1:8" ht="15" customHeight="1" thickBot="1" x14ac:dyDescent="0.3">
      <c r="A127" s="11">
        <v>299</v>
      </c>
      <c r="B127" s="34" t="s">
        <v>123</v>
      </c>
      <c r="C127" s="46">
        <v>31243</v>
      </c>
      <c r="D127" s="47">
        <v>27742.44</v>
      </c>
      <c r="E127" s="45">
        <f t="shared" si="4"/>
        <v>0.88795698236404952</v>
      </c>
      <c r="F127" s="65" t="s">
        <v>182</v>
      </c>
      <c r="G127" s="66" t="s">
        <v>182</v>
      </c>
      <c r="H127" s="61" t="s">
        <v>182</v>
      </c>
    </row>
    <row r="128" spans="1:8" ht="15" customHeight="1" thickBot="1" x14ac:dyDescent="0.3">
      <c r="A128" s="137" t="s">
        <v>132</v>
      </c>
      <c r="B128" s="138"/>
      <c r="C128" s="22">
        <f>SUM(C129:C145)</f>
        <v>138135</v>
      </c>
      <c r="D128" s="23">
        <f>SUM(D129:D145)</f>
        <v>58233.74</v>
      </c>
      <c r="E128" s="28">
        <f>D128/C128</f>
        <v>0.42157121656350671</v>
      </c>
      <c r="F128" s="22">
        <f>SUM(F129:F145)</f>
        <v>15019564</v>
      </c>
      <c r="G128" s="23">
        <f>SUM(G129:G145)</f>
        <v>7652277.8000000007</v>
      </c>
      <c r="H128" s="28">
        <f>G128/F128</f>
        <v>0.50948734597089507</v>
      </c>
    </row>
    <row r="129" spans="1:8" ht="15" customHeight="1" x14ac:dyDescent="0.25">
      <c r="A129" s="13">
        <v>301</v>
      </c>
      <c r="B129" s="35" t="s">
        <v>133</v>
      </c>
      <c r="C129" s="68" t="s">
        <v>182</v>
      </c>
      <c r="D129" s="69" t="s">
        <v>182</v>
      </c>
      <c r="E129" s="70" t="s">
        <v>182</v>
      </c>
      <c r="F129" s="49">
        <v>106568</v>
      </c>
      <c r="G129" s="50">
        <v>33401.51</v>
      </c>
      <c r="H129" s="51">
        <f>G129/F129</f>
        <v>0.31342907814728627</v>
      </c>
    </row>
    <row r="130" spans="1:8" ht="15" customHeight="1" x14ac:dyDescent="0.25">
      <c r="A130" s="10">
        <v>302</v>
      </c>
      <c r="B130" s="29" t="s">
        <v>134</v>
      </c>
      <c r="C130" s="59" t="s">
        <v>182</v>
      </c>
      <c r="D130" s="60" t="s">
        <v>182</v>
      </c>
      <c r="E130" s="61" t="s">
        <v>182</v>
      </c>
      <c r="F130" s="44">
        <v>68300</v>
      </c>
      <c r="G130" s="40">
        <v>2140</v>
      </c>
      <c r="H130" s="45">
        <f>G130/F130</f>
        <v>3.1332357247437777E-2</v>
      </c>
    </row>
    <row r="131" spans="1:8" ht="15" customHeight="1" x14ac:dyDescent="0.25">
      <c r="A131" s="10">
        <v>303</v>
      </c>
      <c r="B131" s="29" t="s">
        <v>135</v>
      </c>
      <c r="C131" s="59" t="s">
        <v>182</v>
      </c>
      <c r="D131" s="60" t="s">
        <v>182</v>
      </c>
      <c r="E131" s="61" t="s">
        <v>182</v>
      </c>
      <c r="F131" s="44">
        <v>16000</v>
      </c>
      <c r="G131" s="40">
        <v>0</v>
      </c>
      <c r="H131" s="45">
        <f t="shared" ref="H131:H145" si="6">G131/F131</f>
        <v>0</v>
      </c>
    </row>
    <row r="132" spans="1:8" ht="15" customHeight="1" x14ac:dyDescent="0.25">
      <c r="A132" s="10">
        <v>304</v>
      </c>
      <c r="B132" s="29" t="s">
        <v>136</v>
      </c>
      <c r="C132" s="59" t="s">
        <v>182</v>
      </c>
      <c r="D132" s="60" t="s">
        <v>182</v>
      </c>
      <c r="E132" s="61" t="s">
        <v>182</v>
      </c>
      <c r="F132" s="44">
        <v>48680</v>
      </c>
      <c r="G132" s="40">
        <v>22903.62</v>
      </c>
      <c r="H132" s="45">
        <f t="shared" si="6"/>
        <v>0.4704934264585045</v>
      </c>
    </row>
    <row r="133" spans="1:8" ht="15" customHeight="1" x14ac:dyDescent="0.25">
      <c r="A133" s="10">
        <v>305</v>
      </c>
      <c r="B133" s="29" t="s">
        <v>137</v>
      </c>
      <c r="C133" s="59" t="s">
        <v>182</v>
      </c>
      <c r="D133" s="60" t="s">
        <v>182</v>
      </c>
      <c r="E133" s="61" t="s">
        <v>182</v>
      </c>
      <c r="F133" s="44">
        <v>58000</v>
      </c>
      <c r="G133" s="40">
        <v>9247.49</v>
      </c>
      <c r="H133" s="45">
        <f t="shared" si="6"/>
        <v>0.15943948275862069</v>
      </c>
    </row>
    <row r="134" spans="1:8" ht="15" customHeight="1" x14ac:dyDescent="0.25">
      <c r="A134" s="10">
        <v>309</v>
      </c>
      <c r="B134" s="29" t="s">
        <v>138</v>
      </c>
      <c r="C134" s="59" t="s">
        <v>182</v>
      </c>
      <c r="D134" s="60" t="s">
        <v>182</v>
      </c>
      <c r="E134" s="61" t="s">
        <v>182</v>
      </c>
      <c r="F134" s="44">
        <v>95000</v>
      </c>
      <c r="G134" s="40">
        <v>0</v>
      </c>
      <c r="H134" s="45">
        <f t="shared" si="6"/>
        <v>0</v>
      </c>
    </row>
    <row r="135" spans="1:8" ht="15" customHeight="1" x14ac:dyDescent="0.25">
      <c r="A135" s="10">
        <v>314</v>
      </c>
      <c r="B135" s="29" t="s">
        <v>139</v>
      </c>
      <c r="C135" s="59" t="s">
        <v>182</v>
      </c>
      <c r="D135" s="60" t="s">
        <v>182</v>
      </c>
      <c r="E135" s="61" t="s">
        <v>182</v>
      </c>
      <c r="F135" s="44">
        <v>2441220</v>
      </c>
      <c r="G135" s="40">
        <v>638784.15</v>
      </c>
      <c r="H135" s="45">
        <f t="shared" si="6"/>
        <v>0.26166594981197927</v>
      </c>
    </row>
    <row r="136" spans="1:8" ht="15" customHeight="1" x14ac:dyDescent="0.25">
      <c r="A136" s="6">
        <v>320</v>
      </c>
      <c r="B136" s="29" t="s">
        <v>140</v>
      </c>
      <c r="C136" s="44">
        <v>1960</v>
      </c>
      <c r="D136" s="40">
        <v>1764.54</v>
      </c>
      <c r="E136" s="45">
        <f t="shared" ref="E136:E144" si="7">D136/C136</f>
        <v>0.90027551020408159</v>
      </c>
      <c r="F136" s="44">
        <v>13530</v>
      </c>
      <c r="G136" s="40">
        <v>8763.69</v>
      </c>
      <c r="H136" s="45">
        <f t="shared" si="6"/>
        <v>0.64772283813747233</v>
      </c>
    </row>
    <row r="137" spans="1:8" ht="15" customHeight="1" x14ac:dyDescent="0.25">
      <c r="A137" s="10">
        <v>332</v>
      </c>
      <c r="B137" s="29" t="s">
        <v>141</v>
      </c>
      <c r="C137" s="59" t="s">
        <v>182</v>
      </c>
      <c r="D137" s="60" t="s">
        <v>182</v>
      </c>
      <c r="E137" s="61" t="s">
        <v>182</v>
      </c>
      <c r="F137" s="44">
        <v>50000</v>
      </c>
      <c r="G137" s="40">
        <v>2423.5500000000002</v>
      </c>
      <c r="H137" s="45">
        <f t="shared" si="6"/>
        <v>4.8471E-2</v>
      </c>
    </row>
    <row r="138" spans="1:8" ht="15" customHeight="1" x14ac:dyDescent="0.25">
      <c r="A138" s="6">
        <v>340</v>
      </c>
      <c r="B138" s="29" t="s">
        <v>142</v>
      </c>
      <c r="C138" s="44">
        <v>240</v>
      </c>
      <c r="D138" s="40">
        <v>0</v>
      </c>
      <c r="E138" s="45">
        <f t="shared" si="7"/>
        <v>0</v>
      </c>
      <c r="F138" s="44">
        <v>115350</v>
      </c>
      <c r="G138" s="40">
        <v>8835.18</v>
      </c>
      <c r="H138" s="45">
        <f t="shared" si="6"/>
        <v>7.6594538361508452E-2</v>
      </c>
    </row>
    <row r="139" spans="1:8" ht="15" customHeight="1" x14ac:dyDescent="0.25">
      <c r="A139" s="6">
        <v>350</v>
      </c>
      <c r="B139" s="29" t="s">
        <v>143</v>
      </c>
      <c r="C139" s="44">
        <v>57660</v>
      </c>
      <c r="D139" s="40">
        <v>11596.66</v>
      </c>
      <c r="E139" s="45">
        <f t="shared" si="7"/>
        <v>0.20112140131807146</v>
      </c>
      <c r="F139" s="44">
        <v>1129360</v>
      </c>
      <c r="G139" s="40">
        <v>230174.18</v>
      </c>
      <c r="H139" s="45">
        <f t="shared" si="6"/>
        <v>0.20380939647233831</v>
      </c>
    </row>
    <row r="140" spans="1:8" ht="15" customHeight="1" x14ac:dyDescent="0.25">
      <c r="A140" s="6">
        <v>370</v>
      </c>
      <c r="B140" s="29" t="s">
        <v>144</v>
      </c>
      <c r="C140" s="44">
        <v>20386</v>
      </c>
      <c r="D140" s="40">
        <v>13901.21</v>
      </c>
      <c r="E140" s="45">
        <f t="shared" si="7"/>
        <v>0.68189983321887571</v>
      </c>
      <c r="F140" s="44">
        <v>1193745</v>
      </c>
      <c r="G140" s="40">
        <v>183447.52</v>
      </c>
      <c r="H140" s="45">
        <f t="shared" si="6"/>
        <v>0.15367395884380666</v>
      </c>
    </row>
    <row r="141" spans="1:8" ht="15" customHeight="1" x14ac:dyDescent="0.25">
      <c r="A141" s="6">
        <v>380</v>
      </c>
      <c r="B141" s="29" t="s">
        <v>145</v>
      </c>
      <c r="C141" s="44">
        <v>45197</v>
      </c>
      <c r="D141" s="40">
        <v>18481.919999999998</v>
      </c>
      <c r="E141" s="45">
        <f t="shared" si="7"/>
        <v>0.40891917605150779</v>
      </c>
      <c r="F141" s="44">
        <v>9650439</v>
      </c>
      <c r="G141" s="40">
        <v>6506137.9400000004</v>
      </c>
      <c r="H141" s="45">
        <f t="shared" si="6"/>
        <v>0.67418051551851688</v>
      </c>
    </row>
    <row r="142" spans="1:8" ht="15" customHeight="1" x14ac:dyDescent="0.25">
      <c r="A142" s="10">
        <v>395</v>
      </c>
      <c r="B142" s="29" t="s">
        <v>142</v>
      </c>
      <c r="C142" s="59" t="s">
        <v>182</v>
      </c>
      <c r="D142" s="60" t="s">
        <v>182</v>
      </c>
      <c r="E142" s="61" t="s">
        <v>182</v>
      </c>
      <c r="F142" s="44">
        <v>125</v>
      </c>
      <c r="G142" s="40">
        <v>0</v>
      </c>
      <c r="H142" s="45">
        <f t="shared" si="6"/>
        <v>0</v>
      </c>
    </row>
    <row r="143" spans="1:8" ht="15" customHeight="1" x14ac:dyDescent="0.25">
      <c r="A143" s="10">
        <v>396</v>
      </c>
      <c r="B143" s="29" t="s">
        <v>143</v>
      </c>
      <c r="C143" s="44">
        <v>12102</v>
      </c>
      <c r="D143" s="40">
        <v>12100.13</v>
      </c>
      <c r="E143" s="45">
        <f t="shared" si="7"/>
        <v>0.9998454800859361</v>
      </c>
      <c r="F143" s="44">
        <v>24314</v>
      </c>
      <c r="G143" s="40">
        <v>1918.19</v>
      </c>
      <c r="H143" s="45">
        <f t="shared" si="6"/>
        <v>7.8892407666365058E-2</v>
      </c>
    </row>
    <row r="144" spans="1:8" ht="15" customHeight="1" x14ac:dyDescent="0.25">
      <c r="A144" s="10">
        <v>398</v>
      </c>
      <c r="B144" s="29" t="s">
        <v>144</v>
      </c>
      <c r="C144" s="59">
        <v>590</v>
      </c>
      <c r="D144" s="60">
        <v>389.28</v>
      </c>
      <c r="E144" s="45">
        <f t="shared" si="7"/>
        <v>0.65979661016949143</v>
      </c>
      <c r="F144" s="44">
        <v>5405</v>
      </c>
      <c r="G144" s="40">
        <v>572.99</v>
      </c>
      <c r="H144" s="45">
        <f t="shared" si="6"/>
        <v>0.10601110083256245</v>
      </c>
    </row>
    <row r="145" spans="1:8" ht="15" customHeight="1" thickBot="1" x14ac:dyDescent="0.3">
      <c r="A145" s="11">
        <v>399</v>
      </c>
      <c r="B145" s="36" t="s">
        <v>146</v>
      </c>
      <c r="C145" s="65" t="s">
        <v>182</v>
      </c>
      <c r="D145" s="66" t="s">
        <v>182</v>
      </c>
      <c r="E145" s="61" t="s">
        <v>182</v>
      </c>
      <c r="F145" s="46">
        <v>3528</v>
      </c>
      <c r="G145" s="47">
        <v>3527.79</v>
      </c>
      <c r="H145" s="45">
        <f t="shared" si="6"/>
        <v>0.99994047619047621</v>
      </c>
    </row>
    <row r="146" spans="1:8" ht="15" customHeight="1" thickBot="1" x14ac:dyDescent="0.3">
      <c r="A146" s="139" t="s">
        <v>147</v>
      </c>
      <c r="B146" s="140"/>
      <c r="C146" s="72">
        <v>0</v>
      </c>
      <c r="D146" s="73">
        <v>0</v>
      </c>
      <c r="E146" s="71" t="s">
        <v>182</v>
      </c>
      <c r="F146" s="22">
        <f>SUM(F147:F149)</f>
        <v>436477</v>
      </c>
      <c r="G146" s="23">
        <f>SUM(G147:G149)</f>
        <v>0</v>
      </c>
      <c r="H146" s="28">
        <f>G146/F146</f>
        <v>0</v>
      </c>
    </row>
    <row r="147" spans="1:8" ht="15" customHeight="1" x14ac:dyDescent="0.25">
      <c r="A147" s="13">
        <v>511</v>
      </c>
      <c r="B147" s="37" t="s">
        <v>148</v>
      </c>
      <c r="C147" s="68" t="s">
        <v>182</v>
      </c>
      <c r="D147" s="69" t="s">
        <v>182</v>
      </c>
      <c r="E147" s="70" t="s">
        <v>182</v>
      </c>
      <c r="F147" s="49">
        <v>11116</v>
      </c>
      <c r="G147" s="50">
        <v>0</v>
      </c>
      <c r="H147" s="51">
        <f>G147/F147</f>
        <v>0</v>
      </c>
    </row>
    <row r="148" spans="1:8" ht="15" customHeight="1" x14ac:dyDescent="0.25">
      <c r="A148" s="91">
        <v>544</v>
      </c>
      <c r="B148" s="92" t="s">
        <v>149</v>
      </c>
      <c r="C148" s="93" t="s">
        <v>182</v>
      </c>
      <c r="D148" s="94" t="s">
        <v>182</v>
      </c>
      <c r="E148" s="95" t="s">
        <v>182</v>
      </c>
      <c r="F148" s="96">
        <v>299573</v>
      </c>
      <c r="G148" s="97">
        <v>0</v>
      </c>
      <c r="H148" s="98">
        <f>G148/F148</f>
        <v>0</v>
      </c>
    </row>
    <row r="149" spans="1:8" ht="15" customHeight="1" thickBot="1" x14ac:dyDescent="0.3">
      <c r="A149" s="11">
        <v>592</v>
      </c>
      <c r="B149" s="38" t="s">
        <v>198</v>
      </c>
      <c r="C149" s="65" t="s">
        <v>182</v>
      </c>
      <c r="D149" s="66" t="s">
        <v>182</v>
      </c>
      <c r="E149" s="67" t="s">
        <v>182</v>
      </c>
      <c r="F149" s="46">
        <v>125788</v>
      </c>
      <c r="G149" s="47">
        <v>0</v>
      </c>
      <c r="H149" s="48">
        <f>G149/F149</f>
        <v>0</v>
      </c>
    </row>
    <row r="150" spans="1:8" ht="15" customHeight="1" thickBot="1" x14ac:dyDescent="0.3">
      <c r="A150" s="137" t="s">
        <v>150</v>
      </c>
      <c r="B150" s="138"/>
      <c r="C150" s="22">
        <f>SUM(C151:C167)</f>
        <v>394899410</v>
      </c>
      <c r="D150" s="23">
        <f>SUM(D151:D167)</f>
        <v>357708857.51000005</v>
      </c>
      <c r="E150" s="28">
        <f>D150/C150</f>
        <v>0.90582271953761606</v>
      </c>
      <c r="F150" s="22">
        <f>SUM(F151:F167)</f>
        <v>347610</v>
      </c>
      <c r="G150" s="23">
        <f>SUM(G151:G167)</f>
        <v>5743.12</v>
      </c>
      <c r="H150" s="28">
        <f>G150/F150</f>
        <v>1.65217341273266E-2</v>
      </c>
    </row>
    <row r="151" spans="1:8" ht="15" customHeight="1" x14ac:dyDescent="0.25">
      <c r="A151" s="4">
        <v>611</v>
      </c>
      <c r="B151" s="35" t="s">
        <v>151</v>
      </c>
      <c r="C151" s="49">
        <v>56168</v>
      </c>
      <c r="D151" s="50">
        <v>42900</v>
      </c>
      <c r="E151" s="51">
        <f>D151/C151</f>
        <v>0.76378008830650901</v>
      </c>
      <c r="F151" s="68" t="s">
        <v>182</v>
      </c>
      <c r="G151" s="69" t="s">
        <v>182</v>
      </c>
      <c r="H151" s="70" t="s">
        <v>182</v>
      </c>
    </row>
    <row r="152" spans="1:8" ht="15" customHeight="1" x14ac:dyDescent="0.25">
      <c r="A152" s="5">
        <v>612</v>
      </c>
      <c r="B152" s="29" t="s">
        <v>152</v>
      </c>
      <c r="C152" s="44">
        <v>180500</v>
      </c>
      <c r="D152" s="40">
        <v>0</v>
      </c>
      <c r="E152" s="45">
        <f>D152/C152</f>
        <v>0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613</v>
      </c>
      <c r="B153" s="29" t="s">
        <v>192</v>
      </c>
      <c r="C153" s="44">
        <v>1000</v>
      </c>
      <c r="D153" s="40">
        <v>600</v>
      </c>
      <c r="E153" s="45">
        <f>D153/C153</f>
        <v>0.6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614</v>
      </c>
      <c r="B154" s="29" t="s">
        <v>153</v>
      </c>
      <c r="C154" s="44">
        <v>101000</v>
      </c>
      <c r="D154" s="40">
        <v>100000</v>
      </c>
      <c r="E154" s="45">
        <f t="shared" ref="E154:E167" si="8">D154/C154</f>
        <v>0.99009900990099009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619</v>
      </c>
      <c r="B155" s="29" t="s">
        <v>154</v>
      </c>
      <c r="C155" s="44">
        <v>135005551</v>
      </c>
      <c r="D155" s="40">
        <v>135005551</v>
      </c>
      <c r="E155" s="45">
        <f t="shared" si="8"/>
        <v>1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622</v>
      </c>
      <c r="B156" s="29" t="s">
        <v>155</v>
      </c>
      <c r="C156" s="44">
        <v>6000</v>
      </c>
      <c r="D156" s="40">
        <v>0</v>
      </c>
      <c r="E156" s="45">
        <f t="shared" si="8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623</v>
      </c>
      <c r="B157" s="29" t="s">
        <v>156</v>
      </c>
      <c r="C157" s="44">
        <v>18000</v>
      </c>
      <c r="D157" s="40">
        <v>0</v>
      </c>
      <c r="E157" s="45">
        <f t="shared" si="8"/>
        <v>0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624</v>
      </c>
      <c r="B158" s="29" t="s">
        <v>157</v>
      </c>
      <c r="C158" s="44">
        <v>73023</v>
      </c>
      <c r="D158" s="40">
        <v>19518.5</v>
      </c>
      <c r="E158" s="45">
        <f t="shared" si="8"/>
        <v>0.26729249688454321</v>
      </c>
      <c r="F158" s="44">
        <v>347610</v>
      </c>
      <c r="G158" s="40">
        <v>5743.12</v>
      </c>
      <c r="H158" s="45">
        <f t="shared" ref="H158" si="9">G158/F158</f>
        <v>1.65217341273266E-2</v>
      </c>
    </row>
    <row r="159" spans="1:8" ht="15" customHeight="1" x14ac:dyDescent="0.25">
      <c r="A159" s="5">
        <v>631</v>
      </c>
      <c r="B159" s="29" t="s">
        <v>158</v>
      </c>
      <c r="C159" s="44">
        <v>1005178</v>
      </c>
      <c r="D159" s="40">
        <v>424551.19</v>
      </c>
      <c r="E159" s="45">
        <f t="shared" si="8"/>
        <v>0.42236418823332783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635</v>
      </c>
      <c r="B160" s="29" t="s">
        <v>159</v>
      </c>
      <c r="C160" s="44">
        <v>216990090</v>
      </c>
      <c r="D160" s="40">
        <v>195152827.05000001</v>
      </c>
      <c r="E160" s="45">
        <f t="shared" si="8"/>
        <v>0.89936285592581677</v>
      </c>
      <c r="F160" s="59" t="s">
        <v>182</v>
      </c>
      <c r="G160" s="60" t="s">
        <v>182</v>
      </c>
      <c r="H160" s="61" t="s">
        <v>182</v>
      </c>
    </row>
    <row r="161" spans="1:12" ht="15" customHeight="1" x14ac:dyDescent="0.25">
      <c r="A161" s="5">
        <v>637</v>
      </c>
      <c r="B161" s="29" t="s">
        <v>160</v>
      </c>
      <c r="C161" s="44">
        <v>17070978</v>
      </c>
      <c r="D161" s="40">
        <v>16161913.300000001</v>
      </c>
      <c r="E161" s="45">
        <f t="shared" si="8"/>
        <v>0.94674794261933914</v>
      </c>
      <c r="F161" s="59" t="s">
        <v>182</v>
      </c>
      <c r="G161" s="60" t="s">
        <v>182</v>
      </c>
      <c r="H161" s="61" t="s">
        <v>182</v>
      </c>
    </row>
    <row r="162" spans="1:12" ht="15" customHeight="1" x14ac:dyDescent="0.25">
      <c r="A162" s="5">
        <v>639</v>
      </c>
      <c r="B162" s="29" t="s">
        <v>161</v>
      </c>
      <c r="C162" s="44">
        <v>142500</v>
      </c>
      <c r="D162" s="40">
        <v>17500</v>
      </c>
      <c r="E162" s="45">
        <f t="shared" si="8"/>
        <v>0.12280701754385964</v>
      </c>
      <c r="F162" s="59" t="s">
        <v>182</v>
      </c>
      <c r="G162" s="60" t="s">
        <v>182</v>
      </c>
      <c r="H162" s="61" t="s">
        <v>182</v>
      </c>
    </row>
    <row r="163" spans="1:12" ht="15" customHeight="1" x14ac:dyDescent="0.25">
      <c r="A163" s="5">
        <v>648</v>
      </c>
      <c r="B163" s="8" t="s">
        <v>162</v>
      </c>
      <c r="C163" s="44">
        <v>22110080</v>
      </c>
      <c r="D163" s="40">
        <v>9637065.5399999991</v>
      </c>
      <c r="E163" s="45">
        <f t="shared" si="8"/>
        <v>0.43586751110805566</v>
      </c>
      <c r="F163" s="59" t="s">
        <v>182</v>
      </c>
      <c r="G163" s="60" t="s">
        <v>182</v>
      </c>
      <c r="H163" s="61" t="s">
        <v>182</v>
      </c>
    </row>
    <row r="164" spans="1:12" ht="15" customHeight="1" x14ac:dyDescent="0.25">
      <c r="A164" s="5">
        <v>662</v>
      </c>
      <c r="B164" s="8" t="s">
        <v>164</v>
      </c>
      <c r="C164" s="44">
        <v>669348</v>
      </c>
      <c r="D164" s="40">
        <v>456260</v>
      </c>
      <c r="E164" s="45">
        <f t="shared" si="8"/>
        <v>0.68164841009459953</v>
      </c>
      <c r="F164" s="59" t="s">
        <v>182</v>
      </c>
      <c r="G164" s="60" t="s">
        <v>182</v>
      </c>
      <c r="H164" s="61" t="s">
        <v>182</v>
      </c>
    </row>
    <row r="165" spans="1:12" ht="15" customHeight="1" x14ac:dyDescent="0.25">
      <c r="A165" s="5">
        <v>663</v>
      </c>
      <c r="B165" s="8" t="s">
        <v>165</v>
      </c>
      <c r="C165" s="44">
        <v>229979</v>
      </c>
      <c r="D165" s="40">
        <v>152909.93</v>
      </c>
      <c r="E165" s="45">
        <f t="shared" si="8"/>
        <v>0.66488648963601027</v>
      </c>
      <c r="F165" s="59" t="s">
        <v>182</v>
      </c>
      <c r="G165" s="60" t="s">
        <v>182</v>
      </c>
      <c r="H165" s="61" t="s">
        <v>182</v>
      </c>
    </row>
    <row r="166" spans="1:12" ht="15" customHeight="1" x14ac:dyDescent="0.25">
      <c r="A166" s="5">
        <v>664</v>
      </c>
      <c r="B166" s="8" t="s">
        <v>166</v>
      </c>
      <c r="C166" s="44">
        <v>1185000</v>
      </c>
      <c r="D166" s="40">
        <v>482246</v>
      </c>
      <c r="E166" s="45">
        <f t="shared" si="8"/>
        <v>0.40695864978902951</v>
      </c>
      <c r="F166" s="59" t="s">
        <v>182</v>
      </c>
      <c r="G166" s="60" t="s">
        <v>182</v>
      </c>
      <c r="H166" s="61" t="s">
        <v>182</v>
      </c>
    </row>
    <row r="167" spans="1:12" ht="15" customHeight="1" thickBot="1" x14ac:dyDescent="0.3">
      <c r="A167" s="12">
        <v>693</v>
      </c>
      <c r="B167" s="33" t="s">
        <v>167</v>
      </c>
      <c r="C167" s="46">
        <v>55015</v>
      </c>
      <c r="D167" s="47">
        <v>55015</v>
      </c>
      <c r="E167" s="45">
        <f t="shared" si="8"/>
        <v>1</v>
      </c>
      <c r="F167" s="65" t="s">
        <v>182</v>
      </c>
      <c r="G167" s="66" t="s">
        <v>182</v>
      </c>
      <c r="H167" s="61" t="s">
        <v>182</v>
      </c>
    </row>
    <row r="168" spans="1:12" ht="15" customHeight="1" thickBot="1" x14ac:dyDescent="0.3">
      <c r="A168" s="141" t="s">
        <v>168</v>
      </c>
      <c r="B168" s="142"/>
      <c r="C168" s="119">
        <v>0</v>
      </c>
      <c r="D168" s="120">
        <v>0</v>
      </c>
      <c r="E168" s="121" t="s">
        <v>182</v>
      </c>
      <c r="F168" s="101">
        <f>SUM(F169:F170)</f>
        <v>62063136</v>
      </c>
      <c r="G168" s="102">
        <f>SUM(G169:G170)</f>
        <v>44162445.850000001</v>
      </c>
      <c r="H168" s="103">
        <f>G168/F168</f>
        <v>0.71157290295482334</v>
      </c>
    </row>
    <row r="169" spans="1:12" s="113" customFormat="1" ht="15" customHeight="1" x14ac:dyDescent="0.25">
      <c r="A169" s="114">
        <v>716</v>
      </c>
      <c r="B169" s="115" t="s">
        <v>203</v>
      </c>
      <c r="C169" s="122" t="s">
        <v>182</v>
      </c>
      <c r="D169" s="123" t="s">
        <v>182</v>
      </c>
      <c r="E169" s="124" t="s">
        <v>182</v>
      </c>
      <c r="F169" s="117">
        <v>2603000</v>
      </c>
      <c r="G169" s="111">
        <v>2603000</v>
      </c>
      <c r="H169" s="112">
        <f>G169/F169</f>
        <v>1</v>
      </c>
      <c r="J169"/>
      <c r="K169"/>
      <c r="L169"/>
    </row>
    <row r="170" spans="1:12" ht="15" customHeight="1" thickBot="1" x14ac:dyDescent="0.3">
      <c r="A170" s="104">
        <v>721</v>
      </c>
      <c r="B170" s="116" t="s">
        <v>169</v>
      </c>
      <c r="C170" s="84" t="s">
        <v>182</v>
      </c>
      <c r="D170" s="85" t="s">
        <v>182</v>
      </c>
      <c r="E170" s="86" t="s">
        <v>182</v>
      </c>
      <c r="F170" s="118">
        <v>59460136</v>
      </c>
      <c r="G170" s="82">
        <v>41559445.850000001</v>
      </c>
      <c r="H170" s="83">
        <f>G170/F170</f>
        <v>0.69894636382937303</v>
      </c>
    </row>
    <row r="172" spans="1:12" x14ac:dyDescent="0.25">
      <c r="A172" s="143" t="s">
        <v>170</v>
      </c>
      <c r="B172" s="143"/>
      <c r="C172" s="143"/>
      <c r="D172" s="143"/>
      <c r="E172" s="143"/>
      <c r="F172" s="143"/>
      <c r="G172" s="143"/>
      <c r="H172" s="143"/>
    </row>
    <row r="173" spans="1:12" x14ac:dyDescent="0.25">
      <c r="A173" s="143" t="s">
        <v>171</v>
      </c>
      <c r="B173" s="143"/>
      <c r="C173" s="143"/>
      <c r="D173" s="143"/>
      <c r="E173" s="143"/>
      <c r="F173" s="143"/>
      <c r="G173" s="143"/>
      <c r="H173" s="143"/>
    </row>
    <row r="174" spans="1:12" x14ac:dyDescent="0.25">
      <c r="A174" s="143" t="s">
        <v>184</v>
      </c>
      <c r="B174" s="143"/>
      <c r="C174" s="143"/>
      <c r="D174" s="143"/>
      <c r="E174" s="143"/>
      <c r="F174" s="143"/>
      <c r="G174" s="143"/>
      <c r="H174" s="143"/>
    </row>
    <row r="175" spans="1:12" x14ac:dyDescent="0.25">
      <c r="A175" s="143" t="s">
        <v>185</v>
      </c>
      <c r="B175" s="143"/>
      <c r="C175" s="143"/>
      <c r="D175" s="143"/>
      <c r="E175" s="143"/>
      <c r="F175" s="143"/>
      <c r="G175" s="143"/>
      <c r="H175" s="143"/>
    </row>
    <row r="176" spans="1:12" x14ac:dyDescent="0.25">
      <c r="A176" s="143" t="s">
        <v>205</v>
      </c>
      <c r="B176" s="143"/>
      <c r="C176" s="143"/>
      <c r="D176" s="143"/>
      <c r="E176" s="143"/>
      <c r="F176" s="143"/>
      <c r="G176" s="143"/>
      <c r="H176" s="143"/>
    </row>
    <row r="177" spans="1:8" x14ac:dyDescent="0.25">
      <c r="A177" s="144" t="s">
        <v>174</v>
      </c>
      <c r="B177" s="144"/>
      <c r="C177" s="144"/>
      <c r="D177" s="144"/>
      <c r="E177" s="144"/>
      <c r="F177" s="144"/>
      <c r="G177" s="144"/>
      <c r="H177" s="144"/>
    </row>
    <row r="226" spans="11:12" x14ac:dyDescent="0.25">
      <c r="K226" s="113"/>
      <c r="L226" s="113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7:H177"/>
    <mergeCell ref="A28:B28"/>
    <mergeCell ref="A77:B77"/>
    <mergeCell ref="A128:B128"/>
    <mergeCell ref="A146:B146"/>
    <mergeCell ref="A150:B150"/>
    <mergeCell ref="A168:B168"/>
    <mergeCell ref="A172:H172"/>
    <mergeCell ref="A173:H173"/>
    <mergeCell ref="A174:H174"/>
    <mergeCell ref="A175:H175"/>
    <mergeCell ref="A176:H176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7" max="16383" man="1"/>
    <brk id="171" max="16383" man="1"/>
  </rowBreaks>
  <ignoredErrors>
    <ignoredError sqref="A12:A27" numberStoredAsText="1"/>
    <ignoredError sqref="E10:E11 E28 E77 E128" formula="1"/>
    <ignoredError sqref="C150:D150" formulaRange="1"/>
    <ignoredError sqref="E150" formula="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7"/>
  <sheetViews>
    <sheetView showGridLines="0" view="pageBreakPreview" zoomScaleNormal="100" zoomScaleSheetLayoutView="100" workbookViewId="0">
      <selection activeCell="B32" sqref="B32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201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C11+C28+C77+C128+C146+C150+C168</f>
        <v>516051578</v>
      </c>
      <c r="D10" s="21">
        <f>D11+D28+D77+D128+D146+D150+D168</f>
        <v>403564067.37</v>
      </c>
      <c r="E10" s="27">
        <f>D10/C10</f>
        <v>0.78202273682418622</v>
      </c>
      <c r="F10" s="20">
        <f>F11+F28+F77+F128+F146+F150+F168</f>
        <v>91816760</v>
      </c>
      <c r="G10" s="21">
        <f>G11+G28+G77+G128+G146+G150+G168</f>
        <v>44995274.620000005</v>
      </c>
      <c r="H10" s="27">
        <f>G10/F10</f>
        <v>0.49005513394286626</v>
      </c>
    </row>
    <row r="11" spans="1:12" ht="15" customHeight="1" thickBot="1" x14ac:dyDescent="0.3">
      <c r="A11" s="135" t="s">
        <v>1</v>
      </c>
      <c r="B11" s="136"/>
      <c r="C11" s="56">
        <f>SUM(C12:C27)</f>
        <v>70858646</v>
      </c>
      <c r="D11" s="57">
        <f>SUM(D12:D27)</f>
        <v>40783077.450000003</v>
      </c>
      <c r="E11" s="58">
        <f>D11/C11</f>
        <v>0.5755554156369288</v>
      </c>
      <c r="F11" s="56">
        <f>SUM(F12:F27)</f>
        <v>275002</v>
      </c>
      <c r="G11" s="57">
        <f>SUM(G12:G27)</f>
        <v>78700.819999999992</v>
      </c>
      <c r="H11" s="58">
        <f>G11/F11</f>
        <v>0.28618271867113693</v>
      </c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32881016.079999998</v>
      </c>
      <c r="E12" s="43">
        <f>D12/C12</f>
        <v>0.61715234623729354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87150.01</v>
      </c>
      <c r="E13" s="45">
        <f>D13/C13</f>
        <v>0.36341274342187563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67433.34</v>
      </c>
      <c r="H14" s="45">
        <f t="shared" ref="H14:H21" si="0">G14/F14</f>
        <v>0.33055558823529407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4003.2</v>
      </c>
      <c r="E15" s="45">
        <f t="shared" ref="E15:E26" si="1">D15/C15</f>
        <v>0.66586826347305383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617100</v>
      </c>
      <c r="E16" s="45">
        <f t="shared" si="1"/>
        <v>0.60535609181871686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1092239.5900000001</v>
      </c>
      <c r="E17" s="45">
        <f t="shared" si="1"/>
        <v>0.59227264051188899</v>
      </c>
      <c r="F17" s="44">
        <v>2750</v>
      </c>
      <c r="G17" s="40">
        <v>727.22</v>
      </c>
      <c r="H17" s="45">
        <f t="shared" si="0"/>
        <v>0.26444363636363638</v>
      </c>
    </row>
    <row r="18" spans="1:8" ht="15" customHeight="1" x14ac:dyDescent="0.25">
      <c r="A18" s="2" t="s">
        <v>14</v>
      </c>
      <c r="B18" s="8" t="s">
        <v>15</v>
      </c>
      <c r="C18" s="44">
        <v>7267782</v>
      </c>
      <c r="D18" s="40">
        <v>4275484.49</v>
      </c>
      <c r="E18" s="45">
        <f t="shared" si="1"/>
        <v>0.58827913247810681</v>
      </c>
      <c r="F18" s="44">
        <v>54392</v>
      </c>
      <c r="G18" s="40">
        <v>8338.76</v>
      </c>
      <c r="H18" s="45">
        <f t="shared" si="0"/>
        <v>0.15330857479041035</v>
      </c>
    </row>
    <row r="19" spans="1:8" ht="15" customHeight="1" x14ac:dyDescent="0.25">
      <c r="A19" s="2" t="s">
        <v>16</v>
      </c>
      <c r="B19" s="8" t="s">
        <v>17</v>
      </c>
      <c r="C19" s="44">
        <v>856465</v>
      </c>
      <c r="D19" s="40">
        <v>499894.89</v>
      </c>
      <c r="E19" s="45">
        <f t="shared" si="1"/>
        <v>0.5836722925046558</v>
      </c>
      <c r="F19" s="44">
        <v>6624</v>
      </c>
      <c r="G19" s="40">
        <v>1011.5</v>
      </c>
      <c r="H19" s="45">
        <f t="shared" si="0"/>
        <v>0.15270229468599034</v>
      </c>
    </row>
    <row r="20" spans="1:8" ht="15" customHeight="1" x14ac:dyDescent="0.25">
      <c r="A20" s="2" t="s">
        <v>18</v>
      </c>
      <c r="B20" s="8" t="s">
        <v>19</v>
      </c>
      <c r="C20" s="44">
        <v>872926</v>
      </c>
      <c r="D20" s="40">
        <v>509151.39</v>
      </c>
      <c r="E20" s="45">
        <f t="shared" si="1"/>
        <v>0.58326981897663721</v>
      </c>
      <c r="F20" s="44">
        <v>6624</v>
      </c>
      <c r="G20" s="40">
        <v>1011.5</v>
      </c>
      <c r="H20" s="45">
        <f t="shared" si="0"/>
        <v>0.15270229468599034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85447.03</v>
      </c>
      <c r="E21" s="45">
        <f t="shared" si="1"/>
        <v>0.50273900790171977</v>
      </c>
      <c r="F21" s="44">
        <v>612</v>
      </c>
      <c r="G21" s="40">
        <v>178.5</v>
      </c>
      <c r="H21" s="45">
        <f t="shared" si="0"/>
        <v>0.29166666666666669</v>
      </c>
    </row>
    <row r="22" spans="1:8" ht="15" customHeight="1" x14ac:dyDescent="0.25">
      <c r="A22" s="2" t="s">
        <v>22</v>
      </c>
      <c r="B22" s="8" t="s">
        <v>23</v>
      </c>
      <c r="C22" s="44">
        <v>3823879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1199654</v>
      </c>
      <c r="D23" s="40">
        <v>603924.75</v>
      </c>
      <c r="E23" s="45">
        <f t="shared" si="1"/>
        <v>0.5034157765489049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9466.67</v>
      </c>
      <c r="E24" s="45">
        <f t="shared" si="1"/>
        <v>0.41159434782608695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18259.47</v>
      </c>
      <c r="E25" s="45">
        <f t="shared" si="1"/>
        <v>0.28530421875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9568.33</v>
      </c>
      <c r="E26" s="45">
        <f t="shared" si="1"/>
        <v>0.1913666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143000</v>
      </c>
      <c r="D27" s="47">
        <v>90371.55</v>
      </c>
      <c r="E27" s="48">
        <f>D27/C27</f>
        <v>0.63196888111888117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47214871</v>
      </c>
      <c r="D28" s="23">
        <f>SUM(D29:D76)</f>
        <v>20281033.299999997</v>
      </c>
      <c r="E28" s="28">
        <f>D28/C28</f>
        <v>0.42954757411070754</v>
      </c>
      <c r="F28" s="22">
        <f>SUM(F29:F76)</f>
        <v>14077881</v>
      </c>
      <c r="G28" s="23">
        <f>SUM(G29:G76)</f>
        <v>1701032.1300000001</v>
      </c>
      <c r="H28" s="28">
        <f>G28/F28</f>
        <v>0.12083012564177806</v>
      </c>
    </row>
    <row r="29" spans="1:8" ht="15" customHeight="1" x14ac:dyDescent="0.25">
      <c r="A29" s="4">
        <v>101</v>
      </c>
      <c r="B29" s="32" t="s">
        <v>33</v>
      </c>
      <c r="C29" s="49">
        <v>5870502</v>
      </c>
      <c r="D29" s="50">
        <v>1288546.48</v>
      </c>
      <c r="E29" s="51">
        <f>D29/C29</f>
        <v>0.21949510961754207</v>
      </c>
      <c r="F29" s="68">
        <v>10384</v>
      </c>
      <c r="G29" s="69">
        <v>0</v>
      </c>
      <c r="H29" s="70">
        <f>G29/F29</f>
        <v>0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</row>
    <row r="31" spans="1:8" ht="15" customHeight="1" x14ac:dyDescent="0.25">
      <c r="A31" s="5">
        <v>103</v>
      </c>
      <c r="B31" s="8" t="s">
        <v>35</v>
      </c>
      <c r="C31" s="44">
        <v>408967</v>
      </c>
      <c r="D31" s="40">
        <v>81855</v>
      </c>
      <c r="E31" s="45">
        <f t="shared" ref="E31:E75" si="2">D31/C31</f>
        <v>0.20015062339993203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52300</v>
      </c>
      <c r="D32" s="40">
        <v>28588.26</v>
      </c>
      <c r="E32" s="45">
        <f t="shared" si="2"/>
        <v>0.54662065009560223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75200</v>
      </c>
      <c r="D33" s="40">
        <v>1396.35</v>
      </c>
      <c r="E33" s="45">
        <f t="shared" si="2"/>
        <v>1.856848404255319E-2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286065</v>
      </c>
      <c r="D35" s="40">
        <v>209984.08</v>
      </c>
      <c r="E35" s="45">
        <f t="shared" si="2"/>
        <v>0.73404324192054249</v>
      </c>
      <c r="F35" s="59">
        <v>8399</v>
      </c>
      <c r="G35" s="60">
        <v>0</v>
      </c>
      <c r="H35" s="61">
        <f>G35/F35</f>
        <v>0</v>
      </c>
    </row>
    <row r="36" spans="1:8" ht="15" customHeight="1" x14ac:dyDescent="0.25">
      <c r="A36" s="5">
        <v>111</v>
      </c>
      <c r="B36" s="8" t="s">
        <v>40</v>
      </c>
      <c r="C36" s="44">
        <v>193591</v>
      </c>
      <c r="D36" s="40">
        <v>131668.68</v>
      </c>
      <c r="E36" s="45">
        <f t="shared" si="2"/>
        <v>0.6801384361876327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66913.11</v>
      </c>
      <c r="E37" s="45">
        <f t="shared" si="2"/>
        <v>0.60938126679112969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386.44</v>
      </c>
      <c r="E38" s="45">
        <f t="shared" si="2"/>
        <v>0.20095683827353095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978345</v>
      </c>
      <c r="D39" s="40">
        <v>810998.16</v>
      </c>
      <c r="E39" s="45">
        <f t="shared" si="2"/>
        <v>0.82894905171488587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231875</v>
      </c>
      <c r="D40" s="40">
        <v>46713.86</v>
      </c>
      <c r="E40" s="45">
        <f t="shared" si="2"/>
        <v>0.20146139083557951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579100</v>
      </c>
      <c r="D41" s="40">
        <v>483698.03</v>
      </c>
      <c r="E41" s="45">
        <f t="shared" si="2"/>
        <v>0.83525821101709552</v>
      </c>
      <c r="F41" s="44">
        <v>260171</v>
      </c>
      <c r="G41" s="40">
        <v>0</v>
      </c>
      <c r="H41" s="45">
        <f t="shared" si="3"/>
        <v>0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117930</v>
      </c>
      <c r="D43" s="40">
        <v>7670.08</v>
      </c>
      <c r="E43" s="45">
        <f t="shared" si="2"/>
        <v>6.5039260578309166E-2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580788</v>
      </c>
      <c r="D44" s="40">
        <v>33908.730000000003</v>
      </c>
      <c r="E44" s="45">
        <f t="shared" si="2"/>
        <v>5.8384005867889839E-2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1128000</v>
      </c>
      <c r="D45" s="40">
        <v>118900.3</v>
      </c>
      <c r="E45" s="45">
        <f t="shared" si="2"/>
        <v>0.10540806737588652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273067</v>
      </c>
      <c r="D46" s="40">
        <v>165169.51999999999</v>
      </c>
      <c r="E46" s="45">
        <f t="shared" si="2"/>
        <v>0.60486810929185875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285743</v>
      </c>
      <c r="D47" s="40">
        <v>96050</v>
      </c>
      <c r="E47" s="45">
        <f t="shared" si="2"/>
        <v>0.33614121780761036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14318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135550</v>
      </c>
      <c r="D49" s="40">
        <v>39420.9</v>
      </c>
      <c r="E49" s="45">
        <f t="shared" si="2"/>
        <v>0.29082183696053115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200020</v>
      </c>
      <c r="D50" s="40">
        <v>64453.46</v>
      </c>
      <c r="E50" s="45">
        <f t="shared" si="2"/>
        <v>0.32223507649235078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3636</v>
      </c>
      <c r="D51" s="40">
        <v>1443.11</v>
      </c>
      <c r="E51" s="45">
        <f t="shared" si="2"/>
        <v>0.39689493949394938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168560</v>
      </c>
      <c r="D52" s="40">
        <v>21023.200000000001</v>
      </c>
      <c r="E52" s="45">
        <f t="shared" si="2"/>
        <v>0.12472235405790223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225450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789581</v>
      </c>
      <c r="D54" s="40">
        <v>1556.13</v>
      </c>
      <c r="E54" s="45">
        <f t="shared" si="2"/>
        <v>1.9708300984952781E-3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1008124</v>
      </c>
      <c r="D55" s="40">
        <v>425000</v>
      </c>
      <c r="E55" s="45">
        <f t="shared" si="2"/>
        <v>0.42157512369510097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728550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4165460</v>
      </c>
      <c r="D57" s="40">
        <v>1675791.66</v>
      </c>
      <c r="E57" s="45">
        <f t="shared" si="2"/>
        <v>0.40230650636424309</v>
      </c>
      <c r="F57" s="44">
        <v>1583395</v>
      </c>
      <c r="G57" s="40">
        <v>0</v>
      </c>
      <c r="H57" s="45">
        <f t="shared" si="3"/>
        <v>0</v>
      </c>
    </row>
    <row r="58" spans="1:8" ht="15" customHeight="1" x14ac:dyDescent="0.25">
      <c r="A58" s="5">
        <v>166</v>
      </c>
      <c r="B58" s="8" t="s">
        <v>63</v>
      </c>
      <c r="C58" s="44">
        <v>6500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854470</v>
      </c>
      <c r="D59" s="40">
        <v>350869.32</v>
      </c>
      <c r="E59" s="45">
        <f t="shared" si="2"/>
        <v>0.41062801502685875</v>
      </c>
      <c r="F59" s="44">
        <v>2014207</v>
      </c>
      <c r="G59" s="40">
        <v>558147.73</v>
      </c>
      <c r="H59" s="45">
        <f t="shared" si="3"/>
        <v>0.27710544646106383</v>
      </c>
    </row>
    <row r="60" spans="1:8" ht="15" customHeight="1" x14ac:dyDescent="0.25">
      <c r="A60" s="5">
        <v>171</v>
      </c>
      <c r="B60" s="8" t="s">
        <v>65</v>
      </c>
      <c r="C60" s="44">
        <v>7347525</v>
      </c>
      <c r="D60" s="40">
        <v>5322297.25</v>
      </c>
      <c r="E60" s="45">
        <f t="shared" si="2"/>
        <v>0.72436599399117385</v>
      </c>
      <c r="F60" s="44">
        <v>5092719</v>
      </c>
      <c r="G60" s="40">
        <v>154044.1</v>
      </c>
      <c r="H60" s="45">
        <f t="shared" si="3"/>
        <v>3.0247908828270321E-2</v>
      </c>
    </row>
    <row r="61" spans="1:8" ht="15" customHeight="1" x14ac:dyDescent="0.25">
      <c r="A61" s="5">
        <v>172</v>
      </c>
      <c r="B61" s="8" t="s">
        <v>66</v>
      </c>
      <c r="C61" s="44">
        <v>399000</v>
      </c>
      <c r="D61" s="40">
        <v>354146.66</v>
      </c>
      <c r="E61" s="45">
        <f t="shared" si="2"/>
        <v>0.88758561403508762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934386</v>
      </c>
      <c r="D62" s="40">
        <v>135331.84</v>
      </c>
      <c r="E62" s="45">
        <f t="shared" si="2"/>
        <v>0.14483504675797795</v>
      </c>
      <c r="F62" s="59">
        <v>100000</v>
      </c>
      <c r="G62" s="6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339810</v>
      </c>
      <c r="D63" s="40">
        <v>47304.18</v>
      </c>
      <c r="E63" s="45">
        <f t="shared" si="2"/>
        <v>0.13920773373355699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21122</v>
      </c>
      <c r="D64" s="40">
        <v>58.85</v>
      </c>
      <c r="E64" s="45">
        <f t="shared" si="2"/>
        <v>2.7861944891582236E-3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6421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2559542</v>
      </c>
      <c r="D66" s="40">
        <v>701435.82</v>
      </c>
      <c r="E66" s="45">
        <f t="shared" si="2"/>
        <v>0.27404739597943695</v>
      </c>
      <c r="F66" s="44">
        <v>2223017</v>
      </c>
      <c r="G66" s="40">
        <v>854923.52</v>
      </c>
      <c r="H66" s="45">
        <f t="shared" si="3"/>
        <v>0.38457803966411414</v>
      </c>
    </row>
    <row r="67" spans="1:8" ht="15" customHeight="1" x14ac:dyDescent="0.25">
      <c r="A67" s="5">
        <v>189</v>
      </c>
      <c r="B67" s="8" t="s">
        <v>72</v>
      </c>
      <c r="C67" s="44">
        <v>751883</v>
      </c>
      <c r="D67" s="40">
        <v>546184.72</v>
      </c>
      <c r="E67" s="45">
        <f t="shared" si="2"/>
        <v>0.72642248860527503</v>
      </c>
      <c r="F67" s="44">
        <v>2005000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458435</v>
      </c>
      <c r="D68" s="40">
        <v>1203.75</v>
      </c>
      <c r="E68" s="45">
        <f t="shared" si="2"/>
        <v>2.6257811903541398E-3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37211</v>
      </c>
      <c r="D69" s="40">
        <v>37158.160000000003</v>
      </c>
      <c r="E69" s="45">
        <f t="shared" si="2"/>
        <v>0.99857998978796603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45.09</v>
      </c>
      <c r="E70" s="45">
        <f t="shared" si="2"/>
        <v>0.20495454545454547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56800</v>
      </c>
      <c r="D71" s="40">
        <v>49526.080000000002</v>
      </c>
      <c r="E71" s="45">
        <f t="shared" si="2"/>
        <v>0.87193802816901411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25200</v>
      </c>
      <c r="D72" s="40">
        <v>9906</v>
      </c>
      <c r="E72" s="45">
        <f t="shared" si="2"/>
        <v>0.39309523809523811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65785</v>
      </c>
      <c r="D73" s="40">
        <v>15648.1</v>
      </c>
      <c r="E73" s="45">
        <f t="shared" si="2"/>
        <v>0.23786729497605838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10710399</v>
      </c>
      <c r="D74" s="40">
        <v>6494737.1799999997</v>
      </c>
      <c r="E74" s="45">
        <f t="shared" si="2"/>
        <v>0.60639544614537699</v>
      </c>
      <c r="F74" s="44">
        <v>109810</v>
      </c>
      <c r="G74" s="40">
        <v>71505.34</v>
      </c>
      <c r="H74" s="45">
        <f t="shared" si="3"/>
        <v>0.65117329933521539</v>
      </c>
    </row>
    <row r="75" spans="1:8" ht="15" customHeight="1" x14ac:dyDescent="0.25">
      <c r="A75" s="5">
        <v>198</v>
      </c>
      <c r="B75" s="9" t="s">
        <v>80</v>
      </c>
      <c r="C75" s="44">
        <v>3334529</v>
      </c>
      <c r="D75" s="40">
        <v>227066.23999999999</v>
      </c>
      <c r="E75" s="45">
        <f t="shared" si="2"/>
        <v>6.8095446163461165E-2</v>
      </c>
      <c r="F75" s="44">
        <v>369513</v>
      </c>
      <c r="G75" s="40">
        <v>7315</v>
      </c>
      <c r="H75" s="45">
        <f t="shared" si="3"/>
        <v>1.9796326516252474E-2</v>
      </c>
    </row>
    <row r="76" spans="1:8" ht="15" customHeight="1" thickBot="1" x14ac:dyDescent="0.3">
      <c r="A76" s="12">
        <v>199</v>
      </c>
      <c r="B76" s="33" t="s">
        <v>81</v>
      </c>
      <c r="C76" s="46">
        <v>493183</v>
      </c>
      <c r="D76" s="47">
        <v>186978.52</v>
      </c>
      <c r="E76" s="48">
        <f>D76/C76</f>
        <v>0.37912604449058462</v>
      </c>
      <c r="F76" s="46">
        <v>58098</v>
      </c>
      <c r="G76" s="47">
        <v>55096.44</v>
      </c>
      <c r="H76" s="48">
        <f>G76/F76</f>
        <v>0.94833625942373234</v>
      </c>
    </row>
    <row r="77" spans="1:8" ht="15" customHeight="1" thickBot="1" x14ac:dyDescent="0.3">
      <c r="A77" s="137" t="s">
        <v>82</v>
      </c>
      <c r="B77" s="138"/>
      <c r="C77" s="22">
        <f>SUM(C78:C127)</f>
        <v>3227065</v>
      </c>
      <c r="D77" s="23">
        <f>SUM(D78:D127)</f>
        <v>1509931.63</v>
      </c>
      <c r="E77" s="28">
        <f>D77/C77</f>
        <v>0.46789625557588704</v>
      </c>
      <c r="F77" s="22">
        <f>SUM(F78:F127)</f>
        <v>135817</v>
      </c>
      <c r="G77" s="23">
        <f>SUM(G78:G127)</f>
        <v>69448.350000000006</v>
      </c>
      <c r="H77" s="28">
        <f>G77/F77</f>
        <v>0.51133768232253696</v>
      </c>
    </row>
    <row r="78" spans="1:8" ht="15" customHeight="1" x14ac:dyDescent="0.25">
      <c r="A78" s="4">
        <v>201</v>
      </c>
      <c r="B78" s="32" t="s">
        <v>83</v>
      </c>
      <c r="C78" s="49">
        <v>187163</v>
      </c>
      <c r="D78" s="50">
        <v>90813.21</v>
      </c>
      <c r="E78" s="51">
        <f>D78/C78</f>
        <v>0.4852092026736054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105990</v>
      </c>
      <c r="D79" s="40">
        <v>59393.32</v>
      </c>
      <c r="E79" s="45">
        <f>D79/C79</f>
        <v>0.56036720445325028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88414</v>
      </c>
      <c r="D80" s="40">
        <v>81408.570000000007</v>
      </c>
      <c r="E80" s="45">
        <f t="shared" ref="E80:E127" si="4">D80/C80</f>
        <v>0.920765602732599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12069</v>
      </c>
      <c r="D81" s="40">
        <v>3933.7</v>
      </c>
      <c r="E81" s="45">
        <f t="shared" si="4"/>
        <v>0.32593421161653824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1450</v>
      </c>
      <c r="D82" s="40">
        <v>42.8</v>
      </c>
      <c r="E82" s="45">
        <f t="shared" si="4"/>
        <v>2.9517241379310343E-2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87519</v>
      </c>
      <c r="D83" s="40">
        <v>18625.88</v>
      </c>
      <c r="E83" s="45">
        <f t="shared" si="4"/>
        <v>0.21282098744272673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6109</v>
      </c>
      <c r="D84" s="40">
        <v>2798.02</v>
      </c>
      <c r="E84" s="45">
        <f t="shared" si="4"/>
        <v>0.45801604190538547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247868</v>
      </c>
      <c r="D85" s="40">
        <v>112794.53</v>
      </c>
      <c r="E85" s="45">
        <f t="shared" si="4"/>
        <v>0.45505886197492212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3500</v>
      </c>
      <c r="D86" s="40">
        <v>400.97</v>
      </c>
      <c r="E86" s="45">
        <f t="shared" si="4"/>
        <v>0.11456285714285715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111305</v>
      </c>
      <c r="D87" s="40">
        <v>49715.49</v>
      </c>
      <c r="E87" s="45">
        <f t="shared" si="4"/>
        <v>0.4466599883203809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21188</v>
      </c>
      <c r="D88" s="40">
        <v>6261.71</v>
      </c>
      <c r="E88" s="45">
        <f t="shared" si="4"/>
        <v>0.29553096092127618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229</v>
      </c>
      <c r="B89" s="8" t="s">
        <v>195</v>
      </c>
      <c r="C89" s="44">
        <v>1300</v>
      </c>
      <c r="D89" s="40">
        <v>1118.1500000000001</v>
      </c>
      <c r="E89" s="45">
        <f t="shared" si="4"/>
        <v>0.86011538461538473</v>
      </c>
      <c r="F89" s="59"/>
      <c r="G89" s="60"/>
      <c r="H89" s="61"/>
    </row>
    <row r="90" spans="1:8" ht="15" customHeight="1" x14ac:dyDescent="0.25">
      <c r="A90" s="5">
        <v>231</v>
      </c>
      <c r="B90" s="8" t="s">
        <v>94</v>
      </c>
      <c r="C90" s="44">
        <v>302025</v>
      </c>
      <c r="D90" s="40">
        <v>219309.36</v>
      </c>
      <c r="E90" s="45">
        <f t="shared" si="4"/>
        <v>0.72612982369009182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246600</v>
      </c>
      <c r="D91" s="40">
        <v>111397.71</v>
      </c>
      <c r="E91" s="45">
        <f t="shared" si="4"/>
        <v>0.4517344282238443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91631</v>
      </c>
      <c r="D92" s="40">
        <v>47214.5</v>
      </c>
      <c r="E92" s="45">
        <f t="shared" si="4"/>
        <v>0.51526775872794139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242</v>
      </c>
      <c r="B93" s="8" t="s">
        <v>98</v>
      </c>
      <c r="C93" s="44">
        <v>190232</v>
      </c>
      <c r="D93" s="40">
        <v>14540.9</v>
      </c>
      <c r="E93" s="45">
        <f t="shared" si="4"/>
        <v>7.6437718154674289E-2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243</v>
      </c>
      <c r="B94" s="8" t="s">
        <v>99</v>
      </c>
      <c r="C94" s="44">
        <v>32817</v>
      </c>
      <c r="D94" s="40">
        <v>14882.89</v>
      </c>
      <c r="E94" s="45">
        <f t="shared" si="4"/>
        <v>0.45351159460035956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244</v>
      </c>
      <c r="B95" s="8" t="s">
        <v>100</v>
      </c>
      <c r="C95" s="44">
        <v>36250</v>
      </c>
      <c r="D95" s="40">
        <v>7815.91</v>
      </c>
      <c r="E95" s="45">
        <f t="shared" si="4"/>
        <v>0.21561131034482758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249</v>
      </c>
      <c r="B96" s="8" t="s">
        <v>101</v>
      </c>
      <c r="C96" s="44">
        <v>74616</v>
      </c>
      <c r="D96" s="40">
        <v>24849.43</v>
      </c>
      <c r="E96" s="45">
        <f t="shared" si="4"/>
        <v>0.33303085129194809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251</v>
      </c>
      <c r="B97" s="8" t="s">
        <v>102</v>
      </c>
      <c r="C97" s="44">
        <v>500</v>
      </c>
      <c r="D97" s="40">
        <v>0</v>
      </c>
      <c r="E97" s="45">
        <f t="shared" si="4"/>
        <v>0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252</v>
      </c>
      <c r="B98" s="8" t="s">
        <v>103</v>
      </c>
      <c r="C98" s="44">
        <v>6407</v>
      </c>
      <c r="D98" s="40">
        <v>1485.24</v>
      </c>
      <c r="E98" s="45">
        <f t="shared" si="4"/>
        <v>0.23181520212267831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253</v>
      </c>
      <c r="B99" s="8" t="s">
        <v>104</v>
      </c>
      <c r="C99" s="44">
        <v>6000</v>
      </c>
      <c r="D99" s="40">
        <v>733.1</v>
      </c>
      <c r="E99" s="45">
        <f t="shared" si="4"/>
        <v>0.12218333333333334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254</v>
      </c>
      <c r="B100" s="8" t="s">
        <v>105</v>
      </c>
      <c r="C100" s="44">
        <v>17794</v>
      </c>
      <c r="D100" s="40">
        <v>3610.02</v>
      </c>
      <c r="E100" s="45">
        <f t="shared" si="4"/>
        <v>0.20287849837023716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255</v>
      </c>
      <c r="B101" s="8" t="s">
        <v>106</v>
      </c>
      <c r="C101" s="44">
        <v>59088</v>
      </c>
      <c r="D101" s="40">
        <v>25172.77</v>
      </c>
      <c r="E101" s="45">
        <f t="shared" si="4"/>
        <v>0.42602169645274846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256</v>
      </c>
      <c r="B102" s="8" t="s">
        <v>107</v>
      </c>
      <c r="C102" s="44">
        <v>38076</v>
      </c>
      <c r="D102" s="40">
        <v>21022.77</v>
      </c>
      <c r="E102" s="45">
        <f t="shared" si="4"/>
        <v>0.55212653640088249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257</v>
      </c>
      <c r="B103" s="8" t="s">
        <v>108</v>
      </c>
      <c r="C103" s="44">
        <v>1000</v>
      </c>
      <c r="D103" s="40">
        <v>318.33</v>
      </c>
      <c r="E103" s="45">
        <f t="shared" si="4"/>
        <v>0.31833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259</v>
      </c>
      <c r="B104" s="8" t="s">
        <v>109</v>
      </c>
      <c r="C104" s="44">
        <v>45577</v>
      </c>
      <c r="D104" s="40">
        <v>12086.15</v>
      </c>
      <c r="E104" s="45">
        <f t="shared" si="4"/>
        <v>0.26518090264826555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261</v>
      </c>
      <c r="B105" s="8" t="s">
        <v>110</v>
      </c>
      <c r="C105" s="44">
        <v>6084</v>
      </c>
      <c r="D105" s="40">
        <v>1333.91</v>
      </c>
      <c r="E105" s="45">
        <f t="shared" si="4"/>
        <v>0.21924884944115713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262</v>
      </c>
      <c r="B106" s="8" t="s">
        <v>111</v>
      </c>
      <c r="C106" s="44">
        <v>26423</v>
      </c>
      <c r="D106" s="40">
        <v>11131.67</v>
      </c>
      <c r="E106" s="45">
        <f t="shared" si="4"/>
        <v>0.42128713620709229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263</v>
      </c>
      <c r="B107" s="8" t="s">
        <v>112</v>
      </c>
      <c r="C107" s="44">
        <v>23920</v>
      </c>
      <c r="D107" s="40">
        <v>4055.03</v>
      </c>
      <c r="E107" s="45">
        <f t="shared" si="4"/>
        <v>0.16952466555183948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265</v>
      </c>
      <c r="B108" s="8" t="s">
        <v>113</v>
      </c>
      <c r="C108" s="44">
        <v>88273</v>
      </c>
      <c r="D108" s="40">
        <v>23692.48</v>
      </c>
      <c r="E108" s="45">
        <f t="shared" si="4"/>
        <v>0.26840007703374757</v>
      </c>
      <c r="F108" s="44">
        <v>135817</v>
      </c>
      <c r="G108" s="40">
        <v>69448.350000000006</v>
      </c>
      <c r="H108" s="45">
        <f t="shared" ref="H108" si="5">G108/F108</f>
        <v>0.51133768232253696</v>
      </c>
    </row>
    <row r="109" spans="1:8" ht="15" customHeight="1" x14ac:dyDescent="0.25">
      <c r="A109" s="5">
        <v>269</v>
      </c>
      <c r="B109" s="8" t="s">
        <v>114</v>
      </c>
      <c r="C109" s="44">
        <v>86413</v>
      </c>
      <c r="D109" s="40">
        <v>13405.48</v>
      </c>
      <c r="E109" s="45">
        <f t="shared" si="4"/>
        <v>0.15513267679631537</v>
      </c>
      <c r="F109" s="59" t="s">
        <v>182</v>
      </c>
      <c r="G109" s="60" t="s">
        <v>182</v>
      </c>
      <c r="H109" s="61" t="s">
        <v>182</v>
      </c>
    </row>
    <row r="110" spans="1:8" ht="15" customHeight="1" x14ac:dyDescent="0.25">
      <c r="A110" s="5">
        <v>271</v>
      </c>
      <c r="B110" s="8" t="s">
        <v>115</v>
      </c>
      <c r="C110" s="44">
        <v>22626</v>
      </c>
      <c r="D110" s="40">
        <v>2210.9</v>
      </c>
      <c r="E110" s="45">
        <f t="shared" si="4"/>
        <v>9.7715018120746053E-2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272</v>
      </c>
      <c r="B111" s="8" t="s">
        <v>116</v>
      </c>
      <c r="C111" s="44">
        <v>3151</v>
      </c>
      <c r="D111" s="40">
        <v>0</v>
      </c>
      <c r="E111" s="45">
        <f t="shared" si="4"/>
        <v>0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273</v>
      </c>
      <c r="B112" s="8" t="s">
        <v>117</v>
      </c>
      <c r="C112" s="44">
        <v>92259</v>
      </c>
      <c r="D112" s="40">
        <v>55519.68</v>
      </c>
      <c r="E112" s="45">
        <f t="shared" si="4"/>
        <v>0.60178063928722403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274</v>
      </c>
      <c r="B113" s="8" t="s">
        <v>118</v>
      </c>
      <c r="C113" s="44">
        <v>29352</v>
      </c>
      <c r="D113" s="40">
        <v>17403.5</v>
      </c>
      <c r="E113" s="45">
        <f t="shared" si="4"/>
        <v>0.5929238212046879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275</v>
      </c>
      <c r="B114" s="8" t="s">
        <v>119</v>
      </c>
      <c r="C114" s="44">
        <v>333468</v>
      </c>
      <c r="D114" s="40">
        <v>187944.33</v>
      </c>
      <c r="E114" s="45">
        <f t="shared" si="4"/>
        <v>0.5636052934614415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277</v>
      </c>
      <c r="B115" s="8" t="s">
        <v>120</v>
      </c>
      <c r="C115" s="44">
        <v>19274</v>
      </c>
      <c r="D115" s="40">
        <v>6048.43</v>
      </c>
      <c r="E115" s="45">
        <f t="shared" si="4"/>
        <v>0.31381290858150879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278</v>
      </c>
      <c r="B116" s="8" t="s">
        <v>121</v>
      </c>
      <c r="C116" s="44">
        <v>800</v>
      </c>
      <c r="D116" s="40">
        <v>0</v>
      </c>
      <c r="E116" s="45">
        <f t="shared" si="4"/>
        <v>0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279</v>
      </c>
      <c r="B117" s="9" t="s">
        <v>122</v>
      </c>
      <c r="C117" s="44">
        <v>22584</v>
      </c>
      <c r="D117" s="40">
        <v>1680.92</v>
      </c>
      <c r="E117" s="45">
        <f t="shared" si="4"/>
        <v>7.4429684732554027E-2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6">
        <v>280</v>
      </c>
      <c r="B118" s="9" t="s">
        <v>123</v>
      </c>
      <c r="C118" s="44">
        <v>227297</v>
      </c>
      <c r="D118" s="40">
        <v>122260.1</v>
      </c>
      <c r="E118" s="45">
        <f t="shared" si="4"/>
        <v>0.53788699366907622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10">
        <v>291</v>
      </c>
      <c r="B119" s="9" t="s">
        <v>124</v>
      </c>
      <c r="C119" s="44">
        <v>84828</v>
      </c>
      <c r="D119" s="40">
        <v>19206.490000000002</v>
      </c>
      <c r="E119" s="45">
        <f t="shared" si="4"/>
        <v>0.22641686707219316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292</v>
      </c>
      <c r="B120" s="9" t="s">
        <v>125</v>
      </c>
      <c r="C120" s="44">
        <v>10</v>
      </c>
      <c r="D120" s="40">
        <v>8</v>
      </c>
      <c r="E120" s="45">
        <f t="shared" si="4"/>
        <v>0.8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293</v>
      </c>
      <c r="B121" s="9" t="s">
        <v>126</v>
      </c>
      <c r="C121" s="44">
        <v>83571</v>
      </c>
      <c r="D121" s="40">
        <v>82467.63</v>
      </c>
      <c r="E121" s="45">
        <f t="shared" si="4"/>
        <v>0.98679721434468903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294</v>
      </c>
      <c r="B122" s="9" t="s">
        <v>127</v>
      </c>
      <c r="C122" s="44">
        <v>3437</v>
      </c>
      <c r="D122" s="40">
        <v>1079.47</v>
      </c>
      <c r="E122" s="45">
        <f t="shared" si="4"/>
        <v>0.31407331975560082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295</v>
      </c>
      <c r="B123" s="9" t="s">
        <v>128</v>
      </c>
      <c r="C123" s="44">
        <v>513</v>
      </c>
      <c r="D123" s="40">
        <v>364.87</v>
      </c>
      <c r="E123" s="45">
        <f t="shared" si="4"/>
        <v>0.71124756335282657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296</v>
      </c>
      <c r="B124" s="9" t="s">
        <v>129</v>
      </c>
      <c r="C124" s="44">
        <v>499</v>
      </c>
      <c r="D124" s="40">
        <v>164.9</v>
      </c>
      <c r="E124" s="45">
        <f t="shared" si="4"/>
        <v>0.33046092184368736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297</v>
      </c>
      <c r="B125" s="9" t="s">
        <v>130</v>
      </c>
      <c r="C125" s="44">
        <v>18277</v>
      </c>
      <c r="D125" s="40">
        <v>256.08</v>
      </c>
      <c r="E125" s="45">
        <f t="shared" si="4"/>
        <v>1.4011052142036438E-2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298</v>
      </c>
      <c r="B126" s="9" t="s">
        <v>131</v>
      </c>
      <c r="C126" s="44">
        <v>275</v>
      </c>
      <c r="D126" s="40">
        <v>209.89</v>
      </c>
      <c r="E126" s="45">
        <f t="shared" si="4"/>
        <v>0.7632363636363636</v>
      </c>
      <c r="F126" s="59" t="s">
        <v>182</v>
      </c>
      <c r="G126" s="60" t="s">
        <v>182</v>
      </c>
      <c r="H126" s="61" t="s">
        <v>182</v>
      </c>
    </row>
    <row r="127" spans="1:8" ht="15" customHeight="1" thickBot="1" x14ac:dyDescent="0.3">
      <c r="A127" s="11">
        <v>299</v>
      </c>
      <c r="B127" s="34" t="s">
        <v>123</v>
      </c>
      <c r="C127" s="46">
        <v>31243</v>
      </c>
      <c r="D127" s="47">
        <v>27742.44</v>
      </c>
      <c r="E127" s="45">
        <f t="shared" si="4"/>
        <v>0.88795698236404952</v>
      </c>
      <c r="F127" s="65" t="s">
        <v>182</v>
      </c>
      <c r="G127" s="66" t="s">
        <v>182</v>
      </c>
      <c r="H127" s="61" t="s">
        <v>182</v>
      </c>
    </row>
    <row r="128" spans="1:8" ht="15" customHeight="1" thickBot="1" x14ac:dyDescent="0.3">
      <c r="A128" s="137" t="s">
        <v>132</v>
      </c>
      <c r="B128" s="138"/>
      <c r="C128" s="22">
        <f>SUM(C129:C145)</f>
        <v>146454</v>
      </c>
      <c r="D128" s="23">
        <f>SUM(D129:D145)</f>
        <v>57934.139999999992</v>
      </c>
      <c r="E128" s="28">
        <f>D128/C128</f>
        <v>0.39557908968003602</v>
      </c>
      <c r="F128" s="22">
        <f>SUM(F129:F145)</f>
        <v>14898264</v>
      </c>
      <c r="G128" s="23">
        <f>SUM(G129:G145)</f>
        <v>1583647.47</v>
      </c>
      <c r="H128" s="28">
        <f>G128/F128</f>
        <v>0.10629744982368415</v>
      </c>
    </row>
    <row r="129" spans="1:8" ht="15" customHeight="1" x14ac:dyDescent="0.25">
      <c r="A129" s="13">
        <v>301</v>
      </c>
      <c r="B129" s="35" t="s">
        <v>133</v>
      </c>
      <c r="C129" s="68" t="s">
        <v>182</v>
      </c>
      <c r="D129" s="69" t="s">
        <v>182</v>
      </c>
      <c r="E129" s="70" t="s">
        <v>182</v>
      </c>
      <c r="F129" s="49">
        <v>106568</v>
      </c>
      <c r="G129" s="50">
        <v>33401.51</v>
      </c>
      <c r="H129" s="51">
        <f>G129/F129</f>
        <v>0.31342907814728627</v>
      </c>
    </row>
    <row r="130" spans="1:8" ht="15" customHeight="1" x14ac:dyDescent="0.25">
      <c r="A130" s="10">
        <v>302</v>
      </c>
      <c r="B130" s="29" t="s">
        <v>134</v>
      </c>
      <c r="C130" s="59" t="s">
        <v>182</v>
      </c>
      <c r="D130" s="60" t="s">
        <v>182</v>
      </c>
      <c r="E130" s="61" t="s">
        <v>182</v>
      </c>
      <c r="F130" s="44">
        <v>25000</v>
      </c>
      <c r="G130" s="40">
        <v>2140</v>
      </c>
      <c r="H130" s="45">
        <f>G130/F130</f>
        <v>8.5599999999999996E-2</v>
      </c>
    </row>
    <row r="131" spans="1:8" ht="15" customHeight="1" x14ac:dyDescent="0.25">
      <c r="A131" s="10">
        <v>303</v>
      </c>
      <c r="B131" s="29" t="s">
        <v>135</v>
      </c>
      <c r="C131" s="59" t="s">
        <v>182</v>
      </c>
      <c r="D131" s="60" t="s">
        <v>182</v>
      </c>
      <c r="E131" s="61" t="s">
        <v>182</v>
      </c>
      <c r="F131" s="44">
        <v>16000</v>
      </c>
      <c r="G131" s="40">
        <v>0</v>
      </c>
      <c r="H131" s="45">
        <f t="shared" ref="H131:H145" si="6">G131/F131</f>
        <v>0</v>
      </c>
    </row>
    <row r="132" spans="1:8" ht="15" customHeight="1" x14ac:dyDescent="0.25">
      <c r="A132" s="10">
        <v>304</v>
      </c>
      <c r="B132" s="29" t="s">
        <v>136</v>
      </c>
      <c r="C132" s="59" t="s">
        <v>182</v>
      </c>
      <c r="D132" s="60" t="s">
        <v>182</v>
      </c>
      <c r="E132" s="61" t="s">
        <v>182</v>
      </c>
      <c r="F132" s="44">
        <v>48680</v>
      </c>
      <c r="G132" s="40">
        <v>3043.62</v>
      </c>
      <c r="H132" s="45">
        <f t="shared" si="6"/>
        <v>6.2523007395234184E-2</v>
      </c>
    </row>
    <row r="133" spans="1:8" ht="15" customHeight="1" x14ac:dyDescent="0.25">
      <c r="A133" s="10">
        <v>305</v>
      </c>
      <c r="B133" s="29" t="s">
        <v>137</v>
      </c>
      <c r="C133" s="59" t="s">
        <v>182</v>
      </c>
      <c r="D133" s="60" t="s">
        <v>182</v>
      </c>
      <c r="E133" s="61" t="s">
        <v>182</v>
      </c>
      <c r="F133" s="44">
        <v>58000</v>
      </c>
      <c r="G133" s="40">
        <v>9247.49</v>
      </c>
      <c r="H133" s="45">
        <f t="shared" si="6"/>
        <v>0.15943948275862069</v>
      </c>
    </row>
    <row r="134" spans="1:8" ht="15" customHeight="1" x14ac:dyDescent="0.25">
      <c r="A134" s="10">
        <v>309</v>
      </c>
      <c r="B134" s="29" t="s">
        <v>138</v>
      </c>
      <c r="C134" s="59" t="s">
        <v>182</v>
      </c>
      <c r="D134" s="60" t="s">
        <v>182</v>
      </c>
      <c r="E134" s="61" t="s">
        <v>182</v>
      </c>
      <c r="F134" s="44">
        <v>95000</v>
      </c>
      <c r="G134" s="40">
        <v>0</v>
      </c>
      <c r="H134" s="45">
        <f t="shared" si="6"/>
        <v>0</v>
      </c>
    </row>
    <row r="135" spans="1:8" ht="15" customHeight="1" x14ac:dyDescent="0.25">
      <c r="A135" s="10">
        <v>314</v>
      </c>
      <c r="B135" s="29" t="s">
        <v>139</v>
      </c>
      <c r="C135" s="59" t="s">
        <v>182</v>
      </c>
      <c r="D135" s="60" t="s">
        <v>182</v>
      </c>
      <c r="E135" s="61" t="s">
        <v>182</v>
      </c>
      <c r="F135" s="44">
        <v>2441220</v>
      </c>
      <c r="G135" s="40">
        <v>638784.15</v>
      </c>
      <c r="H135" s="45">
        <f t="shared" si="6"/>
        <v>0.26166594981197927</v>
      </c>
    </row>
    <row r="136" spans="1:8" ht="15" customHeight="1" x14ac:dyDescent="0.25">
      <c r="A136" s="6">
        <v>320</v>
      </c>
      <c r="B136" s="29" t="s">
        <v>140</v>
      </c>
      <c r="C136" s="44">
        <v>1960</v>
      </c>
      <c r="D136" s="40">
        <v>1764.54</v>
      </c>
      <c r="E136" s="45">
        <f t="shared" ref="E136:E144" si="7">D136/C136</f>
        <v>0.90027551020408159</v>
      </c>
      <c r="F136" s="44">
        <v>13530</v>
      </c>
      <c r="G136" s="40">
        <v>4615.93</v>
      </c>
      <c r="H136" s="45">
        <f t="shared" si="6"/>
        <v>0.3411626016260163</v>
      </c>
    </row>
    <row r="137" spans="1:8" ht="15" customHeight="1" x14ac:dyDescent="0.25">
      <c r="A137" s="10">
        <v>332</v>
      </c>
      <c r="B137" s="29" t="s">
        <v>141</v>
      </c>
      <c r="C137" s="59" t="s">
        <v>182</v>
      </c>
      <c r="D137" s="60" t="s">
        <v>182</v>
      </c>
      <c r="E137" s="61" t="s">
        <v>182</v>
      </c>
      <c r="F137" s="44">
        <v>50000</v>
      </c>
      <c r="G137" s="40">
        <v>2423.5500000000002</v>
      </c>
      <c r="H137" s="45">
        <f t="shared" si="6"/>
        <v>4.8471E-2</v>
      </c>
    </row>
    <row r="138" spans="1:8" ht="15" customHeight="1" x14ac:dyDescent="0.25">
      <c r="A138" s="6">
        <v>340</v>
      </c>
      <c r="B138" s="29" t="s">
        <v>142</v>
      </c>
      <c r="C138" s="44">
        <v>240</v>
      </c>
      <c r="D138" s="40">
        <v>0</v>
      </c>
      <c r="E138" s="45">
        <f t="shared" si="7"/>
        <v>0</v>
      </c>
      <c r="F138" s="44">
        <v>115350</v>
      </c>
      <c r="G138" s="40">
        <v>8460.68</v>
      </c>
      <c r="H138" s="45">
        <f t="shared" si="6"/>
        <v>7.3347897702644133E-2</v>
      </c>
    </row>
    <row r="139" spans="1:8" ht="15" customHeight="1" x14ac:dyDescent="0.25">
      <c r="A139" s="6">
        <v>350</v>
      </c>
      <c r="B139" s="29" t="s">
        <v>143</v>
      </c>
      <c r="C139" s="44">
        <v>57360</v>
      </c>
      <c r="D139" s="40">
        <v>11297.06</v>
      </c>
      <c r="E139" s="45">
        <f t="shared" si="7"/>
        <v>0.19695013947001394</v>
      </c>
      <c r="F139" s="44">
        <v>1144360</v>
      </c>
      <c r="G139" s="40">
        <v>200607.97</v>
      </c>
      <c r="H139" s="45">
        <f t="shared" si="6"/>
        <v>0.17530145234017266</v>
      </c>
    </row>
    <row r="140" spans="1:8" ht="15" customHeight="1" x14ac:dyDescent="0.25">
      <c r="A140" s="6">
        <v>370</v>
      </c>
      <c r="B140" s="29" t="s">
        <v>144</v>
      </c>
      <c r="C140" s="44">
        <v>20606</v>
      </c>
      <c r="D140" s="40">
        <v>13901.21</v>
      </c>
      <c r="E140" s="45">
        <f t="shared" si="7"/>
        <v>0.6746195282927302</v>
      </c>
      <c r="F140" s="44">
        <v>1207045</v>
      </c>
      <c r="G140" s="40">
        <v>154669.4</v>
      </c>
      <c r="H140" s="45">
        <f t="shared" si="6"/>
        <v>0.12813888463147605</v>
      </c>
    </row>
    <row r="141" spans="1:8" ht="15" customHeight="1" x14ac:dyDescent="0.25">
      <c r="A141" s="6">
        <v>380</v>
      </c>
      <c r="B141" s="29" t="s">
        <v>145</v>
      </c>
      <c r="C141" s="44">
        <v>53596</v>
      </c>
      <c r="D141" s="40">
        <v>18481.919999999998</v>
      </c>
      <c r="E141" s="45">
        <f t="shared" si="7"/>
        <v>0.34483767445331737</v>
      </c>
      <c r="F141" s="44">
        <v>9544139</v>
      </c>
      <c r="G141" s="40">
        <v>520234.2</v>
      </c>
      <c r="H141" s="45">
        <f t="shared" si="6"/>
        <v>5.4508237987732577E-2</v>
      </c>
    </row>
    <row r="142" spans="1:8" ht="15" customHeight="1" x14ac:dyDescent="0.25">
      <c r="A142" s="10">
        <v>395</v>
      </c>
      <c r="B142" s="29" t="s">
        <v>142</v>
      </c>
      <c r="C142" s="59" t="s">
        <v>182</v>
      </c>
      <c r="D142" s="60" t="s">
        <v>182</v>
      </c>
      <c r="E142" s="61" t="s">
        <v>182</v>
      </c>
      <c r="F142" s="44">
        <v>125</v>
      </c>
      <c r="G142" s="40">
        <v>0</v>
      </c>
      <c r="H142" s="45">
        <f t="shared" si="6"/>
        <v>0</v>
      </c>
    </row>
    <row r="143" spans="1:8" ht="15" customHeight="1" x14ac:dyDescent="0.25">
      <c r="A143" s="10">
        <v>396</v>
      </c>
      <c r="B143" s="29" t="s">
        <v>143</v>
      </c>
      <c r="C143" s="44">
        <v>12102</v>
      </c>
      <c r="D143" s="40">
        <v>12100.13</v>
      </c>
      <c r="E143" s="45">
        <f t="shared" si="7"/>
        <v>0.9998454800859361</v>
      </c>
      <c r="F143" s="44">
        <v>24314</v>
      </c>
      <c r="G143" s="40">
        <v>1918.19</v>
      </c>
      <c r="H143" s="45">
        <f t="shared" si="6"/>
        <v>7.8892407666365058E-2</v>
      </c>
    </row>
    <row r="144" spans="1:8" ht="15" customHeight="1" x14ac:dyDescent="0.25">
      <c r="A144" s="10">
        <v>398</v>
      </c>
      <c r="B144" s="29" t="s">
        <v>144</v>
      </c>
      <c r="C144" s="59">
        <v>590</v>
      </c>
      <c r="D144" s="60">
        <v>389.28</v>
      </c>
      <c r="E144" s="45">
        <f t="shared" si="7"/>
        <v>0.65979661016949143</v>
      </c>
      <c r="F144" s="44">
        <v>5405</v>
      </c>
      <c r="G144" s="40">
        <v>572.99</v>
      </c>
      <c r="H144" s="45">
        <f t="shared" si="6"/>
        <v>0.10601110083256245</v>
      </c>
    </row>
    <row r="145" spans="1:8" ht="15" customHeight="1" thickBot="1" x14ac:dyDescent="0.3">
      <c r="A145" s="11">
        <v>399</v>
      </c>
      <c r="B145" s="36" t="s">
        <v>146</v>
      </c>
      <c r="C145" s="65" t="s">
        <v>182</v>
      </c>
      <c r="D145" s="66" t="s">
        <v>182</v>
      </c>
      <c r="E145" s="61" t="s">
        <v>182</v>
      </c>
      <c r="F145" s="46">
        <v>3528</v>
      </c>
      <c r="G145" s="47">
        <v>3527.79</v>
      </c>
      <c r="H145" s="45">
        <f t="shared" si="6"/>
        <v>0.99994047619047621</v>
      </c>
    </row>
    <row r="146" spans="1:8" ht="15" customHeight="1" thickBot="1" x14ac:dyDescent="0.3">
      <c r="A146" s="139" t="s">
        <v>147</v>
      </c>
      <c r="B146" s="140"/>
      <c r="C146" s="72">
        <v>0</v>
      </c>
      <c r="D146" s="73">
        <v>0</v>
      </c>
      <c r="E146" s="71" t="s">
        <v>182</v>
      </c>
      <c r="F146" s="22">
        <f>SUM(F147:F149)</f>
        <v>436477</v>
      </c>
      <c r="G146" s="23">
        <f>SUM(G147:G149)</f>
        <v>0</v>
      </c>
      <c r="H146" s="28">
        <f>G146/F146</f>
        <v>0</v>
      </c>
    </row>
    <row r="147" spans="1:8" ht="15" customHeight="1" x14ac:dyDescent="0.25">
      <c r="A147" s="13">
        <v>511</v>
      </c>
      <c r="B147" s="37" t="s">
        <v>148</v>
      </c>
      <c r="C147" s="68" t="s">
        <v>182</v>
      </c>
      <c r="D147" s="69" t="s">
        <v>182</v>
      </c>
      <c r="E147" s="70" t="s">
        <v>182</v>
      </c>
      <c r="F147" s="49">
        <v>11116</v>
      </c>
      <c r="G147" s="50">
        <v>0</v>
      </c>
      <c r="H147" s="51">
        <f>G147/F147</f>
        <v>0</v>
      </c>
    </row>
    <row r="148" spans="1:8" ht="15" customHeight="1" x14ac:dyDescent="0.25">
      <c r="A148" s="91">
        <v>544</v>
      </c>
      <c r="B148" s="92" t="s">
        <v>149</v>
      </c>
      <c r="C148" s="93"/>
      <c r="D148" s="94"/>
      <c r="E148" s="95"/>
      <c r="F148" s="96">
        <v>299573</v>
      </c>
      <c r="G148" s="97">
        <v>0</v>
      </c>
      <c r="H148" s="98">
        <f>G148/F148</f>
        <v>0</v>
      </c>
    </row>
    <row r="149" spans="1:8" ht="15" customHeight="1" thickBot="1" x14ac:dyDescent="0.3">
      <c r="A149" s="11">
        <v>592</v>
      </c>
      <c r="B149" s="38" t="s">
        <v>198</v>
      </c>
      <c r="C149" s="65" t="s">
        <v>182</v>
      </c>
      <c r="D149" s="66" t="s">
        <v>182</v>
      </c>
      <c r="E149" s="67" t="s">
        <v>182</v>
      </c>
      <c r="F149" s="46">
        <v>125788</v>
      </c>
      <c r="G149" s="47">
        <v>0</v>
      </c>
      <c r="H149" s="48">
        <f>G149/F149</f>
        <v>0</v>
      </c>
    </row>
    <row r="150" spans="1:8" ht="15" customHeight="1" thickBot="1" x14ac:dyDescent="0.3">
      <c r="A150" s="137" t="s">
        <v>150</v>
      </c>
      <c r="B150" s="138"/>
      <c r="C150" s="22">
        <f>SUM(C151:C167)</f>
        <v>394604542</v>
      </c>
      <c r="D150" s="23">
        <f>SUM(D151:D167)</f>
        <v>340932090.85000002</v>
      </c>
      <c r="E150" s="28">
        <f>D150/C150</f>
        <v>0.86398420332931702</v>
      </c>
      <c r="F150" s="22">
        <f>SUM(F151:F167)</f>
        <v>330183</v>
      </c>
      <c r="G150" s="23">
        <f>SUM(G151:G167)</f>
        <v>0</v>
      </c>
      <c r="H150" s="28">
        <f>G150/F150</f>
        <v>0</v>
      </c>
    </row>
    <row r="151" spans="1:8" ht="15" customHeight="1" x14ac:dyDescent="0.25">
      <c r="A151" s="4">
        <v>611</v>
      </c>
      <c r="B151" s="35" t="s">
        <v>151</v>
      </c>
      <c r="C151" s="49">
        <v>93000</v>
      </c>
      <c r="D151" s="50">
        <v>40500</v>
      </c>
      <c r="E151" s="51">
        <f>D151/C151</f>
        <v>0.43548387096774194</v>
      </c>
      <c r="F151" s="68" t="s">
        <v>182</v>
      </c>
      <c r="G151" s="69" t="s">
        <v>182</v>
      </c>
      <c r="H151" s="70" t="s">
        <v>182</v>
      </c>
    </row>
    <row r="152" spans="1:8" ht="15" customHeight="1" x14ac:dyDescent="0.25">
      <c r="A152" s="5">
        <v>612</v>
      </c>
      <c r="B152" s="29" t="s">
        <v>152</v>
      </c>
      <c r="C152" s="44">
        <v>5000</v>
      </c>
      <c r="D152" s="40">
        <v>0</v>
      </c>
      <c r="E152" s="45">
        <f>D152/C152</f>
        <v>0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613</v>
      </c>
      <c r="B153" s="29" t="s">
        <v>192</v>
      </c>
      <c r="C153" s="44">
        <v>1000</v>
      </c>
      <c r="D153" s="40">
        <v>0</v>
      </c>
      <c r="E153" s="45">
        <f>D153/C153</f>
        <v>0</v>
      </c>
      <c r="F153" s="59"/>
      <c r="G153" s="60"/>
      <c r="H153" s="61"/>
    </row>
    <row r="154" spans="1:8" ht="15" customHeight="1" x14ac:dyDescent="0.25">
      <c r="A154" s="5">
        <v>614</v>
      </c>
      <c r="B154" s="29" t="s">
        <v>153</v>
      </c>
      <c r="C154" s="44">
        <v>105000</v>
      </c>
      <c r="D154" s="40">
        <v>83000</v>
      </c>
      <c r="E154" s="45">
        <f t="shared" ref="E154:E167" si="8">D154/C154</f>
        <v>0.79047619047619044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619</v>
      </c>
      <c r="B155" s="29" t="s">
        <v>154</v>
      </c>
      <c r="C155" s="44">
        <v>135005551</v>
      </c>
      <c r="D155" s="40">
        <v>135005551</v>
      </c>
      <c r="E155" s="45">
        <f t="shared" si="8"/>
        <v>1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622</v>
      </c>
      <c r="B156" s="29" t="s">
        <v>155</v>
      </c>
      <c r="C156" s="44">
        <v>6000</v>
      </c>
      <c r="D156" s="40">
        <v>0</v>
      </c>
      <c r="E156" s="45">
        <f t="shared" si="8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623</v>
      </c>
      <c r="B157" s="29" t="s">
        <v>156</v>
      </c>
      <c r="C157" s="44">
        <v>28000</v>
      </c>
      <c r="D157" s="40">
        <v>0</v>
      </c>
      <c r="E157" s="45">
        <f t="shared" si="8"/>
        <v>0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624</v>
      </c>
      <c r="B158" s="29" t="s">
        <v>157</v>
      </c>
      <c r="C158" s="44">
        <v>83123</v>
      </c>
      <c r="D158" s="40">
        <v>19518.5</v>
      </c>
      <c r="E158" s="45">
        <f t="shared" si="8"/>
        <v>0.23481467223271538</v>
      </c>
      <c r="F158" s="44">
        <v>330183</v>
      </c>
      <c r="G158" s="40">
        <v>0</v>
      </c>
      <c r="H158" s="45">
        <f t="shared" ref="H158" si="9">G158/F158</f>
        <v>0</v>
      </c>
    </row>
    <row r="159" spans="1:8" ht="15" customHeight="1" x14ac:dyDescent="0.25">
      <c r="A159" s="5">
        <v>631</v>
      </c>
      <c r="B159" s="29" t="s">
        <v>158</v>
      </c>
      <c r="C159" s="44">
        <v>1021478</v>
      </c>
      <c r="D159" s="40">
        <v>424551.19</v>
      </c>
      <c r="E159" s="45">
        <f t="shared" si="8"/>
        <v>0.41562440894468605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635</v>
      </c>
      <c r="B160" s="29" t="s">
        <v>159</v>
      </c>
      <c r="C160" s="44">
        <v>216990090</v>
      </c>
      <c r="D160" s="40">
        <v>178827079</v>
      </c>
      <c r="E160" s="45">
        <f t="shared" si="8"/>
        <v>0.82412555799207232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637</v>
      </c>
      <c r="B161" s="29" t="s">
        <v>160</v>
      </c>
      <c r="C161" s="44">
        <v>16871978</v>
      </c>
      <c r="D161" s="40">
        <v>15730894.689999999</v>
      </c>
      <c r="E161" s="45">
        <f t="shared" si="8"/>
        <v>0.9323681366820179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639</v>
      </c>
      <c r="B162" s="29" t="s">
        <v>161</v>
      </c>
      <c r="C162" s="44">
        <v>142500</v>
      </c>
      <c r="D162" s="40">
        <v>17500</v>
      </c>
      <c r="E162" s="45">
        <f t="shared" si="8"/>
        <v>0.12280701754385964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648</v>
      </c>
      <c r="B163" s="8" t="s">
        <v>162</v>
      </c>
      <c r="C163" s="44">
        <v>22110080</v>
      </c>
      <c r="D163" s="40">
        <v>9637065.5399999991</v>
      </c>
      <c r="E163" s="45">
        <f t="shared" si="8"/>
        <v>0.43586751110805566</v>
      </c>
      <c r="F163" s="59" t="s">
        <v>182</v>
      </c>
      <c r="G163" s="60" t="s">
        <v>182</v>
      </c>
      <c r="H163" s="61" t="s">
        <v>182</v>
      </c>
    </row>
    <row r="164" spans="1:8" ht="15" customHeight="1" x14ac:dyDescent="0.25">
      <c r="A164" s="5">
        <v>662</v>
      </c>
      <c r="B164" s="8" t="s">
        <v>164</v>
      </c>
      <c r="C164" s="44">
        <v>669348</v>
      </c>
      <c r="D164" s="40">
        <v>456260</v>
      </c>
      <c r="E164" s="45">
        <f t="shared" si="8"/>
        <v>0.68164841009459953</v>
      </c>
      <c r="F164" s="59" t="s">
        <v>182</v>
      </c>
      <c r="G164" s="60" t="s">
        <v>182</v>
      </c>
      <c r="H164" s="61" t="s">
        <v>182</v>
      </c>
    </row>
    <row r="165" spans="1:8" ht="15" customHeight="1" x14ac:dyDescent="0.25">
      <c r="A165" s="5">
        <v>663</v>
      </c>
      <c r="B165" s="8" t="s">
        <v>165</v>
      </c>
      <c r="C165" s="44">
        <v>232379</v>
      </c>
      <c r="D165" s="40">
        <v>152909.93</v>
      </c>
      <c r="E165" s="45">
        <f t="shared" si="8"/>
        <v>0.65801957147590784</v>
      </c>
      <c r="F165" s="59" t="s">
        <v>182</v>
      </c>
      <c r="G165" s="60" t="s">
        <v>182</v>
      </c>
      <c r="H165" s="61" t="s">
        <v>182</v>
      </c>
    </row>
    <row r="166" spans="1:8" ht="15" customHeight="1" x14ac:dyDescent="0.25">
      <c r="A166" s="5">
        <v>664</v>
      </c>
      <c r="B166" s="8" t="s">
        <v>166</v>
      </c>
      <c r="C166" s="44">
        <v>1185000</v>
      </c>
      <c r="D166" s="40">
        <v>482246</v>
      </c>
      <c r="E166" s="45">
        <f t="shared" si="8"/>
        <v>0.40695864978902951</v>
      </c>
      <c r="F166" s="59" t="s">
        <v>182</v>
      </c>
      <c r="G166" s="60" t="s">
        <v>182</v>
      </c>
      <c r="H166" s="61" t="s">
        <v>182</v>
      </c>
    </row>
    <row r="167" spans="1:8" ht="15" customHeight="1" thickBot="1" x14ac:dyDescent="0.3">
      <c r="A167" s="12">
        <v>693</v>
      </c>
      <c r="B167" s="33" t="s">
        <v>167</v>
      </c>
      <c r="C167" s="46">
        <v>55015</v>
      </c>
      <c r="D167" s="47">
        <v>55015</v>
      </c>
      <c r="E167" s="45">
        <f t="shared" si="8"/>
        <v>1</v>
      </c>
      <c r="F167" s="65" t="s">
        <v>182</v>
      </c>
      <c r="G167" s="66" t="s">
        <v>182</v>
      </c>
      <c r="H167" s="61" t="s">
        <v>182</v>
      </c>
    </row>
    <row r="168" spans="1:8" ht="15" customHeight="1" thickBot="1" x14ac:dyDescent="0.3">
      <c r="A168" s="141" t="s">
        <v>168</v>
      </c>
      <c r="B168" s="142"/>
      <c r="C168" s="72">
        <v>0</v>
      </c>
      <c r="D168" s="73">
        <v>0</v>
      </c>
      <c r="E168" s="71" t="s">
        <v>182</v>
      </c>
      <c r="F168" s="101">
        <f>SUM(F169:F170)</f>
        <v>61663136</v>
      </c>
      <c r="G168" s="102">
        <f>SUM(G169:G170)</f>
        <v>41562445.850000001</v>
      </c>
      <c r="H168" s="103">
        <f>G168/F168</f>
        <v>0.6740241989963015</v>
      </c>
    </row>
    <row r="169" spans="1:8" s="113" customFormat="1" ht="15" customHeight="1" thickBot="1" x14ac:dyDescent="0.3">
      <c r="A169" s="114">
        <v>716</v>
      </c>
      <c r="B169" s="106" t="s">
        <v>203</v>
      </c>
      <c r="C169" s="107"/>
      <c r="D169" s="108"/>
      <c r="E169" s="109"/>
      <c r="F169" s="110">
        <v>2203000</v>
      </c>
      <c r="G169" s="111">
        <v>3000</v>
      </c>
      <c r="H169" s="112">
        <f>G169/F169</f>
        <v>1.3617793917385383E-3</v>
      </c>
    </row>
    <row r="170" spans="1:8" ht="15" customHeight="1" thickBot="1" x14ac:dyDescent="0.3">
      <c r="A170" s="104">
        <v>721</v>
      </c>
      <c r="B170" s="105" t="s">
        <v>169</v>
      </c>
      <c r="C170" s="100" t="s">
        <v>182</v>
      </c>
      <c r="D170" s="75" t="s">
        <v>182</v>
      </c>
      <c r="E170" s="99" t="s">
        <v>182</v>
      </c>
      <c r="F170" s="81">
        <v>59460136</v>
      </c>
      <c r="G170" s="82">
        <v>41559445.850000001</v>
      </c>
      <c r="H170" s="83">
        <f>G170/F170</f>
        <v>0.69894636382937303</v>
      </c>
    </row>
    <row r="172" spans="1:8" x14ac:dyDescent="0.25">
      <c r="A172" s="143" t="s">
        <v>170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3" t="s">
        <v>171</v>
      </c>
      <c r="B173" s="143"/>
      <c r="C173" s="143"/>
      <c r="D173" s="143"/>
      <c r="E173" s="143"/>
      <c r="F173" s="143"/>
      <c r="G173" s="143"/>
      <c r="H173" s="143"/>
    </row>
    <row r="174" spans="1:8" x14ac:dyDescent="0.25">
      <c r="A174" s="143" t="s">
        <v>184</v>
      </c>
      <c r="B174" s="143"/>
      <c r="C174" s="143"/>
      <c r="D174" s="143"/>
      <c r="E174" s="143"/>
      <c r="F174" s="143"/>
      <c r="G174" s="143"/>
      <c r="H174" s="143"/>
    </row>
    <row r="175" spans="1:8" x14ac:dyDescent="0.25">
      <c r="A175" s="143" t="s">
        <v>185</v>
      </c>
      <c r="B175" s="143"/>
      <c r="C175" s="143"/>
      <c r="D175" s="143"/>
      <c r="E175" s="143"/>
      <c r="F175" s="143"/>
      <c r="G175" s="143"/>
      <c r="H175" s="143"/>
    </row>
    <row r="176" spans="1:8" x14ac:dyDescent="0.25">
      <c r="A176" s="143" t="s">
        <v>202</v>
      </c>
      <c r="B176" s="143"/>
      <c r="C176" s="143"/>
      <c r="D176" s="143"/>
      <c r="E176" s="143"/>
      <c r="F176" s="143"/>
      <c r="G176" s="143"/>
      <c r="H176" s="143"/>
    </row>
    <row r="177" spans="1:8" x14ac:dyDescent="0.25">
      <c r="A177" s="144" t="s">
        <v>174</v>
      </c>
      <c r="B177" s="144"/>
      <c r="C177" s="144"/>
      <c r="D177" s="144"/>
      <c r="E177" s="144"/>
      <c r="F177" s="144"/>
      <c r="G177" s="144"/>
      <c r="H177" s="144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7:H177"/>
    <mergeCell ref="A28:B28"/>
    <mergeCell ref="A77:B77"/>
    <mergeCell ref="A128:B128"/>
    <mergeCell ref="A146:B146"/>
    <mergeCell ref="A150:B150"/>
    <mergeCell ref="A168:B168"/>
    <mergeCell ref="A172:H172"/>
    <mergeCell ref="A173:H173"/>
    <mergeCell ref="A174:H174"/>
    <mergeCell ref="A175:H175"/>
    <mergeCell ref="A176:H176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7" max="16383" man="1"/>
    <brk id="171" max="16383" man="1"/>
  </rowBreaks>
  <ignoredErrors>
    <ignoredError sqref="E150 E128 E77 E28 E10:E11" formula="1"/>
    <ignoredError sqref="C150:D150" formulaRange="1"/>
    <ignoredError sqref="A12:A2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7"/>
  <sheetViews>
    <sheetView showGridLines="0" view="pageBreakPreview" topLeftCell="A166" zoomScaleNormal="100" zoomScaleSheetLayoutView="100" workbookViewId="0">
      <selection activeCell="A7" sqref="A7:H7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5.8554687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199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C11+C28+C77+C129+C147+C151+C169</f>
        <v>515876011</v>
      </c>
      <c r="D10" s="21">
        <f>D11+D28+D77+D129+D147+D151+D169</f>
        <v>381005836.13</v>
      </c>
      <c r="E10" s="27">
        <f>D10/C10</f>
        <v>0.73856087122841618</v>
      </c>
      <c r="F10" s="20">
        <f>F11+F28+F77+F129+F147+F151+F169</f>
        <v>89579279</v>
      </c>
      <c r="G10" s="21">
        <f>G11+G28+G77+G129+G147+G151+G169</f>
        <v>44738594.810000002</v>
      </c>
      <c r="H10" s="27">
        <f>G10/F10</f>
        <v>0.49943017302025844</v>
      </c>
    </row>
    <row r="11" spans="1:12" ht="15" customHeight="1" thickBot="1" x14ac:dyDescent="0.3">
      <c r="A11" s="135" t="s">
        <v>1</v>
      </c>
      <c r="B11" s="136"/>
      <c r="C11" s="56">
        <f>SUM(C12:C27)</f>
        <v>69823767</v>
      </c>
      <c r="D11" s="57">
        <f>SUM(D12:D27)</f>
        <v>35265201.579999998</v>
      </c>
      <c r="E11" s="58">
        <f>D11/C11</f>
        <v>0.50506014062518279</v>
      </c>
      <c r="F11" s="56">
        <f>SUM(F12:F27)</f>
        <v>275002</v>
      </c>
      <c r="G11" s="57">
        <f>SUM(G12:G27)</f>
        <v>68472.989999999991</v>
      </c>
      <c r="H11" s="58">
        <f>G11/F11</f>
        <v>0.24899088006632675</v>
      </c>
    </row>
    <row r="12" spans="1:12" ht="15" customHeight="1" x14ac:dyDescent="0.25">
      <c r="A12" s="1" t="s">
        <v>2</v>
      </c>
      <c r="B12" s="7" t="s">
        <v>3</v>
      </c>
      <c r="C12" s="41">
        <v>53278605</v>
      </c>
      <c r="D12" s="42">
        <v>28751782.579999998</v>
      </c>
      <c r="E12" s="43">
        <f>D12/C12</f>
        <v>0.53964968827543436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239810</v>
      </c>
      <c r="D13" s="40">
        <v>71900.009999999995</v>
      </c>
      <c r="E13" s="45">
        <f>D13/C13</f>
        <v>0.29982073308035528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58933.34</v>
      </c>
      <c r="H14" s="45">
        <f t="shared" ref="H14:H21" si="0">G14/F14</f>
        <v>0.28888892156862744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3502.8</v>
      </c>
      <c r="E15" s="45">
        <f t="shared" ref="E15:E26" si="1">D15/C15</f>
        <v>0.58263473053892223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538650</v>
      </c>
      <c r="E16" s="45">
        <f t="shared" si="1"/>
        <v>0.52839905826957034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545865.68999999994</v>
      </c>
      <c r="E17" s="45">
        <f t="shared" si="1"/>
        <v>0.29599853048830083</v>
      </c>
      <c r="F17" s="44">
        <v>2750</v>
      </c>
      <c r="G17" s="40">
        <v>360.56</v>
      </c>
      <c r="H17" s="45">
        <f t="shared" si="0"/>
        <v>0.13111272727272727</v>
      </c>
    </row>
    <row r="18" spans="1:8" ht="15" customHeight="1" x14ac:dyDescent="0.25">
      <c r="A18" s="2" t="s">
        <v>14</v>
      </c>
      <c r="B18" s="8" t="s">
        <v>15</v>
      </c>
      <c r="C18" s="44">
        <v>7267782</v>
      </c>
      <c r="D18" s="40">
        <v>3699378.6</v>
      </c>
      <c r="E18" s="45">
        <f t="shared" si="1"/>
        <v>0.50901067203171479</v>
      </c>
      <c r="F18" s="44">
        <v>54392</v>
      </c>
      <c r="G18" s="40">
        <v>7258.09</v>
      </c>
      <c r="H18" s="45">
        <f t="shared" si="0"/>
        <v>0.1334403956464186</v>
      </c>
    </row>
    <row r="19" spans="1:8" ht="15" customHeight="1" x14ac:dyDescent="0.25">
      <c r="A19" s="2" t="s">
        <v>16</v>
      </c>
      <c r="B19" s="8" t="s">
        <v>17</v>
      </c>
      <c r="C19" s="44">
        <v>856465</v>
      </c>
      <c r="D19" s="40">
        <v>437720.11</v>
      </c>
      <c r="E19" s="45">
        <f t="shared" si="1"/>
        <v>0.51107763889942959</v>
      </c>
      <c r="F19" s="44">
        <v>6624</v>
      </c>
      <c r="G19" s="40">
        <v>884</v>
      </c>
      <c r="H19" s="45">
        <f t="shared" si="0"/>
        <v>0.13345410628019325</v>
      </c>
    </row>
    <row r="20" spans="1:8" ht="15" customHeight="1" x14ac:dyDescent="0.25">
      <c r="A20" s="2" t="s">
        <v>18</v>
      </c>
      <c r="B20" s="8" t="s">
        <v>19</v>
      </c>
      <c r="C20" s="44">
        <v>872926</v>
      </c>
      <c r="D20" s="40">
        <v>445799.86</v>
      </c>
      <c r="E20" s="45">
        <f t="shared" si="1"/>
        <v>0.51069604983698502</v>
      </c>
      <c r="F20" s="44">
        <v>6624</v>
      </c>
      <c r="G20" s="40">
        <v>884</v>
      </c>
      <c r="H20" s="45">
        <f t="shared" si="0"/>
        <v>0.13345410628019325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74277.039999999994</v>
      </c>
      <c r="E21" s="45">
        <f t="shared" si="1"/>
        <v>0.43701888057989086</v>
      </c>
      <c r="F21" s="44">
        <v>612</v>
      </c>
      <c r="G21" s="40">
        <v>153</v>
      </c>
      <c r="H21" s="45">
        <f t="shared" si="0"/>
        <v>0.25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1398654</v>
      </c>
      <c r="D23" s="40">
        <v>574232.22</v>
      </c>
      <c r="E23" s="45">
        <f t="shared" si="1"/>
        <v>0.41056059611598006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9466.67</v>
      </c>
      <c r="E24" s="45">
        <f t="shared" si="1"/>
        <v>0.41159434782608695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17387.099999999999</v>
      </c>
      <c r="E25" s="45">
        <f t="shared" si="1"/>
        <v>0.2716734375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9568.33</v>
      </c>
      <c r="E26" s="45">
        <f t="shared" si="1"/>
        <v>0.1913666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143000</v>
      </c>
      <c r="D27" s="47">
        <v>85670.57</v>
      </c>
      <c r="E27" s="48">
        <f>D27/C27</f>
        <v>0.59909489510489511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47825213</v>
      </c>
      <c r="D28" s="23">
        <f>SUM(D29:D76)</f>
        <v>18620843.729999997</v>
      </c>
      <c r="E28" s="28">
        <f>D28/C28</f>
        <v>0.38935202923194501</v>
      </c>
      <c r="F28" s="22">
        <f>SUM(F29:F76)</f>
        <v>14176475</v>
      </c>
      <c r="G28" s="23">
        <f>SUM(G29:G76)</f>
        <v>1650224.82</v>
      </c>
      <c r="H28" s="28">
        <f>G28/F28</f>
        <v>0.11640586394008384</v>
      </c>
    </row>
    <row r="29" spans="1:8" ht="15" customHeight="1" x14ac:dyDescent="0.25">
      <c r="A29" s="4">
        <v>101</v>
      </c>
      <c r="B29" s="32" t="s">
        <v>33</v>
      </c>
      <c r="C29" s="49">
        <v>6408354</v>
      </c>
      <c r="D29" s="50">
        <v>1061594.76</v>
      </c>
      <c r="E29" s="51">
        <f>D29/C29</f>
        <v>0.16565794586254129</v>
      </c>
      <c r="F29" s="68">
        <v>10384</v>
      </c>
      <c r="G29" s="69">
        <v>0</v>
      </c>
      <c r="H29" s="70">
        <f>G29/F29</f>
        <v>0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</row>
    <row r="31" spans="1:8" ht="15" customHeight="1" x14ac:dyDescent="0.25">
      <c r="A31" s="5">
        <v>103</v>
      </c>
      <c r="B31" s="8" t="s">
        <v>35</v>
      </c>
      <c r="C31" s="44">
        <v>408967</v>
      </c>
      <c r="D31" s="40">
        <v>81855</v>
      </c>
      <c r="E31" s="45">
        <f t="shared" ref="E31:E75" si="2">D31/C31</f>
        <v>0.20015062339993203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67200</v>
      </c>
      <c r="D32" s="40">
        <v>28588.26</v>
      </c>
      <c r="E32" s="45">
        <f t="shared" si="2"/>
        <v>0.42542053571428567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75200</v>
      </c>
      <c r="D33" s="40">
        <v>1396.35</v>
      </c>
      <c r="E33" s="45">
        <f t="shared" si="2"/>
        <v>1.856848404255319E-2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286065</v>
      </c>
      <c r="D35" s="40">
        <v>162758.56</v>
      </c>
      <c r="E35" s="45">
        <f t="shared" si="2"/>
        <v>0.5689565658154615</v>
      </c>
      <c r="F35" s="59">
        <v>8399</v>
      </c>
      <c r="G35" s="60">
        <v>0</v>
      </c>
      <c r="H35" s="61">
        <f>G35/F35</f>
        <v>0</v>
      </c>
    </row>
    <row r="36" spans="1:8" ht="15" customHeight="1" x14ac:dyDescent="0.25">
      <c r="A36" s="5">
        <v>111</v>
      </c>
      <c r="B36" s="8" t="s">
        <v>40</v>
      </c>
      <c r="C36" s="44">
        <v>193591</v>
      </c>
      <c r="D36" s="40">
        <v>130485.49</v>
      </c>
      <c r="E36" s="45">
        <f t="shared" si="2"/>
        <v>0.67402663346953118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57317.94</v>
      </c>
      <c r="E37" s="45">
        <f t="shared" si="2"/>
        <v>0.5219975410955785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386.44</v>
      </c>
      <c r="E38" s="45">
        <f t="shared" si="2"/>
        <v>0.20095683827353095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978345</v>
      </c>
      <c r="D39" s="40">
        <v>586287.41</v>
      </c>
      <c r="E39" s="45">
        <f t="shared" si="2"/>
        <v>0.59926448236562768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231875</v>
      </c>
      <c r="D40" s="40">
        <v>27118.83</v>
      </c>
      <c r="E40" s="45">
        <f t="shared" si="2"/>
        <v>0.11695452291105123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579100</v>
      </c>
      <c r="D41" s="40">
        <v>3531</v>
      </c>
      <c r="E41" s="45">
        <f t="shared" si="2"/>
        <v>6.0973925056121564E-3</v>
      </c>
      <c r="F41" s="44">
        <v>258710</v>
      </c>
      <c r="G41" s="40">
        <v>0</v>
      </c>
      <c r="H41" s="45">
        <f t="shared" si="3"/>
        <v>0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127930</v>
      </c>
      <c r="D43" s="40">
        <v>7450.31</v>
      </c>
      <c r="E43" s="45">
        <f t="shared" si="2"/>
        <v>5.8237395450637074E-2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631868</v>
      </c>
      <c r="D44" s="40">
        <v>33908.730000000003</v>
      </c>
      <c r="E44" s="45">
        <f t="shared" si="2"/>
        <v>5.366426215601993E-2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1077000</v>
      </c>
      <c r="D45" s="40">
        <v>118900.3</v>
      </c>
      <c r="E45" s="45">
        <f t="shared" si="2"/>
        <v>0.11039953574744661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270067</v>
      </c>
      <c r="D46" s="40">
        <v>151546.51999999999</v>
      </c>
      <c r="E46" s="45">
        <f t="shared" si="2"/>
        <v>0.56114416052312943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260143</v>
      </c>
      <c r="D47" s="40">
        <v>79250</v>
      </c>
      <c r="E47" s="45">
        <f t="shared" si="2"/>
        <v>0.30464014023056551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16318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134050</v>
      </c>
      <c r="D49" s="40">
        <v>33762.629999999997</v>
      </c>
      <c r="E49" s="45">
        <f t="shared" si="2"/>
        <v>0.25186594554270791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153370</v>
      </c>
      <c r="D50" s="40">
        <v>56841.62</v>
      </c>
      <c r="E50" s="45">
        <f t="shared" si="2"/>
        <v>0.37061759144552392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3636</v>
      </c>
      <c r="D51" s="40">
        <v>1443.11</v>
      </c>
      <c r="E51" s="45">
        <f t="shared" si="2"/>
        <v>0.39689493949394938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168560</v>
      </c>
      <c r="D52" s="40">
        <v>21023.200000000001</v>
      </c>
      <c r="E52" s="45">
        <f t="shared" si="2"/>
        <v>0.12472235405790223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225450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980081</v>
      </c>
      <c r="D54" s="40">
        <v>1531.13</v>
      </c>
      <c r="E54" s="45">
        <f t="shared" si="2"/>
        <v>1.5622484264055728E-3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1008124</v>
      </c>
      <c r="D55" s="40">
        <v>425000</v>
      </c>
      <c r="E55" s="45">
        <f t="shared" si="2"/>
        <v>0.42157512369510097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728550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4158580</v>
      </c>
      <c r="D57" s="40">
        <v>1622969.07</v>
      </c>
      <c r="E57" s="45">
        <f t="shared" si="2"/>
        <v>0.39027001284092167</v>
      </c>
      <c r="F57" s="44">
        <v>1583395</v>
      </c>
      <c r="G57" s="40">
        <v>0</v>
      </c>
      <c r="H57" s="45">
        <f t="shared" si="3"/>
        <v>0</v>
      </c>
    </row>
    <row r="58" spans="1:8" ht="15" customHeight="1" x14ac:dyDescent="0.25">
      <c r="A58" s="5">
        <v>166</v>
      </c>
      <c r="B58" s="8" t="s">
        <v>63</v>
      </c>
      <c r="C58" s="44">
        <v>6500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843770</v>
      </c>
      <c r="D59" s="40">
        <v>340556.84</v>
      </c>
      <c r="E59" s="45">
        <f t="shared" si="2"/>
        <v>0.40361335435011914</v>
      </c>
      <c r="F59" s="44">
        <v>2088582</v>
      </c>
      <c r="G59" s="40">
        <v>557100.57999999996</v>
      </c>
      <c r="H59" s="45">
        <f t="shared" si="3"/>
        <v>0.26673627370148739</v>
      </c>
    </row>
    <row r="60" spans="1:8" ht="15" customHeight="1" x14ac:dyDescent="0.25">
      <c r="A60" s="5">
        <v>171</v>
      </c>
      <c r="B60" s="8" t="s">
        <v>65</v>
      </c>
      <c r="C60" s="44">
        <v>7410525</v>
      </c>
      <c r="D60" s="40">
        <v>5322297.25</v>
      </c>
      <c r="E60" s="45">
        <f t="shared" si="2"/>
        <v>0.71820785301986023</v>
      </c>
      <c r="F60" s="44">
        <v>5112719</v>
      </c>
      <c r="G60" s="40">
        <v>154044.1</v>
      </c>
      <c r="H60" s="45">
        <f t="shared" si="3"/>
        <v>3.0129584669135935E-2</v>
      </c>
    </row>
    <row r="61" spans="1:8" ht="15" customHeight="1" x14ac:dyDescent="0.25">
      <c r="A61" s="5">
        <v>172</v>
      </c>
      <c r="B61" s="8" t="s">
        <v>66</v>
      </c>
      <c r="C61" s="44">
        <v>444000</v>
      </c>
      <c r="D61" s="40">
        <v>354146.66</v>
      </c>
      <c r="E61" s="45">
        <f t="shared" si="2"/>
        <v>0.7976276126126125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934386</v>
      </c>
      <c r="D62" s="40">
        <v>115998.72</v>
      </c>
      <c r="E62" s="45">
        <f t="shared" si="2"/>
        <v>0.12414432579255254</v>
      </c>
      <c r="F62" s="59">
        <v>100000</v>
      </c>
      <c r="G62" s="6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345310</v>
      </c>
      <c r="D63" s="40">
        <v>46901.7</v>
      </c>
      <c r="E63" s="45">
        <f t="shared" si="2"/>
        <v>0.13582491094958152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26122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7921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2567827</v>
      </c>
      <c r="D66" s="40">
        <v>637213.52</v>
      </c>
      <c r="E66" s="45">
        <f t="shared" si="2"/>
        <v>0.24815282337945666</v>
      </c>
      <c r="F66" s="44">
        <v>2223017</v>
      </c>
      <c r="G66" s="40">
        <v>854481.8</v>
      </c>
      <c r="H66" s="45">
        <f t="shared" si="3"/>
        <v>0.38437933673021846</v>
      </c>
    </row>
    <row r="67" spans="1:8" ht="15" customHeight="1" x14ac:dyDescent="0.25">
      <c r="A67" s="5">
        <v>189</v>
      </c>
      <c r="B67" s="8" t="s">
        <v>72</v>
      </c>
      <c r="C67" s="44">
        <v>751883</v>
      </c>
      <c r="D67" s="40">
        <v>540956.4</v>
      </c>
      <c r="E67" s="45">
        <f t="shared" si="2"/>
        <v>0.71946885353173307</v>
      </c>
      <c r="F67" s="44">
        <v>2060000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260435</v>
      </c>
      <c r="D68" s="40">
        <v>1203.75</v>
      </c>
      <c r="E68" s="45">
        <f t="shared" si="2"/>
        <v>4.6220746059477411E-3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37211</v>
      </c>
      <c r="D69" s="40">
        <v>37158.160000000003</v>
      </c>
      <c r="E69" s="45">
        <f t="shared" si="2"/>
        <v>0.99857998978796603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45.09</v>
      </c>
      <c r="E70" s="45">
        <f t="shared" si="2"/>
        <v>0.20495454545454547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56800</v>
      </c>
      <c r="D71" s="40">
        <v>49526.080000000002</v>
      </c>
      <c r="E71" s="45">
        <f t="shared" si="2"/>
        <v>0.87193802816901411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25200</v>
      </c>
      <c r="D72" s="40">
        <v>9894</v>
      </c>
      <c r="E72" s="45">
        <f t="shared" si="2"/>
        <v>0.39261904761904765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65771</v>
      </c>
      <c r="D73" s="40">
        <v>15634.1</v>
      </c>
      <c r="E73" s="45">
        <f t="shared" si="2"/>
        <v>0.2377050675829773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10710399</v>
      </c>
      <c r="D74" s="40">
        <v>6165654.0700000003</v>
      </c>
      <c r="E74" s="45">
        <f t="shared" si="2"/>
        <v>0.57566987653774615</v>
      </c>
      <c r="F74" s="44">
        <v>109810</v>
      </c>
      <c r="G74" s="40">
        <v>71505.34</v>
      </c>
      <c r="H74" s="45">
        <f t="shared" si="3"/>
        <v>0.65117329933521539</v>
      </c>
    </row>
    <row r="75" spans="1:8" ht="15" customHeight="1" x14ac:dyDescent="0.25">
      <c r="A75" s="5">
        <v>198</v>
      </c>
      <c r="B75" s="9" t="s">
        <v>80</v>
      </c>
      <c r="C75" s="44">
        <v>3329147</v>
      </c>
      <c r="D75" s="40">
        <v>227066.23999999999</v>
      </c>
      <c r="E75" s="45">
        <f t="shared" si="2"/>
        <v>6.8205531326793314E-2</v>
      </c>
      <c r="F75" s="44">
        <v>369513</v>
      </c>
      <c r="G75" s="40">
        <v>7315</v>
      </c>
      <c r="H75" s="45">
        <f t="shared" si="3"/>
        <v>1.9796326516252474E-2</v>
      </c>
    </row>
    <row r="76" spans="1:8" ht="15" customHeight="1" thickBot="1" x14ac:dyDescent="0.3">
      <c r="A76" s="12">
        <v>199</v>
      </c>
      <c r="B76" s="33" t="s">
        <v>81</v>
      </c>
      <c r="C76" s="46">
        <v>517634</v>
      </c>
      <c r="D76" s="47">
        <v>61644.49</v>
      </c>
      <c r="E76" s="48">
        <f>D76/C76</f>
        <v>0.11908895088035175</v>
      </c>
      <c r="F76" s="46">
        <v>8778</v>
      </c>
      <c r="G76" s="47">
        <v>5778</v>
      </c>
      <c r="H76" s="48">
        <f>G76/F76</f>
        <v>0.65823650034176351</v>
      </c>
    </row>
    <row r="77" spans="1:8" ht="15" customHeight="1" thickBot="1" x14ac:dyDescent="0.3">
      <c r="A77" s="137" t="s">
        <v>82</v>
      </c>
      <c r="B77" s="138"/>
      <c r="C77" s="22">
        <f>SUM(C78:C128)</f>
        <v>2917958</v>
      </c>
      <c r="D77" s="23">
        <f>SUM(D78:D128)</f>
        <v>1391736.2099999997</v>
      </c>
      <c r="E77" s="28">
        <f>D77/C77</f>
        <v>0.4769555319164977</v>
      </c>
      <c r="F77" s="22">
        <f>SUM(F78:F128)</f>
        <v>135817</v>
      </c>
      <c r="G77" s="23">
        <f>SUM(G78:G128)</f>
        <v>69448.350000000006</v>
      </c>
      <c r="H77" s="28">
        <f>G77/F77</f>
        <v>0.51133768232253696</v>
      </c>
    </row>
    <row r="78" spans="1:8" ht="15" customHeight="1" x14ac:dyDescent="0.25">
      <c r="A78" s="4">
        <v>201</v>
      </c>
      <c r="B78" s="32" t="s">
        <v>83</v>
      </c>
      <c r="C78" s="49">
        <v>167163</v>
      </c>
      <c r="D78" s="50">
        <v>82528.91</v>
      </c>
      <c r="E78" s="51">
        <f>D78/C78</f>
        <v>0.49370321183515492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105590</v>
      </c>
      <c r="D79" s="40">
        <v>59292.9</v>
      </c>
      <c r="E79" s="45">
        <f>D79/C79</f>
        <v>0.56153897149351262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88484</v>
      </c>
      <c r="D80" s="40">
        <v>81244.22</v>
      </c>
      <c r="E80" s="45">
        <f t="shared" ref="E80:E128" si="4">D80/C80</f>
        <v>0.91817978391573618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12050</v>
      </c>
      <c r="D81" s="40">
        <v>3898.55</v>
      </c>
      <c r="E81" s="45">
        <f t="shared" si="4"/>
        <v>0.32353112033195019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950</v>
      </c>
      <c r="D82" s="40">
        <v>42.8</v>
      </c>
      <c r="E82" s="45">
        <f t="shared" si="4"/>
        <v>4.5052631578947365E-2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84019</v>
      </c>
      <c r="D83" s="40">
        <v>18615.02</v>
      </c>
      <c r="E83" s="45">
        <f t="shared" si="4"/>
        <v>0.22155726680869803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6109</v>
      </c>
      <c r="D84" s="40">
        <v>2798.02</v>
      </c>
      <c r="E84" s="45">
        <f t="shared" si="4"/>
        <v>0.45801604190538547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100868</v>
      </c>
      <c r="D85" s="40">
        <v>85373.15</v>
      </c>
      <c r="E85" s="45">
        <f t="shared" si="4"/>
        <v>0.84638487924812622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3500</v>
      </c>
      <c r="D86" s="40">
        <v>400.97</v>
      </c>
      <c r="E86" s="45">
        <f t="shared" si="4"/>
        <v>0.11456285714285715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96305</v>
      </c>
      <c r="D87" s="40">
        <v>38794.17</v>
      </c>
      <c r="E87" s="45">
        <f t="shared" si="4"/>
        <v>0.40282612533097967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21088</v>
      </c>
      <c r="D88" s="40">
        <v>6210.99</v>
      </c>
      <c r="E88" s="45">
        <f t="shared" si="4"/>
        <v>0.29452721927162367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229</v>
      </c>
      <c r="B89" s="8" t="s">
        <v>195</v>
      </c>
      <c r="C89" s="44">
        <v>1300</v>
      </c>
      <c r="D89" s="40">
        <v>1118.1500000000001</v>
      </c>
      <c r="E89" s="45">
        <f t="shared" si="4"/>
        <v>0.86011538461538473</v>
      </c>
      <c r="F89" s="59"/>
      <c r="G89" s="60"/>
      <c r="H89" s="61"/>
    </row>
    <row r="90" spans="1:8" ht="15" customHeight="1" x14ac:dyDescent="0.25">
      <c r="A90" s="5">
        <v>231</v>
      </c>
      <c r="B90" s="8" t="s">
        <v>94</v>
      </c>
      <c r="C90" s="44">
        <v>305425</v>
      </c>
      <c r="D90" s="40">
        <v>218940.21</v>
      </c>
      <c r="E90" s="45">
        <f t="shared" si="4"/>
        <v>0.71683788164033724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217090</v>
      </c>
      <c r="D91" s="40">
        <v>112868.77</v>
      </c>
      <c r="E91" s="45">
        <f t="shared" si="4"/>
        <v>0.5199169468883873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91781</v>
      </c>
      <c r="D92" s="40">
        <v>41350.449999999997</v>
      </c>
      <c r="E92" s="45">
        <f t="shared" si="4"/>
        <v>0.45053387956112917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241</v>
      </c>
      <c r="B93" s="8" t="s">
        <v>97</v>
      </c>
      <c r="C93" s="44">
        <v>0</v>
      </c>
      <c r="D93" s="40">
        <v>0</v>
      </c>
      <c r="E93" s="45" t="e">
        <f t="shared" si="4"/>
        <v>#DIV/0!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242</v>
      </c>
      <c r="B94" s="8" t="s">
        <v>98</v>
      </c>
      <c r="C94" s="44">
        <v>190232</v>
      </c>
      <c r="D94" s="40">
        <v>11086.07</v>
      </c>
      <c r="E94" s="45">
        <f t="shared" si="4"/>
        <v>5.8276578073089697E-2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243</v>
      </c>
      <c r="B95" s="8" t="s">
        <v>99</v>
      </c>
      <c r="C95" s="44">
        <v>32817</v>
      </c>
      <c r="D95" s="40">
        <v>14499.94</v>
      </c>
      <c r="E95" s="45">
        <f t="shared" si="4"/>
        <v>0.44184233781271903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244</v>
      </c>
      <c r="B96" s="8" t="s">
        <v>100</v>
      </c>
      <c r="C96" s="44">
        <v>36250</v>
      </c>
      <c r="D96" s="40">
        <v>7815.91</v>
      </c>
      <c r="E96" s="45">
        <f t="shared" si="4"/>
        <v>0.21561131034482758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249</v>
      </c>
      <c r="B97" s="8" t="s">
        <v>101</v>
      </c>
      <c r="C97" s="44">
        <v>74256</v>
      </c>
      <c r="D97" s="40">
        <v>24663.57</v>
      </c>
      <c r="E97" s="45">
        <f t="shared" si="4"/>
        <v>0.33214245313510021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251</v>
      </c>
      <c r="B98" s="8" t="s">
        <v>102</v>
      </c>
      <c r="C98" s="44">
        <v>500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252</v>
      </c>
      <c r="B99" s="8" t="s">
        <v>103</v>
      </c>
      <c r="C99" s="44">
        <v>6407</v>
      </c>
      <c r="D99" s="40">
        <v>1106.25</v>
      </c>
      <c r="E99" s="45">
        <f t="shared" si="4"/>
        <v>0.17266271265803029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253</v>
      </c>
      <c r="B100" s="8" t="s">
        <v>104</v>
      </c>
      <c r="C100" s="44">
        <v>6000</v>
      </c>
      <c r="D100" s="40">
        <v>552.59</v>
      </c>
      <c r="E100" s="45">
        <f t="shared" si="4"/>
        <v>9.2098333333333338E-2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254</v>
      </c>
      <c r="B101" s="8" t="s">
        <v>105</v>
      </c>
      <c r="C101" s="44">
        <v>15794</v>
      </c>
      <c r="D101" s="40">
        <v>3160.52</v>
      </c>
      <c r="E101" s="45">
        <f t="shared" si="4"/>
        <v>0.20010890211472712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255</v>
      </c>
      <c r="B102" s="8" t="s">
        <v>106</v>
      </c>
      <c r="C102" s="44">
        <v>51488</v>
      </c>
      <c r="D102" s="40">
        <v>24822.66</v>
      </c>
      <c r="E102" s="45">
        <f t="shared" si="4"/>
        <v>0.48210573337476692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256</v>
      </c>
      <c r="B103" s="8" t="s">
        <v>107</v>
      </c>
      <c r="C103" s="44">
        <v>38076</v>
      </c>
      <c r="D103" s="40">
        <v>18632.939999999999</v>
      </c>
      <c r="E103" s="45">
        <f t="shared" si="4"/>
        <v>0.48936180271036872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257</v>
      </c>
      <c r="B104" s="8" t="s">
        <v>108</v>
      </c>
      <c r="C104" s="44">
        <v>5000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259</v>
      </c>
      <c r="B105" s="8" t="s">
        <v>109</v>
      </c>
      <c r="C105" s="44">
        <v>35407</v>
      </c>
      <c r="D105" s="40">
        <v>10124.59</v>
      </c>
      <c r="E105" s="45">
        <f t="shared" si="4"/>
        <v>0.28594882367893354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261</v>
      </c>
      <c r="B106" s="8" t="s">
        <v>110</v>
      </c>
      <c r="C106" s="44">
        <v>6084</v>
      </c>
      <c r="D106" s="40">
        <v>1173.4100000000001</v>
      </c>
      <c r="E106" s="45">
        <f t="shared" si="4"/>
        <v>0.1928681788297173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262</v>
      </c>
      <c r="B107" s="8" t="s">
        <v>111</v>
      </c>
      <c r="C107" s="44">
        <v>28343</v>
      </c>
      <c r="D107" s="40">
        <v>12878.5</v>
      </c>
      <c r="E107" s="45">
        <f t="shared" si="4"/>
        <v>0.45438027026073458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263</v>
      </c>
      <c r="B108" s="8" t="s">
        <v>112</v>
      </c>
      <c r="C108" s="44">
        <v>24620</v>
      </c>
      <c r="D108" s="40">
        <v>3852.69</v>
      </c>
      <c r="E108" s="45">
        <f t="shared" si="4"/>
        <v>0.15648619008935824</v>
      </c>
      <c r="F108" s="59" t="s">
        <v>182</v>
      </c>
      <c r="G108" s="60" t="s">
        <v>182</v>
      </c>
      <c r="H108" s="61" t="s">
        <v>182</v>
      </c>
    </row>
    <row r="109" spans="1:8" ht="15" customHeight="1" x14ac:dyDescent="0.25">
      <c r="A109" s="5">
        <v>265</v>
      </c>
      <c r="B109" s="8" t="s">
        <v>113</v>
      </c>
      <c r="C109" s="44">
        <v>88273</v>
      </c>
      <c r="D109" s="40">
        <v>21499.24</v>
      </c>
      <c r="E109" s="45">
        <f t="shared" si="4"/>
        <v>0.24355397460152031</v>
      </c>
      <c r="F109" s="44">
        <v>135817</v>
      </c>
      <c r="G109" s="40">
        <v>69448.350000000006</v>
      </c>
      <c r="H109" s="45">
        <f t="shared" ref="H109" si="5">G109/F109</f>
        <v>0.51133768232253696</v>
      </c>
    </row>
    <row r="110" spans="1:8" ht="15" customHeight="1" x14ac:dyDescent="0.25">
      <c r="A110" s="5">
        <v>269</v>
      </c>
      <c r="B110" s="8" t="s">
        <v>114</v>
      </c>
      <c r="C110" s="44">
        <v>85390</v>
      </c>
      <c r="D110" s="40">
        <v>11156.06</v>
      </c>
      <c r="E110" s="45">
        <f t="shared" si="4"/>
        <v>0.13064831947534838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271</v>
      </c>
      <c r="B111" s="8" t="s">
        <v>115</v>
      </c>
      <c r="C111" s="44">
        <v>22626</v>
      </c>
      <c r="D111" s="40">
        <v>2612.15</v>
      </c>
      <c r="E111" s="45">
        <f t="shared" si="4"/>
        <v>0.1154490409263679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272</v>
      </c>
      <c r="B112" s="8" t="s">
        <v>116</v>
      </c>
      <c r="C112" s="44">
        <v>3151</v>
      </c>
      <c r="D112" s="40">
        <v>0</v>
      </c>
      <c r="E112" s="45">
        <f t="shared" si="4"/>
        <v>0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273</v>
      </c>
      <c r="B113" s="8" t="s">
        <v>117</v>
      </c>
      <c r="C113" s="44">
        <v>93939</v>
      </c>
      <c r="D113" s="40">
        <v>51914.29</v>
      </c>
      <c r="E113" s="45">
        <f t="shared" si="4"/>
        <v>0.55263830783806511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274</v>
      </c>
      <c r="B114" s="8" t="s">
        <v>118</v>
      </c>
      <c r="C114" s="44">
        <v>29352</v>
      </c>
      <c r="D114" s="40">
        <v>13423.1</v>
      </c>
      <c r="E114" s="45">
        <f t="shared" si="4"/>
        <v>0.45731466339602073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275</v>
      </c>
      <c r="B115" s="8" t="s">
        <v>119</v>
      </c>
      <c r="C115" s="44">
        <v>305293</v>
      </c>
      <c r="D115" s="40">
        <v>161730.89000000001</v>
      </c>
      <c r="E115" s="45">
        <f t="shared" si="4"/>
        <v>0.52975629968587556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277</v>
      </c>
      <c r="B116" s="8" t="s">
        <v>120</v>
      </c>
      <c r="C116" s="44">
        <v>19274</v>
      </c>
      <c r="D116" s="40">
        <v>6048.43</v>
      </c>
      <c r="E116" s="45">
        <f t="shared" si="4"/>
        <v>0.31381290858150879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278</v>
      </c>
      <c r="B117" s="8" t="s">
        <v>121</v>
      </c>
      <c r="C117" s="44">
        <v>800</v>
      </c>
      <c r="D117" s="40">
        <v>0</v>
      </c>
      <c r="E117" s="45">
        <f t="shared" si="4"/>
        <v>0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5">
        <v>279</v>
      </c>
      <c r="B118" s="9" t="s">
        <v>122</v>
      </c>
      <c r="C118" s="44">
        <v>22557</v>
      </c>
      <c r="D118" s="40">
        <v>1680.92</v>
      </c>
      <c r="E118" s="45">
        <f t="shared" si="4"/>
        <v>7.4518774659750861E-2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6">
        <v>280</v>
      </c>
      <c r="B119" s="9" t="s">
        <v>123</v>
      </c>
      <c r="C119" s="44">
        <v>171772</v>
      </c>
      <c r="D119" s="40">
        <v>103213.66</v>
      </c>
      <c r="E119" s="45">
        <f t="shared" si="4"/>
        <v>0.60087592855645855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291</v>
      </c>
      <c r="B120" s="9" t="s">
        <v>124</v>
      </c>
      <c r="C120" s="44">
        <v>84828</v>
      </c>
      <c r="D120" s="40">
        <v>18523.740000000002</v>
      </c>
      <c r="E120" s="45">
        <f t="shared" si="4"/>
        <v>0.21836822747206114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292</v>
      </c>
      <c r="B121" s="9" t="s">
        <v>125</v>
      </c>
      <c r="C121" s="44">
        <v>10</v>
      </c>
      <c r="D121" s="40">
        <v>8</v>
      </c>
      <c r="E121" s="45">
        <f t="shared" si="4"/>
        <v>0.8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293</v>
      </c>
      <c r="B122" s="9" t="s">
        <v>126</v>
      </c>
      <c r="C122" s="44">
        <v>83571</v>
      </c>
      <c r="D122" s="40">
        <v>82467.63</v>
      </c>
      <c r="E122" s="45">
        <f t="shared" si="4"/>
        <v>0.98679721434468903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294</v>
      </c>
      <c r="B123" s="9" t="s">
        <v>127</v>
      </c>
      <c r="C123" s="44">
        <v>3437</v>
      </c>
      <c r="D123" s="40">
        <v>1079.47</v>
      </c>
      <c r="E123" s="45">
        <f t="shared" si="4"/>
        <v>0.31407331975560082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295</v>
      </c>
      <c r="B124" s="9" t="s">
        <v>128</v>
      </c>
      <c r="C124" s="44">
        <v>513</v>
      </c>
      <c r="D124" s="40">
        <v>364.87</v>
      </c>
      <c r="E124" s="45">
        <f t="shared" si="4"/>
        <v>0.71124756335282657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296</v>
      </c>
      <c r="B125" s="9" t="s">
        <v>129</v>
      </c>
      <c r="C125" s="44">
        <v>495</v>
      </c>
      <c r="D125" s="40">
        <v>161.69</v>
      </c>
      <c r="E125" s="45">
        <f t="shared" si="4"/>
        <v>0.32664646464646463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297</v>
      </c>
      <c r="B126" s="9" t="s">
        <v>130</v>
      </c>
      <c r="C126" s="44">
        <v>18247</v>
      </c>
      <c r="D126" s="40">
        <v>226.14</v>
      </c>
      <c r="E126" s="45">
        <f t="shared" si="4"/>
        <v>1.2393270126596152E-2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10">
        <v>298</v>
      </c>
      <c r="B127" s="9" t="s">
        <v>131</v>
      </c>
      <c r="C127" s="44">
        <v>243</v>
      </c>
      <c r="D127" s="40">
        <v>178.45</v>
      </c>
      <c r="E127" s="45">
        <f t="shared" si="4"/>
        <v>0.73436213991769539</v>
      </c>
      <c r="F127" s="59" t="s">
        <v>182</v>
      </c>
      <c r="G127" s="60" t="s">
        <v>182</v>
      </c>
      <c r="H127" s="61" t="s">
        <v>182</v>
      </c>
    </row>
    <row r="128" spans="1:8" ht="15" customHeight="1" thickBot="1" x14ac:dyDescent="0.3">
      <c r="A128" s="11">
        <v>299</v>
      </c>
      <c r="B128" s="34" t="s">
        <v>123</v>
      </c>
      <c r="C128" s="46">
        <v>31191</v>
      </c>
      <c r="D128" s="47">
        <v>27600.560000000001</v>
      </c>
      <c r="E128" s="45">
        <f t="shared" si="4"/>
        <v>0.88488858965727302</v>
      </c>
      <c r="F128" s="65" t="s">
        <v>182</v>
      </c>
      <c r="G128" s="66" t="s">
        <v>182</v>
      </c>
      <c r="H128" s="61" t="s">
        <v>182</v>
      </c>
    </row>
    <row r="129" spans="1:8" ht="15" customHeight="1" thickBot="1" x14ac:dyDescent="0.3">
      <c r="A129" s="137" t="s">
        <v>132</v>
      </c>
      <c r="B129" s="138"/>
      <c r="C129" s="22">
        <f>SUM(C130:C146)</f>
        <v>137524</v>
      </c>
      <c r="D129" s="23">
        <f>SUM(D130:D146)</f>
        <v>57896.69999999999</v>
      </c>
      <c r="E129" s="28">
        <f>D129/C129</f>
        <v>0.42099342660190214</v>
      </c>
      <c r="F129" s="22">
        <f>SUM(F130:F146)</f>
        <v>14739189</v>
      </c>
      <c r="G129" s="23">
        <f>SUM(G130:G146)</f>
        <v>1391002.8</v>
      </c>
      <c r="H129" s="28">
        <f>G129/F129</f>
        <v>9.4374446246669338E-2</v>
      </c>
    </row>
    <row r="130" spans="1:8" ht="15" customHeight="1" x14ac:dyDescent="0.25">
      <c r="A130" s="13">
        <v>301</v>
      </c>
      <c r="B130" s="35" t="s">
        <v>133</v>
      </c>
      <c r="C130" s="68" t="s">
        <v>182</v>
      </c>
      <c r="D130" s="69" t="s">
        <v>182</v>
      </c>
      <c r="E130" s="70" t="s">
        <v>182</v>
      </c>
      <c r="F130" s="49">
        <v>106568</v>
      </c>
      <c r="G130" s="50">
        <v>33401.51</v>
      </c>
      <c r="H130" s="51">
        <f>G130/F130</f>
        <v>0.31342907814728627</v>
      </c>
    </row>
    <row r="131" spans="1:8" ht="15" customHeight="1" x14ac:dyDescent="0.25">
      <c r="A131" s="10">
        <v>302</v>
      </c>
      <c r="B131" s="29" t="s">
        <v>134</v>
      </c>
      <c r="C131" s="59" t="s">
        <v>182</v>
      </c>
      <c r="D131" s="60" t="s">
        <v>182</v>
      </c>
      <c r="E131" s="61" t="s">
        <v>182</v>
      </c>
      <c r="F131" s="44">
        <v>25000</v>
      </c>
      <c r="G131" s="40">
        <v>2140</v>
      </c>
      <c r="H131" s="45">
        <f>G131/F131</f>
        <v>8.5599999999999996E-2</v>
      </c>
    </row>
    <row r="132" spans="1:8" ht="15" customHeight="1" x14ac:dyDescent="0.25">
      <c r="A132" s="10">
        <v>303</v>
      </c>
      <c r="B132" s="29" t="s">
        <v>135</v>
      </c>
      <c r="C132" s="59" t="s">
        <v>182</v>
      </c>
      <c r="D132" s="60" t="s">
        <v>182</v>
      </c>
      <c r="E132" s="61" t="s">
        <v>182</v>
      </c>
      <c r="F132" s="44">
        <v>16000</v>
      </c>
      <c r="G132" s="40">
        <v>0</v>
      </c>
      <c r="H132" s="45">
        <f t="shared" ref="H132:H146" si="6">G132/F132</f>
        <v>0</v>
      </c>
    </row>
    <row r="133" spans="1:8" ht="15" customHeight="1" x14ac:dyDescent="0.25">
      <c r="A133" s="10">
        <v>304</v>
      </c>
      <c r="B133" s="29" t="s">
        <v>136</v>
      </c>
      <c r="C133" s="59" t="s">
        <v>182</v>
      </c>
      <c r="D133" s="60" t="s">
        <v>182</v>
      </c>
      <c r="E133" s="61" t="s">
        <v>182</v>
      </c>
      <c r="F133" s="44">
        <v>48680</v>
      </c>
      <c r="G133" s="40">
        <v>3043.62</v>
      </c>
      <c r="H133" s="45">
        <f t="shared" si="6"/>
        <v>6.2523007395234184E-2</v>
      </c>
    </row>
    <row r="134" spans="1:8" ht="15" customHeight="1" x14ac:dyDescent="0.25">
      <c r="A134" s="10">
        <v>305</v>
      </c>
      <c r="B134" s="29" t="s">
        <v>137</v>
      </c>
      <c r="C134" s="59" t="s">
        <v>182</v>
      </c>
      <c r="D134" s="60" t="s">
        <v>182</v>
      </c>
      <c r="E134" s="61" t="s">
        <v>182</v>
      </c>
      <c r="F134" s="44">
        <v>58000</v>
      </c>
      <c r="G134" s="40">
        <v>9247.49</v>
      </c>
      <c r="H134" s="45">
        <f t="shared" si="6"/>
        <v>0.15943948275862069</v>
      </c>
    </row>
    <row r="135" spans="1:8" ht="15" customHeight="1" x14ac:dyDescent="0.25">
      <c r="A135" s="10">
        <v>309</v>
      </c>
      <c r="B135" s="29" t="s">
        <v>138</v>
      </c>
      <c r="C135" s="59" t="s">
        <v>182</v>
      </c>
      <c r="D135" s="60" t="s">
        <v>182</v>
      </c>
      <c r="E135" s="61" t="s">
        <v>182</v>
      </c>
      <c r="F135" s="44">
        <v>95000</v>
      </c>
      <c r="G135" s="40">
        <v>0</v>
      </c>
      <c r="H135" s="45">
        <f t="shared" si="6"/>
        <v>0</v>
      </c>
    </row>
    <row r="136" spans="1:8" ht="15" customHeight="1" x14ac:dyDescent="0.25">
      <c r="A136" s="10">
        <v>314</v>
      </c>
      <c r="B136" s="29" t="s">
        <v>139</v>
      </c>
      <c r="C136" s="59" t="s">
        <v>182</v>
      </c>
      <c r="D136" s="60" t="s">
        <v>182</v>
      </c>
      <c r="E136" s="61" t="s">
        <v>182</v>
      </c>
      <c r="F136" s="44">
        <v>2441220</v>
      </c>
      <c r="G136" s="40">
        <v>638784.15</v>
      </c>
      <c r="H136" s="45">
        <f t="shared" si="6"/>
        <v>0.26166594981197927</v>
      </c>
    </row>
    <row r="137" spans="1:8" ht="15" customHeight="1" x14ac:dyDescent="0.25">
      <c r="A137" s="6">
        <v>320</v>
      </c>
      <c r="B137" s="29" t="s">
        <v>140</v>
      </c>
      <c r="C137" s="44">
        <v>1960</v>
      </c>
      <c r="D137" s="40">
        <v>1764.54</v>
      </c>
      <c r="E137" s="45">
        <f t="shared" ref="E137:E145" si="7">D137/C137</f>
        <v>0.90027551020408159</v>
      </c>
      <c r="F137" s="44">
        <v>13530</v>
      </c>
      <c r="G137" s="40">
        <v>4615.93</v>
      </c>
      <c r="H137" s="45">
        <f t="shared" si="6"/>
        <v>0.3411626016260163</v>
      </c>
    </row>
    <row r="138" spans="1:8" ht="15" customHeight="1" x14ac:dyDescent="0.25">
      <c r="A138" s="10">
        <v>332</v>
      </c>
      <c r="B138" s="29" t="s">
        <v>141</v>
      </c>
      <c r="C138" s="59" t="s">
        <v>182</v>
      </c>
      <c r="D138" s="60" t="s">
        <v>182</v>
      </c>
      <c r="E138" s="61" t="s">
        <v>182</v>
      </c>
      <c r="F138" s="44">
        <v>50000</v>
      </c>
      <c r="G138" s="40">
        <v>2423.5500000000002</v>
      </c>
      <c r="H138" s="45">
        <f t="shared" si="6"/>
        <v>4.8471E-2</v>
      </c>
    </row>
    <row r="139" spans="1:8" ht="15" customHeight="1" x14ac:dyDescent="0.25">
      <c r="A139" s="6">
        <v>340</v>
      </c>
      <c r="B139" s="29" t="s">
        <v>142</v>
      </c>
      <c r="C139" s="44">
        <v>240</v>
      </c>
      <c r="D139" s="40">
        <v>0</v>
      </c>
      <c r="E139" s="45">
        <f t="shared" si="7"/>
        <v>0</v>
      </c>
      <c r="F139" s="44">
        <v>115350</v>
      </c>
      <c r="G139" s="40">
        <v>7035.68</v>
      </c>
      <c r="H139" s="45">
        <f t="shared" si="6"/>
        <v>6.0994191590810577E-2</v>
      </c>
    </row>
    <row r="140" spans="1:8" ht="15" customHeight="1" x14ac:dyDescent="0.25">
      <c r="A140" s="6">
        <v>350</v>
      </c>
      <c r="B140" s="29" t="s">
        <v>143</v>
      </c>
      <c r="C140" s="44">
        <v>57360</v>
      </c>
      <c r="D140" s="40">
        <v>11297.06</v>
      </c>
      <c r="E140" s="45">
        <f t="shared" si="7"/>
        <v>0.19695013947001394</v>
      </c>
      <c r="F140" s="44">
        <v>1143360</v>
      </c>
      <c r="G140" s="40">
        <v>167280.93</v>
      </c>
      <c r="H140" s="45">
        <f t="shared" si="6"/>
        <v>0.14630643891687656</v>
      </c>
    </row>
    <row r="141" spans="1:8" ht="15" customHeight="1" x14ac:dyDescent="0.25">
      <c r="A141" s="6">
        <v>370</v>
      </c>
      <c r="B141" s="29" t="s">
        <v>144</v>
      </c>
      <c r="C141" s="44">
        <v>20316</v>
      </c>
      <c r="D141" s="40">
        <v>13863.77</v>
      </c>
      <c r="E141" s="45">
        <f t="shared" si="7"/>
        <v>0.68240647765308138</v>
      </c>
      <c r="F141" s="44">
        <v>1149345</v>
      </c>
      <c r="G141" s="40">
        <v>128191.53</v>
      </c>
      <c r="H141" s="45">
        <f t="shared" si="6"/>
        <v>0.11153442177936129</v>
      </c>
    </row>
    <row r="142" spans="1:8" ht="15" customHeight="1" x14ac:dyDescent="0.25">
      <c r="A142" s="6">
        <v>380</v>
      </c>
      <c r="B142" s="29" t="s">
        <v>145</v>
      </c>
      <c r="C142" s="44">
        <v>44956</v>
      </c>
      <c r="D142" s="40">
        <v>18481.919999999998</v>
      </c>
      <c r="E142" s="45">
        <f t="shared" si="7"/>
        <v>0.41111130883530561</v>
      </c>
      <c r="F142" s="44">
        <v>9443764</v>
      </c>
      <c r="G142" s="40">
        <v>388819.44</v>
      </c>
      <c r="H142" s="45">
        <f t="shared" si="6"/>
        <v>4.1172083503992686E-2</v>
      </c>
    </row>
    <row r="143" spans="1:8" ht="15" customHeight="1" x14ac:dyDescent="0.25">
      <c r="A143" s="10">
        <v>395</v>
      </c>
      <c r="B143" s="29" t="s">
        <v>142</v>
      </c>
      <c r="C143" s="59" t="s">
        <v>182</v>
      </c>
      <c r="D143" s="60" t="s">
        <v>182</v>
      </c>
      <c r="E143" s="61" t="s">
        <v>182</v>
      </c>
      <c r="F143" s="44">
        <v>125</v>
      </c>
      <c r="G143" s="40">
        <v>0</v>
      </c>
      <c r="H143" s="45">
        <f t="shared" si="6"/>
        <v>0</v>
      </c>
    </row>
    <row r="144" spans="1:8" ht="15" customHeight="1" x14ac:dyDescent="0.25">
      <c r="A144" s="10">
        <v>396</v>
      </c>
      <c r="B144" s="29" t="s">
        <v>143</v>
      </c>
      <c r="C144" s="44">
        <v>12102</v>
      </c>
      <c r="D144" s="40">
        <v>12100.13</v>
      </c>
      <c r="E144" s="45">
        <f t="shared" si="7"/>
        <v>0.9998454800859361</v>
      </c>
      <c r="F144" s="44">
        <v>24314</v>
      </c>
      <c r="G144" s="40">
        <v>1918.19</v>
      </c>
      <c r="H144" s="45">
        <f t="shared" si="6"/>
        <v>7.8892407666365058E-2</v>
      </c>
    </row>
    <row r="145" spans="1:8" ht="15" customHeight="1" x14ac:dyDescent="0.25">
      <c r="A145" s="10">
        <v>398</v>
      </c>
      <c r="B145" s="29" t="s">
        <v>144</v>
      </c>
      <c r="C145" s="59">
        <v>590</v>
      </c>
      <c r="D145" s="60">
        <v>389.28</v>
      </c>
      <c r="E145" s="45">
        <f t="shared" si="7"/>
        <v>0.65979661016949143</v>
      </c>
      <c r="F145" s="44">
        <v>5405</v>
      </c>
      <c r="G145" s="40">
        <v>572.99</v>
      </c>
      <c r="H145" s="45">
        <f t="shared" si="6"/>
        <v>0.10601110083256245</v>
      </c>
    </row>
    <row r="146" spans="1:8" ht="15" customHeight="1" thickBot="1" x14ac:dyDescent="0.3">
      <c r="A146" s="11">
        <v>399</v>
      </c>
      <c r="B146" s="36" t="s">
        <v>146</v>
      </c>
      <c r="C146" s="65" t="s">
        <v>182</v>
      </c>
      <c r="D146" s="66" t="s">
        <v>182</v>
      </c>
      <c r="E146" s="61" t="s">
        <v>182</v>
      </c>
      <c r="F146" s="46">
        <v>3528</v>
      </c>
      <c r="G146" s="47">
        <v>3527.79</v>
      </c>
      <c r="H146" s="45">
        <f t="shared" si="6"/>
        <v>0.99994047619047621</v>
      </c>
    </row>
    <row r="147" spans="1:8" ht="15" customHeight="1" thickBot="1" x14ac:dyDescent="0.3">
      <c r="A147" s="139" t="s">
        <v>147</v>
      </c>
      <c r="B147" s="140"/>
      <c r="C147" s="72">
        <v>0</v>
      </c>
      <c r="D147" s="73">
        <v>0</v>
      </c>
      <c r="E147" s="71" t="s">
        <v>182</v>
      </c>
      <c r="F147" s="22">
        <f>SUM(F148:F150)</f>
        <v>462477</v>
      </c>
      <c r="G147" s="23">
        <f>SUM(G148:G150)</f>
        <v>0</v>
      </c>
      <c r="H147" s="28">
        <f>G147/F147</f>
        <v>0</v>
      </c>
    </row>
    <row r="148" spans="1:8" ht="15" customHeight="1" x14ac:dyDescent="0.25">
      <c r="A148" s="13">
        <v>511</v>
      </c>
      <c r="B148" s="37" t="s">
        <v>148</v>
      </c>
      <c r="C148" s="68" t="s">
        <v>182</v>
      </c>
      <c r="D148" s="69" t="s">
        <v>182</v>
      </c>
      <c r="E148" s="70" t="s">
        <v>182</v>
      </c>
      <c r="F148" s="49">
        <v>11116</v>
      </c>
      <c r="G148" s="50">
        <v>0</v>
      </c>
      <c r="H148" s="51">
        <f>G148/F148</f>
        <v>0</v>
      </c>
    </row>
    <row r="149" spans="1:8" ht="15" customHeight="1" x14ac:dyDescent="0.25">
      <c r="A149" s="91">
        <v>544</v>
      </c>
      <c r="B149" s="92" t="s">
        <v>149</v>
      </c>
      <c r="C149" s="93"/>
      <c r="D149" s="94"/>
      <c r="E149" s="95"/>
      <c r="F149" s="96">
        <v>325573</v>
      </c>
      <c r="G149" s="97">
        <v>0</v>
      </c>
      <c r="H149" s="98">
        <f>G149/F149</f>
        <v>0</v>
      </c>
    </row>
    <row r="150" spans="1:8" ht="15" customHeight="1" thickBot="1" x14ac:dyDescent="0.3">
      <c r="A150" s="11">
        <v>592</v>
      </c>
      <c r="B150" s="38" t="s">
        <v>198</v>
      </c>
      <c r="C150" s="65" t="s">
        <v>182</v>
      </c>
      <c r="D150" s="66" t="s">
        <v>182</v>
      </c>
      <c r="E150" s="67" t="s">
        <v>182</v>
      </c>
      <c r="F150" s="46">
        <v>125788</v>
      </c>
      <c r="G150" s="47">
        <v>0</v>
      </c>
      <c r="H150" s="48">
        <f>G150/F150</f>
        <v>0</v>
      </c>
    </row>
    <row r="151" spans="1:8" ht="15" customHeight="1" thickBot="1" x14ac:dyDescent="0.3">
      <c r="A151" s="137" t="s">
        <v>150</v>
      </c>
      <c r="B151" s="138"/>
      <c r="C151" s="22">
        <f>SUM(C152:C168)</f>
        <v>395171549</v>
      </c>
      <c r="D151" s="23">
        <f>SUM(D152:D168)</f>
        <v>325670157.91000003</v>
      </c>
      <c r="E151" s="28">
        <f>D151/C151</f>
        <v>0.82412349455350098</v>
      </c>
      <c r="F151" s="22">
        <f>SUM(F152:F168)</f>
        <v>330183</v>
      </c>
      <c r="G151" s="23">
        <f>SUM(G152:G168)</f>
        <v>0</v>
      </c>
      <c r="H151" s="28">
        <f>G151/F151</f>
        <v>0</v>
      </c>
    </row>
    <row r="152" spans="1:8" ht="15" customHeight="1" x14ac:dyDescent="0.25">
      <c r="A152" s="4">
        <v>611</v>
      </c>
      <c r="B152" s="35" t="s">
        <v>151</v>
      </c>
      <c r="C152" s="49">
        <v>78000</v>
      </c>
      <c r="D152" s="50">
        <v>35100</v>
      </c>
      <c r="E152" s="51">
        <f>D152/C152</f>
        <v>0.45</v>
      </c>
      <c r="F152" s="68" t="s">
        <v>182</v>
      </c>
      <c r="G152" s="69" t="s">
        <v>182</v>
      </c>
      <c r="H152" s="70" t="s">
        <v>182</v>
      </c>
    </row>
    <row r="153" spans="1:8" ht="15" customHeight="1" x14ac:dyDescent="0.25">
      <c r="A153" s="5">
        <v>612</v>
      </c>
      <c r="B153" s="29" t="s">
        <v>152</v>
      </c>
      <c r="C153" s="44">
        <v>5000</v>
      </c>
      <c r="D153" s="40">
        <v>0</v>
      </c>
      <c r="E153" s="45">
        <f>D153/C153</f>
        <v>0</v>
      </c>
      <c r="F153" s="59" t="s">
        <v>182</v>
      </c>
      <c r="G153" s="60" t="s">
        <v>182</v>
      </c>
      <c r="H153" s="61" t="s">
        <v>182</v>
      </c>
    </row>
    <row r="154" spans="1:8" ht="15" customHeight="1" x14ac:dyDescent="0.25">
      <c r="A154" s="5">
        <v>613</v>
      </c>
      <c r="B154" s="29" t="s">
        <v>192</v>
      </c>
      <c r="C154" s="44">
        <v>1000</v>
      </c>
      <c r="D154" s="40">
        <v>0</v>
      </c>
      <c r="E154" s="45">
        <f>D154/C154</f>
        <v>0</v>
      </c>
      <c r="F154" s="59"/>
      <c r="G154" s="60"/>
      <c r="H154" s="61"/>
    </row>
    <row r="155" spans="1:8" ht="15" customHeight="1" x14ac:dyDescent="0.25">
      <c r="A155" s="5">
        <v>614</v>
      </c>
      <c r="B155" s="29" t="s">
        <v>153</v>
      </c>
      <c r="C155" s="44">
        <v>105000</v>
      </c>
      <c r="D155" s="40">
        <v>83000</v>
      </c>
      <c r="E155" s="45">
        <f t="shared" ref="E155:E168" si="8">D155/C155</f>
        <v>0.79047619047619044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619</v>
      </c>
      <c r="B156" s="29" t="s">
        <v>154</v>
      </c>
      <c r="C156" s="44">
        <v>135005551</v>
      </c>
      <c r="D156" s="40">
        <v>135005551</v>
      </c>
      <c r="E156" s="45">
        <f t="shared" si="8"/>
        <v>1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622</v>
      </c>
      <c r="B157" s="29" t="s">
        <v>155</v>
      </c>
      <c r="C157" s="44">
        <v>6000</v>
      </c>
      <c r="D157" s="40">
        <v>0</v>
      </c>
      <c r="E157" s="45">
        <f t="shared" si="8"/>
        <v>0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623</v>
      </c>
      <c r="B158" s="29" t="s">
        <v>156</v>
      </c>
      <c r="C158" s="44">
        <v>28000</v>
      </c>
      <c r="D158" s="40">
        <v>0</v>
      </c>
      <c r="E158" s="45">
        <f t="shared" si="8"/>
        <v>0</v>
      </c>
      <c r="F158" s="59" t="s">
        <v>182</v>
      </c>
      <c r="G158" s="60" t="s">
        <v>182</v>
      </c>
      <c r="H158" s="61" t="s">
        <v>182</v>
      </c>
    </row>
    <row r="159" spans="1:8" ht="15" customHeight="1" x14ac:dyDescent="0.25">
      <c r="A159" s="5">
        <v>624</v>
      </c>
      <c r="B159" s="29" t="s">
        <v>157</v>
      </c>
      <c r="C159" s="44">
        <v>47799</v>
      </c>
      <c r="D159" s="40">
        <v>18468.5</v>
      </c>
      <c r="E159" s="45">
        <f t="shared" si="8"/>
        <v>0.38637837611665515</v>
      </c>
      <c r="F159" s="44">
        <v>330183</v>
      </c>
      <c r="G159" s="40">
        <v>0</v>
      </c>
      <c r="H159" s="45">
        <f t="shared" ref="H159" si="9">G159/F159</f>
        <v>0</v>
      </c>
    </row>
    <row r="160" spans="1:8" ht="15" customHeight="1" x14ac:dyDescent="0.25">
      <c r="A160" s="5">
        <v>631</v>
      </c>
      <c r="B160" s="29" t="s">
        <v>158</v>
      </c>
      <c r="C160" s="44">
        <v>2055857</v>
      </c>
      <c r="D160" s="40">
        <v>424551.19</v>
      </c>
      <c r="E160" s="45">
        <f t="shared" si="8"/>
        <v>0.20650813261817336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635</v>
      </c>
      <c r="B161" s="29" t="s">
        <v>159</v>
      </c>
      <c r="C161" s="44">
        <v>216990090</v>
      </c>
      <c r="D161" s="40">
        <v>164009892.41999999</v>
      </c>
      <c r="E161" s="45">
        <f t="shared" si="8"/>
        <v>0.75584047372854668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637</v>
      </c>
      <c r="B162" s="29" t="s">
        <v>160</v>
      </c>
      <c r="C162" s="44">
        <v>16672978</v>
      </c>
      <c r="D162" s="40">
        <v>15297598.33</v>
      </c>
      <c r="E162" s="45">
        <f t="shared" si="8"/>
        <v>0.91750845769723921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639</v>
      </c>
      <c r="B163" s="29" t="s">
        <v>161</v>
      </c>
      <c r="C163" s="44">
        <v>137500</v>
      </c>
      <c r="D163" s="40">
        <v>12500</v>
      </c>
      <c r="E163" s="45">
        <f t="shared" si="8"/>
        <v>9.0909090909090912E-2</v>
      </c>
      <c r="F163" s="59" t="s">
        <v>182</v>
      </c>
      <c r="G163" s="60" t="s">
        <v>182</v>
      </c>
      <c r="H163" s="61" t="s">
        <v>182</v>
      </c>
    </row>
    <row r="164" spans="1:8" ht="15" customHeight="1" x14ac:dyDescent="0.25">
      <c r="A164" s="5">
        <v>648</v>
      </c>
      <c r="B164" s="8" t="s">
        <v>162</v>
      </c>
      <c r="C164" s="44">
        <v>22110080</v>
      </c>
      <c r="D164" s="40">
        <v>9637065.5399999991</v>
      </c>
      <c r="E164" s="45">
        <f t="shared" si="8"/>
        <v>0.43586751110805566</v>
      </c>
      <c r="F164" s="59" t="s">
        <v>182</v>
      </c>
      <c r="G164" s="60" t="s">
        <v>182</v>
      </c>
      <c r="H164" s="61" t="s">
        <v>182</v>
      </c>
    </row>
    <row r="165" spans="1:8" ht="15" customHeight="1" x14ac:dyDescent="0.25">
      <c r="A165" s="5">
        <v>662</v>
      </c>
      <c r="B165" s="8" t="s">
        <v>164</v>
      </c>
      <c r="C165" s="44">
        <v>456300</v>
      </c>
      <c r="D165" s="40">
        <v>456260</v>
      </c>
      <c r="E165" s="45">
        <f t="shared" si="8"/>
        <v>0.99991233837387683</v>
      </c>
      <c r="F165" s="59" t="s">
        <v>182</v>
      </c>
      <c r="G165" s="60" t="s">
        <v>182</v>
      </c>
      <c r="H165" s="61" t="s">
        <v>182</v>
      </c>
    </row>
    <row r="166" spans="1:8" ht="15" customHeight="1" x14ac:dyDescent="0.25">
      <c r="A166" s="5">
        <v>663</v>
      </c>
      <c r="B166" s="8" t="s">
        <v>165</v>
      </c>
      <c r="C166" s="44">
        <v>232379</v>
      </c>
      <c r="D166" s="40">
        <v>152909.93</v>
      </c>
      <c r="E166" s="45">
        <f t="shared" si="8"/>
        <v>0.65801957147590784</v>
      </c>
      <c r="F166" s="59" t="s">
        <v>182</v>
      </c>
      <c r="G166" s="60" t="s">
        <v>182</v>
      </c>
      <c r="H166" s="61" t="s">
        <v>182</v>
      </c>
    </row>
    <row r="167" spans="1:8" ht="15" customHeight="1" x14ac:dyDescent="0.25">
      <c r="A167" s="5">
        <v>664</v>
      </c>
      <c r="B167" s="8" t="s">
        <v>166</v>
      </c>
      <c r="C167" s="44">
        <v>1185000</v>
      </c>
      <c r="D167" s="40">
        <v>482246</v>
      </c>
      <c r="E167" s="45">
        <f t="shared" si="8"/>
        <v>0.40695864978902951</v>
      </c>
      <c r="F167" s="59" t="s">
        <v>182</v>
      </c>
      <c r="G167" s="60" t="s">
        <v>182</v>
      </c>
      <c r="H167" s="61" t="s">
        <v>182</v>
      </c>
    </row>
    <row r="168" spans="1:8" ht="15" customHeight="1" thickBot="1" x14ac:dyDescent="0.3">
      <c r="A168" s="12">
        <v>693</v>
      </c>
      <c r="B168" s="33" t="s">
        <v>167</v>
      </c>
      <c r="C168" s="46">
        <v>55015</v>
      </c>
      <c r="D168" s="47">
        <v>55015</v>
      </c>
      <c r="E168" s="45">
        <f t="shared" si="8"/>
        <v>1</v>
      </c>
      <c r="F168" s="65" t="s">
        <v>182</v>
      </c>
      <c r="G168" s="66" t="s">
        <v>182</v>
      </c>
      <c r="H168" s="61" t="s">
        <v>182</v>
      </c>
    </row>
    <row r="169" spans="1:8" ht="15" customHeight="1" thickBot="1" x14ac:dyDescent="0.3">
      <c r="A169" s="152" t="s">
        <v>168</v>
      </c>
      <c r="B169" s="153"/>
      <c r="C169" s="72">
        <v>0</v>
      </c>
      <c r="D169" s="73">
        <v>0</v>
      </c>
      <c r="E169" s="71" t="s">
        <v>182</v>
      </c>
      <c r="F169" s="22">
        <f>F170</f>
        <v>59460136</v>
      </c>
      <c r="G169" s="23">
        <f>G170</f>
        <v>41559445.850000001</v>
      </c>
      <c r="H169" s="28">
        <f>G169/F169</f>
        <v>0.69894636382937303</v>
      </c>
    </row>
    <row r="170" spans="1:8" ht="15" customHeight="1" thickBot="1" x14ac:dyDescent="0.3">
      <c r="A170" s="18">
        <v>721</v>
      </c>
      <c r="B170" s="39" t="s">
        <v>169</v>
      </c>
      <c r="C170" s="74" t="s">
        <v>182</v>
      </c>
      <c r="D170" s="75" t="s">
        <v>182</v>
      </c>
      <c r="E170" s="76" t="s">
        <v>182</v>
      </c>
      <c r="F170" s="52">
        <v>59460136</v>
      </c>
      <c r="G170" s="53">
        <v>41559445.850000001</v>
      </c>
      <c r="H170" s="54">
        <f>G170/F170</f>
        <v>0.69894636382937303</v>
      </c>
    </row>
    <row r="172" spans="1:8" x14ac:dyDescent="0.25">
      <c r="A172" s="143" t="s">
        <v>170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3" t="s">
        <v>171</v>
      </c>
      <c r="B173" s="143"/>
      <c r="C173" s="143"/>
      <c r="D173" s="143"/>
      <c r="E173" s="143"/>
      <c r="F173" s="143"/>
      <c r="G173" s="143"/>
      <c r="H173" s="143"/>
    </row>
    <row r="174" spans="1:8" x14ac:dyDescent="0.25">
      <c r="A174" s="143" t="s">
        <v>184</v>
      </c>
      <c r="B174" s="143"/>
      <c r="C174" s="143"/>
      <c r="D174" s="143"/>
      <c r="E174" s="143"/>
      <c r="F174" s="143"/>
      <c r="G174" s="143"/>
      <c r="H174" s="143"/>
    </row>
    <row r="175" spans="1:8" x14ac:dyDescent="0.25">
      <c r="A175" s="143" t="s">
        <v>185</v>
      </c>
      <c r="B175" s="143"/>
      <c r="C175" s="143"/>
      <c r="D175" s="143"/>
      <c r="E175" s="143"/>
      <c r="F175" s="143"/>
      <c r="G175" s="143"/>
      <c r="H175" s="143"/>
    </row>
    <row r="176" spans="1:8" x14ac:dyDescent="0.25">
      <c r="A176" s="143" t="s">
        <v>200</v>
      </c>
      <c r="B176" s="143"/>
      <c r="C176" s="143"/>
      <c r="D176" s="143"/>
      <c r="E176" s="143"/>
      <c r="F176" s="143"/>
      <c r="G176" s="143"/>
      <c r="H176" s="143"/>
    </row>
    <row r="177" spans="1:8" x14ac:dyDescent="0.25">
      <c r="A177" s="144" t="s">
        <v>174</v>
      </c>
      <c r="B177" s="144"/>
      <c r="C177" s="144"/>
      <c r="D177" s="144"/>
      <c r="E177" s="144"/>
      <c r="F177" s="144"/>
      <c r="G177" s="144"/>
      <c r="H177" s="144"/>
    </row>
  </sheetData>
  <mergeCells count="24"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  <mergeCell ref="A177:H177"/>
    <mergeCell ref="A28:B28"/>
    <mergeCell ref="A77:B77"/>
    <mergeCell ref="A129:B129"/>
    <mergeCell ref="A147:B147"/>
    <mergeCell ref="A151:B151"/>
    <mergeCell ref="A169:B169"/>
    <mergeCell ref="A172:H172"/>
    <mergeCell ref="A173:H173"/>
    <mergeCell ref="A174:H174"/>
    <mergeCell ref="A175:H175"/>
    <mergeCell ref="A176:H176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71" max="16383" man="1"/>
  </rowBreaks>
  <ignoredErrors>
    <ignoredError sqref="A12:A27" numberStoredAsText="1"/>
    <ignoredError sqref="E10:E11 E28 E77 E129 E151" formula="1"/>
    <ignoredError sqref="C151:D151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"/>
  <sheetViews>
    <sheetView showGridLines="0" view="pageBreakPreview" zoomScaleNormal="100" zoomScaleSheetLayoutView="100" workbookViewId="0">
      <selection activeCell="A7" sqref="A7:H7"/>
    </sheetView>
  </sheetViews>
  <sheetFormatPr baseColWidth="10" defaultRowHeight="15" x14ac:dyDescent="0.25"/>
  <cols>
    <col min="1" max="1" width="5.7109375" customWidth="1"/>
    <col min="2" max="2" width="51.5703125" customWidth="1"/>
    <col min="3" max="3" width="13" style="24" customWidth="1"/>
    <col min="4" max="4" width="12.140625" style="24" customWidth="1"/>
    <col min="5" max="5" width="13" style="25" customWidth="1"/>
    <col min="6" max="6" width="13" style="24" customWidth="1"/>
    <col min="7" max="7" width="12.28515625" style="24" customWidth="1"/>
    <col min="8" max="8" width="13" style="25" customWidth="1"/>
    <col min="9" max="9" width="4" customWidth="1"/>
    <col min="10" max="10" width="41.5703125" customWidth="1"/>
  </cols>
  <sheetData>
    <row r="1" spans="1:12" x14ac:dyDescent="0.25">
      <c r="A1" s="143" t="s">
        <v>170</v>
      </c>
      <c r="B1" s="143"/>
      <c r="C1" s="143"/>
      <c r="D1" s="143"/>
      <c r="E1" s="143"/>
      <c r="F1" s="143"/>
      <c r="G1" s="143"/>
      <c r="H1" s="143"/>
    </row>
    <row r="2" spans="1:12" x14ac:dyDescent="0.25">
      <c r="A2" s="143" t="s">
        <v>171</v>
      </c>
      <c r="B2" s="143"/>
      <c r="C2" s="143"/>
      <c r="D2" s="143"/>
      <c r="E2" s="143"/>
      <c r="F2" s="143"/>
      <c r="G2" s="143"/>
      <c r="H2" s="143"/>
    </row>
    <row r="3" spans="1:12" x14ac:dyDescent="0.25">
      <c r="A3" s="143" t="s">
        <v>172</v>
      </c>
      <c r="B3" s="143"/>
      <c r="C3" s="143"/>
      <c r="D3" s="143"/>
      <c r="E3" s="143"/>
      <c r="F3" s="143"/>
      <c r="G3" s="143"/>
      <c r="H3" s="143"/>
    </row>
    <row r="4" spans="1:12" x14ac:dyDescent="0.25">
      <c r="A4" s="143" t="s">
        <v>181</v>
      </c>
      <c r="B4" s="143"/>
      <c r="C4" s="143"/>
      <c r="D4" s="143"/>
      <c r="E4" s="143"/>
      <c r="F4" s="143"/>
      <c r="G4" s="143"/>
      <c r="H4" s="143"/>
    </row>
    <row r="5" spans="1:12" x14ac:dyDescent="0.25">
      <c r="A5" s="143" t="s">
        <v>193</v>
      </c>
      <c r="B5" s="143"/>
      <c r="C5" s="143"/>
      <c r="D5" s="143"/>
      <c r="E5" s="143"/>
      <c r="F5" s="143"/>
      <c r="G5" s="143"/>
      <c r="H5" s="143"/>
    </row>
    <row r="6" spans="1:12" x14ac:dyDescent="0.25">
      <c r="A6" s="144" t="s">
        <v>174</v>
      </c>
      <c r="B6" s="144"/>
      <c r="C6" s="144"/>
      <c r="D6" s="144"/>
      <c r="E6" s="144"/>
      <c r="F6" s="144"/>
      <c r="G6" s="144"/>
      <c r="H6" s="144"/>
      <c r="I6" s="14"/>
    </row>
    <row r="7" spans="1:12" ht="15.75" thickBot="1" x14ac:dyDescent="0.3">
      <c r="A7" s="144"/>
      <c r="B7" s="144"/>
      <c r="C7" s="144"/>
      <c r="D7" s="144"/>
      <c r="E7" s="144"/>
      <c r="F7" s="144"/>
      <c r="G7" s="144"/>
      <c r="H7" s="144"/>
      <c r="I7" s="14"/>
    </row>
    <row r="8" spans="1:12" s="16" customFormat="1" x14ac:dyDescent="0.25">
      <c r="A8" s="145" t="s">
        <v>177</v>
      </c>
      <c r="B8" s="146"/>
      <c r="C8" s="149" t="s">
        <v>175</v>
      </c>
      <c r="D8" s="150"/>
      <c r="E8" s="151"/>
      <c r="F8" s="149" t="s">
        <v>176</v>
      </c>
      <c r="G8" s="150"/>
      <c r="H8" s="151"/>
      <c r="I8" s="15"/>
      <c r="J8"/>
      <c r="K8"/>
      <c r="L8"/>
    </row>
    <row r="9" spans="1:12" s="16" customFormat="1" ht="15.75" thickBot="1" x14ac:dyDescent="0.3">
      <c r="A9" s="147"/>
      <c r="B9" s="148"/>
      <c r="C9" s="55" t="s">
        <v>178</v>
      </c>
      <c r="D9" s="19" t="s">
        <v>179</v>
      </c>
      <c r="E9" s="26" t="s">
        <v>180</v>
      </c>
      <c r="F9" s="55" t="s">
        <v>178</v>
      </c>
      <c r="G9" s="19" t="s">
        <v>179</v>
      </c>
      <c r="H9" s="26" t="s">
        <v>180</v>
      </c>
      <c r="J9"/>
      <c r="K9"/>
      <c r="L9"/>
    </row>
    <row r="10" spans="1:12" ht="15.75" thickBot="1" x14ac:dyDescent="0.3">
      <c r="A10" s="133" t="s">
        <v>0</v>
      </c>
      <c r="B10" s="134"/>
      <c r="C10" s="20">
        <f>C11+C28+C77+C129+C147+C150+C168</f>
        <v>537151757</v>
      </c>
      <c r="D10" s="21">
        <f>D11+D28+D77+D129+D147+D150+D168</f>
        <v>133009319.42999998</v>
      </c>
      <c r="E10" s="27">
        <f>D10/C10</f>
        <v>0.2476196302007069</v>
      </c>
      <c r="F10" s="20">
        <f>F11+F28+F77+F129+F147+F150+F168</f>
        <v>91385066</v>
      </c>
      <c r="G10" s="21">
        <f>G11+G28+G77+G129+G147+G150+G168</f>
        <v>9118974.3200000003</v>
      </c>
      <c r="H10" s="27">
        <f>G10/F10</f>
        <v>9.97862639832202E-2</v>
      </c>
    </row>
    <row r="11" spans="1:12" ht="15" customHeight="1" thickBot="1" x14ac:dyDescent="0.3">
      <c r="A11" s="135" t="s">
        <v>1</v>
      </c>
      <c r="B11" s="136"/>
      <c r="C11" s="56">
        <f>SUM(C12:C27)</f>
        <v>72639376</v>
      </c>
      <c r="D11" s="57">
        <f>SUM(D12:D27)</f>
        <v>25373294.140000001</v>
      </c>
      <c r="E11" s="58">
        <f>D11/C11</f>
        <v>0.34930495741042711</v>
      </c>
      <c r="F11" s="56">
        <f>SUM(F12:F27)</f>
        <v>275002</v>
      </c>
      <c r="G11" s="57">
        <f>SUM(G12:G27)</f>
        <v>48829.489999999991</v>
      </c>
      <c r="H11" s="58">
        <f>G11/F11</f>
        <v>0.1775604904691602</v>
      </c>
    </row>
    <row r="12" spans="1:12" ht="15" customHeight="1" x14ac:dyDescent="0.25">
      <c r="A12" s="1" t="s">
        <v>2</v>
      </c>
      <c r="B12" s="7" t="s">
        <v>3</v>
      </c>
      <c r="C12" s="41">
        <v>55332104</v>
      </c>
      <c r="D12" s="42">
        <v>20474917.48</v>
      </c>
      <c r="E12" s="43">
        <f>D12/C12</f>
        <v>0.37003685021628674</v>
      </c>
      <c r="F12" s="62" t="s">
        <v>182</v>
      </c>
      <c r="G12" s="63" t="s">
        <v>182</v>
      </c>
      <c r="H12" s="64" t="s">
        <v>182</v>
      </c>
    </row>
    <row r="13" spans="1:12" ht="15" customHeight="1" x14ac:dyDescent="0.25">
      <c r="A13" s="2" t="s">
        <v>4</v>
      </c>
      <c r="B13" s="8" t="s">
        <v>5</v>
      </c>
      <c r="C13" s="44">
        <v>1086420</v>
      </c>
      <c r="D13" s="40">
        <v>38563.339999999997</v>
      </c>
      <c r="E13" s="45">
        <f>D13/C13</f>
        <v>3.5495793523683289E-2</v>
      </c>
      <c r="F13" s="59" t="s">
        <v>182</v>
      </c>
      <c r="G13" s="60" t="s">
        <v>182</v>
      </c>
      <c r="H13" s="61" t="s">
        <v>182</v>
      </c>
    </row>
    <row r="14" spans="1:12" ht="15" customHeight="1" x14ac:dyDescent="0.25">
      <c r="A14" s="2" t="s">
        <v>6</v>
      </c>
      <c r="B14" s="29" t="s">
        <v>7</v>
      </c>
      <c r="C14" s="59" t="s">
        <v>182</v>
      </c>
      <c r="D14" s="60" t="s">
        <v>182</v>
      </c>
      <c r="E14" s="61" t="s">
        <v>182</v>
      </c>
      <c r="F14" s="44">
        <v>204000</v>
      </c>
      <c r="G14" s="40">
        <v>41933.339999999997</v>
      </c>
      <c r="H14" s="45">
        <f t="shared" ref="H14:H21" si="0">G14/F14</f>
        <v>0.2055555882352941</v>
      </c>
    </row>
    <row r="15" spans="1:12" ht="15" customHeight="1" x14ac:dyDescent="0.25">
      <c r="A15" s="2" t="s">
        <v>8</v>
      </c>
      <c r="B15" s="29" t="s">
        <v>9</v>
      </c>
      <c r="C15" s="44">
        <v>6012</v>
      </c>
      <c r="D15" s="40">
        <v>2502</v>
      </c>
      <c r="E15" s="45">
        <f t="shared" ref="E15:E26" si="1">D15/C15</f>
        <v>0.41616766467065869</v>
      </c>
      <c r="F15" s="59" t="s">
        <v>182</v>
      </c>
      <c r="G15" s="60" t="s">
        <v>182</v>
      </c>
      <c r="H15" s="61" t="s">
        <v>182</v>
      </c>
    </row>
    <row r="16" spans="1:12" ht="15" customHeight="1" x14ac:dyDescent="0.25">
      <c r="A16" s="3" t="s">
        <v>10</v>
      </c>
      <c r="B16" s="29" t="s">
        <v>11</v>
      </c>
      <c r="C16" s="44">
        <v>1019400</v>
      </c>
      <c r="D16" s="40">
        <v>381750</v>
      </c>
      <c r="E16" s="45">
        <f t="shared" si="1"/>
        <v>0.3744849911712772</v>
      </c>
      <c r="F16" s="59" t="s">
        <v>182</v>
      </c>
      <c r="G16" s="60" t="s">
        <v>182</v>
      </c>
      <c r="H16" s="61" t="s">
        <v>182</v>
      </c>
    </row>
    <row r="17" spans="1:8" ht="15" customHeight="1" x14ac:dyDescent="0.25">
      <c r="A17" s="3" t="s">
        <v>12</v>
      </c>
      <c r="B17" s="29" t="s">
        <v>13</v>
      </c>
      <c r="C17" s="44">
        <v>1844150</v>
      </c>
      <c r="D17" s="40">
        <v>544599.17000000004</v>
      </c>
      <c r="E17" s="45">
        <f t="shared" si="1"/>
        <v>0.29531175338231708</v>
      </c>
      <c r="F17" s="44">
        <v>2750</v>
      </c>
      <c r="G17" s="40">
        <v>360.56</v>
      </c>
      <c r="H17" s="45">
        <f t="shared" si="0"/>
        <v>0.13111272727272727</v>
      </c>
    </row>
    <row r="18" spans="1:8" ht="15" customHeight="1" x14ac:dyDescent="0.25">
      <c r="A18" s="2" t="s">
        <v>14</v>
      </c>
      <c r="B18" s="8" t="s">
        <v>15</v>
      </c>
      <c r="C18" s="44">
        <v>7267782</v>
      </c>
      <c r="D18" s="40">
        <v>2661897.81</v>
      </c>
      <c r="E18" s="45">
        <f t="shared" si="1"/>
        <v>0.36625999651613106</v>
      </c>
      <c r="F18" s="44">
        <v>54392</v>
      </c>
      <c r="G18" s="40">
        <v>5175.59</v>
      </c>
      <c r="H18" s="45">
        <f t="shared" si="0"/>
        <v>9.515351522282689E-2</v>
      </c>
    </row>
    <row r="19" spans="1:8" ht="15" customHeight="1" x14ac:dyDescent="0.25">
      <c r="A19" s="2" t="s">
        <v>16</v>
      </c>
      <c r="B19" s="8" t="s">
        <v>17</v>
      </c>
      <c r="C19" s="44">
        <v>856465</v>
      </c>
      <c r="D19" s="40">
        <v>313052.03999999998</v>
      </c>
      <c r="E19" s="45">
        <f t="shared" si="1"/>
        <v>0.36551644258667892</v>
      </c>
      <c r="F19" s="44">
        <v>6624</v>
      </c>
      <c r="G19" s="40">
        <v>629</v>
      </c>
      <c r="H19" s="45">
        <f t="shared" si="0"/>
        <v>9.4957729468599039E-2</v>
      </c>
    </row>
    <row r="20" spans="1:8" ht="15" customHeight="1" x14ac:dyDescent="0.25">
      <c r="A20" s="2" t="s">
        <v>18</v>
      </c>
      <c r="B20" s="8" t="s">
        <v>19</v>
      </c>
      <c r="C20" s="44">
        <v>872926</v>
      </c>
      <c r="D20" s="40">
        <v>318778.28999999998</v>
      </c>
      <c r="E20" s="45">
        <f t="shared" si="1"/>
        <v>0.36518363526805248</v>
      </c>
      <c r="F20" s="44">
        <v>6624</v>
      </c>
      <c r="G20" s="40">
        <v>629</v>
      </c>
      <c r="H20" s="45">
        <f t="shared" si="0"/>
        <v>9.4957729468599039E-2</v>
      </c>
    </row>
    <row r="21" spans="1:8" ht="15" customHeight="1" x14ac:dyDescent="0.25">
      <c r="A21" s="2" t="s">
        <v>20</v>
      </c>
      <c r="B21" s="8" t="s">
        <v>21</v>
      </c>
      <c r="C21" s="44">
        <v>169963</v>
      </c>
      <c r="D21" s="40">
        <v>51951.57</v>
      </c>
      <c r="E21" s="45">
        <f t="shared" si="1"/>
        <v>0.30566399745827033</v>
      </c>
      <c r="F21" s="44">
        <v>612</v>
      </c>
      <c r="G21" s="40">
        <v>102</v>
      </c>
      <c r="H21" s="45">
        <f t="shared" si="0"/>
        <v>0.16666666666666666</v>
      </c>
    </row>
    <row r="22" spans="1:8" ht="15" customHeight="1" x14ac:dyDescent="0.25">
      <c r="A22" s="2" t="s">
        <v>22</v>
      </c>
      <c r="B22" s="8" t="s">
        <v>23</v>
      </c>
      <c r="C22" s="44">
        <v>2590000</v>
      </c>
      <c r="D22" s="40">
        <v>0</v>
      </c>
      <c r="E22" s="45">
        <f t="shared" si="1"/>
        <v>0</v>
      </c>
      <c r="F22" s="59" t="s">
        <v>182</v>
      </c>
      <c r="G22" s="60" t="s">
        <v>182</v>
      </c>
      <c r="H22" s="61" t="s">
        <v>182</v>
      </c>
    </row>
    <row r="23" spans="1:8" ht="15" customHeight="1" x14ac:dyDescent="0.25">
      <c r="A23" s="2" t="s">
        <v>24</v>
      </c>
      <c r="B23" s="30" t="s">
        <v>25</v>
      </c>
      <c r="C23" s="44">
        <v>1294154</v>
      </c>
      <c r="D23" s="40">
        <v>482155.25</v>
      </c>
      <c r="E23" s="45">
        <f t="shared" si="1"/>
        <v>0.37256404570089802</v>
      </c>
      <c r="F23" s="59" t="s">
        <v>182</v>
      </c>
      <c r="G23" s="60" t="s">
        <v>182</v>
      </c>
      <c r="H23" s="61" t="s">
        <v>182</v>
      </c>
    </row>
    <row r="24" spans="1:8" ht="15" customHeight="1" x14ac:dyDescent="0.25">
      <c r="A24" s="2" t="s">
        <v>26</v>
      </c>
      <c r="B24" s="30" t="s">
        <v>11</v>
      </c>
      <c r="C24" s="44">
        <v>23000</v>
      </c>
      <c r="D24" s="40">
        <v>9466.67</v>
      </c>
      <c r="E24" s="45">
        <f t="shared" si="1"/>
        <v>0.41159434782608695</v>
      </c>
      <c r="F24" s="59" t="s">
        <v>182</v>
      </c>
      <c r="G24" s="60" t="s">
        <v>182</v>
      </c>
      <c r="H24" s="61" t="s">
        <v>182</v>
      </c>
    </row>
    <row r="25" spans="1:8" ht="15" customHeight="1" x14ac:dyDescent="0.25">
      <c r="A25" s="2" t="s">
        <v>27</v>
      </c>
      <c r="B25" s="30" t="s">
        <v>13</v>
      </c>
      <c r="C25" s="44">
        <v>64000</v>
      </c>
      <c r="D25" s="40">
        <v>15799.05</v>
      </c>
      <c r="E25" s="45">
        <f t="shared" si="1"/>
        <v>0.24686015624999999</v>
      </c>
      <c r="F25" s="59" t="s">
        <v>182</v>
      </c>
      <c r="G25" s="60" t="s">
        <v>182</v>
      </c>
      <c r="H25" s="61" t="s">
        <v>182</v>
      </c>
    </row>
    <row r="26" spans="1:8" ht="15" customHeight="1" x14ac:dyDescent="0.25">
      <c r="A26" s="2" t="s">
        <v>28</v>
      </c>
      <c r="B26" s="30" t="s">
        <v>29</v>
      </c>
      <c r="C26" s="44">
        <v>50000</v>
      </c>
      <c r="D26" s="40">
        <v>6597.5</v>
      </c>
      <c r="E26" s="45">
        <f t="shared" si="1"/>
        <v>0.13195000000000001</v>
      </c>
      <c r="F26" s="59" t="s">
        <v>182</v>
      </c>
      <c r="G26" s="60" t="s">
        <v>182</v>
      </c>
      <c r="H26" s="61" t="s">
        <v>182</v>
      </c>
    </row>
    <row r="27" spans="1:8" ht="15" customHeight="1" thickBot="1" x14ac:dyDescent="0.3">
      <c r="A27" s="17" t="s">
        <v>30</v>
      </c>
      <c r="B27" s="31" t="s">
        <v>31</v>
      </c>
      <c r="C27" s="46">
        <v>163000</v>
      </c>
      <c r="D27" s="47">
        <v>71263.97</v>
      </c>
      <c r="E27" s="48">
        <f>D27/C27</f>
        <v>0.4372022699386503</v>
      </c>
      <c r="F27" s="65" t="s">
        <v>182</v>
      </c>
      <c r="G27" s="66" t="s">
        <v>182</v>
      </c>
      <c r="H27" s="67" t="s">
        <v>182</v>
      </c>
    </row>
    <row r="28" spans="1:8" ht="15" customHeight="1" thickBot="1" x14ac:dyDescent="0.3">
      <c r="A28" s="137" t="s">
        <v>32</v>
      </c>
      <c r="B28" s="138"/>
      <c r="C28" s="22">
        <f>SUM(C29:C76)</f>
        <v>48210790</v>
      </c>
      <c r="D28" s="23">
        <f>SUM(D29:D76)</f>
        <v>12491852.43</v>
      </c>
      <c r="E28" s="28">
        <f>D28/C28</f>
        <v>0.2591090589886621</v>
      </c>
      <c r="F28" s="22">
        <f>SUM(F29:F76)</f>
        <v>14494027</v>
      </c>
      <c r="G28" s="23">
        <f>SUM(G29:G76)</f>
        <v>1448911.2</v>
      </c>
      <c r="H28" s="28">
        <f>G28/F28</f>
        <v>9.9966089479480061E-2</v>
      </c>
    </row>
    <row r="29" spans="1:8" ht="15" customHeight="1" x14ac:dyDescent="0.25">
      <c r="A29" s="4">
        <v>101</v>
      </c>
      <c r="B29" s="32" t="s">
        <v>33</v>
      </c>
      <c r="C29" s="49">
        <v>7157404</v>
      </c>
      <c r="D29" s="50">
        <v>628703.19999999995</v>
      </c>
      <c r="E29" s="51">
        <f>D29/C29</f>
        <v>8.7839557470837187E-2</v>
      </c>
      <c r="F29" s="68" t="s">
        <v>182</v>
      </c>
      <c r="G29" s="69" t="s">
        <v>182</v>
      </c>
      <c r="H29" s="70" t="s">
        <v>182</v>
      </c>
    </row>
    <row r="30" spans="1:8" ht="15" customHeight="1" x14ac:dyDescent="0.25">
      <c r="A30" s="5">
        <v>102</v>
      </c>
      <c r="B30" s="8" t="s">
        <v>34</v>
      </c>
      <c r="C30" s="59" t="s">
        <v>182</v>
      </c>
      <c r="D30" s="60" t="s">
        <v>182</v>
      </c>
      <c r="E30" s="61" t="s">
        <v>182</v>
      </c>
      <c r="F30" s="44">
        <v>3000</v>
      </c>
      <c r="G30" s="40">
        <v>0</v>
      </c>
      <c r="H30" s="45">
        <f>G30/F30</f>
        <v>0</v>
      </c>
    </row>
    <row r="31" spans="1:8" ht="15" customHeight="1" x14ac:dyDescent="0.25">
      <c r="A31" s="5">
        <v>103</v>
      </c>
      <c r="B31" s="8" t="s">
        <v>35</v>
      </c>
      <c r="C31" s="44">
        <v>621368</v>
      </c>
      <c r="D31" s="40">
        <v>272850</v>
      </c>
      <c r="E31" s="45">
        <f t="shared" ref="E31:E75" si="2">D31/C31</f>
        <v>0.43911176629630105</v>
      </c>
      <c r="F31" s="59" t="s">
        <v>182</v>
      </c>
      <c r="G31" s="60" t="s">
        <v>182</v>
      </c>
      <c r="H31" s="61" t="s">
        <v>182</v>
      </c>
    </row>
    <row r="32" spans="1:8" ht="15" customHeight="1" x14ac:dyDescent="0.25">
      <c r="A32" s="5">
        <v>104</v>
      </c>
      <c r="B32" s="8" t="s">
        <v>36</v>
      </c>
      <c r="C32" s="44">
        <v>71200</v>
      </c>
      <c r="D32" s="40">
        <v>0</v>
      </c>
      <c r="E32" s="45">
        <f t="shared" si="2"/>
        <v>0</v>
      </c>
      <c r="F32" s="59" t="s">
        <v>182</v>
      </c>
      <c r="G32" s="60" t="s">
        <v>182</v>
      </c>
      <c r="H32" s="61" t="s">
        <v>182</v>
      </c>
    </row>
    <row r="33" spans="1:8" ht="15" customHeight="1" x14ac:dyDescent="0.25">
      <c r="A33" s="5">
        <v>105</v>
      </c>
      <c r="B33" s="8" t="s">
        <v>37</v>
      </c>
      <c r="C33" s="44">
        <v>73600</v>
      </c>
      <c r="D33" s="40">
        <v>1396.35</v>
      </c>
      <c r="E33" s="45">
        <f t="shared" si="2"/>
        <v>1.8972146739130433E-2</v>
      </c>
      <c r="F33" s="59" t="s">
        <v>182</v>
      </c>
      <c r="G33" s="60" t="s">
        <v>182</v>
      </c>
      <c r="H33" s="61" t="s">
        <v>182</v>
      </c>
    </row>
    <row r="34" spans="1:8" ht="15" customHeight="1" x14ac:dyDescent="0.25">
      <c r="A34" s="5">
        <v>106</v>
      </c>
      <c r="B34" s="8" t="s">
        <v>38</v>
      </c>
      <c r="C34" s="44">
        <v>140000</v>
      </c>
      <c r="D34" s="40">
        <v>0</v>
      </c>
      <c r="E34" s="45">
        <f t="shared" si="2"/>
        <v>0</v>
      </c>
      <c r="F34" s="59" t="s">
        <v>182</v>
      </c>
      <c r="G34" s="60" t="s">
        <v>182</v>
      </c>
      <c r="H34" s="61" t="s">
        <v>182</v>
      </c>
    </row>
    <row r="35" spans="1:8" ht="15" customHeight="1" x14ac:dyDescent="0.25">
      <c r="A35" s="5">
        <v>109</v>
      </c>
      <c r="B35" s="8" t="s">
        <v>39</v>
      </c>
      <c r="C35" s="44">
        <v>287674</v>
      </c>
      <c r="D35" s="40">
        <v>29313.119999999999</v>
      </c>
      <c r="E35" s="45">
        <f t="shared" si="2"/>
        <v>0.10189700841925234</v>
      </c>
      <c r="F35" s="59" t="s">
        <v>182</v>
      </c>
      <c r="G35" s="60" t="s">
        <v>182</v>
      </c>
      <c r="H35" s="61" t="s">
        <v>182</v>
      </c>
    </row>
    <row r="36" spans="1:8" ht="15" customHeight="1" x14ac:dyDescent="0.25">
      <c r="A36" s="5">
        <v>111</v>
      </c>
      <c r="B36" s="8" t="s">
        <v>40</v>
      </c>
      <c r="C36" s="44">
        <v>193566</v>
      </c>
      <c r="D36" s="40">
        <v>86631.75</v>
      </c>
      <c r="E36" s="45">
        <f t="shared" si="2"/>
        <v>0.4475566473450916</v>
      </c>
      <c r="F36" s="59" t="s">
        <v>182</v>
      </c>
      <c r="G36" s="60" t="s">
        <v>182</v>
      </c>
      <c r="H36" s="61" t="s">
        <v>182</v>
      </c>
    </row>
    <row r="37" spans="1:8" ht="15" customHeight="1" x14ac:dyDescent="0.25">
      <c r="A37" s="5">
        <v>112</v>
      </c>
      <c r="B37" s="8" t="s">
        <v>41</v>
      </c>
      <c r="C37" s="44">
        <v>109805</v>
      </c>
      <c r="D37" s="40">
        <v>33320.550000000003</v>
      </c>
      <c r="E37" s="45">
        <f t="shared" si="2"/>
        <v>0.30345202859614773</v>
      </c>
      <c r="F37" s="59" t="s">
        <v>182</v>
      </c>
      <c r="G37" s="60" t="s">
        <v>182</v>
      </c>
      <c r="H37" s="61" t="s">
        <v>182</v>
      </c>
    </row>
    <row r="38" spans="1:8" ht="15" customHeight="1" x14ac:dyDescent="0.25">
      <c r="A38" s="5">
        <v>113</v>
      </c>
      <c r="B38" s="8" t="s">
        <v>42</v>
      </c>
      <c r="C38" s="44">
        <v>1923</v>
      </c>
      <c r="D38" s="40">
        <v>197.89</v>
      </c>
      <c r="E38" s="45">
        <f t="shared" si="2"/>
        <v>0.10290691627665106</v>
      </c>
      <c r="F38" s="59" t="s">
        <v>182</v>
      </c>
      <c r="G38" s="60" t="s">
        <v>182</v>
      </c>
      <c r="H38" s="61" t="s">
        <v>182</v>
      </c>
    </row>
    <row r="39" spans="1:8" ht="15" customHeight="1" x14ac:dyDescent="0.25">
      <c r="A39" s="5">
        <v>114</v>
      </c>
      <c r="B39" s="8" t="s">
        <v>43</v>
      </c>
      <c r="C39" s="44">
        <v>978345</v>
      </c>
      <c r="D39" s="40">
        <v>351087.7</v>
      </c>
      <c r="E39" s="45">
        <f t="shared" si="2"/>
        <v>0.35885878703320406</v>
      </c>
      <c r="F39" s="59" t="s">
        <v>182</v>
      </c>
      <c r="G39" s="60" t="s">
        <v>182</v>
      </c>
      <c r="H39" s="61" t="s">
        <v>182</v>
      </c>
    </row>
    <row r="40" spans="1:8" ht="15" customHeight="1" x14ac:dyDescent="0.25">
      <c r="A40" s="5">
        <v>115</v>
      </c>
      <c r="B40" s="8" t="s">
        <v>44</v>
      </c>
      <c r="C40" s="44">
        <v>231875</v>
      </c>
      <c r="D40" s="40">
        <v>9173.7999999999993</v>
      </c>
      <c r="E40" s="45">
        <f t="shared" si="2"/>
        <v>3.9563557951482475E-2</v>
      </c>
      <c r="F40" s="44">
        <v>2568</v>
      </c>
      <c r="G40" s="40">
        <v>0</v>
      </c>
      <c r="H40" s="45">
        <f t="shared" ref="H40:H75" si="3">G40/F40</f>
        <v>0</v>
      </c>
    </row>
    <row r="41" spans="1:8" ht="15" customHeight="1" x14ac:dyDescent="0.25">
      <c r="A41" s="5">
        <v>116</v>
      </c>
      <c r="B41" s="8" t="s">
        <v>45</v>
      </c>
      <c r="C41" s="44">
        <v>576100</v>
      </c>
      <c r="D41" s="40">
        <v>0</v>
      </c>
      <c r="E41" s="45">
        <f t="shared" si="2"/>
        <v>0</v>
      </c>
      <c r="F41" s="44">
        <v>258710</v>
      </c>
      <c r="G41" s="40">
        <v>0</v>
      </c>
      <c r="H41" s="45">
        <f t="shared" si="3"/>
        <v>0</v>
      </c>
    </row>
    <row r="42" spans="1:8" ht="15" customHeight="1" x14ac:dyDescent="0.25">
      <c r="A42" s="5">
        <v>117</v>
      </c>
      <c r="B42" s="8" t="s">
        <v>46</v>
      </c>
      <c r="C42" s="44">
        <v>60000</v>
      </c>
      <c r="D42" s="40">
        <v>0</v>
      </c>
      <c r="E42" s="45">
        <f t="shared" si="2"/>
        <v>0</v>
      </c>
      <c r="F42" s="59" t="s">
        <v>182</v>
      </c>
      <c r="G42" s="60" t="s">
        <v>182</v>
      </c>
      <c r="H42" s="61" t="s">
        <v>182</v>
      </c>
    </row>
    <row r="43" spans="1:8" ht="15" customHeight="1" x14ac:dyDescent="0.25">
      <c r="A43" s="6">
        <v>120</v>
      </c>
      <c r="B43" s="29" t="s">
        <v>48</v>
      </c>
      <c r="C43" s="44">
        <v>175606</v>
      </c>
      <c r="D43" s="40">
        <v>6896.05</v>
      </c>
      <c r="E43" s="45">
        <f t="shared" si="2"/>
        <v>3.9270013553067661E-2</v>
      </c>
      <c r="F43" s="59" t="s">
        <v>182</v>
      </c>
      <c r="G43" s="60" t="s">
        <v>182</v>
      </c>
      <c r="H43" s="61" t="s">
        <v>182</v>
      </c>
    </row>
    <row r="44" spans="1:8" ht="15" customHeight="1" x14ac:dyDescent="0.25">
      <c r="A44" s="5">
        <v>131</v>
      </c>
      <c r="B44" s="8" t="s">
        <v>49</v>
      </c>
      <c r="C44" s="44">
        <v>710729</v>
      </c>
      <c r="D44" s="40">
        <v>13662.19</v>
      </c>
      <c r="E44" s="45">
        <f t="shared" si="2"/>
        <v>1.9222783930302551E-2</v>
      </c>
      <c r="F44" s="59" t="s">
        <v>182</v>
      </c>
      <c r="G44" s="60" t="s">
        <v>182</v>
      </c>
      <c r="H44" s="61" t="s">
        <v>182</v>
      </c>
    </row>
    <row r="45" spans="1:8" ht="15" customHeight="1" x14ac:dyDescent="0.25">
      <c r="A45" s="5">
        <v>132</v>
      </c>
      <c r="B45" s="8" t="s">
        <v>50</v>
      </c>
      <c r="C45" s="44">
        <v>1002000</v>
      </c>
      <c r="D45" s="40">
        <v>78240.3</v>
      </c>
      <c r="E45" s="45">
        <f t="shared" si="2"/>
        <v>7.8084131736526952E-2</v>
      </c>
      <c r="F45" s="59" t="s">
        <v>182</v>
      </c>
      <c r="G45" s="60" t="s">
        <v>182</v>
      </c>
      <c r="H45" s="61" t="s">
        <v>182</v>
      </c>
    </row>
    <row r="46" spans="1:8" ht="15" customHeight="1" x14ac:dyDescent="0.25">
      <c r="A46" s="5">
        <v>141</v>
      </c>
      <c r="B46" s="8" t="s">
        <v>51</v>
      </c>
      <c r="C46" s="44">
        <v>287296</v>
      </c>
      <c r="D46" s="40">
        <v>88468.7</v>
      </c>
      <c r="E46" s="45">
        <f t="shared" si="2"/>
        <v>0.30793571786589441</v>
      </c>
      <c r="F46" s="59" t="s">
        <v>182</v>
      </c>
      <c r="G46" s="60" t="s">
        <v>182</v>
      </c>
      <c r="H46" s="61" t="s">
        <v>182</v>
      </c>
    </row>
    <row r="47" spans="1:8" ht="15" customHeight="1" x14ac:dyDescent="0.25">
      <c r="A47" s="5">
        <v>142</v>
      </c>
      <c r="B47" s="8" t="s">
        <v>52</v>
      </c>
      <c r="C47" s="44">
        <v>363348</v>
      </c>
      <c r="D47" s="40">
        <v>59550</v>
      </c>
      <c r="E47" s="45">
        <f t="shared" si="2"/>
        <v>0.16389246672611379</v>
      </c>
      <c r="F47" s="59" t="s">
        <v>182</v>
      </c>
      <c r="G47" s="60" t="s">
        <v>182</v>
      </c>
      <c r="H47" s="61" t="s">
        <v>182</v>
      </c>
    </row>
    <row r="48" spans="1:8" ht="15" customHeight="1" x14ac:dyDescent="0.25">
      <c r="A48" s="5">
        <v>143</v>
      </c>
      <c r="B48" s="8" t="s">
        <v>53</v>
      </c>
      <c r="C48" s="44">
        <v>23860</v>
      </c>
      <c r="D48" s="40">
        <v>0</v>
      </c>
      <c r="E48" s="45">
        <f t="shared" si="2"/>
        <v>0</v>
      </c>
      <c r="F48" s="59" t="s">
        <v>182</v>
      </c>
      <c r="G48" s="60" t="s">
        <v>182</v>
      </c>
      <c r="H48" s="61" t="s">
        <v>182</v>
      </c>
    </row>
    <row r="49" spans="1:8" ht="15" customHeight="1" x14ac:dyDescent="0.25">
      <c r="A49" s="5">
        <v>151</v>
      </c>
      <c r="B49" s="8" t="s">
        <v>54</v>
      </c>
      <c r="C49" s="44">
        <v>142331</v>
      </c>
      <c r="D49" s="40">
        <v>19617.71</v>
      </c>
      <c r="E49" s="45">
        <f t="shared" si="2"/>
        <v>0.13783160379678355</v>
      </c>
      <c r="F49" s="59" t="s">
        <v>182</v>
      </c>
      <c r="G49" s="60" t="s">
        <v>182</v>
      </c>
      <c r="H49" s="61" t="s">
        <v>182</v>
      </c>
    </row>
    <row r="50" spans="1:8" ht="15" customHeight="1" x14ac:dyDescent="0.25">
      <c r="A50" s="5">
        <v>152</v>
      </c>
      <c r="B50" s="8" t="s">
        <v>55</v>
      </c>
      <c r="C50" s="44">
        <v>216731</v>
      </c>
      <c r="D50" s="40">
        <v>45804.34</v>
      </c>
      <c r="E50" s="45">
        <f t="shared" si="2"/>
        <v>0.21134189386843596</v>
      </c>
      <c r="F50" s="59" t="s">
        <v>182</v>
      </c>
      <c r="G50" s="60" t="s">
        <v>182</v>
      </c>
      <c r="H50" s="61" t="s">
        <v>182</v>
      </c>
    </row>
    <row r="51" spans="1:8" ht="15" customHeight="1" x14ac:dyDescent="0.25">
      <c r="A51" s="5">
        <v>153</v>
      </c>
      <c r="B51" s="8" t="s">
        <v>56</v>
      </c>
      <c r="C51" s="44">
        <v>8636</v>
      </c>
      <c r="D51" s="40">
        <v>1443.11</v>
      </c>
      <c r="E51" s="45">
        <f t="shared" si="2"/>
        <v>0.16710398332561369</v>
      </c>
      <c r="F51" s="59" t="s">
        <v>182</v>
      </c>
      <c r="G51" s="60" t="s">
        <v>182</v>
      </c>
      <c r="H51" s="61" t="s">
        <v>182</v>
      </c>
    </row>
    <row r="52" spans="1:8" ht="15" customHeight="1" x14ac:dyDescent="0.25">
      <c r="A52" s="5">
        <v>154</v>
      </c>
      <c r="B52" s="8" t="s">
        <v>57</v>
      </c>
      <c r="C52" s="44">
        <v>169020</v>
      </c>
      <c r="D52" s="40">
        <v>10.7</v>
      </c>
      <c r="E52" s="45">
        <f t="shared" si="2"/>
        <v>6.330611761921666E-5</v>
      </c>
      <c r="F52" s="59" t="s">
        <v>182</v>
      </c>
      <c r="G52" s="60" t="s">
        <v>182</v>
      </c>
      <c r="H52" s="61" t="s">
        <v>182</v>
      </c>
    </row>
    <row r="53" spans="1:8" ht="15" customHeight="1" x14ac:dyDescent="0.25">
      <c r="A53" s="5">
        <v>161</v>
      </c>
      <c r="B53" s="8" t="s">
        <v>58</v>
      </c>
      <c r="C53" s="44">
        <v>230000</v>
      </c>
      <c r="D53" s="40">
        <v>0</v>
      </c>
      <c r="E53" s="45">
        <f t="shared" si="2"/>
        <v>0</v>
      </c>
      <c r="F53" s="59" t="s">
        <v>182</v>
      </c>
      <c r="G53" s="60" t="s">
        <v>182</v>
      </c>
      <c r="H53" s="61" t="s">
        <v>182</v>
      </c>
    </row>
    <row r="54" spans="1:8" ht="15" customHeight="1" x14ac:dyDescent="0.25">
      <c r="A54" s="5">
        <v>162</v>
      </c>
      <c r="B54" s="8" t="s">
        <v>59</v>
      </c>
      <c r="C54" s="44">
        <v>1527614</v>
      </c>
      <c r="D54" s="40">
        <v>752.43</v>
      </c>
      <c r="E54" s="45">
        <f t="shared" si="2"/>
        <v>4.9255243798498828E-4</v>
      </c>
      <c r="F54" s="59" t="s">
        <v>182</v>
      </c>
      <c r="G54" s="60" t="s">
        <v>182</v>
      </c>
      <c r="H54" s="61" t="s">
        <v>182</v>
      </c>
    </row>
    <row r="55" spans="1:8" ht="15" customHeight="1" x14ac:dyDescent="0.25">
      <c r="A55" s="5">
        <v>163</v>
      </c>
      <c r="B55" s="8" t="s">
        <v>60</v>
      </c>
      <c r="C55" s="44">
        <v>1015000</v>
      </c>
      <c r="D55" s="40">
        <v>0</v>
      </c>
      <c r="E55" s="45">
        <f t="shared" si="2"/>
        <v>0</v>
      </c>
      <c r="F55" s="59" t="s">
        <v>182</v>
      </c>
      <c r="G55" s="60" t="s">
        <v>182</v>
      </c>
      <c r="H55" s="61" t="s">
        <v>182</v>
      </c>
    </row>
    <row r="56" spans="1:8" ht="15" customHeight="1" x14ac:dyDescent="0.25">
      <c r="A56" s="5">
        <v>164</v>
      </c>
      <c r="B56" s="8" t="s">
        <v>61</v>
      </c>
      <c r="C56" s="44">
        <v>762550</v>
      </c>
      <c r="D56" s="40">
        <v>0</v>
      </c>
      <c r="E56" s="45">
        <f t="shared" si="2"/>
        <v>0</v>
      </c>
      <c r="F56" s="59" t="s">
        <v>182</v>
      </c>
      <c r="G56" s="60" t="s">
        <v>182</v>
      </c>
      <c r="H56" s="61" t="s">
        <v>182</v>
      </c>
    </row>
    <row r="57" spans="1:8" ht="15" customHeight="1" x14ac:dyDescent="0.25">
      <c r="A57" s="5">
        <v>165</v>
      </c>
      <c r="B57" s="8" t="s">
        <v>62</v>
      </c>
      <c r="C57" s="44">
        <v>4297136</v>
      </c>
      <c r="D57" s="40">
        <v>1523359.64</v>
      </c>
      <c r="E57" s="45">
        <f t="shared" si="2"/>
        <v>0.35450580107308677</v>
      </c>
      <c r="F57" s="44">
        <v>1701517</v>
      </c>
      <c r="G57" s="40">
        <v>0</v>
      </c>
      <c r="H57" s="45">
        <f t="shared" si="3"/>
        <v>0</v>
      </c>
    </row>
    <row r="58" spans="1:8" ht="15" customHeight="1" x14ac:dyDescent="0.25">
      <c r="A58" s="5">
        <v>166</v>
      </c>
      <c r="B58" s="8" t="s">
        <v>63</v>
      </c>
      <c r="C58" s="44">
        <v>13000</v>
      </c>
      <c r="D58" s="40">
        <v>0</v>
      </c>
      <c r="E58" s="45">
        <f t="shared" si="2"/>
        <v>0</v>
      </c>
      <c r="F58" s="59" t="s">
        <v>182</v>
      </c>
      <c r="G58" s="60" t="s">
        <v>182</v>
      </c>
      <c r="H58" s="61" t="s">
        <v>182</v>
      </c>
    </row>
    <row r="59" spans="1:8" ht="15" customHeight="1" x14ac:dyDescent="0.25">
      <c r="A59" s="5">
        <v>169</v>
      </c>
      <c r="B59" s="8" t="s">
        <v>64</v>
      </c>
      <c r="C59" s="44">
        <v>730387</v>
      </c>
      <c r="D59" s="40">
        <v>318692.8</v>
      </c>
      <c r="E59" s="45">
        <f t="shared" si="2"/>
        <v>0.43633416257408741</v>
      </c>
      <c r="F59" s="44">
        <v>1936552</v>
      </c>
      <c r="G59" s="40">
        <v>539274.12</v>
      </c>
      <c r="H59" s="45">
        <f t="shared" si="3"/>
        <v>0.2784712829812987</v>
      </c>
    </row>
    <row r="60" spans="1:8" ht="15" customHeight="1" x14ac:dyDescent="0.25">
      <c r="A60" s="5">
        <v>171</v>
      </c>
      <c r="B60" s="8" t="s">
        <v>65</v>
      </c>
      <c r="C60" s="44">
        <v>7369946</v>
      </c>
      <c r="D60" s="40">
        <v>3847297.25</v>
      </c>
      <c r="E60" s="45">
        <f t="shared" si="2"/>
        <v>0.52202516137838728</v>
      </c>
      <c r="F60" s="44">
        <v>4277869</v>
      </c>
      <c r="G60" s="40">
        <v>146729.1</v>
      </c>
      <c r="H60" s="45">
        <f t="shared" si="3"/>
        <v>3.4299577663551642E-2</v>
      </c>
    </row>
    <row r="61" spans="1:8" ht="15" customHeight="1" x14ac:dyDescent="0.25">
      <c r="A61" s="5">
        <v>172</v>
      </c>
      <c r="B61" s="8" t="s">
        <v>66</v>
      </c>
      <c r="C61" s="44">
        <v>444000</v>
      </c>
      <c r="D61" s="40">
        <v>354146.66</v>
      </c>
      <c r="E61" s="45">
        <f t="shared" si="2"/>
        <v>0.7976276126126125</v>
      </c>
      <c r="F61" s="44">
        <v>237600</v>
      </c>
      <c r="G61" s="40">
        <v>0</v>
      </c>
      <c r="H61" s="45">
        <f t="shared" si="3"/>
        <v>0</v>
      </c>
    </row>
    <row r="62" spans="1:8" ht="15" customHeight="1" x14ac:dyDescent="0.25">
      <c r="A62" s="5">
        <v>181</v>
      </c>
      <c r="B62" s="8" t="s">
        <v>67</v>
      </c>
      <c r="C62" s="44">
        <v>1363494</v>
      </c>
      <c r="D62" s="40">
        <v>77332.479999999996</v>
      </c>
      <c r="E62" s="45">
        <f t="shared" si="2"/>
        <v>5.6716406526174663E-2</v>
      </c>
      <c r="F62" s="44">
        <v>310000</v>
      </c>
      <c r="G62" s="40">
        <v>0</v>
      </c>
      <c r="H62" s="45">
        <f t="shared" si="3"/>
        <v>0</v>
      </c>
    </row>
    <row r="63" spans="1:8" ht="15" customHeight="1" x14ac:dyDescent="0.25">
      <c r="A63" s="5">
        <v>182</v>
      </c>
      <c r="B63" s="8" t="s">
        <v>68</v>
      </c>
      <c r="C63" s="44">
        <v>405706</v>
      </c>
      <c r="D63" s="40">
        <v>29858.58</v>
      </c>
      <c r="E63" s="45">
        <f t="shared" si="2"/>
        <v>7.3596594578339988E-2</v>
      </c>
      <c r="F63" s="59" t="s">
        <v>182</v>
      </c>
      <c r="G63" s="60" t="s">
        <v>182</v>
      </c>
      <c r="H63" s="61" t="s">
        <v>182</v>
      </c>
    </row>
    <row r="64" spans="1:8" ht="15" customHeight="1" x14ac:dyDescent="0.25">
      <c r="A64" s="5">
        <v>183</v>
      </c>
      <c r="B64" s="8" t="s">
        <v>69</v>
      </c>
      <c r="C64" s="44">
        <v>84443</v>
      </c>
      <c r="D64" s="40">
        <v>0</v>
      </c>
      <c r="E64" s="45">
        <f t="shared" si="2"/>
        <v>0</v>
      </c>
      <c r="F64" s="59" t="s">
        <v>182</v>
      </c>
      <c r="G64" s="60" t="s">
        <v>182</v>
      </c>
      <c r="H64" s="61" t="s">
        <v>182</v>
      </c>
    </row>
    <row r="65" spans="1:8" ht="15" customHeight="1" x14ac:dyDescent="0.25">
      <c r="A65" s="5">
        <v>184</v>
      </c>
      <c r="B65" s="8" t="s">
        <v>70</v>
      </c>
      <c r="C65" s="44">
        <v>52921</v>
      </c>
      <c r="D65" s="40">
        <v>0</v>
      </c>
      <c r="E65" s="45">
        <f t="shared" si="2"/>
        <v>0</v>
      </c>
      <c r="F65" s="59" t="s">
        <v>182</v>
      </c>
      <c r="G65" s="60" t="s">
        <v>182</v>
      </c>
      <c r="H65" s="61" t="s">
        <v>182</v>
      </c>
    </row>
    <row r="66" spans="1:8" ht="15" customHeight="1" x14ac:dyDescent="0.25">
      <c r="A66" s="5">
        <v>185</v>
      </c>
      <c r="B66" s="8" t="s">
        <v>71</v>
      </c>
      <c r="C66" s="44">
        <v>2686017</v>
      </c>
      <c r="D66" s="40">
        <v>596887.43000000005</v>
      </c>
      <c r="E66" s="45">
        <f t="shared" si="2"/>
        <v>0.22222027261927235</v>
      </c>
      <c r="F66" s="44">
        <v>2639405</v>
      </c>
      <c r="G66" s="40">
        <v>753703.84</v>
      </c>
      <c r="H66" s="45">
        <f t="shared" si="3"/>
        <v>0.28555823755732823</v>
      </c>
    </row>
    <row r="67" spans="1:8" ht="15" customHeight="1" x14ac:dyDescent="0.25">
      <c r="A67" s="5">
        <v>189</v>
      </c>
      <c r="B67" s="8" t="s">
        <v>72</v>
      </c>
      <c r="C67" s="44">
        <v>728003</v>
      </c>
      <c r="D67" s="40">
        <v>532414.19999999995</v>
      </c>
      <c r="E67" s="45">
        <f t="shared" si="2"/>
        <v>0.7313351730693417</v>
      </c>
      <c r="F67" s="44">
        <v>2605000</v>
      </c>
      <c r="G67" s="40">
        <v>0</v>
      </c>
      <c r="H67" s="45">
        <f t="shared" si="3"/>
        <v>0</v>
      </c>
    </row>
    <row r="68" spans="1:8" ht="15" customHeight="1" x14ac:dyDescent="0.25">
      <c r="A68" s="5">
        <v>191</v>
      </c>
      <c r="B68" s="8" t="s">
        <v>73</v>
      </c>
      <c r="C68" s="44">
        <v>145869</v>
      </c>
      <c r="D68" s="40">
        <v>1203.75</v>
      </c>
      <c r="E68" s="45">
        <f t="shared" si="2"/>
        <v>8.2522674454476273E-3</v>
      </c>
      <c r="F68" s="59" t="s">
        <v>182</v>
      </c>
      <c r="G68" s="60" t="s">
        <v>182</v>
      </c>
      <c r="H68" s="61" t="s">
        <v>182</v>
      </c>
    </row>
    <row r="69" spans="1:8" ht="15" customHeight="1" x14ac:dyDescent="0.25">
      <c r="A69" s="5">
        <v>192</v>
      </c>
      <c r="B69" s="8" t="s">
        <v>74</v>
      </c>
      <c r="C69" s="44">
        <v>36825</v>
      </c>
      <c r="D69" s="40">
        <v>36772.68</v>
      </c>
      <c r="E69" s="45">
        <f t="shared" si="2"/>
        <v>0.99857922606924643</v>
      </c>
      <c r="F69" s="59" t="s">
        <v>182</v>
      </c>
      <c r="G69" s="60" t="s">
        <v>182</v>
      </c>
      <c r="H69" s="61" t="s">
        <v>182</v>
      </c>
    </row>
    <row r="70" spans="1:8" ht="15" customHeight="1" x14ac:dyDescent="0.25">
      <c r="A70" s="5">
        <v>193</v>
      </c>
      <c r="B70" s="8" t="s">
        <v>75</v>
      </c>
      <c r="C70" s="44">
        <v>220</v>
      </c>
      <c r="D70" s="40">
        <v>45.09</v>
      </c>
      <c r="E70" s="45">
        <f t="shared" si="2"/>
        <v>0.20495454545454547</v>
      </c>
      <c r="F70" s="59" t="s">
        <v>182</v>
      </c>
      <c r="G70" s="60" t="s">
        <v>182</v>
      </c>
      <c r="H70" s="61" t="s">
        <v>182</v>
      </c>
    </row>
    <row r="71" spans="1:8" ht="15" customHeight="1" x14ac:dyDescent="0.25">
      <c r="A71" s="5">
        <v>194</v>
      </c>
      <c r="B71" s="8" t="s">
        <v>76</v>
      </c>
      <c r="C71" s="44">
        <v>55300</v>
      </c>
      <c r="D71" s="40">
        <v>29046.91</v>
      </c>
      <c r="E71" s="45">
        <f t="shared" si="2"/>
        <v>0.5252605786618445</v>
      </c>
      <c r="F71" s="59" t="s">
        <v>182</v>
      </c>
      <c r="G71" s="60" t="s">
        <v>182</v>
      </c>
      <c r="H71" s="61" t="s">
        <v>182</v>
      </c>
    </row>
    <row r="72" spans="1:8" ht="15" customHeight="1" x14ac:dyDescent="0.25">
      <c r="A72" s="5">
        <v>195</v>
      </c>
      <c r="B72" s="8" t="s">
        <v>77</v>
      </c>
      <c r="C72" s="44">
        <v>26279</v>
      </c>
      <c r="D72" s="40">
        <v>9778</v>
      </c>
      <c r="E72" s="45">
        <f t="shared" si="2"/>
        <v>0.37208417367479735</v>
      </c>
      <c r="F72" s="59" t="s">
        <v>182</v>
      </c>
      <c r="G72" s="60" t="s">
        <v>182</v>
      </c>
      <c r="H72" s="61" t="s">
        <v>182</v>
      </c>
    </row>
    <row r="73" spans="1:8" ht="15" customHeight="1" x14ac:dyDescent="0.25">
      <c r="A73" s="5">
        <v>196</v>
      </c>
      <c r="B73" s="8" t="s">
        <v>78</v>
      </c>
      <c r="C73" s="44">
        <v>72360</v>
      </c>
      <c r="D73" s="40">
        <v>15410.5</v>
      </c>
      <c r="E73" s="45">
        <f t="shared" si="2"/>
        <v>0.21296987285793256</v>
      </c>
      <c r="F73" s="59" t="s">
        <v>182</v>
      </c>
      <c r="G73" s="60" t="s">
        <v>182</v>
      </c>
      <c r="H73" s="61" t="s">
        <v>182</v>
      </c>
    </row>
    <row r="74" spans="1:8" ht="15" customHeight="1" x14ac:dyDescent="0.25">
      <c r="A74" s="5">
        <v>197</v>
      </c>
      <c r="B74" s="8" t="s">
        <v>79</v>
      </c>
      <c r="C74" s="44">
        <v>11787240</v>
      </c>
      <c r="D74" s="40">
        <v>3105038.44</v>
      </c>
      <c r="E74" s="45">
        <f t="shared" si="2"/>
        <v>0.26342370563422818</v>
      </c>
      <c r="F74" s="44">
        <v>101510</v>
      </c>
      <c r="G74" s="40">
        <v>9204.14</v>
      </c>
      <c r="H74" s="45">
        <f t="shared" si="3"/>
        <v>9.0672249039503494E-2</v>
      </c>
    </row>
    <row r="75" spans="1:8" ht="15" customHeight="1" x14ac:dyDescent="0.25">
      <c r="A75" s="5">
        <v>198</v>
      </c>
      <c r="B75" s="9" t="s">
        <v>80</v>
      </c>
      <c r="C75" s="44">
        <v>286925</v>
      </c>
      <c r="D75" s="40">
        <v>227066.23999999999</v>
      </c>
      <c r="E75" s="45">
        <f t="shared" si="2"/>
        <v>0.79137837413958345</v>
      </c>
      <c r="F75" s="44">
        <v>362198</v>
      </c>
      <c r="G75" s="40">
        <v>0</v>
      </c>
      <c r="H75" s="45">
        <f t="shared" si="3"/>
        <v>0</v>
      </c>
    </row>
    <row r="76" spans="1:8" ht="15" customHeight="1" thickBot="1" x14ac:dyDescent="0.3">
      <c r="A76" s="12">
        <v>199</v>
      </c>
      <c r="B76" s="33" t="s">
        <v>81</v>
      </c>
      <c r="C76" s="46">
        <v>487138</v>
      </c>
      <c r="D76" s="47">
        <v>60381.89</v>
      </c>
      <c r="E76" s="48">
        <f>D76/C76</f>
        <v>0.12395232972997385</v>
      </c>
      <c r="F76" s="46">
        <v>58098</v>
      </c>
      <c r="G76" s="47">
        <v>0</v>
      </c>
      <c r="H76" s="48">
        <f>G76/F76</f>
        <v>0</v>
      </c>
    </row>
    <row r="77" spans="1:8" ht="15" customHeight="1" thickBot="1" x14ac:dyDescent="0.3">
      <c r="A77" s="137" t="s">
        <v>82</v>
      </c>
      <c r="B77" s="138"/>
      <c r="C77" s="22">
        <f>SUM(C78:C128)</f>
        <v>2894686</v>
      </c>
      <c r="D77" s="23">
        <f>SUM(D78:D128)</f>
        <v>727006.99</v>
      </c>
      <c r="E77" s="28">
        <f>D77/C77</f>
        <v>0.25115228042005244</v>
      </c>
      <c r="F77" s="22">
        <f>SUM(F78:F128)</f>
        <v>110732</v>
      </c>
      <c r="G77" s="23">
        <f>SUM(G78:G128)</f>
        <v>69448.350000000006</v>
      </c>
      <c r="H77" s="28">
        <f>G77/F77</f>
        <v>0.62717507134342376</v>
      </c>
    </row>
    <row r="78" spans="1:8" ht="15" customHeight="1" x14ac:dyDescent="0.25">
      <c r="A78" s="4">
        <v>201</v>
      </c>
      <c r="B78" s="32" t="s">
        <v>83</v>
      </c>
      <c r="C78" s="49">
        <v>151667</v>
      </c>
      <c r="D78" s="50">
        <v>36213.33</v>
      </c>
      <c r="E78" s="51">
        <f>D78/C78</f>
        <v>0.23876868402487028</v>
      </c>
      <c r="F78" s="68" t="s">
        <v>182</v>
      </c>
      <c r="G78" s="69" t="s">
        <v>182</v>
      </c>
      <c r="H78" s="70" t="s">
        <v>182</v>
      </c>
    </row>
    <row r="79" spans="1:8" ht="15" customHeight="1" x14ac:dyDescent="0.25">
      <c r="A79" s="5">
        <v>203</v>
      </c>
      <c r="B79" s="8" t="s">
        <v>84</v>
      </c>
      <c r="C79" s="44">
        <v>70115</v>
      </c>
      <c r="D79" s="40">
        <v>27394</v>
      </c>
      <c r="E79" s="45">
        <f>D79/C79</f>
        <v>0.39070099122869573</v>
      </c>
      <c r="F79" s="59" t="s">
        <v>182</v>
      </c>
      <c r="G79" s="60" t="s">
        <v>182</v>
      </c>
      <c r="H79" s="61" t="s">
        <v>182</v>
      </c>
    </row>
    <row r="80" spans="1:8" ht="15" customHeight="1" x14ac:dyDescent="0.25">
      <c r="A80" s="5">
        <v>211</v>
      </c>
      <c r="B80" s="8" t="s">
        <v>85</v>
      </c>
      <c r="C80" s="44">
        <v>90806</v>
      </c>
      <c r="D80" s="40">
        <v>78090.39</v>
      </c>
      <c r="E80" s="45">
        <f t="shared" ref="E80:E128" si="4">D80/C80</f>
        <v>0.85996949540779244</v>
      </c>
      <c r="F80" s="59" t="s">
        <v>182</v>
      </c>
      <c r="G80" s="60" t="s">
        <v>182</v>
      </c>
      <c r="H80" s="61" t="s">
        <v>182</v>
      </c>
    </row>
    <row r="81" spans="1:8" ht="15" customHeight="1" x14ac:dyDescent="0.25">
      <c r="A81" s="5">
        <v>212</v>
      </c>
      <c r="B81" s="8" t="s">
        <v>86</v>
      </c>
      <c r="C81" s="44">
        <v>11620</v>
      </c>
      <c r="D81" s="40">
        <v>176.55</v>
      </c>
      <c r="E81" s="45">
        <f t="shared" si="4"/>
        <v>1.5193631669535286E-2</v>
      </c>
      <c r="F81" s="59" t="s">
        <v>182</v>
      </c>
      <c r="G81" s="60" t="s">
        <v>182</v>
      </c>
      <c r="H81" s="61" t="s">
        <v>182</v>
      </c>
    </row>
    <row r="82" spans="1:8" ht="15" customHeight="1" x14ac:dyDescent="0.25">
      <c r="A82" s="5">
        <v>213</v>
      </c>
      <c r="B82" s="8" t="s">
        <v>87</v>
      </c>
      <c r="C82" s="44">
        <v>1200</v>
      </c>
      <c r="D82" s="40">
        <v>42.8</v>
      </c>
      <c r="E82" s="45">
        <f t="shared" si="4"/>
        <v>3.5666666666666666E-2</v>
      </c>
      <c r="F82" s="59" t="s">
        <v>182</v>
      </c>
      <c r="G82" s="60" t="s">
        <v>182</v>
      </c>
      <c r="H82" s="61" t="s">
        <v>182</v>
      </c>
    </row>
    <row r="83" spans="1:8" ht="15" customHeight="1" x14ac:dyDescent="0.25">
      <c r="A83" s="5">
        <v>214</v>
      </c>
      <c r="B83" s="8" t="s">
        <v>88</v>
      </c>
      <c r="C83" s="44">
        <v>57200</v>
      </c>
      <c r="D83" s="40">
        <v>0</v>
      </c>
      <c r="E83" s="45">
        <f t="shared" si="4"/>
        <v>0</v>
      </c>
      <c r="F83" s="59" t="s">
        <v>182</v>
      </c>
      <c r="G83" s="60" t="s">
        <v>182</v>
      </c>
      <c r="H83" s="61" t="s">
        <v>182</v>
      </c>
    </row>
    <row r="84" spans="1:8" ht="15" customHeight="1" x14ac:dyDescent="0.25">
      <c r="A84" s="5">
        <v>219</v>
      </c>
      <c r="B84" s="8" t="s">
        <v>89</v>
      </c>
      <c r="C84" s="44">
        <v>6482</v>
      </c>
      <c r="D84" s="40">
        <v>2782</v>
      </c>
      <c r="E84" s="45">
        <f t="shared" si="4"/>
        <v>0.42918852206109226</v>
      </c>
      <c r="F84" s="59" t="s">
        <v>182</v>
      </c>
      <c r="G84" s="60" t="s">
        <v>182</v>
      </c>
      <c r="H84" s="61" t="s">
        <v>182</v>
      </c>
    </row>
    <row r="85" spans="1:8" ht="15" customHeight="1" x14ac:dyDescent="0.25">
      <c r="A85" s="5">
        <v>221</v>
      </c>
      <c r="B85" s="8" t="s">
        <v>90</v>
      </c>
      <c r="C85" s="44">
        <v>139071</v>
      </c>
      <c r="D85" s="40">
        <v>18662.89</v>
      </c>
      <c r="E85" s="45">
        <f t="shared" ref="E85:E90" si="5">D85/C85</f>
        <v>0.13419684909147125</v>
      </c>
      <c r="F85" s="59" t="s">
        <v>182</v>
      </c>
      <c r="G85" s="60" t="s">
        <v>182</v>
      </c>
      <c r="H85" s="61" t="s">
        <v>182</v>
      </c>
    </row>
    <row r="86" spans="1:8" ht="15" customHeight="1" x14ac:dyDescent="0.25">
      <c r="A86" s="5">
        <v>222</v>
      </c>
      <c r="B86" s="8" t="s">
        <v>91</v>
      </c>
      <c r="C86" s="44">
        <v>3700</v>
      </c>
      <c r="D86" s="40">
        <v>400.97</v>
      </c>
      <c r="E86" s="45">
        <f t="shared" si="5"/>
        <v>0.10837027027027028</v>
      </c>
      <c r="F86" s="59" t="s">
        <v>182</v>
      </c>
      <c r="G86" s="60" t="s">
        <v>182</v>
      </c>
      <c r="H86" s="61" t="s">
        <v>182</v>
      </c>
    </row>
    <row r="87" spans="1:8" ht="15" customHeight="1" x14ac:dyDescent="0.25">
      <c r="A87" s="5">
        <v>223</v>
      </c>
      <c r="B87" s="8" t="s">
        <v>92</v>
      </c>
      <c r="C87" s="44">
        <v>157960</v>
      </c>
      <c r="D87" s="40">
        <v>8875.9500000000007</v>
      </c>
      <c r="E87" s="45">
        <f t="shared" si="5"/>
        <v>5.6191124335274754E-2</v>
      </c>
      <c r="F87" s="59" t="s">
        <v>182</v>
      </c>
      <c r="G87" s="60" t="s">
        <v>182</v>
      </c>
      <c r="H87" s="61" t="s">
        <v>182</v>
      </c>
    </row>
    <row r="88" spans="1:8" ht="15" customHeight="1" x14ac:dyDescent="0.25">
      <c r="A88" s="5">
        <v>224</v>
      </c>
      <c r="B88" s="8" t="s">
        <v>93</v>
      </c>
      <c r="C88" s="44">
        <v>24688</v>
      </c>
      <c r="D88" s="40">
        <v>2125.08</v>
      </c>
      <c r="E88" s="45">
        <f t="shared" si="5"/>
        <v>8.6077446532728447E-2</v>
      </c>
      <c r="F88" s="59" t="s">
        <v>182</v>
      </c>
      <c r="G88" s="60" t="s">
        <v>182</v>
      </c>
      <c r="H88" s="61" t="s">
        <v>182</v>
      </c>
    </row>
    <row r="89" spans="1:8" ht="15" customHeight="1" x14ac:dyDescent="0.25">
      <c r="A89" s="5">
        <v>229</v>
      </c>
      <c r="B89" s="8" t="s">
        <v>195</v>
      </c>
      <c r="C89" s="44">
        <v>1300</v>
      </c>
      <c r="D89" s="40">
        <v>0</v>
      </c>
      <c r="E89" s="45">
        <f t="shared" si="5"/>
        <v>0</v>
      </c>
      <c r="F89" s="59"/>
      <c r="G89" s="60"/>
      <c r="H89" s="61"/>
    </row>
    <row r="90" spans="1:8" ht="15" customHeight="1" x14ac:dyDescent="0.25">
      <c r="A90" s="5">
        <v>231</v>
      </c>
      <c r="B90" s="8" t="s">
        <v>94</v>
      </c>
      <c r="C90" s="44">
        <v>388090</v>
      </c>
      <c r="D90" s="40">
        <v>14692.51</v>
      </c>
      <c r="E90" s="45">
        <f t="shared" si="5"/>
        <v>3.7858512200778169E-2</v>
      </c>
      <c r="F90" s="59" t="s">
        <v>182</v>
      </c>
      <c r="G90" s="60" t="s">
        <v>182</v>
      </c>
      <c r="H90" s="61" t="s">
        <v>182</v>
      </c>
    </row>
    <row r="91" spans="1:8" ht="15" customHeight="1" x14ac:dyDescent="0.25">
      <c r="A91" s="5">
        <v>232</v>
      </c>
      <c r="B91" s="8" t="s">
        <v>95</v>
      </c>
      <c r="C91" s="44">
        <v>169840</v>
      </c>
      <c r="D91" s="40">
        <v>54950.32</v>
      </c>
      <c r="E91" s="45">
        <f t="shared" si="4"/>
        <v>0.32354168629298163</v>
      </c>
      <c r="F91" s="59" t="s">
        <v>182</v>
      </c>
      <c r="G91" s="60" t="s">
        <v>182</v>
      </c>
      <c r="H91" s="61" t="s">
        <v>182</v>
      </c>
    </row>
    <row r="92" spans="1:8" ht="15" customHeight="1" x14ac:dyDescent="0.25">
      <c r="A92" s="5">
        <v>239</v>
      </c>
      <c r="B92" s="8" t="s">
        <v>96</v>
      </c>
      <c r="C92" s="44">
        <v>83027</v>
      </c>
      <c r="D92" s="40">
        <v>19536.400000000001</v>
      </c>
      <c r="E92" s="45">
        <f t="shared" si="4"/>
        <v>0.23530176930396138</v>
      </c>
      <c r="F92" s="59" t="s">
        <v>182</v>
      </c>
      <c r="G92" s="60" t="s">
        <v>182</v>
      </c>
      <c r="H92" s="61" t="s">
        <v>182</v>
      </c>
    </row>
    <row r="93" spans="1:8" ht="15" customHeight="1" x14ac:dyDescent="0.25">
      <c r="A93" s="5">
        <v>241</v>
      </c>
      <c r="B93" s="8" t="s">
        <v>97</v>
      </c>
      <c r="C93" s="44">
        <v>2000</v>
      </c>
      <c r="D93" s="40">
        <v>0</v>
      </c>
      <c r="E93" s="45">
        <f t="shared" si="4"/>
        <v>0</v>
      </c>
      <c r="F93" s="59" t="s">
        <v>182</v>
      </c>
      <c r="G93" s="60" t="s">
        <v>182</v>
      </c>
      <c r="H93" s="61" t="s">
        <v>182</v>
      </c>
    </row>
    <row r="94" spans="1:8" ht="15" customHeight="1" x14ac:dyDescent="0.25">
      <c r="A94" s="5">
        <v>242</v>
      </c>
      <c r="B94" s="8" t="s">
        <v>98</v>
      </c>
      <c r="C94" s="44">
        <v>188681</v>
      </c>
      <c r="D94" s="40">
        <v>8895.24</v>
      </c>
      <c r="E94" s="45">
        <f t="shared" si="4"/>
        <v>4.7144333557697912E-2</v>
      </c>
      <c r="F94" s="59" t="s">
        <v>182</v>
      </c>
      <c r="G94" s="60" t="s">
        <v>182</v>
      </c>
      <c r="H94" s="61" t="s">
        <v>182</v>
      </c>
    </row>
    <row r="95" spans="1:8" ht="15" customHeight="1" x14ac:dyDescent="0.25">
      <c r="A95" s="5">
        <v>243</v>
      </c>
      <c r="B95" s="8" t="s">
        <v>99</v>
      </c>
      <c r="C95" s="44">
        <v>44510</v>
      </c>
      <c r="D95" s="40">
        <v>13983.29</v>
      </c>
      <c r="E95" s="45">
        <f t="shared" si="4"/>
        <v>0.31416063805886318</v>
      </c>
      <c r="F95" s="59" t="s">
        <v>182</v>
      </c>
      <c r="G95" s="60" t="s">
        <v>182</v>
      </c>
      <c r="H95" s="61" t="s">
        <v>182</v>
      </c>
    </row>
    <row r="96" spans="1:8" ht="15" customHeight="1" x14ac:dyDescent="0.25">
      <c r="A96" s="5">
        <v>244</v>
      </c>
      <c r="B96" s="8" t="s">
        <v>100</v>
      </c>
      <c r="C96" s="44">
        <v>29400</v>
      </c>
      <c r="D96" s="40">
        <v>1215.08</v>
      </c>
      <c r="E96" s="45">
        <f t="shared" si="4"/>
        <v>4.1329251700680268E-2</v>
      </c>
      <c r="F96" s="59" t="s">
        <v>182</v>
      </c>
      <c r="G96" s="60" t="s">
        <v>182</v>
      </c>
      <c r="H96" s="61" t="s">
        <v>182</v>
      </c>
    </row>
    <row r="97" spans="1:8" ht="15" customHeight="1" x14ac:dyDescent="0.25">
      <c r="A97" s="5">
        <v>249</v>
      </c>
      <c r="B97" s="8" t="s">
        <v>101</v>
      </c>
      <c r="C97" s="44">
        <v>65637</v>
      </c>
      <c r="D97" s="40">
        <v>12204.24</v>
      </c>
      <c r="E97" s="45">
        <f t="shared" si="4"/>
        <v>0.18593537181772476</v>
      </c>
      <c r="F97" s="59" t="s">
        <v>182</v>
      </c>
      <c r="G97" s="60" t="s">
        <v>182</v>
      </c>
      <c r="H97" s="61" t="s">
        <v>182</v>
      </c>
    </row>
    <row r="98" spans="1:8" ht="15" customHeight="1" x14ac:dyDescent="0.25">
      <c r="A98" s="5">
        <v>251</v>
      </c>
      <c r="B98" s="8" t="s">
        <v>102</v>
      </c>
      <c r="C98" s="44">
        <v>500</v>
      </c>
      <c r="D98" s="40">
        <v>0</v>
      </c>
      <c r="E98" s="45">
        <f t="shared" si="4"/>
        <v>0</v>
      </c>
      <c r="F98" s="59" t="s">
        <v>182</v>
      </c>
      <c r="G98" s="60" t="s">
        <v>182</v>
      </c>
      <c r="H98" s="61" t="s">
        <v>182</v>
      </c>
    </row>
    <row r="99" spans="1:8" ht="15" customHeight="1" x14ac:dyDescent="0.25">
      <c r="A99" s="5">
        <v>252</v>
      </c>
      <c r="B99" s="8" t="s">
        <v>103</v>
      </c>
      <c r="C99" s="44">
        <v>11000</v>
      </c>
      <c r="D99" s="40">
        <v>947.79</v>
      </c>
      <c r="E99" s="45">
        <f t="shared" si="4"/>
        <v>8.6162727272727266E-2</v>
      </c>
      <c r="F99" s="59" t="s">
        <v>182</v>
      </c>
      <c r="G99" s="60" t="s">
        <v>182</v>
      </c>
      <c r="H99" s="61" t="s">
        <v>182</v>
      </c>
    </row>
    <row r="100" spans="1:8" ht="15" customHeight="1" x14ac:dyDescent="0.25">
      <c r="A100" s="5">
        <v>253</v>
      </c>
      <c r="B100" s="8" t="s">
        <v>104</v>
      </c>
      <c r="C100" s="44">
        <v>10800</v>
      </c>
      <c r="D100" s="40">
        <v>483.04</v>
      </c>
      <c r="E100" s="45">
        <f t="shared" si="4"/>
        <v>4.4725925925925926E-2</v>
      </c>
      <c r="F100" s="59" t="s">
        <v>182</v>
      </c>
      <c r="G100" s="60" t="s">
        <v>182</v>
      </c>
      <c r="H100" s="61" t="s">
        <v>182</v>
      </c>
    </row>
    <row r="101" spans="1:8" ht="15" customHeight="1" x14ac:dyDescent="0.25">
      <c r="A101" s="5">
        <v>254</v>
      </c>
      <c r="B101" s="8" t="s">
        <v>105</v>
      </c>
      <c r="C101" s="44">
        <v>27200</v>
      </c>
      <c r="D101" s="40">
        <v>2999.66</v>
      </c>
      <c r="E101" s="45">
        <f t="shared" si="4"/>
        <v>0.11028161764705882</v>
      </c>
      <c r="F101" s="59" t="s">
        <v>182</v>
      </c>
      <c r="G101" s="60" t="s">
        <v>182</v>
      </c>
      <c r="H101" s="61" t="s">
        <v>182</v>
      </c>
    </row>
    <row r="102" spans="1:8" ht="15" customHeight="1" x14ac:dyDescent="0.25">
      <c r="A102" s="5">
        <v>255</v>
      </c>
      <c r="B102" s="8" t="s">
        <v>106</v>
      </c>
      <c r="C102" s="44">
        <v>49583</v>
      </c>
      <c r="D102" s="40">
        <v>21021.87</v>
      </c>
      <c r="E102" s="45">
        <f t="shared" si="4"/>
        <v>0.42397333763588324</v>
      </c>
      <c r="F102" s="59" t="s">
        <v>182</v>
      </c>
      <c r="G102" s="60" t="s">
        <v>182</v>
      </c>
      <c r="H102" s="61" t="s">
        <v>182</v>
      </c>
    </row>
    <row r="103" spans="1:8" ht="15" customHeight="1" x14ac:dyDescent="0.25">
      <c r="A103" s="5">
        <v>256</v>
      </c>
      <c r="B103" s="8" t="s">
        <v>107</v>
      </c>
      <c r="C103" s="44">
        <v>38958</v>
      </c>
      <c r="D103" s="40">
        <v>15617.4</v>
      </c>
      <c r="E103" s="45">
        <f t="shared" si="4"/>
        <v>0.40087786847374096</v>
      </c>
      <c r="F103" s="59" t="s">
        <v>182</v>
      </c>
      <c r="G103" s="60" t="s">
        <v>182</v>
      </c>
      <c r="H103" s="61" t="s">
        <v>182</v>
      </c>
    </row>
    <row r="104" spans="1:8" ht="15" customHeight="1" x14ac:dyDescent="0.25">
      <c r="A104" s="5">
        <v>257</v>
      </c>
      <c r="B104" s="8" t="s">
        <v>108</v>
      </c>
      <c r="C104" s="44">
        <v>10000</v>
      </c>
      <c r="D104" s="40">
        <v>0</v>
      </c>
      <c r="E104" s="45">
        <f t="shared" si="4"/>
        <v>0</v>
      </c>
      <c r="F104" s="59" t="s">
        <v>182</v>
      </c>
      <c r="G104" s="60" t="s">
        <v>182</v>
      </c>
      <c r="H104" s="61" t="s">
        <v>182</v>
      </c>
    </row>
    <row r="105" spans="1:8" ht="15" customHeight="1" x14ac:dyDescent="0.25">
      <c r="A105" s="5">
        <v>259</v>
      </c>
      <c r="B105" s="8" t="s">
        <v>109</v>
      </c>
      <c r="C105" s="44">
        <v>28880</v>
      </c>
      <c r="D105" s="40">
        <v>3279.93</v>
      </c>
      <c r="E105" s="45">
        <f t="shared" si="4"/>
        <v>0.11357098337950138</v>
      </c>
      <c r="F105" s="59" t="s">
        <v>182</v>
      </c>
      <c r="G105" s="60" t="s">
        <v>182</v>
      </c>
      <c r="H105" s="61" t="s">
        <v>182</v>
      </c>
    </row>
    <row r="106" spans="1:8" ht="15" customHeight="1" x14ac:dyDescent="0.25">
      <c r="A106" s="5">
        <v>261</v>
      </c>
      <c r="B106" s="8" t="s">
        <v>110</v>
      </c>
      <c r="C106" s="44">
        <v>9950</v>
      </c>
      <c r="D106" s="40">
        <v>1117.56</v>
      </c>
      <c r="E106" s="45">
        <f t="shared" si="4"/>
        <v>0.11231758793969848</v>
      </c>
      <c r="F106" s="59" t="s">
        <v>182</v>
      </c>
      <c r="G106" s="60" t="s">
        <v>182</v>
      </c>
      <c r="H106" s="61" t="s">
        <v>182</v>
      </c>
    </row>
    <row r="107" spans="1:8" ht="15" customHeight="1" x14ac:dyDescent="0.25">
      <c r="A107" s="5">
        <v>262</v>
      </c>
      <c r="B107" s="8" t="s">
        <v>111</v>
      </c>
      <c r="C107" s="44">
        <v>40800</v>
      </c>
      <c r="D107" s="40">
        <v>9532.7000000000007</v>
      </c>
      <c r="E107" s="45">
        <f t="shared" si="4"/>
        <v>0.23364460784313729</v>
      </c>
      <c r="F107" s="59" t="s">
        <v>182</v>
      </c>
      <c r="G107" s="60" t="s">
        <v>182</v>
      </c>
      <c r="H107" s="61" t="s">
        <v>182</v>
      </c>
    </row>
    <row r="108" spans="1:8" ht="15" customHeight="1" x14ac:dyDescent="0.25">
      <c r="A108" s="5">
        <v>263</v>
      </c>
      <c r="B108" s="8" t="s">
        <v>112</v>
      </c>
      <c r="C108" s="44">
        <v>29900</v>
      </c>
      <c r="D108" s="40">
        <v>2997.51</v>
      </c>
      <c r="E108" s="45">
        <f t="shared" si="4"/>
        <v>0.10025117056856188</v>
      </c>
      <c r="F108" s="59" t="s">
        <v>182</v>
      </c>
      <c r="G108" s="60" t="s">
        <v>182</v>
      </c>
      <c r="H108" s="61" t="s">
        <v>182</v>
      </c>
    </row>
    <row r="109" spans="1:8" ht="15" customHeight="1" x14ac:dyDescent="0.25">
      <c r="A109" s="5">
        <v>265</v>
      </c>
      <c r="B109" s="8" t="s">
        <v>113</v>
      </c>
      <c r="C109" s="44">
        <v>53227</v>
      </c>
      <c r="D109" s="40">
        <v>5290.56</v>
      </c>
      <c r="E109" s="45">
        <f t="shared" si="4"/>
        <v>9.9396171116162862E-2</v>
      </c>
      <c r="F109" s="44">
        <v>110732</v>
      </c>
      <c r="G109" s="40">
        <v>69448.350000000006</v>
      </c>
      <c r="H109" s="45">
        <f t="shared" ref="H109" si="6">G109/F109</f>
        <v>0.62717507134342376</v>
      </c>
    </row>
    <row r="110" spans="1:8" ht="15" customHeight="1" x14ac:dyDescent="0.25">
      <c r="A110" s="5">
        <v>269</v>
      </c>
      <c r="B110" s="8" t="s">
        <v>114</v>
      </c>
      <c r="C110" s="44">
        <v>102279</v>
      </c>
      <c r="D110" s="40">
        <v>8837.69</v>
      </c>
      <c r="E110" s="45">
        <f t="shared" si="4"/>
        <v>8.6407669218510161E-2</v>
      </c>
      <c r="F110" s="59" t="s">
        <v>182</v>
      </c>
      <c r="G110" s="60" t="s">
        <v>182</v>
      </c>
      <c r="H110" s="61" t="s">
        <v>182</v>
      </c>
    </row>
    <row r="111" spans="1:8" ht="15" customHeight="1" x14ac:dyDescent="0.25">
      <c r="A111" s="5">
        <v>271</v>
      </c>
      <c r="B111" s="8" t="s">
        <v>115</v>
      </c>
      <c r="C111" s="44">
        <v>28574</v>
      </c>
      <c r="D111" s="40">
        <v>971.79</v>
      </c>
      <c r="E111" s="45">
        <f t="shared" si="4"/>
        <v>3.4009589136977672E-2</v>
      </c>
      <c r="F111" s="59" t="s">
        <v>182</v>
      </c>
      <c r="G111" s="60" t="s">
        <v>182</v>
      </c>
      <c r="H111" s="61" t="s">
        <v>182</v>
      </c>
    </row>
    <row r="112" spans="1:8" ht="15" customHeight="1" x14ac:dyDescent="0.25">
      <c r="A112" s="5">
        <v>272</v>
      </c>
      <c r="B112" s="8" t="s">
        <v>116</v>
      </c>
      <c r="C112" s="44">
        <v>6326</v>
      </c>
      <c r="D112" s="40">
        <v>0</v>
      </c>
      <c r="E112" s="45">
        <f t="shared" si="4"/>
        <v>0</v>
      </c>
      <c r="F112" s="59" t="s">
        <v>182</v>
      </c>
      <c r="G112" s="60" t="s">
        <v>182</v>
      </c>
      <c r="H112" s="61" t="s">
        <v>182</v>
      </c>
    </row>
    <row r="113" spans="1:8" ht="15" customHeight="1" x14ac:dyDescent="0.25">
      <c r="A113" s="5">
        <v>273</v>
      </c>
      <c r="B113" s="8" t="s">
        <v>117</v>
      </c>
      <c r="C113" s="44">
        <v>75170</v>
      </c>
      <c r="D113" s="40">
        <v>47196.03</v>
      </c>
      <c r="E113" s="45">
        <f t="shared" si="4"/>
        <v>0.62785725688439531</v>
      </c>
      <c r="F113" s="59" t="s">
        <v>182</v>
      </c>
      <c r="G113" s="60" t="s">
        <v>182</v>
      </c>
      <c r="H113" s="61" t="s">
        <v>182</v>
      </c>
    </row>
    <row r="114" spans="1:8" ht="15" customHeight="1" x14ac:dyDescent="0.25">
      <c r="A114" s="5">
        <v>274</v>
      </c>
      <c r="B114" s="8" t="s">
        <v>118</v>
      </c>
      <c r="C114" s="44">
        <v>22452</v>
      </c>
      <c r="D114" s="40">
        <v>9780.82</v>
      </c>
      <c r="E114" s="45">
        <f t="shared" si="4"/>
        <v>0.43563246035987885</v>
      </c>
      <c r="F114" s="59" t="s">
        <v>182</v>
      </c>
      <c r="G114" s="60" t="s">
        <v>182</v>
      </c>
      <c r="H114" s="61" t="s">
        <v>182</v>
      </c>
    </row>
    <row r="115" spans="1:8" ht="15" customHeight="1" x14ac:dyDescent="0.25">
      <c r="A115" s="5">
        <v>275</v>
      </c>
      <c r="B115" s="8" t="s">
        <v>119</v>
      </c>
      <c r="C115" s="44">
        <v>265110</v>
      </c>
      <c r="D115" s="40">
        <v>95381.95</v>
      </c>
      <c r="E115" s="45">
        <f t="shared" si="4"/>
        <v>0.35978254309531893</v>
      </c>
      <c r="F115" s="59" t="s">
        <v>182</v>
      </c>
      <c r="G115" s="60" t="s">
        <v>182</v>
      </c>
      <c r="H115" s="61" t="s">
        <v>182</v>
      </c>
    </row>
    <row r="116" spans="1:8" ht="15" customHeight="1" x14ac:dyDescent="0.25">
      <c r="A116" s="5">
        <v>277</v>
      </c>
      <c r="B116" s="8" t="s">
        <v>120</v>
      </c>
      <c r="C116" s="44">
        <v>22380</v>
      </c>
      <c r="D116" s="40">
        <v>5428.43</v>
      </c>
      <c r="E116" s="45">
        <f t="shared" si="4"/>
        <v>0.24255719392314568</v>
      </c>
      <c r="F116" s="59" t="s">
        <v>182</v>
      </c>
      <c r="G116" s="60" t="s">
        <v>182</v>
      </c>
      <c r="H116" s="61" t="s">
        <v>182</v>
      </c>
    </row>
    <row r="117" spans="1:8" ht="15" customHeight="1" x14ac:dyDescent="0.25">
      <c r="A117" s="5">
        <v>278</v>
      </c>
      <c r="B117" s="8" t="s">
        <v>121</v>
      </c>
      <c r="C117" s="44">
        <v>2000</v>
      </c>
      <c r="D117" s="40">
        <v>0</v>
      </c>
      <c r="E117" s="45">
        <f t="shared" si="4"/>
        <v>0</v>
      </c>
      <c r="F117" s="59" t="s">
        <v>182</v>
      </c>
      <c r="G117" s="60" t="s">
        <v>182</v>
      </c>
      <c r="H117" s="61" t="s">
        <v>182</v>
      </c>
    </row>
    <row r="118" spans="1:8" ht="15" customHeight="1" x14ac:dyDescent="0.25">
      <c r="A118" s="5">
        <v>279</v>
      </c>
      <c r="B118" s="9" t="s">
        <v>122</v>
      </c>
      <c r="C118" s="44">
        <v>33007</v>
      </c>
      <c r="D118" s="40">
        <v>1153.99</v>
      </c>
      <c r="E118" s="45">
        <f t="shared" si="4"/>
        <v>3.4961977762292845E-2</v>
      </c>
      <c r="F118" s="59" t="s">
        <v>182</v>
      </c>
      <c r="G118" s="60" t="s">
        <v>182</v>
      </c>
      <c r="H118" s="61" t="s">
        <v>182</v>
      </c>
    </row>
    <row r="119" spans="1:8" ht="15" customHeight="1" x14ac:dyDescent="0.25">
      <c r="A119" s="6">
        <v>280</v>
      </c>
      <c r="B119" s="9" t="s">
        <v>123</v>
      </c>
      <c r="C119" s="44">
        <v>128802</v>
      </c>
      <c r="D119" s="40">
        <v>64531.98</v>
      </c>
      <c r="E119" s="45">
        <f t="shared" si="4"/>
        <v>0.50101690967531565</v>
      </c>
      <c r="F119" s="59" t="s">
        <v>182</v>
      </c>
      <c r="G119" s="60" t="s">
        <v>182</v>
      </c>
      <c r="H119" s="61" t="s">
        <v>182</v>
      </c>
    </row>
    <row r="120" spans="1:8" ht="15" customHeight="1" x14ac:dyDescent="0.25">
      <c r="A120" s="10">
        <v>291</v>
      </c>
      <c r="B120" s="9" t="s">
        <v>124</v>
      </c>
      <c r="C120" s="44">
        <v>62498</v>
      </c>
      <c r="D120" s="40">
        <v>18267.740000000002</v>
      </c>
      <c r="E120" s="45">
        <f t="shared" si="4"/>
        <v>0.29229319338218823</v>
      </c>
      <c r="F120" s="59" t="s">
        <v>182</v>
      </c>
      <c r="G120" s="60" t="s">
        <v>182</v>
      </c>
      <c r="H120" s="61" t="s">
        <v>182</v>
      </c>
    </row>
    <row r="121" spans="1:8" ht="15" customHeight="1" x14ac:dyDescent="0.25">
      <c r="A121" s="10">
        <v>292</v>
      </c>
      <c r="B121" s="9" t="s">
        <v>125</v>
      </c>
      <c r="C121" s="44">
        <v>10</v>
      </c>
      <c r="D121" s="40">
        <v>8</v>
      </c>
      <c r="E121" s="45">
        <f t="shared" si="4"/>
        <v>0.8</v>
      </c>
      <c r="F121" s="59" t="s">
        <v>182</v>
      </c>
      <c r="G121" s="60" t="s">
        <v>182</v>
      </c>
      <c r="H121" s="61" t="s">
        <v>182</v>
      </c>
    </row>
    <row r="122" spans="1:8" ht="15" customHeight="1" x14ac:dyDescent="0.25">
      <c r="A122" s="10">
        <v>293</v>
      </c>
      <c r="B122" s="9" t="s">
        <v>126</v>
      </c>
      <c r="C122" s="44">
        <v>82621</v>
      </c>
      <c r="D122" s="40">
        <v>82467.63</v>
      </c>
      <c r="E122" s="45">
        <f t="shared" si="4"/>
        <v>0.99814369228162336</v>
      </c>
      <c r="F122" s="59" t="s">
        <v>182</v>
      </c>
      <c r="G122" s="60" t="s">
        <v>182</v>
      </c>
      <c r="H122" s="61" t="s">
        <v>182</v>
      </c>
    </row>
    <row r="123" spans="1:8" ht="15" customHeight="1" x14ac:dyDescent="0.25">
      <c r="A123" s="10">
        <v>294</v>
      </c>
      <c r="B123" s="9" t="s">
        <v>127</v>
      </c>
      <c r="C123" s="44">
        <v>5637</v>
      </c>
      <c r="D123" s="40">
        <v>1079.47</v>
      </c>
      <c r="E123" s="45">
        <f t="shared" si="4"/>
        <v>0.19149725031044881</v>
      </c>
      <c r="F123" s="59" t="s">
        <v>182</v>
      </c>
      <c r="G123" s="60" t="s">
        <v>182</v>
      </c>
      <c r="H123" s="61" t="s">
        <v>182</v>
      </c>
    </row>
    <row r="124" spans="1:8" ht="15" customHeight="1" x14ac:dyDescent="0.25">
      <c r="A124" s="10">
        <v>295</v>
      </c>
      <c r="B124" s="9" t="s">
        <v>128</v>
      </c>
      <c r="C124" s="44">
        <v>513</v>
      </c>
      <c r="D124" s="40">
        <v>364.87</v>
      </c>
      <c r="E124" s="45">
        <f t="shared" si="4"/>
        <v>0.71124756335282657</v>
      </c>
      <c r="F124" s="59" t="s">
        <v>182</v>
      </c>
      <c r="G124" s="60" t="s">
        <v>182</v>
      </c>
      <c r="H124" s="61" t="s">
        <v>182</v>
      </c>
    </row>
    <row r="125" spans="1:8" ht="15" customHeight="1" x14ac:dyDescent="0.25">
      <c r="A125" s="10">
        <v>296</v>
      </c>
      <c r="B125" s="9" t="s">
        <v>129</v>
      </c>
      <c r="C125" s="44">
        <v>545</v>
      </c>
      <c r="D125" s="40">
        <v>161.69</v>
      </c>
      <c r="E125" s="45">
        <f t="shared" si="4"/>
        <v>0.29667889908256878</v>
      </c>
      <c r="F125" s="59" t="s">
        <v>182</v>
      </c>
      <c r="G125" s="60" t="s">
        <v>182</v>
      </c>
      <c r="H125" s="61" t="s">
        <v>182</v>
      </c>
    </row>
    <row r="126" spans="1:8" ht="15" customHeight="1" x14ac:dyDescent="0.25">
      <c r="A126" s="10">
        <v>297</v>
      </c>
      <c r="B126" s="9" t="s">
        <v>130</v>
      </c>
      <c r="C126" s="44">
        <v>25247</v>
      </c>
      <c r="D126" s="40">
        <v>226.14</v>
      </c>
      <c r="E126" s="45">
        <f t="shared" si="4"/>
        <v>8.9571038143145716E-3</v>
      </c>
      <c r="F126" s="59" t="s">
        <v>182</v>
      </c>
      <c r="G126" s="60" t="s">
        <v>182</v>
      </c>
      <c r="H126" s="61" t="s">
        <v>182</v>
      </c>
    </row>
    <row r="127" spans="1:8" ht="15" customHeight="1" x14ac:dyDescent="0.25">
      <c r="A127" s="10">
        <v>298</v>
      </c>
      <c r="B127" s="9" t="s">
        <v>131</v>
      </c>
      <c r="C127" s="44">
        <v>32</v>
      </c>
      <c r="D127" s="40">
        <v>19.149999999999999</v>
      </c>
      <c r="E127" s="45">
        <f t="shared" si="4"/>
        <v>0.59843749999999996</v>
      </c>
      <c r="F127" s="59" t="s">
        <v>182</v>
      </c>
      <c r="G127" s="60" t="s">
        <v>182</v>
      </c>
      <c r="H127" s="61" t="s">
        <v>182</v>
      </c>
    </row>
    <row r="128" spans="1:8" ht="15" customHeight="1" thickBot="1" x14ac:dyDescent="0.3">
      <c r="A128" s="11">
        <v>299</v>
      </c>
      <c r="B128" s="34" t="s">
        <v>123</v>
      </c>
      <c r="C128" s="46">
        <v>33691</v>
      </c>
      <c r="D128" s="47">
        <v>27600.560000000001</v>
      </c>
      <c r="E128" s="45">
        <f t="shared" si="4"/>
        <v>0.81922649965866257</v>
      </c>
      <c r="F128" s="65" t="s">
        <v>182</v>
      </c>
      <c r="G128" s="66" t="s">
        <v>182</v>
      </c>
      <c r="H128" s="61" t="s">
        <v>182</v>
      </c>
    </row>
    <row r="129" spans="1:8" ht="15" customHeight="1" thickBot="1" x14ac:dyDescent="0.3">
      <c r="A129" s="137" t="s">
        <v>132</v>
      </c>
      <c r="B129" s="138"/>
      <c r="C129" s="22">
        <f>SUM(C130:C146)</f>
        <v>115551</v>
      </c>
      <c r="D129" s="23">
        <f>SUM(D130:D146)</f>
        <v>45482.689999999995</v>
      </c>
      <c r="E129" s="28">
        <f>D129/C129</f>
        <v>0.39361571946586349</v>
      </c>
      <c r="F129" s="22">
        <f>SUM(F130:F146)</f>
        <v>16228870</v>
      </c>
      <c r="G129" s="23">
        <f>SUM(G130:G146)</f>
        <v>959529.07999999984</v>
      </c>
      <c r="H129" s="28">
        <f>G129/F129</f>
        <v>5.91248238478711E-2</v>
      </c>
    </row>
    <row r="130" spans="1:8" ht="15" customHeight="1" x14ac:dyDescent="0.25">
      <c r="A130" s="13">
        <v>301</v>
      </c>
      <c r="B130" s="35" t="s">
        <v>133</v>
      </c>
      <c r="C130" s="68" t="s">
        <v>182</v>
      </c>
      <c r="D130" s="69" t="s">
        <v>182</v>
      </c>
      <c r="E130" s="70" t="s">
        <v>182</v>
      </c>
      <c r="F130" s="49">
        <v>152578</v>
      </c>
      <c r="G130" s="50">
        <v>38788.639999999999</v>
      </c>
      <c r="H130" s="51">
        <f>G130/F130</f>
        <v>0.25422170955183576</v>
      </c>
    </row>
    <row r="131" spans="1:8" ht="15" customHeight="1" x14ac:dyDescent="0.25">
      <c r="A131" s="10">
        <v>302</v>
      </c>
      <c r="B131" s="29" t="s">
        <v>134</v>
      </c>
      <c r="C131" s="59" t="s">
        <v>182</v>
      </c>
      <c r="D131" s="60" t="s">
        <v>182</v>
      </c>
      <c r="E131" s="61" t="s">
        <v>182</v>
      </c>
      <c r="F131" s="44">
        <v>25000</v>
      </c>
      <c r="G131" s="40">
        <v>0</v>
      </c>
      <c r="H131" s="45">
        <f>G131/F131</f>
        <v>0</v>
      </c>
    </row>
    <row r="132" spans="1:8" ht="15" customHeight="1" x14ac:dyDescent="0.25">
      <c r="A132" s="10">
        <v>303</v>
      </c>
      <c r="B132" s="29" t="s">
        <v>135</v>
      </c>
      <c r="C132" s="59" t="s">
        <v>182</v>
      </c>
      <c r="D132" s="60" t="s">
        <v>182</v>
      </c>
      <c r="E132" s="61" t="s">
        <v>182</v>
      </c>
      <c r="F132" s="44">
        <v>16000</v>
      </c>
      <c r="G132" s="40">
        <v>0</v>
      </c>
      <c r="H132" s="45">
        <f t="shared" ref="H132:H146" si="7">G132/F132</f>
        <v>0</v>
      </c>
    </row>
    <row r="133" spans="1:8" ht="15" customHeight="1" x14ac:dyDescent="0.25">
      <c r="A133" s="10">
        <v>304</v>
      </c>
      <c r="B133" s="29" t="s">
        <v>136</v>
      </c>
      <c r="C133" s="59" t="s">
        <v>182</v>
      </c>
      <c r="D133" s="60" t="s">
        <v>182</v>
      </c>
      <c r="E133" s="61" t="s">
        <v>182</v>
      </c>
      <c r="F133" s="44">
        <v>48680</v>
      </c>
      <c r="G133" s="40">
        <v>0</v>
      </c>
      <c r="H133" s="45">
        <f t="shared" si="7"/>
        <v>0</v>
      </c>
    </row>
    <row r="134" spans="1:8" ht="15" customHeight="1" x14ac:dyDescent="0.25">
      <c r="A134" s="10">
        <v>305</v>
      </c>
      <c r="B134" s="29" t="s">
        <v>137</v>
      </c>
      <c r="C134" s="59" t="s">
        <v>182</v>
      </c>
      <c r="D134" s="60" t="s">
        <v>182</v>
      </c>
      <c r="E134" s="61" t="s">
        <v>182</v>
      </c>
      <c r="F134" s="44">
        <v>70000</v>
      </c>
      <c r="G134" s="40">
        <v>0</v>
      </c>
      <c r="H134" s="45">
        <f t="shared" si="7"/>
        <v>0</v>
      </c>
    </row>
    <row r="135" spans="1:8" ht="15" customHeight="1" x14ac:dyDescent="0.25">
      <c r="A135" s="10">
        <v>309</v>
      </c>
      <c r="B135" s="29" t="s">
        <v>138</v>
      </c>
      <c r="C135" s="59" t="s">
        <v>182</v>
      </c>
      <c r="D135" s="60" t="s">
        <v>182</v>
      </c>
      <c r="E135" s="61" t="s">
        <v>182</v>
      </c>
      <c r="F135" s="44">
        <v>95000</v>
      </c>
      <c r="G135" s="40">
        <v>0</v>
      </c>
      <c r="H135" s="45">
        <f t="shared" si="7"/>
        <v>0</v>
      </c>
    </row>
    <row r="136" spans="1:8" ht="15" customHeight="1" x14ac:dyDescent="0.25">
      <c r="A136" s="10">
        <v>314</v>
      </c>
      <c r="B136" s="29" t="s">
        <v>139</v>
      </c>
      <c r="C136" s="59" t="s">
        <v>182</v>
      </c>
      <c r="D136" s="60" t="s">
        <v>182</v>
      </c>
      <c r="E136" s="61" t="s">
        <v>182</v>
      </c>
      <c r="F136" s="44">
        <v>2441220</v>
      </c>
      <c r="G136" s="40">
        <v>407636.92</v>
      </c>
      <c r="H136" s="45">
        <f t="shared" si="7"/>
        <v>0.16698082106487738</v>
      </c>
    </row>
    <row r="137" spans="1:8" ht="15" customHeight="1" x14ac:dyDescent="0.25">
      <c r="A137" s="6">
        <v>320</v>
      </c>
      <c r="B137" s="29" t="s">
        <v>140</v>
      </c>
      <c r="C137" s="44">
        <v>2090</v>
      </c>
      <c r="D137" s="40">
        <v>1764.54</v>
      </c>
      <c r="E137" s="45">
        <f t="shared" ref="E137:E145" si="8">D137/C137</f>
        <v>0.84427751196172252</v>
      </c>
      <c r="F137" s="44">
        <v>9530</v>
      </c>
      <c r="G137" s="40">
        <v>4615.93</v>
      </c>
      <c r="H137" s="45">
        <f t="shared" si="7"/>
        <v>0.48435781741867789</v>
      </c>
    </row>
    <row r="138" spans="1:8" ht="15" customHeight="1" x14ac:dyDescent="0.25">
      <c r="A138" s="10">
        <v>332</v>
      </c>
      <c r="B138" s="29" t="s">
        <v>141</v>
      </c>
      <c r="C138" s="59" t="s">
        <v>182</v>
      </c>
      <c r="D138" s="60" t="s">
        <v>182</v>
      </c>
      <c r="E138" s="61" t="s">
        <v>182</v>
      </c>
      <c r="F138" s="44">
        <v>50000</v>
      </c>
      <c r="G138" s="40">
        <v>2423.5500000000002</v>
      </c>
      <c r="H138" s="45">
        <f t="shared" si="7"/>
        <v>4.8471E-2</v>
      </c>
    </row>
    <row r="139" spans="1:8" ht="15" customHeight="1" x14ac:dyDescent="0.25">
      <c r="A139" s="6">
        <v>340</v>
      </c>
      <c r="B139" s="29" t="s">
        <v>142</v>
      </c>
      <c r="C139" s="44">
        <v>240</v>
      </c>
      <c r="D139" s="40">
        <v>0</v>
      </c>
      <c r="E139" s="45">
        <f t="shared" si="8"/>
        <v>0</v>
      </c>
      <c r="F139" s="44">
        <v>115350</v>
      </c>
      <c r="G139" s="40">
        <v>0</v>
      </c>
      <c r="H139" s="45">
        <f t="shared" si="7"/>
        <v>0</v>
      </c>
    </row>
    <row r="140" spans="1:8" ht="15" customHeight="1" x14ac:dyDescent="0.25">
      <c r="A140" s="6">
        <v>350</v>
      </c>
      <c r="B140" s="29" t="s">
        <v>143</v>
      </c>
      <c r="C140" s="44">
        <v>50880</v>
      </c>
      <c r="D140" s="40">
        <v>9443.83</v>
      </c>
      <c r="E140" s="45">
        <f t="shared" si="8"/>
        <v>0.18560986635220125</v>
      </c>
      <c r="F140" s="44">
        <v>1143360</v>
      </c>
      <c r="G140" s="40">
        <v>105278.31</v>
      </c>
      <c r="H140" s="45">
        <f t="shared" si="7"/>
        <v>9.2078006926952144E-2</v>
      </c>
    </row>
    <row r="141" spans="1:8" ht="15" customHeight="1" x14ac:dyDescent="0.25">
      <c r="A141" s="6">
        <v>370</v>
      </c>
      <c r="B141" s="29" t="s">
        <v>144</v>
      </c>
      <c r="C141" s="44">
        <v>20216</v>
      </c>
      <c r="D141" s="40">
        <v>14438.29</v>
      </c>
      <c r="E141" s="45">
        <f t="shared" si="8"/>
        <v>0.71420112781954892</v>
      </c>
      <c r="F141" s="44">
        <v>2126904</v>
      </c>
      <c r="G141" s="40">
        <v>80834.47</v>
      </c>
      <c r="H141" s="45">
        <f t="shared" si="7"/>
        <v>3.8005697483290267E-2</v>
      </c>
    </row>
    <row r="142" spans="1:8" ht="15" customHeight="1" x14ac:dyDescent="0.25">
      <c r="A142" s="6">
        <v>380</v>
      </c>
      <c r="B142" s="29" t="s">
        <v>145</v>
      </c>
      <c r="C142" s="44">
        <v>36669</v>
      </c>
      <c r="D142" s="40">
        <v>14581.96</v>
      </c>
      <c r="E142" s="45">
        <f t="shared" si="8"/>
        <v>0.39766451225831079</v>
      </c>
      <c r="F142" s="44">
        <v>9871022</v>
      </c>
      <c r="G142" s="40">
        <v>313932.28999999998</v>
      </c>
      <c r="H142" s="45">
        <f t="shared" si="7"/>
        <v>3.1803423191641145E-2</v>
      </c>
    </row>
    <row r="143" spans="1:8" ht="15" customHeight="1" x14ac:dyDescent="0.25">
      <c r="A143" s="10">
        <v>395</v>
      </c>
      <c r="B143" s="29" t="s">
        <v>142</v>
      </c>
      <c r="C143" s="59" t="s">
        <v>182</v>
      </c>
      <c r="D143" s="60" t="s">
        <v>182</v>
      </c>
      <c r="E143" s="61" t="s">
        <v>182</v>
      </c>
      <c r="F143" s="44">
        <v>125</v>
      </c>
      <c r="G143" s="40">
        <v>0</v>
      </c>
      <c r="H143" s="45">
        <f t="shared" si="7"/>
        <v>0</v>
      </c>
    </row>
    <row r="144" spans="1:8" ht="15" customHeight="1" x14ac:dyDescent="0.25">
      <c r="A144" s="10">
        <v>396</v>
      </c>
      <c r="B144" s="29" t="s">
        <v>143</v>
      </c>
      <c r="C144" s="44">
        <v>4866</v>
      </c>
      <c r="D144" s="40">
        <v>4864.79</v>
      </c>
      <c r="E144" s="45">
        <f t="shared" si="8"/>
        <v>0.99975133579942455</v>
      </c>
      <c r="F144" s="44">
        <v>49000</v>
      </c>
      <c r="G144" s="40">
        <v>1918.19</v>
      </c>
      <c r="H144" s="45">
        <f t="shared" si="7"/>
        <v>3.9146734693877555E-2</v>
      </c>
    </row>
    <row r="145" spans="1:8" ht="15" customHeight="1" x14ac:dyDescent="0.25">
      <c r="A145" s="10">
        <v>398</v>
      </c>
      <c r="B145" s="29" t="s">
        <v>144</v>
      </c>
      <c r="C145" s="59">
        <v>590</v>
      </c>
      <c r="D145" s="60">
        <v>389.28</v>
      </c>
      <c r="E145" s="45">
        <f t="shared" si="8"/>
        <v>0.65979661016949143</v>
      </c>
      <c r="F145" s="44">
        <v>11573</v>
      </c>
      <c r="G145" s="40">
        <v>572.99</v>
      </c>
      <c r="H145" s="45">
        <f t="shared" si="7"/>
        <v>4.9510930614361015E-2</v>
      </c>
    </row>
    <row r="146" spans="1:8" ht="15" customHeight="1" thickBot="1" x14ac:dyDescent="0.3">
      <c r="A146" s="11">
        <v>399</v>
      </c>
      <c r="B146" s="36" t="s">
        <v>146</v>
      </c>
      <c r="C146" s="65" t="s">
        <v>182</v>
      </c>
      <c r="D146" s="66" t="s">
        <v>182</v>
      </c>
      <c r="E146" s="61" t="s">
        <v>182</v>
      </c>
      <c r="F146" s="46">
        <v>3528</v>
      </c>
      <c r="G146" s="47">
        <v>3527.79</v>
      </c>
      <c r="H146" s="45">
        <f t="shared" si="7"/>
        <v>0.99994047619047621</v>
      </c>
    </row>
    <row r="147" spans="1:8" ht="15" customHeight="1" thickBot="1" x14ac:dyDescent="0.3">
      <c r="A147" s="139" t="s">
        <v>147</v>
      </c>
      <c r="B147" s="140"/>
      <c r="C147" s="72">
        <v>0</v>
      </c>
      <c r="D147" s="73">
        <v>0</v>
      </c>
      <c r="E147" s="71" t="s">
        <v>182</v>
      </c>
      <c r="F147" s="22">
        <f>SUM(F148:F149)</f>
        <v>486116</v>
      </c>
      <c r="G147" s="23">
        <f>SUM(G148:G149)</f>
        <v>0</v>
      </c>
      <c r="H147" s="28">
        <f>G147/F147</f>
        <v>0</v>
      </c>
    </row>
    <row r="148" spans="1:8" ht="15" customHeight="1" x14ac:dyDescent="0.25">
      <c r="A148" s="13">
        <v>511</v>
      </c>
      <c r="B148" s="37" t="s">
        <v>148</v>
      </c>
      <c r="C148" s="68" t="s">
        <v>182</v>
      </c>
      <c r="D148" s="69" t="s">
        <v>182</v>
      </c>
      <c r="E148" s="70" t="s">
        <v>182</v>
      </c>
      <c r="F148" s="49">
        <v>11116</v>
      </c>
      <c r="G148" s="50">
        <v>0</v>
      </c>
      <c r="H148" s="51">
        <f>G148/F148</f>
        <v>0</v>
      </c>
    </row>
    <row r="149" spans="1:8" ht="15" customHeight="1" thickBot="1" x14ac:dyDescent="0.3">
      <c r="A149" s="11">
        <v>544</v>
      </c>
      <c r="B149" s="38" t="s">
        <v>149</v>
      </c>
      <c r="C149" s="65" t="s">
        <v>182</v>
      </c>
      <c r="D149" s="66" t="s">
        <v>182</v>
      </c>
      <c r="E149" s="67" t="s">
        <v>182</v>
      </c>
      <c r="F149" s="46">
        <v>475000</v>
      </c>
      <c r="G149" s="47">
        <v>0</v>
      </c>
      <c r="H149" s="48">
        <f>G149/F149</f>
        <v>0</v>
      </c>
    </row>
    <row r="150" spans="1:8" ht="15" customHeight="1" thickBot="1" x14ac:dyDescent="0.3">
      <c r="A150" s="137" t="s">
        <v>150</v>
      </c>
      <c r="B150" s="138"/>
      <c r="C150" s="22">
        <f>SUM(C151:C167)</f>
        <v>413291354</v>
      </c>
      <c r="D150" s="23">
        <f>SUM(D151:D167)</f>
        <v>94371683.179999977</v>
      </c>
      <c r="E150" s="28">
        <f>D150/C150</f>
        <v>0.22834177939275249</v>
      </c>
      <c r="F150" s="22">
        <f>SUM(F151:F167)</f>
        <v>330183</v>
      </c>
      <c r="G150" s="23">
        <f>SUM(G151:G167)</f>
        <v>0</v>
      </c>
      <c r="H150" s="28">
        <f>G150/F150</f>
        <v>0</v>
      </c>
    </row>
    <row r="151" spans="1:8" ht="15" customHeight="1" x14ac:dyDescent="0.25">
      <c r="A151" s="4">
        <v>611</v>
      </c>
      <c r="B151" s="35" t="s">
        <v>151</v>
      </c>
      <c r="C151" s="49">
        <v>103000</v>
      </c>
      <c r="D151" s="50">
        <v>28100</v>
      </c>
      <c r="E151" s="51">
        <f>D151/C151</f>
        <v>0.2728155339805825</v>
      </c>
      <c r="F151" s="68" t="s">
        <v>182</v>
      </c>
      <c r="G151" s="69" t="s">
        <v>182</v>
      </c>
      <c r="H151" s="70" t="s">
        <v>182</v>
      </c>
    </row>
    <row r="152" spans="1:8" ht="15" customHeight="1" x14ac:dyDescent="0.25">
      <c r="A152" s="5">
        <v>612</v>
      </c>
      <c r="B152" s="29" t="s">
        <v>152</v>
      </c>
      <c r="C152" s="44">
        <v>15000</v>
      </c>
      <c r="D152" s="40">
        <v>0</v>
      </c>
      <c r="E152" s="45">
        <f>D152/C152</f>
        <v>0</v>
      </c>
      <c r="F152" s="59" t="s">
        <v>182</v>
      </c>
      <c r="G152" s="60" t="s">
        <v>182</v>
      </c>
      <c r="H152" s="61" t="s">
        <v>182</v>
      </c>
    </row>
    <row r="153" spans="1:8" ht="15" customHeight="1" x14ac:dyDescent="0.25">
      <c r="A153" s="5">
        <v>613</v>
      </c>
      <c r="B153" s="29" t="s">
        <v>192</v>
      </c>
      <c r="C153" s="44">
        <v>1000</v>
      </c>
      <c r="D153" s="40">
        <v>0</v>
      </c>
      <c r="E153" s="45">
        <f>D153/C153</f>
        <v>0</v>
      </c>
      <c r="F153" s="59"/>
      <c r="G153" s="60"/>
      <c r="H153" s="61"/>
    </row>
    <row r="154" spans="1:8" ht="15" customHeight="1" x14ac:dyDescent="0.25">
      <c r="A154" s="5">
        <v>614</v>
      </c>
      <c r="B154" s="29" t="s">
        <v>153</v>
      </c>
      <c r="C154" s="44">
        <v>75000</v>
      </c>
      <c r="D154" s="40">
        <v>41400</v>
      </c>
      <c r="E154" s="45">
        <f t="shared" ref="E154:E167" si="9">D154/C154</f>
        <v>0.55200000000000005</v>
      </c>
      <c r="F154" s="59" t="s">
        <v>182</v>
      </c>
      <c r="G154" s="60" t="s">
        <v>182</v>
      </c>
      <c r="H154" s="61" t="s">
        <v>182</v>
      </c>
    </row>
    <row r="155" spans="1:8" ht="15" customHeight="1" x14ac:dyDescent="0.25">
      <c r="A155" s="5">
        <v>619</v>
      </c>
      <c r="B155" s="29" t="s">
        <v>154</v>
      </c>
      <c r="C155" s="44">
        <v>143000000</v>
      </c>
      <c r="D155" s="40">
        <v>0</v>
      </c>
      <c r="E155" s="45">
        <f t="shared" si="9"/>
        <v>0</v>
      </c>
      <c r="F155" s="59" t="s">
        <v>182</v>
      </c>
      <c r="G155" s="60" t="s">
        <v>182</v>
      </c>
      <c r="H155" s="61" t="s">
        <v>182</v>
      </c>
    </row>
    <row r="156" spans="1:8" ht="15" customHeight="1" x14ac:dyDescent="0.25">
      <c r="A156" s="5">
        <v>622</v>
      </c>
      <c r="B156" s="29" t="s">
        <v>155</v>
      </c>
      <c r="C156" s="44">
        <v>6000</v>
      </c>
      <c r="D156" s="40">
        <v>0</v>
      </c>
      <c r="E156" s="45">
        <f t="shared" si="9"/>
        <v>0</v>
      </c>
      <c r="F156" s="59" t="s">
        <v>182</v>
      </c>
      <c r="G156" s="60" t="s">
        <v>182</v>
      </c>
      <c r="H156" s="61" t="s">
        <v>182</v>
      </c>
    </row>
    <row r="157" spans="1:8" ht="15" customHeight="1" x14ac:dyDescent="0.25">
      <c r="A157" s="5">
        <v>623</v>
      </c>
      <c r="B157" s="29" t="s">
        <v>156</v>
      </c>
      <c r="C157" s="44">
        <v>10000</v>
      </c>
      <c r="D157" s="40">
        <v>0</v>
      </c>
      <c r="E157" s="45">
        <f t="shared" si="9"/>
        <v>0</v>
      </c>
      <c r="F157" s="59" t="s">
        <v>182</v>
      </c>
      <c r="G157" s="60" t="s">
        <v>182</v>
      </c>
      <c r="H157" s="61" t="s">
        <v>182</v>
      </c>
    </row>
    <row r="158" spans="1:8" ht="15" customHeight="1" x14ac:dyDescent="0.25">
      <c r="A158" s="5">
        <v>624</v>
      </c>
      <c r="B158" s="29" t="s">
        <v>157</v>
      </c>
      <c r="C158" s="44">
        <v>73115</v>
      </c>
      <c r="D158" s="40">
        <v>4468.5</v>
      </c>
      <c r="E158" s="45">
        <f t="shared" si="9"/>
        <v>6.1116050058127605E-2</v>
      </c>
      <c r="F158" s="44">
        <v>330183</v>
      </c>
      <c r="G158" s="40">
        <v>0</v>
      </c>
      <c r="H158" s="45">
        <f t="shared" ref="H158" si="10">G158/F158</f>
        <v>0</v>
      </c>
    </row>
    <row r="159" spans="1:8" ht="15" customHeight="1" x14ac:dyDescent="0.25">
      <c r="A159" s="5">
        <v>631</v>
      </c>
      <c r="B159" s="29" t="s">
        <v>158</v>
      </c>
      <c r="C159" s="44">
        <v>2254000</v>
      </c>
      <c r="D159" s="40">
        <v>424551.19</v>
      </c>
      <c r="E159" s="45">
        <f t="shared" si="9"/>
        <v>0.1883545652173913</v>
      </c>
      <c r="F159" s="59" t="s">
        <v>182</v>
      </c>
      <c r="G159" s="60" t="s">
        <v>182</v>
      </c>
      <c r="H159" s="61" t="s">
        <v>182</v>
      </c>
    </row>
    <row r="160" spans="1:8" ht="15" customHeight="1" x14ac:dyDescent="0.25">
      <c r="A160" s="5">
        <v>635</v>
      </c>
      <c r="B160" s="29" t="s">
        <v>159</v>
      </c>
      <c r="C160" s="44">
        <v>230060065</v>
      </c>
      <c r="D160" s="40">
        <v>74534646.719999999</v>
      </c>
      <c r="E160" s="45">
        <f t="shared" si="9"/>
        <v>0.32397907355194394</v>
      </c>
      <c r="F160" s="59" t="s">
        <v>182</v>
      </c>
      <c r="G160" s="60" t="s">
        <v>182</v>
      </c>
      <c r="H160" s="61" t="s">
        <v>182</v>
      </c>
    </row>
    <row r="161" spans="1:8" ht="15" customHeight="1" x14ac:dyDescent="0.25">
      <c r="A161" s="5">
        <v>637</v>
      </c>
      <c r="B161" s="29" t="s">
        <v>160</v>
      </c>
      <c r="C161" s="44">
        <v>13043412</v>
      </c>
      <c r="D161" s="40">
        <v>9197173.9100000001</v>
      </c>
      <c r="E161" s="45">
        <f t="shared" si="9"/>
        <v>0.70512024844419541</v>
      </c>
      <c r="F161" s="59" t="s">
        <v>182</v>
      </c>
      <c r="G161" s="60" t="s">
        <v>182</v>
      </c>
      <c r="H161" s="61" t="s">
        <v>182</v>
      </c>
    </row>
    <row r="162" spans="1:8" ht="15" customHeight="1" x14ac:dyDescent="0.25">
      <c r="A162" s="5">
        <v>639</v>
      </c>
      <c r="B162" s="29" t="s">
        <v>161</v>
      </c>
      <c r="C162" s="44">
        <v>137500</v>
      </c>
      <c r="D162" s="40">
        <v>12500</v>
      </c>
      <c r="E162" s="45">
        <f t="shared" si="9"/>
        <v>9.0909090909090912E-2</v>
      </c>
      <c r="F162" s="59" t="s">
        <v>182</v>
      </c>
      <c r="G162" s="60" t="s">
        <v>182</v>
      </c>
      <c r="H162" s="61" t="s">
        <v>182</v>
      </c>
    </row>
    <row r="163" spans="1:8" ht="15" customHeight="1" x14ac:dyDescent="0.25">
      <c r="A163" s="5">
        <v>648</v>
      </c>
      <c r="B163" s="8" t="s">
        <v>162</v>
      </c>
      <c r="C163" s="44">
        <v>22645088</v>
      </c>
      <c r="D163" s="40">
        <v>9637065.5399999991</v>
      </c>
      <c r="E163" s="45">
        <f t="shared" si="9"/>
        <v>0.4255697986247613</v>
      </c>
      <c r="F163" s="59" t="s">
        <v>182</v>
      </c>
      <c r="G163" s="60" t="s">
        <v>182</v>
      </c>
      <c r="H163" s="61" t="s">
        <v>182</v>
      </c>
    </row>
    <row r="164" spans="1:8" ht="15" customHeight="1" x14ac:dyDescent="0.25">
      <c r="A164" s="5">
        <v>662</v>
      </c>
      <c r="B164" s="8" t="s">
        <v>164</v>
      </c>
      <c r="C164" s="44">
        <v>456300</v>
      </c>
      <c r="D164" s="40">
        <v>156260</v>
      </c>
      <c r="E164" s="45">
        <f t="shared" si="9"/>
        <v>0.34245014245014244</v>
      </c>
      <c r="F164" s="59" t="s">
        <v>182</v>
      </c>
      <c r="G164" s="60" t="s">
        <v>182</v>
      </c>
      <c r="H164" s="61" t="s">
        <v>182</v>
      </c>
    </row>
    <row r="165" spans="1:8" ht="15" customHeight="1" x14ac:dyDescent="0.25">
      <c r="A165" s="5">
        <v>663</v>
      </c>
      <c r="B165" s="8" t="s">
        <v>165</v>
      </c>
      <c r="C165" s="44">
        <v>249379</v>
      </c>
      <c r="D165" s="40">
        <v>135517.32</v>
      </c>
      <c r="E165" s="45">
        <f t="shared" si="9"/>
        <v>0.54341913312668677</v>
      </c>
      <c r="F165" s="59" t="s">
        <v>182</v>
      </c>
      <c r="G165" s="60" t="s">
        <v>182</v>
      </c>
      <c r="H165" s="61" t="s">
        <v>182</v>
      </c>
    </row>
    <row r="166" spans="1:8" ht="15" customHeight="1" x14ac:dyDescent="0.25">
      <c r="A166" s="5">
        <v>664</v>
      </c>
      <c r="B166" s="8" t="s">
        <v>166</v>
      </c>
      <c r="C166" s="44">
        <v>1107000</v>
      </c>
      <c r="D166" s="40">
        <v>200000</v>
      </c>
      <c r="E166" s="45">
        <f t="shared" si="9"/>
        <v>0.18066847335140018</v>
      </c>
      <c r="F166" s="59" t="s">
        <v>182</v>
      </c>
      <c r="G166" s="60" t="s">
        <v>182</v>
      </c>
      <c r="H166" s="61" t="s">
        <v>182</v>
      </c>
    </row>
    <row r="167" spans="1:8" ht="15" customHeight="1" thickBot="1" x14ac:dyDescent="0.3">
      <c r="A167" s="12">
        <v>693</v>
      </c>
      <c r="B167" s="33" t="s">
        <v>167</v>
      </c>
      <c r="C167" s="46">
        <v>55495</v>
      </c>
      <c r="D167" s="47">
        <v>0</v>
      </c>
      <c r="E167" s="45">
        <f t="shared" si="9"/>
        <v>0</v>
      </c>
      <c r="F167" s="65" t="s">
        <v>182</v>
      </c>
      <c r="G167" s="66" t="s">
        <v>182</v>
      </c>
      <c r="H167" s="61" t="s">
        <v>182</v>
      </c>
    </row>
    <row r="168" spans="1:8" ht="15" customHeight="1" thickBot="1" x14ac:dyDescent="0.3">
      <c r="A168" s="152" t="s">
        <v>168</v>
      </c>
      <c r="B168" s="153"/>
      <c r="C168" s="72">
        <v>0</v>
      </c>
      <c r="D168" s="73">
        <v>0</v>
      </c>
      <c r="E168" s="71" t="s">
        <v>182</v>
      </c>
      <c r="F168" s="22">
        <f>F169</f>
        <v>59460136</v>
      </c>
      <c r="G168" s="23">
        <f>G169</f>
        <v>6592256.2000000002</v>
      </c>
      <c r="H168" s="28">
        <f>G168/F168</f>
        <v>0.11086850188166404</v>
      </c>
    </row>
    <row r="169" spans="1:8" ht="15" customHeight="1" thickBot="1" x14ac:dyDescent="0.3">
      <c r="A169" s="18">
        <v>721</v>
      </c>
      <c r="B169" s="39" t="s">
        <v>169</v>
      </c>
      <c r="C169" s="74" t="s">
        <v>182</v>
      </c>
      <c r="D169" s="75" t="s">
        <v>182</v>
      </c>
      <c r="E169" s="76" t="s">
        <v>182</v>
      </c>
      <c r="F169" s="52">
        <v>59460136</v>
      </c>
      <c r="G169" s="53">
        <v>6592256.2000000002</v>
      </c>
      <c r="H169" s="54">
        <f>G169/F169</f>
        <v>0.11086850188166404</v>
      </c>
    </row>
    <row r="171" spans="1:8" x14ac:dyDescent="0.25">
      <c r="A171" s="143" t="s">
        <v>170</v>
      </c>
      <c r="B171" s="143"/>
      <c r="C171" s="143"/>
      <c r="D171" s="143"/>
      <c r="E171" s="143"/>
      <c r="F171" s="143"/>
      <c r="G171" s="143"/>
      <c r="H171" s="143"/>
    </row>
    <row r="172" spans="1:8" x14ac:dyDescent="0.25">
      <c r="A172" s="143" t="s">
        <v>171</v>
      </c>
      <c r="B172" s="143"/>
      <c r="C172" s="143"/>
      <c r="D172" s="143"/>
      <c r="E172" s="143"/>
      <c r="F172" s="143"/>
      <c r="G172" s="143"/>
      <c r="H172" s="143"/>
    </row>
    <row r="173" spans="1:8" x14ac:dyDescent="0.25">
      <c r="A173" s="143" t="s">
        <v>184</v>
      </c>
      <c r="B173" s="143"/>
      <c r="C173" s="143"/>
      <c r="D173" s="143"/>
      <c r="E173" s="143"/>
      <c r="F173" s="143"/>
      <c r="G173" s="143"/>
      <c r="H173" s="143"/>
    </row>
    <row r="174" spans="1:8" x14ac:dyDescent="0.25">
      <c r="A174" s="143" t="s">
        <v>185</v>
      </c>
      <c r="B174" s="143"/>
      <c r="C174" s="143"/>
      <c r="D174" s="143"/>
      <c r="E174" s="143"/>
      <c r="F174" s="143"/>
      <c r="G174" s="143"/>
      <c r="H174" s="143"/>
    </row>
    <row r="175" spans="1:8" x14ac:dyDescent="0.25">
      <c r="A175" s="143" t="s">
        <v>194</v>
      </c>
      <c r="B175" s="143"/>
      <c r="C175" s="143"/>
      <c r="D175" s="143"/>
      <c r="E175" s="143"/>
      <c r="F175" s="143"/>
      <c r="G175" s="143"/>
      <c r="H175" s="143"/>
    </row>
    <row r="176" spans="1:8" x14ac:dyDescent="0.25">
      <c r="A176" s="144" t="s">
        <v>174</v>
      </c>
      <c r="B176" s="144"/>
      <c r="C176" s="144"/>
      <c r="D176" s="144"/>
      <c r="E176" s="144"/>
      <c r="F176" s="144"/>
      <c r="G176" s="144"/>
      <c r="H176" s="144"/>
    </row>
  </sheetData>
  <mergeCells count="24">
    <mergeCell ref="A176:H176"/>
    <mergeCell ref="A28:B28"/>
    <mergeCell ref="A77:B77"/>
    <mergeCell ref="A129:B129"/>
    <mergeCell ref="A147:B147"/>
    <mergeCell ref="A150:B150"/>
    <mergeCell ref="A168:B168"/>
    <mergeCell ref="A171:H171"/>
    <mergeCell ref="A172:H172"/>
    <mergeCell ref="A173:H173"/>
    <mergeCell ref="A174:H174"/>
    <mergeCell ref="A175:H175"/>
    <mergeCell ref="A11:B11"/>
    <mergeCell ref="A1:H1"/>
    <mergeCell ref="A2:H2"/>
    <mergeCell ref="A3:H3"/>
    <mergeCell ref="A4:H4"/>
    <mergeCell ref="A5:H5"/>
    <mergeCell ref="A6:H6"/>
    <mergeCell ref="A7:H7"/>
    <mergeCell ref="A8:B9"/>
    <mergeCell ref="C8:E8"/>
    <mergeCell ref="F8:H8"/>
    <mergeCell ref="A10:B10"/>
  </mergeCells>
  <printOptions horizontalCentered="1"/>
  <pageMargins left="0.31496062992125984" right="0.31496062992125984" top="0.55118110236220474" bottom="0.55118110236220474" header="0" footer="0"/>
  <pageSetup scale="75" orientation="portrait" r:id="rId1"/>
  <rowBreaks count="2" manualBreakCount="2">
    <brk id="128" max="16383" man="1"/>
    <brk id="170" max="16383" man="1"/>
  </rowBreaks>
  <ignoredErrors>
    <ignoredError sqref="A12:A27" numberStoredAsText="1"/>
    <ignoredError sqref="E10:E11 E28 E77 E129" formula="1"/>
    <ignoredError sqref="C150:D150" formulaRange="1"/>
    <ignoredError sqref="E150" formula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A octubre csv</vt:lpstr>
      <vt:lpstr>Hoja1</vt:lpstr>
      <vt:lpstr>Diciembre</vt:lpstr>
      <vt:lpstr>Noviembre</vt:lpstr>
      <vt:lpstr>Octubre</vt:lpstr>
      <vt:lpstr>Septiembre</vt:lpstr>
      <vt:lpstr>Agosto</vt:lpstr>
      <vt:lpstr>Julio</vt:lpstr>
      <vt:lpstr>Mayo</vt:lpstr>
      <vt:lpstr>Abril</vt:lpstr>
      <vt:lpstr>A diciembre</vt:lpstr>
      <vt:lpstr>Enero</vt:lpstr>
      <vt:lpstr>Febrero</vt:lpstr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Melquiades Gonzalez</dc:creator>
  <cp:lastModifiedBy>Melquiades Gonzalez</cp:lastModifiedBy>
  <cp:lastPrinted>2022-12-02T20:42:17Z</cp:lastPrinted>
  <dcterms:created xsi:type="dcterms:W3CDTF">2022-04-05T14:08:05Z</dcterms:created>
  <dcterms:modified xsi:type="dcterms:W3CDTF">2023-01-06T19:42:57Z</dcterms:modified>
</cp:coreProperties>
</file>