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esktop\PRESUPUESTO\2021\MENSUAL\WEB\12-Diciembre\Sector Público\"/>
    </mc:Choice>
  </mc:AlternateContent>
  <bookViews>
    <workbookView xWindow="120" yWindow="1815" windowWidth="18915" windowHeight="10080" tabRatio="822" firstSheet="1" activeTab="1"/>
  </bookViews>
  <sheets>
    <sheet name="Enero" sheetId="2" state="hidden" r:id="rId1"/>
    <sheet name="A Diciembre" sheetId="10" r:id="rId2"/>
    <sheet name="Control" sheetId="9" state="hidden" r:id="rId3"/>
  </sheets>
  <calcPr calcId="162913"/>
</workbook>
</file>

<file path=xl/calcChain.xml><?xml version="1.0" encoding="utf-8"?>
<calcChain xmlns="http://schemas.openxmlformats.org/spreadsheetml/2006/main">
  <c r="I1360" i="10" l="1"/>
  <c r="I1359" i="10"/>
  <c r="E1359" i="10"/>
  <c r="I1358" i="10"/>
  <c r="E1358" i="10"/>
  <c r="I1357" i="10"/>
  <c r="E1357" i="10"/>
  <c r="E1356" i="10"/>
  <c r="I1355" i="10"/>
  <c r="E1355" i="10"/>
  <c r="H1354" i="10"/>
  <c r="G1354" i="10"/>
  <c r="F1354" i="10"/>
  <c r="D1354" i="10"/>
  <c r="E1354" i="10" s="1"/>
  <c r="C1354" i="10"/>
  <c r="B1354" i="10"/>
  <c r="I1353" i="10"/>
  <c r="E1353" i="10"/>
  <c r="I1352" i="10"/>
  <c r="E1352" i="10"/>
  <c r="I1351" i="10"/>
  <c r="E1351" i="10"/>
  <c r="I1350" i="10"/>
  <c r="E1350" i="10"/>
  <c r="I1349" i="10"/>
  <c r="E1349" i="10"/>
  <c r="I1348" i="10"/>
  <c r="E1348" i="10"/>
  <c r="I1347" i="10"/>
  <c r="E1347" i="10"/>
  <c r="I1346" i="10"/>
  <c r="E1346" i="10"/>
  <c r="I1345" i="10"/>
  <c r="E1345" i="10"/>
  <c r="I1344" i="10"/>
  <c r="E1344" i="10"/>
  <c r="I1343" i="10"/>
  <c r="E1343" i="10"/>
  <c r="I1342" i="10"/>
  <c r="E1342" i="10"/>
  <c r="I1341" i="10"/>
  <c r="E1341" i="10"/>
  <c r="I1340" i="10"/>
  <c r="E1340" i="10"/>
  <c r="I1339" i="10"/>
  <c r="E1339" i="10"/>
  <c r="I1338" i="10"/>
  <c r="E1338" i="10"/>
  <c r="I1337" i="10"/>
  <c r="E1337" i="10"/>
  <c r="E1336" i="10"/>
  <c r="I1335" i="10"/>
  <c r="E1335" i="10"/>
  <c r="E1334" i="10"/>
  <c r="I1333" i="10"/>
  <c r="E1333" i="10"/>
  <c r="I1332" i="10"/>
  <c r="E1332" i="10"/>
  <c r="I1331" i="10"/>
  <c r="E1331" i="10"/>
  <c r="I1330" i="10"/>
  <c r="E1330" i="10"/>
  <c r="I1329" i="10"/>
  <c r="E1329" i="10"/>
  <c r="I1328" i="10"/>
  <c r="E1328" i="10"/>
  <c r="I1327" i="10"/>
  <c r="E1327" i="10"/>
  <c r="I1326" i="10"/>
  <c r="E1326" i="10"/>
  <c r="I1325" i="10"/>
  <c r="E1325" i="10"/>
  <c r="I1324" i="10"/>
  <c r="E1324" i="10"/>
  <c r="I1323" i="10"/>
  <c r="E1323" i="10"/>
  <c r="I1322" i="10"/>
  <c r="E1322" i="10"/>
  <c r="I1321" i="10"/>
  <c r="E1321" i="10"/>
  <c r="I1320" i="10"/>
  <c r="E1320" i="10"/>
  <c r="I1319" i="10"/>
  <c r="E1319" i="10"/>
  <c r="I1318" i="10"/>
  <c r="E1318" i="10"/>
  <c r="I1317" i="10"/>
  <c r="E1317" i="10"/>
  <c r="I1316" i="10"/>
  <c r="E1316" i="10"/>
  <c r="I1315" i="10"/>
  <c r="E1315" i="10"/>
  <c r="I1314" i="10"/>
  <c r="E1314" i="10"/>
  <c r="I1313" i="10"/>
  <c r="E1313" i="10"/>
  <c r="I1312" i="10"/>
  <c r="E1312" i="10"/>
  <c r="I1311" i="10"/>
  <c r="E1311" i="10"/>
  <c r="I1310" i="10"/>
  <c r="E1310" i="10"/>
  <c r="I1309" i="10"/>
  <c r="E1309" i="10"/>
  <c r="I1308" i="10"/>
  <c r="E1308" i="10"/>
  <c r="I1307" i="10"/>
  <c r="E1307" i="10"/>
  <c r="I1306" i="10"/>
  <c r="E1306" i="10"/>
  <c r="E1305" i="10"/>
  <c r="I1304" i="10"/>
  <c r="E1304" i="10"/>
  <c r="I1303" i="10"/>
  <c r="E1303" i="10"/>
  <c r="I1302" i="10"/>
  <c r="E1302" i="10"/>
  <c r="I1301" i="10"/>
  <c r="E1301" i="10"/>
  <c r="I1300" i="10"/>
  <c r="E1300" i="10"/>
  <c r="I1299" i="10"/>
  <c r="E1299" i="10"/>
  <c r="I1298" i="10"/>
  <c r="E1298" i="10"/>
  <c r="I1297" i="10"/>
  <c r="E1297" i="10"/>
  <c r="I1296" i="10"/>
  <c r="E1296" i="10"/>
  <c r="H1295" i="10"/>
  <c r="G1295" i="10"/>
  <c r="F1295" i="10"/>
  <c r="D1295" i="10"/>
  <c r="C1295" i="10"/>
  <c r="B1295" i="10"/>
  <c r="E1294" i="10"/>
  <c r="I1293" i="10"/>
  <c r="E1293" i="10"/>
  <c r="I1292" i="10"/>
  <c r="E1292" i="10"/>
  <c r="I1291" i="10"/>
  <c r="E1291" i="10"/>
  <c r="E1290" i="10"/>
  <c r="E1289" i="10"/>
  <c r="I1288" i="10"/>
  <c r="E1288" i="10"/>
  <c r="I1287" i="10"/>
  <c r="E1287" i="10"/>
  <c r="I1286" i="10"/>
  <c r="E1286" i="10"/>
  <c r="I1285" i="10"/>
  <c r="E1285" i="10"/>
  <c r="I1284" i="10"/>
  <c r="E1284" i="10"/>
  <c r="I1283" i="10"/>
  <c r="E1283" i="10"/>
  <c r="I1282" i="10"/>
  <c r="E1282" i="10"/>
  <c r="E1281" i="10"/>
  <c r="I1280" i="10"/>
  <c r="E1280" i="10"/>
  <c r="I1279" i="10"/>
  <c r="E1279" i="10"/>
  <c r="I1278" i="10"/>
  <c r="E1278" i="10"/>
  <c r="I1277" i="10"/>
  <c r="E1277" i="10"/>
  <c r="I1276" i="10"/>
  <c r="E1276" i="10"/>
  <c r="I1275" i="10"/>
  <c r="E1275" i="10"/>
  <c r="I1274" i="10"/>
  <c r="E1274" i="10"/>
  <c r="I1273" i="10"/>
  <c r="E1273" i="10"/>
  <c r="I1272" i="10"/>
  <c r="E1272" i="10"/>
  <c r="I1271" i="10"/>
  <c r="E1271" i="10"/>
  <c r="I1270" i="10"/>
  <c r="E1270" i="10"/>
  <c r="I1269" i="10"/>
  <c r="E1269" i="10"/>
  <c r="I1268" i="10"/>
  <c r="E1268" i="10"/>
  <c r="I1267" i="10"/>
  <c r="E1267" i="10"/>
  <c r="I1266" i="10"/>
  <c r="E1266" i="10"/>
  <c r="H1265" i="10"/>
  <c r="G1265" i="10"/>
  <c r="F1265" i="10"/>
  <c r="D1265" i="10"/>
  <c r="C1265" i="10"/>
  <c r="B1265" i="10"/>
  <c r="I1354" i="10" l="1"/>
  <c r="H1264" i="10"/>
  <c r="H1263" i="10" s="1"/>
  <c r="B1264" i="10"/>
  <c r="E1295" i="10"/>
  <c r="B1263" i="10"/>
  <c r="I1295" i="10"/>
  <c r="G1264" i="10"/>
  <c r="G1263" i="10" s="1"/>
  <c r="C1264" i="10"/>
  <c r="C1263" i="10" s="1"/>
  <c r="D1264" i="10"/>
  <c r="D1263" i="10" s="1"/>
  <c r="E1263" i="10" s="1"/>
  <c r="I1265" i="10"/>
  <c r="F1264" i="10"/>
  <c r="F1263" i="10" s="1"/>
  <c r="E1265" i="10"/>
  <c r="I1246" i="10"/>
  <c r="I1245" i="10"/>
  <c r="E1245" i="10"/>
  <c r="I1244" i="10"/>
  <c r="E1244" i="10"/>
  <c r="I1243" i="10"/>
  <c r="E1243" i="10"/>
  <c r="E1242" i="10"/>
  <c r="I1241" i="10"/>
  <c r="E1241" i="10"/>
  <c r="H1240" i="10"/>
  <c r="G1240" i="10"/>
  <c r="F1240" i="10"/>
  <c r="D1240" i="10"/>
  <c r="C1240" i="10"/>
  <c r="B1240" i="10"/>
  <c r="I1239" i="10"/>
  <c r="E1239" i="10"/>
  <c r="I1238" i="10"/>
  <c r="E1238" i="10"/>
  <c r="I1237" i="10"/>
  <c r="E1237" i="10"/>
  <c r="I1236" i="10"/>
  <c r="E1236" i="10"/>
  <c r="I1235" i="10"/>
  <c r="E1235" i="10"/>
  <c r="I1234" i="10"/>
  <c r="E1234" i="10"/>
  <c r="I1233" i="10"/>
  <c r="E1233" i="10"/>
  <c r="I1232" i="10"/>
  <c r="E1232" i="10"/>
  <c r="I1231" i="10"/>
  <c r="E1231" i="10"/>
  <c r="I1230" i="10"/>
  <c r="E1230" i="10"/>
  <c r="I1229" i="10"/>
  <c r="E1229" i="10"/>
  <c r="I1228" i="10"/>
  <c r="E1228" i="10"/>
  <c r="I1227" i="10"/>
  <c r="E1227" i="10"/>
  <c r="I1226" i="10"/>
  <c r="E1226" i="10"/>
  <c r="I1225" i="10"/>
  <c r="E1225" i="10"/>
  <c r="I1224" i="10"/>
  <c r="E1224" i="10"/>
  <c r="I1223" i="10"/>
  <c r="E1223" i="10"/>
  <c r="E1222" i="10"/>
  <c r="I1221" i="10"/>
  <c r="E1221" i="10"/>
  <c r="E1220" i="10"/>
  <c r="I1219" i="10"/>
  <c r="E1219" i="10"/>
  <c r="I1218" i="10"/>
  <c r="E1218" i="10"/>
  <c r="I1217" i="10"/>
  <c r="E1217" i="10"/>
  <c r="I1216" i="10"/>
  <c r="E1216" i="10"/>
  <c r="I1215" i="10"/>
  <c r="E1215" i="10"/>
  <c r="I1214" i="10"/>
  <c r="E1214" i="10"/>
  <c r="I1213" i="10"/>
  <c r="E1213" i="10"/>
  <c r="I1212" i="10"/>
  <c r="E1212" i="10"/>
  <c r="I1211" i="10"/>
  <c r="E1211" i="10"/>
  <c r="I1210" i="10"/>
  <c r="E1210" i="10"/>
  <c r="I1209" i="10"/>
  <c r="E1209" i="10"/>
  <c r="I1208" i="10"/>
  <c r="E1208" i="10"/>
  <c r="I1207" i="10"/>
  <c r="E1207" i="10"/>
  <c r="I1206" i="10"/>
  <c r="E1206" i="10"/>
  <c r="I1205" i="10"/>
  <c r="E1205" i="10"/>
  <c r="I1204" i="10"/>
  <c r="E1204" i="10"/>
  <c r="I1203" i="10"/>
  <c r="E1203" i="10"/>
  <c r="I1202" i="10"/>
  <c r="E1202" i="10"/>
  <c r="I1201" i="10"/>
  <c r="E1201" i="10"/>
  <c r="I1200" i="10"/>
  <c r="E1200" i="10"/>
  <c r="I1199" i="10"/>
  <c r="E1199" i="10"/>
  <c r="I1198" i="10"/>
  <c r="E1198" i="10"/>
  <c r="I1197" i="10"/>
  <c r="E1197" i="10"/>
  <c r="I1196" i="10"/>
  <c r="E1196" i="10"/>
  <c r="I1195" i="10"/>
  <c r="E1195" i="10"/>
  <c r="I1194" i="10"/>
  <c r="E1194" i="10"/>
  <c r="I1193" i="10"/>
  <c r="E1193" i="10"/>
  <c r="I1192" i="10"/>
  <c r="E1192" i="10"/>
  <c r="E1191" i="10"/>
  <c r="I1190" i="10"/>
  <c r="E1190" i="10"/>
  <c r="I1189" i="10"/>
  <c r="E1189" i="10"/>
  <c r="I1188" i="10"/>
  <c r="E1188" i="10"/>
  <c r="I1187" i="10"/>
  <c r="E1187" i="10"/>
  <c r="I1186" i="10"/>
  <c r="E1186" i="10"/>
  <c r="I1185" i="10"/>
  <c r="E1185" i="10"/>
  <c r="I1184" i="10"/>
  <c r="E1184" i="10"/>
  <c r="I1183" i="10"/>
  <c r="E1183" i="10"/>
  <c r="I1182" i="10"/>
  <c r="E1182" i="10"/>
  <c r="H1181" i="10"/>
  <c r="G1181" i="10"/>
  <c r="F1181" i="10"/>
  <c r="D1181" i="10"/>
  <c r="C1181" i="10"/>
  <c r="E1181" i="10" s="1"/>
  <c r="B1181" i="10"/>
  <c r="E1180" i="10"/>
  <c r="I1179" i="10"/>
  <c r="E1179" i="10"/>
  <c r="I1178" i="10"/>
  <c r="E1178" i="10"/>
  <c r="I1177" i="10"/>
  <c r="E1177" i="10"/>
  <c r="E1176" i="10"/>
  <c r="E1175" i="10"/>
  <c r="I1174" i="10"/>
  <c r="E1174" i="10"/>
  <c r="I1173" i="10"/>
  <c r="E1173" i="10"/>
  <c r="I1172" i="10"/>
  <c r="E1172" i="10"/>
  <c r="I1171" i="10"/>
  <c r="E1171" i="10"/>
  <c r="I1170" i="10"/>
  <c r="E1170" i="10"/>
  <c r="I1169" i="10"/>
  <c r="E1169" i="10"/>
  <c r="I1168" i="10"/>
  <c r="E1168" i="10"/>
  <c r="E1167" i="10"/>
  <c r="I1166" i="10"/>
  <c r="E1166" i="10"/>
  <c r="I1165" i="10"/>
  <c r="E1165" i="10"/>
  <c r="I1164" i="10"/>
  <c r="E1164" i="10"/>
  <c r="I1163" i="10"/>
  <c r="E1163" i="10"/>
  <c r="I1162" i="10"/>
  <c r="E1162" i="10"/>
  <c r="I1161" i="10"/>
  <c r="E1161" i="10"/>
  <c r="I1160" i="10"/>
  <c r="E1160" i="10"/>
  <c r="I1159" i="10"/>
  <c r="E1159" i="10"/>
  <c r="I1158" i="10"/>
  <c r="E1158" i="10"/>
  <c r="I1157" i="10"/>
  <c r="E1157" i="10"/>
  <c r="I1156" i="10"/>
  <c r="E1156" i="10"/>
  <c r="I1155" i="10"/>
  <c r="E1155" i="10"/>
  <c r="I1154" i="10"/>
  <c r="E1154" i="10"/>
  <c r="I1153" i="10"/>
  <c r="E1153" i="10"/>
  <c r="I1152" i="10"/>
  <c r="E1152" i="10"/>
  <c r="H1151" i="10"/>
  <c r="H1150" i="10" s="1"/>
  <c r="G1151" i="10"/>
  <c r="F1151" i="10"/>
  <c r="F1150" i="10" s="1"/>
  <c r="F1149" i="10" s="1"/>
  <c r="D1151" i="10"/>
  <c r="D1150" i="10" s="1"/>
  <c r="C1151" i="10"/>
  <c r="C1150" i="10" s="1"/>
  <c r="C1149" i="10" s="1"/>
  <c r="B1151" i="10"/>
  <c r="B1150" i="10" s="1"/>
  <c r="B1149" i="10" s="1"/>
  <c r="E1264" i="10" l="1"/>
  <c r="I1263" i="10"/>
  <c r="E1240" i="10"/>
  <c r="I1264" i="10"/>
  <c r="G1150" i="10"/>
  <c r="I1150" i="10" s="1"/>
  <c r="I1181" i="10"/>
  <c r="G1149" i="10"/>
  <c r="I1240" i="10"/>
  <c r="H1149" i="10"/>
  <c r="D1149" i="10"/>
  <c r="E1149" i="10" s="1"/>
  <c r="E1150" i="10"/>
  <c r="E1151" i="10"/>
  <c r="I1151" i="10"/>
  <c r="I1103" i="10"/>
  <c r="I1104" i="10"/>
  <c r="I1105" i="10"/>
  <c r="I1107" i="10"/>
  <c r="I1109" i="10"/>
  <c r="I1110" i="10"/>
  <c r="I1111" i="10"/>
  <c r="I1112" i="10"/>
  <c r="I1113" i="10"/>
  <c r="I1114" i="10"/>
  <c r="I1115" i="10"/>
  <c r="I1116" i="10"/>
  <c r="I1117" i="10"/>
  <c r="I1118" i="10"/>
  <c r="I1132" i="10"/>
  <c r="I1131" i="10"/>
  <c r="E1131" i="10"/>
  <c r="I1130" i="10"/>
  <c r="E1130" i="10"/>
  <c r="I1129" i="10"/>
  <c r="E1129" i="10"/>
  <c r="E1128" i="10"/>
  <c r="I1127" i="10"/>
  <c r="E1127" i="10"/>
  <c r="H1126" i="10"/>
  <c r="G1126" i="10"/>
  <c r="F1126" i="10"/>
  <c r="D1126" i="10"/>
  <c r="C1126" i="10"/>
  <c r="B1126" i="10"/>
  <c r="I1125" i="10"/>
  <c r="E1125" i="10"/>
  <c r="I1124" i="10"/>
  <c r="E1124" i="10"/>
  <c r="I1123" i="10"/>
  <c r="E1123" i="10"/>
  <c r="I1122" i="10"/>
  <c r="E1122" i="10"/>
  <c r="I1121" i="10"/>
  <c r="E1121" i="10"/>
  <c r="I1120" i="10"/>
  <c r="E1120" i="10"/>
  <c r="I1119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I1102" i="10"/>
  <c r="E1102" i="10"/>
  <c r="I1101" i="10"/>
  <c r="E1101" i="10"/>
  <c r="I1100" i="10"/>
  <c r="E1100" i="10"/>
  <c r="I1099" i="10"/>
  <c r="E1099" i="10"/>
  <c r="I1098" i="10"/>
  <c r="E1098" i="10"/>
  <c r="I1097" i="10"/>
  <c r="E1097" i="10"/>
  <c r="I1096" i="10"/>
  <c r="E1096" i="10"/>
  <c r="I1095" i="10"/>
  <c r="E1095" i="10"/>
  <c r="I1094" i="10"/>
  <c r="E1094" i="10"/>
  <c r="I1093" i="10"/>
  <c r="E1093" i="10"/>
  <c r="I1092" i="10"/>
  <c r="E1092" i="10"/>
  <c r="I1091" i="10"/>
  <c r="E1091" i="10"/>
  <c r="I1090" i="10"/>
  <c r="E1090" i="10"/>
  <c r="I1089" i="10"/>
  <c r="E1089" i="10"/>
  <c r="I1088" i="10"/>
  <c r="E1088" i="10"/>
  <c r="I1087" i="10"/>
  <c r="E1087" i="10"/>
  <c r="I1086" i="10"/>
  <c r="E1086" i="10"/>
  <c r="I1085" i="10"/>
  <c r="E1085" i="10"/>
  <c r="I1084" i="10"/>
  <c r="E1084" i="10"/>
  <c r="I1083" i="10"/>
  <c r="E1083" i="10"/>
  <c r="I1082" i="10"/>
  <c r="E1082" i="10"/>
  <c r="I1081" i="10"/>
  <c r="E1081" i="10"/>
  <c r="I1080" i="10"/>
  <c r="E1080" i="10"/>
  <c r="I1079" i="10"/>
  <c r="E1079" i="10"/>
  <c r="I1078" i="10"/>
  <c r="E1078" i="10"/>
  <c r="E1077" i="10"/>
  <c r="I1076" i="10"/>
  <c r="E1076" i="10"/>
  <c r="I1075" i="10"/>
  <c r="E1075" i="10"/>
  <c r="I1074" i="10"/>
  <c r="E1074" i="10"/>
  <c r="I1073" i="10"/>
  <c r="E1073" i="10"/>
  <c r="I1072" i="10"/>
  <c r="E1072" i="10"/>
  <c r="I1071" i="10"/>
  <c r="E1071" i="10"/>
  <c r="I1070" i="10"/>
  <c r="E1070" i="10"/>
  <c r="I1069" i="10"/>
  <c r="E1069" i="10"/>
  <c r="I1068" i="10"/>
  <c r="E1068" i="10"/>
  <c r="H1067" i="10"/>
  <c r="G1067" i="10"/>
  <c r="F1067" i="10"/>
  <c r="D1067" i="10"/>
  <c r="C1067" i="10"/>
  <c r="B1067" i="10"/>
  <c r="E1066" i="10"/>
  <c r="I1065" i="10"/>
  <c r="E1065" i="10"/>
  <c r="I1064" i="10"/>
  <c r="E1064" i="10"/>
  <c r="I1063" i="10"/>
  <c r="E1063" i="10"/>
  <c r="E1062" i="10"/>
  <c r="E1061" i="10"/>
  <c r="I1060" i="10"/>
  <c r="E1060" i="10"/>
  <c r="I1059" i="10"/>
  <c r="E1059" i="10"/>
  <c r="I1058" i="10"/>
  <c r="E1058" i="10"/>
  <c r="I1057" i="10"/>
  <c r="E1057" i="10"/>
  <c r="I1056" i="10"/>
  <c r="E1056" i="10"/>
  <c r="I1055" i="10"/>
  <c r="E1055" i="10"/>
  <c r="I1054" i="10"/>
  <c r="E1054" i="10"/>
  <c r="E1053" i="10"/>
  <c r="I1052" i="10"/>
  <c r="E1052" i="10"/>
  <c r="I1051" i="10"/>
  <c r="E1051" i="10"/>
  <c r="I1050" i="10"/>
  <c r="E1050" i="10"/>
  <c r="I1049" i="10"/>
  <c r="E1049" i="10"/>
  <c r="I1048" i="10"/>
  <c r="E1048" i="10"/>
  <c r="I1047" i="10"/>
  <c r="E1047" i="10"/>
  <c r="I1046" i="10"/>
  <c r="E1046" i="10"/>
  <c r="I1045" i="10"/>
  <c r="E1045" i="10"/>
  <c r="I1044" i="10"/>
  <c r="E1044" i="10"/>
  <c r="I1043" i="10"/>
  <c r="E1043" i="10"/>
  <c r="I1042" i="10"/>
  <c r="E1042" i="10"/>
  <c r="I1041" i="10"/>
  <c r="E1041" i="10"/>
  <c r="I1040" i="10"/>
  <c r="E1040" i="10"/>
  <c r="I1039" i="10"/>
  <c r="E1039" i="10"/>
  <c r="I1038" i="10"/>
  <c r="E1038" i="10"/>
  <c r="H1037" i="10"/>
  <c r="G1037" i="10"/>
  <c r="G1036" i="10" s="1"/>
  <c r="F1037" i="10"/>
  <c r="D1037" i="10"/>
  <c r="D1036" i="10" s="1"/>
  <c r="C1037" i="10"/>
  <c r="E1037" i="10" s="1"/>
  <c r="B1037" i="10"/>
  <c r="B1036" i="10" s="1"/>
  <c r="E1126" i="10" l="1"/>
  <c r="I1149" i="10"/>
  <c r="I1067" i="10"/>
  <c r="F1036" i="10"/>
  <c r="F1035" i="10" s="1"/>
  <c r="C1036" i="10"/>
  <c r="E1036" i="10" s="1"/>
  <c r="I1126" i="10"/>
  <c r="B1035" i="10"/>
  <c r="H1036" i="10"/>
  <c r="I1036" i="10" s="1"/>
  <c r="E1067" i="10"/>
  <c r="I1037" i="10"/>
  <c r="G1035" i="10"/>
  <c r="D1035" i="10"/>
  <c r="I1018" i="10"/>
  <c r="I1017" i="10"/>
  <c r="E1017" i="10"/>
  <c r="I1016" i="10"/>
  <c r="E1016" i="10"/>
  <c r="I1015" i="10"/>
  <c r="E1015" i="10"/>
  <c r="E1014" i="10"/>
  <c r="I1013" i="10"/>
  <c r="E1013" i="10"/>
  <c r="H1012" i="10"/>
  <c r="G1012" i="10"/>
  <c r="F1012" i="10"/>
  <c r="D1012" i="10"/>
  <c r="C1012" i="10"/>
  <c r="B1012" i="10"/>
  <c r="I1011" i="10"/>
  <c r="E1011" i="10"/>
  <c r="I1010" i="10"/>
  <c r="E1010" i="10"/>
  <c r="I1009" i="10"/>
  <c r="E1009" i="10"/>
  <c r="I1008" i="10"/>
  <c r="E1008" i="10"/>
  <c r="I1007" i="10"/>
  <c r="E1007" i="10"/>
  <c r="I1006" i="10"/>
  <c r="E1006" i="10"/>
  <c r="I1005" i="10"/>
  <c r="E1005" i="10"/>
  <c r="I1004" i="10"/>
  <c r="E1004" i="10"/>
  <c r="I1003" i="10"/>
  <c r="E1003" i="10"/>
  <c r="I1002" i="10"/>
  <c r="E1002" i="10"/>
  <c r="I1001" i="10"/>
  <c r="E1001" i="10"/>
  <c r="I1000" i="10"/>
  <c r="E1000" i="10"/>
  <c r="I999" i="10"/>
  <c r="E999" i="10"/>
  <c r="I998" i="10"/>
  <c r="E998" i="10"/>
  <c r="I997" i="10"/>
  <c r="E997" i="10"/>
  <c r="I996" i="10"/>
  <c r="E996" i="10"/>
  <c r="I995" i="10"/>
  <c r="E995" i="10"/>
  <c r="E994" i="10"/>
  <c r="I993" i="10"/>
  <c r="E993" i="10"/>
  <c r="E992" i="10"/>
  <c r="I991" i="10"/>
  <c r="E991" i="10"/>
  <c r="I990" i="10"/>
  <c r="E990" i="10"/>
  <c r="I989" i="10"/>
  <c r="E989" i="10"/>
  <c r="I988" i="10"/>
  <c r="E988" i="10"/>
  <c r="I987" i="10"/>
  <c r="E987" i="10"/>
  <c r="I986" i="10"/>
  <c r="E986" i="10"/>
  <c r="I985" i="10"/>
  <c r="E985" i="10"/>
  <c r="I984" i="10"/>
  <c r="E984" i="10"/>
  <c r="I983" i="10"/>
  <c r="E983" i="10"/>
  <c r="I982" i="10"/>
  <c r="E982" i="10"/>
  <c r="I981" i="10"/>
  <c r="E981" i="10"/>
  <c r="I980" i="10"/>
  <c r="E980" i="10"/>
  <c r="I979" i="10"/>
  <c r="E979" i="10"/>
  <c r="I978" i="10"/>
  <c r="E978" i="10"/>
  <c r="I977" i="10"/>
  <c r="E977" i="10"/>
  <c r="I976" i="10"/>
  <c r="E976" i="10"/>
  <c r="I975" i="10"/>
  <c r="E975" i="10"/>
  <c r="I974" i="10"/>
  <c r="E974" i="10"/>
  <c r="I973" i="10"/>
  <c r="E973" i="10"/>
  <c r="I972" i="10"/>
  <c r="E972" i="10"/>
  <c r="I971" i="10"/>
  <c r="E971" i="10"/>
  <c r="I970" i="10"/>
  <c r="E970" i="10"/>
  <c r="I969" i="10"/>
  <c r="E969" i="10"/>
  <c r="I968" i="10"/>
  <c r="E968" i="10"/>
  <c r="I967" i="10"/>
  <c r="E967" i="10"/>
  <c r="I966" i="10"/>
  <c r="E966" i="10"/>
  <c r="I965" i="10"/>
  <c r="E965" i="10"/>
  <c r="I964" i="10"/>
  <c r="E964" i="10"/>
  <c r="E963" i="10"/>
  <c r="I962" i="10"/>
  <c r="E962" i="10"/>
  <c r="I961" i="10"/>
  <c r="E961" i="10"/>
  <c r="I960" i="10"/>
  <c r="E960" i="10"/>
  <c r="I959" i="10"/>
  <c r="E959" i="10"/>
  <c r="I958" i="10"/>
  <c r="E958" i="10"/>
  <c r="I957" i="10"/>
  <c r="E957" i="10"/>
  <c r="I956" i="10"/>
  <c r="E956" i="10"/>
  <c r="I955" i="10"/>
  <c r="E955" i="10"/>
  <c r="I954" i="10"/>
  <c r="E954" i="10"/>
  <c r="H953" i="10"/>
  <c r="G953" i="10"/>
  <c r="F953" i="10"/>
  <c r="D953" i="10"/>
  <c r="C953" i="10"/>
  <c r="B953" i="10"/>
  <c r="E952" i="10"/>
  <c r="I951" i="10"/>
  <c r="E951" i="10"/>
  <c r="I950" i="10"/>
  <c r="E950" i="10"/>
  <c r="I949" i="10"/>
  <c r="E949" i="10"/>
  <c r="E948" i="10"/>
  <c r="E947" i="10"/>
  <c r="I946" i="10"/>
  <c r="E946" i="10"/>
  <c r="I945" i="10"/>
  <c r="E945" i="10"/>
  <c r="I944" i="10"/>
  <c r="E944" i="10"/>
  <c r="I943" i="10"/>
  <c r="E943" i="10"/>
  <c r="I942" i="10"/>
  <c r="E942" i="10"/>
  <c r="I941" i="10"/>
  <c r="E941" i="10"/>
  <c r="I940" i="10"/>
  <c r="E940" i="10"/>
  <c r="E939" i="10"/>
  <c r="I938" i="10"/>
  <c r="E938" i="10"/>
  <c r="I937" i="10"/>
  <c r="E937" i="10"/>
  <c r="I936" i="10"/>
  <c r="E936" i="10"/>
  <c r="I935" i="10"/>
  <c r="E935" i="10"/>
  <c r="I934" i="10"/>
  <c r="E934" i="10"/>
  <c r="I933" i="10"/>
  <c r="E933" i="10"/>
  <c r="I932" i="10"/>
  <c r="E932" i="10"/>
  <c r="I931" i="10"/>
  <c r="E931" i="10"/>
  <c r="I930" i="10"/>
  <c r="E930" i="10"/>
  <c r="I929" i="10"/>
  <c r="E929" i="10"/>
  <c r="I928" i="10"/>
  <c r="E928" i="10"/>
  <c r="I927" i="10"/>
  <c r="E927" i="10"/>
  <c r="I926" i="10"/>
  <c r="E926" i="10"/>
  <c r="I925" i="10"/>
  <c r="E925" i="10"/>
  <c r="I924" i="10"/>
  <c r="E924" i="10"/>
  <c r="H923" i="10"/>
  <c r="H922" i="10" s="1"/>
  <c r="G923" i="10"/>
  <c r="F923" i="10"/>
  <c r="F922" i="10" s="1"/>
  <c r="F921" i="10" s="1"/>
  <c r="D923" i="10"/>
  <c r="D922" i="10" s="1"/>
  <c r="C923" i="10"/>
  <c r="E923" i="10" s="1"/>
  <c r="B923" i="10"/>
  <c r="B922" i="10" l="1"/>
  <c r="C1035" i="10"/>
  <c r="H1035" i="10"/>
  <c r="E1035" i="10"/>
  <c r="I1035" i="10"/>
  <c r="B921" i="10"/>
  <c r="E1012" i="10"/>
  <c r="I953" i="10"/>
  <c r="E953" i="10"/>
  <c r="I1012" i="10"/>
  <c r="G922" i="10"/>
  <c r="I922" i="10" s="1"/>
  <c r="I923" i="10"/>
  <c r="C922" i="10"/>
  <c r="D921" i="10"/>
  <c r="H921" i="10"/>
  <c r="I904" i="10"/>
  <c r="I903" i="10"/>
  <c r="E903" i="10"/>
  <c r="I902" i="10"/>
  <c r="E902" i="10"/>
  <c r="I901" i="10"/>
  <c r="E901" i="10"/>
  <c r="E900" i="10"/>
  <c r="I899" i="10"/>
  <c r="E899" i="10"/>
  <c r="H898" i="10"/>
  <c r="G898" i="10"/>
  <c r="F898" i="10"/>
  <c r="D898" i="10"/>
  <c r="C898" i="10"/>
  <c r="B898" i="10"/>
  <c r="I897" i="10"/>
  <c r="E897" i="10"/>
  <c r="I896" i="10"/>
  <c r="E896" i="10"/>
  <c r="I895" i="10"/>
  <c r="E895" i="10"/>
  <c r="I894" i="10"/>
  <c r="E894" i="10"/>
  <c r="I893" i="10"/>
  <c r="E893" i="10"/>
  <c r="I892" i="10"/>
  <c r="E892" i="10"/>
  <c r="I891" i="10"/>
  <c r="E891" i="10"/>
  <c r="I890" i="10"/>
  <c r="E890" i="10"/>
  <c r="I889" i="10"/>
  <c r="E889" i="10"/>
  <c r="I888" i="10"/>
  <c r="E888" i="10"/>
  <c r="I887" i="10"/>
  <c r="E887" i="10"/>
  <c r="I886" i="10"/>
  <c r="E886" i="10"/>
  <c r="I885" i="10"/>
  <c r="E885" i="10"/>
  <c r="I884" i="10"/>
  <c r="E884" i="10"/>
  <c r="I883" i="10"/>
  <c r="E883" i="10"/>
  <c r="I882" i="10"/>
  <c r="E882" i="10"/>
  <c r="I881" i="10"/>
  <c r="E881" i="10"/>
  <c r="E880" i="10"/>
  <c r="I879" i="10"/>
  <c r="E879" i="10"/>
  <c r="E878" i="10"/>
  <c r="I877" i="10"/>
  <c r="E877" i="10"/>
  <c r="I876" i="10"/>
  <c r="E876" i="10"/>
  <c r="I875" i="10"/>
  <c r="E875" i="10"/>
  <c r="I874" i="10"/>
  <c r="E874" i="10"/>
  <c r="I873" i="10"/>
  <c r="E873" i="10"/>
  <c r="I872" i="10"/>
  <c r="E872" i="10"/>
  <c r="I871" i="10"/>
  <c r="E871" i="10"/>
  <c r="I870" i="10"/>
  <c r="E870" i="10"/>
  <c r="I869" i="10"/>
  <c r="E869" i="10"/>
  <c r="I868" i="10"/>
  <c r="E868" i="10"/>
  <c r="I867" i="10"/>
  <c r="E867" i="10"/>
  <c r="I866" i="10"/>
  <c r="E866" i="10"/>
  <c r="I865" i="10"/>
  <c r="E865" i="10"/>
  <c r="I864" i="10"/>
  <c r="E864" i="10"/>
  <c r="I863" i="10"/>
  <c r="E863" i="10"/>
  <c r="I862" i="10"/>
  <c r="E862" i="10"/>
  <c r="I861" i="10"/>
  <c r="E861" i="10"/>
  <c r="I860" i="10"/>
  <c r="E860" i="10"/>
  <c r="I859" i="10"/>
  <c r="E859" i="10"/>
  <c r="I858" i="10"/>
  <c r="E858" i="10"/>
  <c r="I857" i="10"/>
  <c r="E857" i="10"/>
  <c r="I856" i="10"/>
  <c r="E856" i="10"/>
  <c r="I855" i="10"/>
  <c r="E855" i="10"/>
  <c r="I854" i="10"/>
  <c r="E854" i="10"/>
  <c r="I853" i="10"/>
  <c r="E853" i="10"/>
  <c r="I852" i="10"/>
  <c r="E852" i="10"/>
  <c r="I851" i="10"/>
  <c r="E851" i="10"/>
  <c r="I850" i="10"/>
  <c r="E850" i="10"/>
  <c r="E849" i="10"/>
  <c r="I848" i="10"/>
  <c r="E848" i="10"/>
  <c r="I847" i="10"/>
  <c r="E847" i="10"/>
  <c r="I846" i="10"/>
  <c r="E846" i="10"/>
  <c r="I845" i="10"/>
  <c r="E845" i="10"/>
  <c r="I844" i="10"/>
  <c r="E844" i="10"/>
  <c r="I843" i="10"/>
  <c r="E843" i="10"/>
  <c r="I842" i="10"/>
  <c r="E842" i="10"/>
  <c r="I841" i="10"/>
  <c r="E841" i="10"/>
  <c r="I840" i="10"/>
  <c r="E840" i="10"/>
  <c r="H839" i="10"/>
  <c r="G839" i="10"/>
  <c r="F839" i="10"/>
  <c r="D839" i="10"/>
  <c r="C839" i="10"/>
  <c r="B839" i="10"/>
  <c r="E838" i="10"/>
  <c r="I837" i="10"/>
  <c r="E837" i="10"/>
  <c r="I836" i="10"/>
  <c r="E836" i="10"/>
  <c r="I835" i="10"/>
  <c r="E835" i="10"/>
  <c r="E834" i="10"/>
  <c r="E833" i="10"/>
  <c r="I832" i="10"/>
  <c r="E832" i="10"/>
  <c r="I831" i="10"/>
  <c r="E831" i="10"/>
  <c r="I830" i="10"/>
  <c r="E830" i="10"/>
  <c r="I829" i="10"/>
  <c r="E829" i="10"/>
  <c r="I828" i="10"/>
  <c r="E828" i="10"/>
  <c r="I827" i="10"/>
  <c r="E827" i="10"/>
  <c r="I826" i="10"/>
  <c r="E826" i="10"/>
  <c r="E825" i="10"/>
  <c r="I824" i="10"/>
  <c r="E824" i="10"/>
  <c r="I823" i="10"/>
  <c r="E823" i="10"/>
  <c r="I822" i="10"/>
  <c r="E822" i="10"/>
  <c r="I821" i="10"/>
  <c r="E821" i="10"/>
  <c r="I820" i="10"/>
  <c r="E820" i="10"/>
  <c r="I819" i="10"/>
  <c r="E819" i="10"/>
  <c r="I818" i="10"/>
  <c r="E818" i="10"/>
  <c r="I817" i="10"/>
  <c r="E817" i="10"/>
  <c r="I816" i="10"/>
  <c r="E816" i="10"/>
  <c r="I815" i="10"/>
  <c r="E815" i="10"/>
  <c r="I814" i="10"/>
  <c r="E814" i="10"/>
  <c r="I813" i="10"/>
  <c r="E813" i="10"/>
  <c r="I812" i="10"/>
  <c r="E812" i="10"/>
  <c r="I811" i="10"/>
  <c r="E811" i="10"/>
  <c r="I810" i="10"/>
  <c r="E810" i="10"/>
  <c r="H809" i="10"/>
  <c r="G809" i="10"/>
  <c r="G808" i="10" s="1"/>
  <c r="F809" i="10"/>
  <c r="D809" i="10"/>
  <c r="C809" i="10"/>
  <c r="B809" i="10"/>
  <c r="B808" i="10" s="1"/>
  <c r="B807" i="10" s="1"/>
  <c r="G921" i="10" l="1"/>
  <c r="I921" i="10"/>
  <c r="E922" i="10"/>
  <c r="C921" i="10"/>
  <c r="E921" i="10" s="1"/>
  <c r="F808" i="10"/>
  <c r="F807" i="10" s="1"/>
  <c r="E839" i="10"/>
  <c r="I809" i="10"/>
  <c r="H808" i="10"/>
  <c r="I808" i="10" s="1"/>
  <c r="G807" i="10"/>
  <c r="E898" i="10"/>
  <c r="I839" i="10"/>
  <c r="D808" i="10"/>
  <c r="D807" i="10" s="1"/>
  <c r="C808" i="10"/>
  <c r="C807" i="10" s="1"/>
  <c r="E809" i="10"/>
  <c r="I898" i="10"/>
  <c r="I790" i="10"/>
  <c r="I789" i="10"/>
  <c r="E789" i="10"/>
  <c r="I788" i="10"/>
  <c r="E788" i="10"/>
  <c r="I787" i="10"/>
  <c r="E787" i="10"/>
  <c r="E786" i="10"/>
  <c r="I785" i="10"/>
  <c r="E785" i="10"/>
  <c r="H784" i="10"/>
  <c r="G784" i="10"/>
  <c r="F784" i="10"/>
  <c r="D784" i="10"/>
  <c r="C784" i="10"/>
  <c r="B784" i="10"/>
  <c r="I783" i="10"/>
  <c r="E783" i="10"/>
  <c r="I782" i="10"/>
  <c r="E782" i="10"/>
  <c r="I781" i="10"/>
  <c r="E781" i="10"/>
  <c r="I780" i="10"/>
  <c r="E780" i="10"/>
  <c r="I779" i="10"/>
  <c r="E779" i="10"/>
  <c r="I778" i="10"/>
  <c r="E778" i="10"/>
  <c r="I777" i="10"/>
  <c r="E777" i="10"/>
  <c r="I776" i="10"/>
  <c r="E776" i="10"/>
  <c r="I775" i="10"/>
  <c r="E775" i="10"/>
  <c r="I774" i="10"/>
  <c r="E774" i="10"/>
  <c r="I773" i="10"/>
  <c r="E773" i="10"/>
  <c r="I772" i="10"/>
  <c r="E772" i="10"/>
  <c r="I771" i="10"/>
  <c r="E771" i="10"/>
  <c r="I770" i="10"/>
  <c r="E770" i="10"/>
  <c r="I769" i="10"/>
  <c r="E769" i="10"/>
  <c r="I768" i="10"/>
  <c r="E768" i="10"/>
  <c r="I767" i="10"/>
  <c r="E767" i="10"/>
  <c r="E766" i="10"/>
  <c r="I765" i="10"/>
  <c r="E765" i="10"/>
  <c r="E764" i="10"/>
  <c r="I763" i="10"/>
  <c r="E763" i="10"/>
  <c r="I762" i="10"/>
  <c r="E762" i="10"/>
  <c r="I761" i="10"/>
  <c r="E761" i="10"/>
  <c r="I760" i="10"/>
  <c r="E760" i="10"/>
  <c r="I759" i="10"/>
  <c r="E759" i="10"/>
  <c r="I758" i="10"/>
  <c r="E758" i="10"/>
  <c r="I757" i="10"/>
  <c r="E757" i="10"/>
  <c r="I756" i="10"/>
  <c r="E756" i="10"/>
  <c r="I755" i="10"/>
  <c r="E755" i="10"/>
  <c r="I754" i="10"/>
  <c r="E754" i="10"/>
  <c r="I753" i="10"/>
  <c r="E753" i="10"/>
  <c r="I752" i="10"/>
  <c r="E752" i="10"/>
  <c r="I751" i="10"/>
  <c r="E751" i="10"/>
  <c r="I750" i="10"/>
  <c r="E750" i="10"/>
  <c r="I749" i="10"/>
  <c r="E749" i="10"/>
  <c r="I748" i="10"/>
  <c r="E748" i="10"/>
  <c r="I747" i="10"/>
  <c r="E747" i="10"/>
  <c r="I746" i="10"/>
  <c r="E746" i="10"/>
  <c r="I745" i="10"/>
  <c r="E745" i="10"/>
  <c r="I744" i="10"/>
  <c r="E744" i="10"/>
  <c r="I743" i="10"/>
  <c r="E743" i="10"/>
  <c r="I742" i="10"/>
  <c r="E742" i="10"/>
  <c r="I741" i="10"/>
  <c r="E741" i="10"/>
  <c r="I740" i="10"/>
  <c r="E740" i="10"/>
  <c r="I739" i="10"/>
  <c r="E739" i="10"/>
  <c r="I738" i="10"/>
  <c r="E738" i="10"/>
  <c r="I737" i="10"/>
  <c r="E737" i="10"/>
  <c r="I736" i="10"/>
  <c r="E736" i="10"/>
  <c r="E735" i="10"/>
  <c r="I734" i="10"/>
  <c r="E734" i="10"/>
  <c r="I733" i="10"/>
  <c r="E733" i="10"/>
  <c r="I732" i="10"/>
  <c r="E732" i="10"/>
  <c r="I731" i="10"/>
  <c r="E731" i="10"/>
  <c r="I730" i="10"/>
  <c r="E730" i="10"/>
  <c r="I729" i="10"/>
  <c r="E729" i="10"/>
  <c r="I728" i="10"/>
  <c r="E728" i="10"/>
  <c r="I727" i="10"/>
  <c r="E727" i="10"/>
  <c r="I726" i="10"/>
  <c r="E726" i="10"/>
  <c r="H725" i="10"/>
  <c r="G725" i="10"/>
  <c r="F725" i="10"/>
  <c r="D725" i="10"/>
  <c r="C725" i="10"/>
  <c r="B725" i="10"/>
  <c r="E724" i="10"/>
  <c r="I723" i="10"/>
  <c r="E723" i="10"/>
  <c r="I722" i="10"/>
  <c r="E722" i="10"/>
  <c r="I721" i="10"/>
  <c r="E721" i="10"/>
  <c r="E720" i="10"/>
  <c r="E719" i="10"/>
  <c r="I718" i="10"/>
  <c r="E718" i="10"/>
  <c r="I717" i="10"/>
  <c r="E717" i="10"/>
  <c r="I716" i="10"/>
  <c r="E716" i="10"/>
  <c r="I715" i="10"/>
  <c r="E715" i="10"/>
  <c r="I714" i="10"/>
  <c r="E714" i="10"/>
  <c r="I713" i="10"/>
  <c r="E713" i="10"/>
  <c r="I712" i="10"/>
  <c r="E712" i="10"/>
  <c r="E711" i="10"/>
  <c r="I710" i="10"/>
  <c r="E710" i="10"/>
  <c r="I709" i="10"/>
  <c r="E709" i="10"/>
  <c r="I708" i="10"/>
  <c r="E708" i="10"/>
  <c r="I707" i="10"/>
  <c r="E707" i="10"/>
  <c r="I706" i="10"/>
  <c r="E706" i="10"/>
  <c r="I705" i="10"/>
  <c r="E705" i="10"/>
  <c r="I704" i="10"/>
  <c r="E704" i="10"/>
  <c r="I703" i="10"/>
  <c r="E703" i="10"/>
  <c r="I702" i="10"/>
  <c r="E702" i="10"/>
  <c r="I701" i="10"/>
  <c r="E701" i="10"/>
  <c r="I700" i="10"/>
  <c r="E700" i="10"/>
  <c r="I699" i="10"/>
  <c r="E699" i="10"/>
  <c r="I698" i="10"/>
  <c r="E698" i="10"/>
  <c r="I697" i="10"/>
  <c r="E697" i="10"/>
  <c r="I696" i="10"/>
  <c r="E696" i="10"/>
  <c r="H695" i="10"/>
  <c r="G695" i="10"/>
  <c r="F695" i="10"/>
  <c r="D695" i="10"/>
  <c r="D694" i="10" s="1"/>
  <c r="C695" i="10"/>
  <c r="B695" i="10"/>
  <c r="H807" i="10" l="1"/>
  <c r="E807" i="10"/>
  <c r="E808" i="10"/>
  <c r="I807" i="10"/>
  <c r="I695" i="10"/>
  <c r="G694" i="10"/>
  <c r="G693" i="10" s="1"/>
  <c r="I725" i="10"/>
  <c r="C694" i="10"/>
  <c r="E694" i="10" s="1"/>
  <c r="E725" i="10"/>
  <c r="I784" i="10"/>
  <c r="H694" i="10"/>
  <c r="F694" i="10"/>
  <c r="F693" i="10" s="1"/>
  <c r="E695" i="10"/>
  <c r="D693" i="10"/>
  <c r="B694" i="10"/>
  <c r="B693" i="10" s="1"/>
  <c r="E784" i="10"/>
  <c r="I676" i="10"/>
  <c r="I675" i="10"/>
  <c r="E675" i="10"/>
  <c r="I674" i="10"/>
  <c r="E674" i="10"/>
  <c r="I673" i="10"/>
  <c r="E673" i="10"/>
  <c r="E672" i="10"/>
  <c r="I671" i="10"/>
  <c r="E671" i="10"/>
  <c r="H670" i="10"/>
  <c r="G670" i="10"/>
  <c r="F670" i="10"/>
  <c r="D670" i="10"/>
  <c r="C670" i="10"/>
  <c r="B670" i="10"/>
  <c r="I669" i="10"/>
  <c r="E669" i="10"/>
  <c r="I668" i="10"/>
  <c r="E668" i="10"/>
  <c r="I667" i="10"/>
  <c r="E667" i="10"/>
  <c r="I666" i="10"/>
  <c r="E666" i="10"/>
  <c r="I665" i="10"/>
  <c r="E665" i="10"/>
  <c r="I664" i="10"/>
  <c r="E664" i="10"/>
  <c r="I663" i="10"/>
  <c r="E663" i="10"/>
  <c r="I662" i="10"/>
  <c r="E662" i="10"/>
  <c r="I661" i="10"/>
  <c r="E661" i="10"/>
  <c r="I660" i="10"/>
  <c r="E660" i="10"/>
  <c r="I659" i="10"/>
  <c r="E659" i="10"/>
  <c r="I658" i="10"/>
  <c r="E658" i="10"/>
  <c r="I657" i="10"/>
  <c r="E657" i="10"/>
  <c r="I656" i="10"/>
  <c r="E656" i="10"/>
  <c r="I655" i="10"/>
  <c r="E655" i="10"/>
  <c r="I654" i="10"/>
  <c r="E654" i="10"/>
  <c r="I653" i="10"/>
  <c r="E653" i="10"/>
  <c r="E652" i="10"/>
  <c r="I651" i="10"/>
  <c r="E651" i="10"/>
  <c r="E650" i="10"/>
  <c r="I649" i="10"/>
  <c r="E649" i="10"/>
  <c r="I648" i="10"/>
  <c r="E648" i="10"/>
  <c r="I647" i="10"/>
  <c r="E647" i="10"/>
  <c r="I646" i="10"/>
  <c r="E646" i="10"/>
  <c r="I645" i="10"/>
  <c r="E645" i="10"/>
  <c r="I644" i="10"/>
  <c r="E644" i="10"/>
  <c r="I643" i="10"/>
  <c r="E643" i="10"/>
  <c r="I642" i="10"/>
  <c r="E642" i="10"/>
  <c r="I641" i="10"/>
  <c r="E641" i="10"/>
  <c r="I640" i="10"/>
  <c r="E640" i="10"/>
  <c r="I639" i="10"/>
  <c r="E639" i="10"/>
  <c r="I638" i="10"/>
  <c r="E638" i="10"/>
  <c r="I637" i="10"/>
  <c r="E637" i="10"/>
  <c r="I636" i="10"/>
  <c r="E636" i="10"/>
  <c r="I635" i="10"/>
  <c r="E635" i="10"/>
  <c r="I634" i="10"/>
  <c r="E634" i="10"/>
  <c r="I633" i="10"/>
  <c r="E633" i="10"/>
  <c r="I632" i="10"/>
  <c r="E632" i="10"/>
  <c r="I631" i="10"/>
  <c r="E631" i="10"/>
  <c r="I630" i="10"/>
  <c r="E630" i="10"/>
  <c r="I629" i="10"/>
  <c r="E629" i="10"/>
  <c r="I628" i="10"/>
  <c r="E628" i="10"/>
  <c r="I627" i="10"/>
  <c r="E627" i="10"/>
  <c r="I626" i="10"/>
  <c r="E626" i="10"/>
  <c r="I625" i="10"/>
  <c r="E625" i="10"/>
  <c r="I624" i="10"/>
  <c r="E624" i="10"/>
  <c r="I623" i="10"/>
  <c r="E623" i="10"/>
  <c r="I622" i="10"/>
  <c r="E622" i="10"/>
  <c r="E621" i="10"/>
  <c r="I620" i="10"/>
  <c r="E620" i="10"/>
  <c r="I619" i="10"/>
  <c r="E619" i="10"/>
  <c r="I618" i="10"/>
  <c r="E618" i="10"/>
  <c r="I617" i="10"/>
  <c r="E617" i="10"/>
  <c r="I616" i="10"/>
  <c r="E616" i="10"/>
  <c r="I615" i="10"/>
  <c r="E615" i="10"/>
  <c r="I614" i="10"/>
  <c r="E614" i="10"/>
  <c r="I613" i="10"/>
  <c r="E613" i="10"/>
  <c r="I612" i="10"/>
  <c r="E612" i="10"/>
  <c r="H611" i="10"/>
  <c r="G611" i="10"/>
  <c r="F611" i="10"/>
  <c r="D611" i="10"/>
  <c r="C611" i="10"/>
  <c r="B611" i="10"/>
  <c r="E610" i="10"/>
  <c r="I609" i="10"/>
  <c r="E609" i="10"/>
  <c r="I608" i="10"/>
  <c r="E608" i="10"/>
  <c r="I607" i="10"/>
  <c r="E607" i="10"/>
  <c r="E606" i="10"/>
  <c r="E605" i="10"/>
  <c r="I604" i="10"/>
  <c r="E604" i="10"/>
  <c r="I603" i="10"/>
  <c r="E603" i="10"/>
  <c r="I602" i="10"/>
  <c r="E602" i="10"/>
  <c r="I601" i="10"/>
  <c r="E601" i="10"/>
  <c r="I600" i="10"/>
  <c r="E600" i="10"/>
  <c r="I599" i="10"/>
  <c r="E599" i="10"/>
  <c r="I598" i="10"/>
  <c r="E598" i="10"/>
  <c r="E597" i="10"/>
  <c r="I596" i="10"/>
  <c r="E596" i="10"/>
  <c r="I595" i="10"/>
  <c r="E595" i="10"/>
  <c r="I594" i="10"/>
  <c r="E594" i="10"/>
  <c r="I593" i="10"/>
  <c r="E593" i="10"/>
  <c r="I592" i="10"/>
  <c r="E592" i="10"/>
  <c r="I591" i="10"/>
  <c r="E591" i="10"/>
  <c r="I590" i="10"/>
  <c r="E590" i="10"/>
  <c r="I589" i="10"/>
  <c r="E589" i="10"/>
  <c r="I588" i="10"/>
  <c r="E588" i="10"/>
  <c r="I587" i="10"/>
  <c r="E587" i="10"/>
  <c r="I586" i="10"/>
  <c r="E586" i="10"/>
  <c r="I585" i="10"/>
  <c r="E585" i="10"/>
  <c r="I584" i="10"/>
  <c r="E584" i="10"/>
  <c r="I583" i="10"/>
  <c r="E583" i="10"/>
  <c r="I582" i="10"/>
  <c r="E582" i="10"/>
  <c r="H581" i="10"/>
  <c r="G581" i="10"/>
  <c r="F581" i="10"/>
  <c r="D581" i="10"/>
  <c r="C581" i="10"/>
  <c r="B581" i="10"/>
  <c r="I694" i="10" l="1"/>
  <c r="C693" i="10"/>
  <c r="E693" i="10"/>
  <c r="H693" i="10"/>
  <c r="I693" i="10" s="1"/>
  <c r="I581" i="10"/>
  <c r="E670" i="10"/>
  <c r="I670" i="10"/>
  <c r="I611" i="10"/>
  <c r="G580" i="10"/>
  <c r="G579" i="10" s="1"/>
  <c r="D580" i="10"/>
  <c r="C580" i="10"/>
  <c r="C579" i="10" s="1"/>
  <c r="E611" i="10"/>
  <c r="F580" i="10"/>
  <c r="F579" i="10" s="1"/>
  <c r="B580" i="10"/>
  <c r="B579" i="10" s="1"/>
  <c r="H580" i="10"/>
  <c r="E581" i="10"/>
  <c r="I489" i="10"/>
  <c r="I561" i="10"/>
  <c r="I560" i="10"/>
  <c r="E560" i="10"/>
  <c r="I559" i="10"/>
  <c r="E559" i="10"/>
  <c r="I558" i="10"/>
  <c r="E558" i="10"/>
  <c r="E557" i="10"/>
  <c r="I556" i="10"/>
  <c r="E556" i="10"/>
  <c r="H555" i="10"/>
  <c r="G555" i="10"/>
  <c r="F555" i="10"/>
  <c r="D555" i="10"/>
  <c r="C555" i="10"/>
  <c r="B555" i="10"/>
  <c r="I554" i="10"/>
  <c r="E554" i="10"/>
  <c r="I553" i="10"/>
  <c r="E553" i="10"/>
  <c r="I552" i="10"/>
  <c r="E552" i="10"/>
  <c r="I551" i="10"/>
  <c r="E551" i="10"/>
  <c r="I550" i="10"/>
  <c r="E550" i="10"/>
  <c r="I549" i="10"/>
  <c r="E549" i="10"/>
  <c r="I548" i="10"/>
  <c r="E548" i="10"/>
  <c r="I547" i="10"/>
  <c r="E547" i="10"/>
  <c r="I546" i="10"/>
  <c r="E546" i="10"/>
  <c r="I545" i="10"/>
  <c r="E545" i="10"/>
  <c r="I544" i="10"/>
  <c r="E544" i="10"/>
  <c r="I543" i="10"/>
  <c r="E543" i="10"/>
  <c r="I542" i="10"/>
  <c r="E542" i="10"/>
  <c r="I541" i="10"/>
  <c r="E541" i="10"/>
  <c r="I540" i="10"/>
  <c r="E540" i="10"/>
  <c r="I539" i="10"/>
  <c r="E539" i="10"/>
  <c r="I538" i="10"/>
  <c r="E538" i="10"/>
  <c r="E537" i="10"/>
  <c r="I536" i="10"/>
  <c r="E536" i="10"/>
  <c r="E535" i="10"/>
  <c r="I534" i="10"/>
  <c r="E534" i="10"/>
  <c r="I533" i="10"/>
  <c r="E533" i="10"/>
  <c r="I532" i="10"/>
  <c r="E532" i="10"/>
  <c r="I531" i="10"/>
  <c r="E531" i="10"/>
  <c r="I530" i="10"/>
  <c r="E530" i="10"/>
  <c r="I529" i="10"/>
  <c r="E529" i="10"/>
  <c r="I528" i="10"/>
  <c r="E528" i="10"/>
  <c r="I527" i="10"/>
  <c r="E527" i="10"/>
  <c r="I526" i="10"/>
  <c r="E526" i="10"/>
  <c r="I525" i="10"/>
  <c r="E525" i="10"/>
  <c r="I524" i="10"/>
  <c r="E524" i="10"/>
  <c r="I523" i="10"/>
  <c r="E523" i="10"/>
  <c r="I522" i="10"/>
  <c r="E522" i="10"/>
  <c r="I521" i="10"/>
  <c r="E521" i="10"/>
  <c r="I520" i="10"/>
  <c r="E520" i="10"/>
  <c r="I519" i="10"/>
  <c r="E519" i="10"/>
  <c r="I518" i="10"/>
  <c r="E518" i="10"/>
  <c r="I517" i="10"/>
  <c r="E517" i="10"/>
  <c r="I516" i="10"/>
  <c r="E516" i="10"/>
  <c r="I515" i="10"/>
  <c r="E515" i="10"/>
  <c r="I514" i="10"/>
  <c r="E514" i="10"/>
  <c r="I513" i="10"/>
  <c r="E513" i="10"/>
  <c r="I512" i="10"/>
  <c r="E512" i="10"/>
  <c r="I511" i="10"/>
  <c r="E511" i="10"/>
  <c r="I510" i="10"/>
  <c r="E510" i="10"/>
  <c r="I509" i="10"/>
  <c r="E509" i="10"/>
  <c r="I508" i="10"/>
  <c r="E508" i="10"/>
  <c r="I507" i="10"/>
  <c r="E507" i="10"/>
  <c r="E506" i="10"/>
  <c r="I505" i="10"/>
  <c r="E505" i="10"/>
  <c r="I504" i="10"/>
  <c r="E504" i="10"/>
  <c r="I503" i="10"/>
  <c r="E503" i="10"/>
  <c r="I502" i="10"/>
  <c r="E502" i="10"/>
  <c r="I501" i="10"/>
  <c r="E501" i="10"/>
  <c r="I500" i="10"/>
  <c r="E500" i="10"/>
  <c r="I499" i="10"/>
  <c r="E499" i="10"/>
  <c r="I498" i="10"/>
  <c r="E498" i="10"/>
  <c r="I497" i="10"/>
  <c r="E497" i="10"/>
  <c r="H496" i="10"/>
  <c r="G496" i="10"/>
  <c r="F496" i="10"/>
  <c r="D496" i="10"/>
  <c r="C496" i="10"/>
  <c r="B496" i="10"/>
  <c r="E495" i="10"/>
  <c r="I494" i="10"/>
  <c r="E494" i="10"/>
  <c r="I493" i="10"/>
  <c r="E493" i="10"/>
  <c r="I492" i="10"/>
  <c r="E492" i="10"/>
  <c r="E491" i="10"/>
  <c r="E490" i="10"/>
  <c r="E489" i="10"/>
  <c r="I488" i="10"/>
  <c r="E488" i="10"/>
  <c r="I487" i="10"/>
  <c r="E487" i="10"/>
  <c r="I486" i="10"/>
  <c r="E486" i="10"/>
  <c r="I485" i="10"/>
  <c r="E485" i="10"/>
  <c r="I484" i="10"/>
  <c r="E484" i="10"/>
  <c r="I483" i="10"/>
  <c r="E483" i="10"/>
  <c r="E482" i="10"/>
  <c r="I481" i="10"/>
  <c r="E481" i="10"/>
  <c r="I480" i="10"/>
  <c r="E480" i="10"/>
  <c r="I479" i="10"/>
  <c r="E479" i="10"/>
  <c r="I478" i="10"/>
  <c r="E478" i="10"/>
  <c r="I477" i="10"/>
  <c r="E477" i="10"/>
  <c r="I476" i="10"/>
  <c r="E476" i="10"/>
  <c r="I475" i="10"/>
  <c r="E475" i="10"/>
  <c r="I474" i="10"/>
  <c r="E474" i="10"/>
  <c r="I473" i="10"/>
  <c r="E473" i="10"/>
  <c r="I472" i="10"/>
  <c r="E472" i="10"/>
  <c r="I471" i="10"/>
  <c r="E471" i="10"/>
  <c r="I470" i="10"/>
  <c r="E470" i="10"/>
  <c r="I469" i="10"/>
  <c r="E469" i="10"/>
  <c r="I468" i="10"/>
  <c r="E468" i="10"/>
  <c r="I467" i="10"/>
  <c r="E467" i="10"/>
  <c r="H466" i="10"/>
  <c r="G466" i="10"/>
  <c r="F466" i="10"/>
  <c r="D466" i="10"/>
  <c r="C466" i="10"/>
  <c r="B466" i="10"/>
  <c r="E580" i="10" l="1"/>
  <c r="C465" i="10"/>
  <c r="D465" i="10"/>
  <c r="D464" i="10" s="1"/>
  <c r="D579" i="10"/>
  <c r="E579" i="10" s="1"/>
  <c r="G465" i="10"/>
  <c r="G464" i="10" s="1"/>
  <c r="I496" i="10"/>
  <c r="B465" i="10"/>
  <c r="B464" i="10" s="1"/>
  <c r="F465" i="10"/>
  <c r="F464" i="10" s="1"/>
  <c r="I580" i="10"/>
  <c r="H579" i="10"/>
  <c r="I579" i="10" s="1"/>
  <c r="C464" i="10"/>
  <c r="E496" i="10"/>
  <c r="I466" i="10"/>
  <c r="H465" i="10"/>
  <c r="E465" i="10"/>
  <c r="E466" i="10"/>
  <c r="E555" i="10"/>
  <c r="I555" i="10"/>
  <c r="I414" i="10"/>
  <c r="E464" i="10" l="1"/>
  <c r="I465" i="10"/>
  <c r="H464" i="10"/>
  <c r="I464" i="10" s="1"/>
  <c r="I447" i="10"/>
  <c r="I446" i="10"/>
  <c r="E446" i="10"/>
  <c r="I445" i="10"/>
  <c r="E445" i="10"/>
  <c r="I444" i="10"/>
  <c r="E444" i="10"/>
  <c r="E443" i="10"/>
  <c r="I442" i="10"/>
  <c r="E442" i="10"/>
  <c r="H441" i="10"/>
  <c r="G441" i="10"/>
  <c r="F441" i="10"/>
  <c r="D441" i="10"/>
  <c r="C441" i="10"/>
  <c r="B441" i="10"/>
  <c r="I440" i="10"/>
  <c r="E440" i="10"/>
  <c r="I439" i="10"/>
  <c r="E439" i="10"/>
  <c r="I438" i="10"/>
  <c r="E438" i="10"/>
  <c r="I437" i="10"/>
  <c r="E437" i="10"/>
  <c r="I436" i="10"/>
  <c r="E436" i="10"/>
  <c r="I435" i="10"/>
  <c r="E435" i="10"/>
  <c r="I434" i="10"/>
  <c r="E434" i="10"/>
  <c r="I433" i="10"/>
  <c r="E433" i="10"/>
  <c r="I432" i="10"/>
  <c r="E432" i="10"/>
  <c r="I431" i="10"/>
  <c r="E431" i="10"/>
  <c r="I430" i="10"/>
  <c r="E430" i="10"/>
  <c r="I429" i="10"/>
  <c r="E429" i="10"/>
  <c r="I428" i="10"/>
  <c r="E428" i="10"/>
  <c r="I427" i="10"/>
  <c r="E427" i="10"/>
  <c r="I426" i="10"/>
  <c r="E426" i="10"/>
  <c r="I425" i="10"/>
  <c r="E425" i="10"/>
  <c r="I424" i="10"/>
  <c r="E424" i="10"/>
  <c r="E423" i="10"/>
  <c r="I422" i="10"/>
  <c r="E422" i="10"/>
  <c r="E421" i="10"/>
  <c r="I420" i="10"/>
  <c r="E420" i="10"/>
  <c r="I419" i="10"/>
  <c r="E419" i="10"/>
  <c r="I418" i="10"/>
  <c r="E418" i="10"/>
  <c r="I417" i="10"/>
  <c r="E417" i="10"/>
  <c r="I416" i="10"/>
  <c r="E416" i="10"/>
  <c r="I415" i="10"/>
  <c r="E415" i="10"/>
  <c r="E414" i="10"/>
  <c r="I413" i="10"/>
  <c r="E413" i="10"/>
  <c r="I412" i="10"/>
  <c r="E412" i="10"/>
  <c r="I411" i="10"/>
  <c r="E411" i="10"/>
  <c r="I410" i="10"/>
  <c r="E410" i="10"/>
  <c r="I409" i="10"/>
  <c r="E409" i="10"/>
  <c r="I408" i="10"/>
  <c r="E408" i="10"/>
  <c r="I407" i="10"/>
  <c r="E407" i="10"/>
  <c r="I406" i="10"/>
  <c r="E406" i="10"/>
  <c r="I405" i="10"/>
  <c r="E405" i="10"/>
  <c r="I404" i="10"/>
  <c r="E404" i="10"/>
  <c r="I403" i="10"/>
  <c r="E403" i="10"/>
  <c r="I402" i="10"/>
  <c r="E402" i="10"/>
  <c r="I401" i="10"/>
  <c r="E401" i="10"/>
  <c r="I400" i="10"/>
  <c r="E400" i="10"/>
  <c r="I399" i="10"/>
  <c r="E399" i="10"/>
  <c r="I398" i="10"/>
  <c r="E398" i="10"/>
  <c r="I397" i="10"/>
  <c r="E397" i="10"/>
  <c r="I396" i="10"/>
  <c r="E396" i="10"/>
  <c r="I395" i="10"/>
  <c r="E395" i="10"/>
  <c r="I394" i="10"/>
  <c r="E394" i="10"/>
  <c r="I393" i="10"/>
  <c r="E393" i="10"/>
  <c r="E392" i="10"/>
  <c r="I391" i="10"/>
  <c r="E391" i="10"/>
  <c r="I390" i="10"/>
  <c r="E390" i="10"/>
  <c r="I389" i="10"/>
  <c r="E389" i="10"/>
  <c r="I388" i="10"/>
  <c r="E388" i="10"/>
  <c r="I387" i="10"/>
  <c r="E387" i="10"/>
  <c r="I386" i="10"/>
  <c r="E386" i="10"/>
  <c r="I385" i="10"/>
  <c r="E385" i="10"/>
  <c r="I384" i="10"/>
  <c r="E384" i="10"/>
  <c r="I383" i="10"/>
  <c r="E383" i="10"/>
  <c r="H382" i="10"/>
  <c r="G382" i="10"/>
  <c r="F382" i="10"/>
  <c r="D382" i="10"/>
  <c r="C382" i="10"/>
  <c r="B382" i="10"/>
  <c r="E381" i="10"/>
  <c r="I380" i="10"/>
  <c r="E380" i="10"/>
  <c r="I379" i="10"/>
  <c r="E379" i="10"/>
  <c r="I378" i="10"/>
  <c r="E378" i="10"/>
  <c r="E377" i="10"/>
  <c r="E376" i="10"/>
  <c r="E375" i="10"/>
  <c r="I374" i="10"/>
  <c r="E374" i="10"/>
  <c r="I373" i="10"/>
  <c r="E373" i="10"/>
  <c r="I372" i="10"/>
  <c r="E372" i="10"/>
  <c r="I371" i="10"/>
  <c r="E371" i="10"/>
  <c r="I370" i="10"/>
  <c r="E370" i="10"/>
  <c r="I369" i="10"/>
  <c r="E369" i="10"/>
  <c r="E368" i="10"/>
  <c r="I367" i="10"/>
  <c r="E367" i="10"/>
  <c r="I366" i="10"/>
  <c r="E366" i="10"/>
  <c r="I365" i="10"/>
  <c r="E365" i="10"/>
  <c r="I364" i="10"/>
  <c r="E364" i="10"/>
  <c r="I363" i="10"/>
  <c r="E363" i="10"/>
  <c r="I362" i="10"/>
  <c r="E362" i="10"/>
  <c r="I361" i="10"/>
  <c r="E361" i="10"/>
  <c r="I360" i="10"/>
  <c r="E360" i="10"/>
  <c r="I359" i="10"/>
  <c r="E359" i="10"/>
  <c r="I358" i="10"/>
  <c r="E358" i="10"/>
  <c r="I357" i="10"/>
  <c r="E357" i="10"/>
  <c r="I356" i="10"/>
  <c r="E356" i="10"/>
  <c r="I355" i="10"/>
  <c r="E355" i="10"/>
  <c r="I354" i="10"/>
  <c r="E354" i="10"/>
  <c r="I353" i="10"/>
  <c r="E353" i="10"/>
  <c r="H352" i="10"/>
  <c r="G352" i="10"/>
  <c r="F352" i="10"/>
  <c r="D352" i="10"/>
  <c r="C352" i="10"/>
  <c r="B352" i="10"/>
  <c r="C351" i="10" l="1"/>
  <c r="C350" i="10"/>
  <c r="I352" i="10"/>
  <c r="G351" i="10"/>
  <c r="E352" i="10"/>
  <c r="I441" i="10"/>
  <c r="E441" i="10"/>
  <c r="G350" i="10"/>
  <c r="H351" i="10"/>
  <c r="H350" i="10" s="1"/>
  <c r="F351" i="10"/>
  <c r="F350" i="10" s="1"/>
  <c r="D351" i="10"/>
  <c r="E351" i="10" s="1"/>
  <c r="B351" i="10"/>
  <c r="B350" i="10" s="1"/>
  <c r="E382" i="10"/>
  <c r="I382" i="10"/>
  <c r="I334" i="10"/>
  <c r="I333" i="10"/>
  <c r="E333" i="10"/>
  <c r="I332" i="10"/>
  <c r="E332" i="10"/>
  <c r="I331" i="10"/>
  <c r="E331" i="10"/>
  <c r="E330" i="10"/>
  <c r="I329" i="10"/>
  <c r="E329" i="10"/>
  <c r="H328" i="10"/>
  <c r="G328" i="10"/>
  <c r="F328" i="10"/>
  <c r="D328" i="10"/>
  <c r="C328" i="10"/>
  <c r="B328" i="10"/>
  <c r="I327" i="10"/>
  <c r="E327" i="10"/>
  <c r="I326" i="10"/>
  <c r="E326" i="10"/>
  <c r="I325" i="10"/>
  <c r="E325" i="10"/>
  <c r="I324" i="10"/>
  <c r="E324" i="10"/>
  <c r="I323" i="10"/>
  <c r="E323" i="10"/>
  <c r="I322" i="10"/>
  <c r="E322" i="10"/>
  <c r="I321" i="10"/>
  <c r="E321" i="10"/>
  <c r="I320" i="10"/>
  <c r="E320" i="10"/>
  <c r="I319" i="10"/>
  <c r="E319" i="10"/>
  <c r="I318" i="10"/>
  <c r="E318" i="10"/>
  <c r="I317" i="10"/>
  <c r="E317" i="10"/>
  <c r="I316" i="10"/>
  <c r="E316" i="10"/>
  <c r="I315" i="10"/>
  <c r="E315" i="10"/>
  <c r="I314" i="10"/>
  <c r="E314" i="10"/>
  <c r="I313" i="10"/>
  <c r="E313" i="10"/>
  <c r="I312" i="10"/>
  <c r="E312" i="10"/>
  <c r="I311" i="10"/>
  <c r="E311" i="10"/>
  <c r="E310" i="10"/>
  <c r="I309" i="10"/>
  <c r="E309" i="10"/>
  <c r="E308" i="10"/>
  <c r="I307" i="10"/>
  <c r="E307" i="10"/>
  <c r="I306" i="10"/>
  <c r="E306" i="10"/>
  <c r="I305" i="10"/>
  <c r="E305" i="10"/>
  <c r="I304" i="10"/>
  <c r="E304" i="10"/>
  <c r="I303" i="10"/>
  <c r="E303" i="10"/>
  <c r="I302" i="10"/>
  <c r="E302" i="10"/>
  <c r="E301" i="10"/>
  <c r="I300" i="10"/>
  <c r="E300" i="10"/>
  <c r="I299" i="10"/>
  <c r="E299" i="10"/>
  <c r="I298" i="10"/>
  <c r="E298" i="10"/>
  <c r="I297" i="10"/>
  <c r="E297" i="10"/>
  <c r="I296" i="10"/>
  <c r="E296" i="10"/>
  <c r="I295" i="10"/>
  <c r="E295" i="10"/>
  <c r="I294" i="10"/>
  <c r="E294" i="10"/>
  <c r="I293" i="10"/>
  <c r="E293" i="10"/>
  <c r="I292" i="10"/>
  <c r="E292" i="10"/>
  <c r="I291" i="10"/>
  <c r="E291" i="10"/>
  <c r="I290" i="10"/>
  <c r="E290" i="10"/>
  <c r="I289" i="10"/>
  <c r="E289" i="10"/>
  <c r="I288" i="10"/>
  <c r="E288" i="10"/>
  <c r="I287" i="10"/>
  <c r="E287" i="10"/>
  <c r="I286" i="10"/>
  <c r="E286" i="10"/>
  <c r="I285" i="10"/>
  <c r="E285" i="10"/>
  <c r="I284" i="10"/>
  <c r="E284" i="10"/>
  <c r="I283" i="10"/>
  <c r="E283" i="10"/>
  <c r="I282" i="10"/>
  <c r="E282" i="10"/>
  <c r="I281" i="10"/>
  <c r="E281" i="10"/>
  <c r="I280" i="10"/>
  <c r="E280" i="10"/>
  <c r="E279" i="10"/>
  <c r="I278" i="10"/>
  <c r="E278" i="10"/>
  <c r="I277" i="10"/>
  <c r="E277" i="10"/>
  <c r="I276" i="10"/>
  <c r="E276" i="10"/>
  <c r="I275" i="10"/>
  <c r="E275" i="10"/>
  <c r="I274" i="10"/>
  <c r="E274" i="10"/>
  <c r="I273" i="10"/>
  <c r="E273" i="10"/>
  <c r="I272" i="10"/>
  <c r="E272" i="10"/>
  <c r="I271" i="10"/>
  <c r="E271" i="10"/>
  <c r="I270" i="10"/>
  <c r="E270" i="10"/>
  <c r="H269" i="10"/>
  <c r="G269" i="10"/>
  <c r="F269" i="10"/>
  <c r="D269" i="10"/>
  <c r="C269" i="10"/>
  <c r="B269" i="10"/>
  <c r="E268" i="10"/>
  <c r="I267" i="10"/>
  <c r="E267" i="10"/>
  <c r="I266" i="10"/>
  <c r="E266" i="10"/>
  <c r="I265" i="10"/>
  <c r="E265" i="10"/>
  <c r="E264" i="10"/>
  <c r="E263" i="10"/>
  <c r="E262" i="10"/>
  <c r="I261" i="10"/>
  <c r="E261" i="10"/>
  <c r="I260" i="10"/>
  <c r="E260" i="10"/>
  <c r="I259" i="10"/>
  <c r="E259" i="10"/>
  <c r="I258" i="10"/>
  <c r="E258" i="10"/>
  <c r="I257" i="10"/>
  <c r="E257" i="10"/>
  <c r="I256" i="10"/>
  <c r="E256" i="10"/>
  <c r="E255" i="10"/>
  <c r="I254" i="10"/>
  <c r="E254" i="10"/>
  <c r="I253" i="10"/>
  <c r="E253" i="10"/>
  <c r="I252" i="10"/>
  <c r="E252" i="10"/>
  <c r="I251" i="10"/>
  <c r="E251" i="10"/>
  <c r="I250" i="10"/>
  <c r="E250" i="10"/>
  <c r="I249" i="10"/>
  <c r="E249" i="10"/>
  <c r="I248" i="10"/>
  <c r="E248" i="10"/>
  <c r="I247" i="10"/>
  <c r="E247" i="10"/>
  <c r="I246" i="10"/>
  <c r="E246" i="10"/>
  <c r="I245" i="10"/>
  <c r="E245" i="10"/>
  <c r="I244" i="10"/>
  <c r="E244" i="10"/>
  <c r="I243" i="10"/>
  <c r="E243" i="10"/>
  <c r="I242" i="10"/>
  <c r="E242" i="10"/>
  <c r="I241" i="10"/>
  <c r="E241" i="10"/>
  <c r="I240" i="10"/>
  <c r="E240" i="10"/>
  <c r="H239" i="10"/>
  <c r="G239" i="10"/>
  <c r="F239" i="10"/>
  <c r="D239" i="10"/>
  <c r="C239" i="10"/>
  <c r="B239" i="10"/>
  <c r="G238" i="10" l="1"/>
  <c r="G237" i="10" s="1"/>
  <c r="I239" i="10"/>
  <c r="E239" i="10"/>
  <c r="D238" i="10"/>
  <c r="D237" i="10" s="1"/>
  <c r="I350" i="10"/>
  <c r="D350" i="10"/>
  <c r="E350" i="10" s="1"/>
  <c r="I351" i="10"/>
  <c r="F238" i="10"/>
  <c r="F237" i="10" s="1"/>
  <c r="B238" i="10"/>
  <c r="B237" i="10" s="1"/>
  <c r="C238" i="10"/>
  <c r="C237" i="10" s="1"/>
  <c r="I328" i="10"/>
  <c r="E328" i="10"/>
  <c r="H238" i="10"/>
  <c r="H237" i="10" s="1"/>
  <c r="I237" i="10" s="1"/>
  <c r="E269" i="10"/>
  <c r="I269" i="10"/>
  <c r="I221" i="10"/>
  <c r="I220" i="10"/>
  <c r="E220" i="10"/>
  <c r="I219" i="10"/>
  <c r="E219" i="10"/>
  <c r="I218" i="10"/>
  <c r="E218" i="10"/>
  <c r="E217" i="10"/>
  <c r="I216" i="10"/>
  <c r="E216" i="10"/>
  <c r="H215" i="10"/>
  <c r="G215" i="10"/>
  <c r="F215" i="10"/>
  <c r="D215" i="10"/>
  <c r="C215" i="10"/>
  <c r="B215" i="10"/>
  <c r="I214" i="10"/>
  <c r="E214" i="10"/>
  <c r="I213" i="10"/>
  <c r="E213" i="10"/>
  <c r="I212" i="10"/>
  <c r="E212" i="10"/>
  <c r="I211" i="10"/>
  <c r="E211" i="10"/>
  <c r="I210" i="10"/>
  <c r="E210" i="10"/>
  <c r="I209" i="10"/>
  <c r="E209" i="10"/>
  <c r="I208" i="10"/>
  <c r="E208" i="10"/>
  <c r="I207" i="10"/>
  <c r="E207" i="10"/>
  <c r="I206" i="10"/>
  <c r="E206" i="10"/>
  <c r="I205" i="10"/>
  <c r="E205" i="10"/>
  <c r="I204" i="10"/>
  <c r="E204" i="10"/>
  <c r="I203" i="10"/>
  <c r="E203" i="10"/>
  <c r="I202" i="10"/>
  <c r="E202" i="10"/>
  <c r="I201" i="10"/>
  <c r="E201" i="10"/>
  <c r="I200" i="10"/>
  <c r="E200" i="10"/>
  <c r="I199" i="10"/>
  <c r="E199" i="10"/>
  <c r="I198" i="10"/>
  <c r="E198" i="10"/>
  <c r="E197" i="10"/>
  <c r="I196" i="10"/>
  <c r="E196" i="10"/>
  <c r="E195" i="10"/>
  <c r="I194" i="10"/>
  <c r="E194" i="10"/>
  <c r="I193" i="10"/>
  <c r="E193" i="10"/>
  <c r="I192" i="10"/>
  <c r="E192" i="10"/>
  <c r="I191" i="10"/>
  <c r="E191" i="10"/>
  <c r="I190" i="10"/>
  <c r="E190" i="10"/>
  <c r="I189" i="10"/>
  <c r="E189" i="10"/>
  <c r="E188" i="10"/>
  <c r="I187" i="10"/>
  <c r="E187" i="10"/>
  <c r="I186" i="10"/>
  <c r="E186" i="10"/>
  <c r="I185" i="10"/>
  <c r="E185" i="10"/>
  <c r="I184" i="10"/>
  <c r="E184" i="10"/>
  <c r="I183" i="10"/>
  <c r="E183" i="10"/>
  <c r="I182" i="10"/>
  <c r="E182" i="10"/>
  <c r="I181" i="10"/>
  <c r="E181" i="10"/>
  <c r="I180" i="10"/>
  <c r="E180" i="10"/>
  <c r="I179" i="10"/>
  <c r="E179" i="10"/>
  <c r="I178" i="10"/>
  <c r="E178" i="10"/>
  <c r="I177" i="10"/>
  <c r="E177" i="10"/>
  <c r="I176" i="10"/>
  <c r="E176" i="10"/>
  <c r="I175" i="10"/>
  <c r="E175" i="10"/>
  <c r="I174" i="10"/>
  <c r="E174" i="10"/>
  <c r="I173" i="10"/>
  <c r="E173" i="10"/>
  <c r="I172" i="10"/>
  <c r="E172" i="10"/>
  <c r="I171" i="10"/>
  <c r="E171" i="10"/>
  <c r="I170" i="10"/>
  <c r="E170" i="10"/>
  <c r="I169" i="10"/>
  <c r="E169" i="10"/>
  <c r="I168" i="10"/>
  <c r="E168" i="10"/>
  <c r="I167" i="10"/>
  <c r="E167" i="10"/>
  <c r="E166" i="10"/>
  <c r="I165" i="10"/>
  <c r="E165" i="10"/>
  <c r="I164" i="10"/>
  <c r="E164" i="10"/>
  <c r="I163" i="10"/>
  <c r="E163" i="10"/>
  <c r="I162" i="10"/>
  <c r="E162" i="10"/>
  <c r="I161" i="10"/>
  <c r="E161" i="10"/>
  <c r="I160" i="10"/>
  <c r="E160" i="10"/>
  <c r="I159" i="10"/>
  <c r="E159" i="10"/>
  <c r="I158" i="10"/>
  <c r="E158" i="10"/>
  <c r="I157" i="10"/>
  <c r="E157" i="10"/>
  <c r="H156" i="10"/>
  <c r="G156" i="10"/>
  <c r="F156" i="10"/>
  <c r="D156" i="10"/>
  <c r="C156" i="10"/>
  <c r="B156" i="10"/>
  <c r="E155" i="10"/>
  <c r="I154" i="10"/>
  <c r="E154" i="10"/>
  <c r="I153" i="10"/>
  <c r="E153" i="10"/>
  <c r="I152" i="10"/>
  <c r="E152" i="10"/>
  <c r="E151" i="10"/>
  <c r="E150" i="10"/>
  <c r="E149" i="10"/>
  <c r="I148" i="10"/>
  <c r="E148" i="10"/>
  <c r="I147" i="10"/>
  <c r="E147" i="10"/>
  <c r="I146" i="10"/>
  <c r="E146" i="10"/>
  <c r="I145" i="10"/>
  <c r="E145" i="10"/>
  <c r="I144" i="10"/>
  <c r="E144" i="10"/>
  <c r="I143" i="10"/>
  <c r="E143" i="10"/>
  <c r="E142" i="10"/>
  <c r="I141" i="10"/>
  <c r="E141" i="10"/>
  <c r="I140" i="10"/>
  <c r="E140" i="10"/>
  <c r="I139" i="10"/>
  <c r="E139" i="10"/>
  <c r="I138" i="10"/>
  <c r="E138" i="10"/>
  <c r="I137" i="10"/>
  <c r="E137" i="10"/>
  <c r="I136" i="10"/>
  <c r="E136" i="10"/>
  <c r="I135" i="10"/>
  <c r="E135" i="10"/>
  <c r="I134" i="10"/>
  <c r="E134" i="10"/>
  <c r="I133" i="10"/>
  <c r="E133" i="10"/>
  <c r="I132" i="10"/>
  <c r="E132" i="10"/>
  <c r="I131" i="10"/>
  <c r="E131" i="10"/>
  <c r="I130" i="10"/>
  <c r="E130" i="10"/>
  <c r="I129" i="10"/>
  <c r="E129" i="10"/>
  <c r="I128" i="10"/>
  <c r="E128" i="10"/>
  <c r="I127" i="10"/>
  <c r="E127" i="10"/>
  <c r="H126" i="10"/>
  <c r="G126" i="10"/>
  <c r="F126" i="10"/>
  <c r="D126" i="10"/>
  <c r="C126" i="10"/>
  <c r="B126" i="10"/>
  <c r="F125" i="10" l="1"/>
  <c r="E238" i="10"/>
  <c r="E237" i="10"/>
  <c r="I238" i="10"/>
  <c r="C125" i="10"/>
  <c r="C124" i="10" s="1"/>
  <c r="I126" i="10"/>
  <c r="G125" i="10"/>
  <c r="G124" i="10" s="1"/>
  <c r="E126" i="10"/>
  <c r="F124" i="10"/>
  <c r="B125" i="10"/>
  <c r="B124" i="10" s="1"/>
  <c r="D125" i="10"/>
  <c r="I215" i="10"/>
  <c r="E215" i="10"/>
  <c r="H125" i="10"/>
  <c r="H124" i="10" s="1"/>
  <c r="I124" i="10" s="1"/>
  <c r="E156" i="10"/>
  <c r="I156" i="10"/>
  <c r="I72" i="10"/>
  <c r="I59" i="10"/>
  <c r="I50" i="10"/>
  <c r="E72" i="10"/>
  <c r="E125" i="10" l="1"/>
  <c r="D124" i="10"/>
  <c r="E124" i="10" s="1"/>
  <c r="I125" i="10"/>
  <c r="I107" i="10"/>
  <c r="I106" i="10"/>
  <c r="E106" i="10"/>
  <c r="I105" i="10"/>
  <c r="E105" i="10"/>
  <c r="I104" i="10"/>
  <c r="E104" i="10"/>
  <c r="E103" i="10"/>
  <c r="I102" i="10"/>
  <c r="E102" i="10"/>
  <c r="H101" i="10"/>
  <c r="G101" i="10"/>
  <c r="F101" i="10"/>
  <c r="D101" i="10"/>
  <c r="C101" i="10"/>
  <c r="B101" i="10"/>
  <c r="I100" i="10"/>
  <c r="E100" i="10"/>
  <c r="I99" i="10"/>
  <c r="E99" i="10"/>
  <c r="I98" i="10"/>
  <c r="E98" i="10"/>
  <c r="I97" i="10"/>
  <c r="E97" i="10"/>
  <c r="I96" i="10"/>
  <c r="E96" i="10"/>
  <c r="I95" i="10"/>
  <c r="E95" i="10"/>
  <c r="I94" i="10"/>
  <c r="E94" i="10"/>
  <c r="I93" i="10"/>
  <c r="E93" i="10"/>
  <c r="I92" i="10"/>
  <c r="E92" i="10"/>
  <c r="I91" i="10"/>
  <c r="E91" i="10"/>
  <c r="I90" i="10"/>
  <c r="E90" i="10"/>
  <c r="I89" i="10"/>
  <c r="E89" i="10"/>
  <c r="I88" i="10"/>
  <c r="E88" i="10"/>
  <c r="I87" i="10"/>
  <c r="E87" i="10"/>
  <c r="I86" i="10"/>
  <c r="E86" i="10"/>
  <c r="I85" i="10"/>
  <c r="E85" i="10"/>
  <c r="I84" i="10"/>
  <c r="E84" i="10"/>
  <c r="E83" i="10"/>
  <c r="I82" i="10"/>
  <c r="E82" i="10"/>
  <c r="E81" i="10"/>
  <c r="I80" i="10"/>
  <c r="E80" i="10"/>
  <c r="I79" i="10"/>
  <c r="E79" i="10"/>
  <c r="I78" i="10"/>
  <c r="E78" i="10"/>
  <c r="I77" i="10"/>
  <c r="E77" i="10"/>
  <c r="I76" i="10"/>
  <c r="E76" i="10"/>
  <c r="I75" i="10"/>
  <c r="E75" i="10"/>
  <c r="E74" i="10"/>
  <c r="I73" i="10"/>
  <c r="E73" i="10"/>
  <c r="I71" i="10"/>
  <c r="E71" i="10"/>
  <c r="I70" i="10"/>
  <c r="E70" i="10"/>
  <c r="I69" i="10"/>
  <c r="E69" i="10"/>
  <c r="I68" i="10"/>
  <c r="E68" i="10"/>
  <c r="I67" i="10"/>
  <c r="E67" i="10"/>
  <c r="I66" i="10"/>
  <c r="E66" i="10"/>
  <c r="I65" i="10"/>
  <c r="E65" i="10"/>
  <c r="I64" i="10"/>
  <c r="E64" i="10"/>
  <c r="I63" i="10"/>
  <c r="E63" i="10"/>
  <c r="I62" i="10"/>
  <c r="E62" i="10"/>
  <c r="I61" i="10"/>
  <c r="E61" i="10"/>
  <c r="I60" i="10"/>
  <c r="E60" i="10"/>
  <c r="E59" i="10"/>
  <c r="I58" i="10"/>
  <c r="E58" i="10"/>
  <c r="I57" i="10"/>
  <c r="E57" i="10"/>
  <c r="I56" i="10"/>
  <c r="E56" i="10"/>
  <c r="I55" i="10"/>
  <c r="E55" i="10"/>
  <c r="I54" i="10"/>
  <c r="E54" i="10"/>
  <c r="I53" i="10"/>
  <c r="E53" i="10"/>
  <c r="E52" i="10"/>
  <c r="I51" i="10"/>
  <c r="E51" i="10"/>
  <c r="E50" i="10"/>
  <c r="I49" i="10"/>
  <c r="E49" i="10"/>
  <c r="I48" i="10"/>
  <c r="E48" i="10"/>
  <c r="I47" i="10"/>
  <c r="E47" i="10"/>
  <c r="I46" i="10"/>
  <c r="E46" i="10"/>
  <c r="I45" i="10"/>
  <c r="E45" i="10"/>
  <c r="I44" i="10"/>
  <c r="E44" i="10"/>
  <c r="I43" i="10"/>
  <c r="E43" i="10"/>
  <c r="H42" i="10"/>
  <c r="G42" i="10"/>
  <c r="F42" i="10"/>
  <c r="D42" i="10"/>
  <c r="C42" i="10"/>
  <c r="B42" i="10"/>
  <c r="E41" i="10"/>
  <c r="I40" i="10"/>
  <c r="E40" i="10"/>
  <c r="I39" i="10"/>
  <c r="E39" i="10"/>
  <c r="I38" i="10"/>
  <c r="E38" i="10"/>
  <c r="E37" i="10"/>
  <c r="E36" i="10"/>
  <c r="E35" i="10"/>
  <c r="I34" i="10"/>
  <c r="E34" i="10"/>
  <c r="I33" i="10"/>
  <c r="E33" i="10"/>
  <c r="I32" i="10"/>
  <c r="E32" i="10"/>
  <c r="I31" i="10"/>
  <c r="E31" i="10"/>
  <c r="I30" i="10"/>
  <c r="E30" i="10"/>
  <c r="I29" i="10"/>
  <c r="E29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H12" i="10"/>
  <c r="G12" i="10"/>
  <c r="F12" i="10"/>
  <c r="D12" i="10"/>
  <c r="C12" i="10"/>
  <c r="B12" i="10"/>
  <c r="B11" i="10" l="1"/>
  <c r="G11" i="10"/>
  <c r="F11" i="10"/>
  <c r="F10" i="10" s="1"/>
  <c r="C11" i="10"/>
  <c r="C10" i="10" s="1"/>
  <c r="E42" i="10"/>
  <c r="I12" i="10"/>
  <c r="G10" i="10"/>
  <c r="E101" i="10"/>
  <c r="H11" i="10"/>
  <c r="H10" i="10" s="1"/>
  <c r="I101" i="10"/>
  <c r="B10" i="10"/>
  <c r="E12" i="10"/>
  <c r="I42" i="10"/>
  <c r="D11" i="10"/>
  <c r="I10" i="10" l="1"/>
  <c r="I11" i="10"/>
  <c r="E11" i="10"/>
  <c r="D10" i="10"/>
  <c r="E10" i="10" s="1"/>
  <c r="I104" i="2" l="1"/>
  <c r="E103" i="2"/>
  <c r="I94" i="2"/>
  <c r="I65" i="2"/>
  <c r="I66" i="2"/>
  <c r="I67" i="2"/>
  <c r="I68" i="2"/>
  <c r="I69" i="2"/>
  <c r="I50" i="2"/>
  <c r="I52" i="2"/>
  <c r="I53" i="2"/>
  <c r="I54" i="2"/>
  <c r="I55" i="2"/>
  <c r="I56" i="2"/>
  <c r="E58" i="2"/>
  <c r="E51" i="2"/>
  <c r="E50" i="2"/>
  <c r="E52" i="2"/>
  <c r="E53" i="2"/>
  <c r="E54" i="2"/>
  <c r="E55" i="2"/>
  <c r="I40" i="2"/>
  <c r="I32" i="2"/>
  <c r="I23" i="2" l="1"/>
  <c r="I24" i="2"/>
  <c r="I25" i="2"/>
  <c r="I26" i="2"/>
  <c r="I27" i="2"/>
  <c r="E23" i="2"/>
  <c r="E24" i="2"/>
  <c r="E25" i="2"/>
  <c r="E26" i="2"/>
  <c r="E27" i="2"/>
  <c r="I95" i="2" l="1"/>
  <c r="I34" i="2"/>
  <c r="D66" i="9"/>
  <c r="C66" i="9"/>
  <c r="B66" i="9"/>
  <c r="G89" i="9"/>
  <c r="F89" i="9"/>
  <c r="E89" i="9"/>
  <c r="G66" i="9"/>
  <c r="F66" i="9"/>
  <c r="E66" i="9"/>
  <c r="G46" i="9"/>
  <c r="F46" i="9"/>
  <c r="E46" i="9"/>
  <c r="G14" i="9"/>
  <c r="F14" i="9"/>
  <c r="E14" i="9"/>
  <c r="G20" i="9"/>
  <c r="F20" i="9"/>
  <c r="E20" i="9"/>
  <c r="I82" i="2" l="1"/>
  <c r="E82" i="2"/>
  <c r="E40" i="2"/>
  <c r="I62" i="2" l="1"/>
  <c r="I97" i="2" l="1"/>
  <c r="I96" i="2"/>
  <c r="G52" i="9"/>
  <c r="F52" i="9"/>
  <c r="E52" i="9"/>
  <c r="G95" i="9"/>
  <c r="F95" i="9"/>
  <c r="E95" i="9"/>
  <c r="D69" i="9" l="1"/>
  <c r="C69" i="9"/>
  <c r="B69" i="9"/>
  <c r="G69" i="9"/>
  <c r="F69" i="9"/>
  <c r="E69" i="9"/>
  <c r="G57" i="9"/>
  <c r="F57" i="9"/>
  <c r="E57" i="9"/>
  <c r="F21" i="9" l="1"/>
  <c r="G21" i="9"/>
  <c r="E21" i="9"/>
  <c r="C21" i="9"/>
  <c r="D21" i="9"/>
  <c r="B21" i="9"/>
  <c r="G97" i="9"/>
  <c r="F97" i="9"/>
  <c r="E97" i="9"/>
  <c r="D97" i="9"/>
  <c r="C97" i="9"/>
  <c r="B97" i="9"/>
  <c r="D96" i="9"/>
  <c r="C96" i="9"/>
  <c r="B96" i="9"/>
  <c r="G94" i="9"/>
  <c r="F94" i="9"/>
  <c r="E94" i="9"/>
  <c r="D94" i="9"/>
  <c r="C94" i="9"/>
  <c r="B94" i="9"/>
  <c r="G93" i="9"/>
  <c r="F93" i="9"/>
  <c r="E93" i="9"/>
  <c r="D93" i="9"/>
  <c r="C93" i="9"/>
  <c r="B93" i="9"/>
  <c r="G92" i="9"/>
  <c r="F92" i="9"/>
  <c r="E92" i="9"/>
  <c r="D92" i="9"/>
  <c r="C92" i="9"/>
  <c r="B92" i="9"/>
  <c r="G90" i="9"/>
  <c r="F90" i="9"/>
  <c r="E90" i="9"/>
  <c r="D90" i="9"/>
  <c r="C90" i="9"/>
  <c r="B90" i="9"/>
  <c r="D89" i="9"/>
  <c r="C89" i="9"/>
  <c r="B89" i="9"/>
  <c r="G88" i="9"/>
  <c r="F88" i="9"/>
  <c r="E88" i="9"/>
  <c r="D88" i="9"/>
  <c r="C88" i="9"/>
  <c r="B88" i="9"/>
  <c r="G87" i="9"/>
  <c r="F87" i="9"/>
  <c r="E87" i="9"/>
  <c r="D87" i="9"/>
  <c r="C87" i="9"/>
  <c r="B87" i="9"/>
  <c r="G86" i="9"/>
  <c r="F86" i="9"/>
  <c r="E86" i="9"/>
  <c r="D86" i="9"/>
  <c r="C86" i="9"/>
  <c r="B86" i="9"/>
  <c r="G85" i="9"/>
  <c r="F85" i="9"/>
  <c r="E85" i="9"/>
  <c r="D85" i="9"/>
  <c r="C85" i="9"/>
  <c r="B85" i="9"/>
  <c r="G84" i="9"/>
  <c r="F84" i="9"/>
  <c r="E84" i="9"/>
  <c r="D84" i="9"/>
  <c r="C84" i="9"/>
  <c r="B84" i="9"/>
  <c r="D83" i="9"/>
  <c r="C83" i="9"/>
  <c r="B83" i="9"/>
  <c r="G82" i="9"/>
  <c r="F82" i="9"/>
  <c r="E82" i="9"/>
  <c r="D82" i="9"/>
  <c r="C82" i="9"/>
  <c r="B82" i="9"/>
  <c r="G81" i="9"/>
  <c r="F81" i="9"/>
  <c r="E81" i="9"/>
  <c r="D81" i="9"/>
  <c r="C81" i="9"/>
  <c r="B81" i="9"/>
  <c r="G80" i="9"/>
  <c r="F80" i="9"/>
  <c r="E80" i="9"/>
  <c r="D80" i="9"/>
  <c r="C80" i="9"/>
  <c r="B80" i="9"/>
  <c r="G79" i="9"/>
  <c r="F79" i="9"/>
  <c r="E79" i="9"/>
  <c r="D79" i="9"/>
  <c r="C79" i="9"/>
  <c r="B79" i="9"/>
  <c r="D78" i="9"/>
  <c r="C78" i="9"/>
  <c r="B78" i="9"/>
  <c r="G77" i="9"/>
  <c r="F77" i="9"/>
  <c r="E77" i="9"/>
  <c r="D77" i="9"/>
  <c r="C77" i="9"/>
  <c r="B77" i="9"/>
  <c r="G76" i="9"/>
  <c r="F76" i="9"/>
  <c r="E76" i="9"/>
  <c r="D76" i="9"/>
  <c r="C76" i="9"/>
  <c r="B76" i="9"/>
  <c r="G75" i="9"/>
  <c r="F75" i="9"/>
  <c r="E75" i="9"/>
  <c r="D75" i="9"/>
  <c r="C75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G72" i="9"/>
  <c r="F72" i="9"/>
  <c r="E72" i="9"/>
  <c r="D72" i="9"/>
  <c r="C72" i="9"/>
  <c r="B72" i="9"/>
  <c r="G71" i="9"/>
  <c r="F71" i="9"/>
  <c r="E71" i="9"/>
  <c r="D71" i="9"/>
  <c r="C71" i="9"/>
  <c r="B71" i="9"/>
  <c r="G70" i="9"/>
  <c r="F70" i="9"/>
  <c r="E70" i="9"/>
  <c r="D70" i="9"/>
  <c r="C70" i="9"/>
  <c r="B70" i="9"/>
  <c r="G68" i="9"/>
  <c r="F68" i="9"/>
  <c r="E68" i="9"/>
  <c r="D68" i="9"/>
  <c r="C68" i="9"/>
  <c r="B68" i="9"/>
  <c r="G67" i="9"/>
  <c r="F67" i="9"/>
  <c r="E67" i="9"/>
  <c r="D67" i="9"/>
  <c r="C67" i="9"/>
  <c r="B67" i="9"/>
  <c r="G65" i="9"/>
  <c r="F65" i="9"/>
  <c r="E65" i="9"/>
  <c r="D65" i="9"/>
  <c r="C65" i="9"/>
  <c r="B65" i="9"/>
  <c r="G64" i="9"/>
  <c r="F64" i="9"/>
  <c r="E64" i="9"/>
  <c r="D64" i="9"/>
  <c r="C64" i="9"/>
  <c r="B64" i="9"/>
  <c r="G63" i="9"/>
  <c r="F63" i="9"/>
  <c r="E63" i="9"/>
  <c r="D63" i="9"/>
  <c r="C63" i="9"/>
  <c r="B63" i="9"/>
  <c r="G62" i="9"/>
  <c r="F62" i="9"/>
  <c r="E62" i="9"/>
  <c r="D62" i="9"/>
  <c r="C62" i="9"/>
  <c r="B62" i="9"/>
  <c r="G61" i="9"/>
  <c r="F61" i="9"/>
  <c r="E61" i="9"/>
  <c r="D61" i="9"/>
  <c r="C61" i="9"/>
  <c r="B61" i="9"/>
  <c r="G60" i="9"/>
  <c r="F60" i="9"/>
  <c r="E60" i="9"/>
  <c r="D60" i="9"/>
  <c r="C60" i="9"/>
  <c r="B60" i="9"/>
  <c r="G59" i="9"/>
  <c r="F59" i="9"/>
  <c r="E59" i="9"/>
  <c r="D59" i="9"/>
  <c r="C59" i="9"/>
  <c r="B59" i="9"/>
  <c r="G58" i="9"/>
  <c r="F58" i="9"/>
  <c r="E58" i="9"/>
  <c r="D58" i="9"/>
  <c r="C58" i="9"/>
  <c r="B58" i="9"/>
  <c r="D57" i="9"/>
  <c r="C57" i="9"/>
  <c r="B57" i="9"/>
  <c r="G56" i="9"/>
  <c r="F56" i="9"/>
  <c r="E56" i="9"/>
  <c r="D56" i="9"/>
  <c r="C56" i="9"/>
  <c r="B56" i="9"/>
  <c r="G55" i="9"/>
  <c r="F55" i="9"/>
  <c r="E55" i="9"/>
  <c r="D55" i="9"/>
  <c r="C55" i="9"/>
  <c r="B55" i="9"/>
  <c r="G54" i="9"/>
  <c r="F54" i="9"/>
  <c r="E54" i="9"/>
  <c r="D54" i="9"/>
  <c r="C54" i="9"/>
  <c r="B54" i="9"/>
  <c r="D53" i="9"/>
  <c r="C53" i="9"/>
  <c r="B53" i="9"/>
  <c r="D52" i="9"/>
  <c r="C52" i="9"/>
  <c r="B52" i="9"/>
  <c r="G51" i="9"/>
  <c r="F51" i="9"/>
  <c r="E51" i="9"/>
  <c r="D51" i="9"/>
  <c r="C51" i="9"/>
  <c r="B51" i="9"/>
  <c r="G50" i="9"/>
  <c r="F50" i="9"/>
  <c r="E50" i="9"/>
  <c r="D50" i="9"/>
  <c r="C50" i="9"/>
  <c r="B50" i="9"/>
  <c r="D49" i="9"/>
  <c r="C49" i="9"/>
  <c r="B49" i="9"/>
  <c r="G48" i="9"/>
  <c r="F48" i="9"/>
  <c r="E48" i="9"/>
  <c r="D48" i="9"/>
  <c r="C48" i="9"/>
  <c r="B48" i="9"/>
  <c r="G47" i="9"/>
  <c r="F47" i="9"/>
  <c r="E47" i="9"/>
  <c r="D47" i="9"/>
  <c r="C47" i="9"/>
  <c r="B47" i="9"/>
  <c r="D46" i="9"/>
  <c r="C46" i="9"/>
  <c r="B46" i="9"/>
  <c r="G45" i="9"/>
  <c r="F45" i="9"/>
  <c r="E45" i="9"/>
  <c r="D45" i="9"/>
  <c r="C45" i="9"/>
  <c r="B45" i="9"/>
  <c r="G44" i="9"/>
  <c r="F44" i="9"/>
  <c r="E44" i="9"/>
  <c r="D44" i="9"/>
  <c r="C44" i="9"/>
  <c r="B44" i="9"/>
  <c r="G43" i="9"/>
  <c r="F43" i="9"/>
  <c r="E43" i="9"/>
  <c r="D43" i="9"/>
  <c r="C43" i="9"/>
  <c r="B43" i="9"/>
  <c r="G42" i="9"/>
  <c r="F42" i="9"/>
  <c r="E42" i="9"/>
  <c r="D42" i="9"/>
  <c r="C42" i="9"/>
  <c r="B42" i="9"/>
  <c r="G41" i="9"/>
  <c r="F41" i="9"/>
  <c r="E41" i="9"/>
  <c r="D41" i="9"/>
  <c r="C41" i="9"/>
  <c r="B41" i="9"/>
  <c r="D40" i="9"/>
  <c r="C40" i="9"/>
  <c r="B40" i="9"/>
  <c r="G39" i="9"/>
  <c r="F39" i="9"/>
  <c r="E39" i="9"/>
  <c r="D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D27" i="9"/>
  <c r="C27" i="9"/>
  <c r="B27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D20" i="9"/>
  <c r="C20" i="9"/>
  <c r="B20" i="9"/>
  <c r="G19" i="9"/>
  <c r="F19" i="9"/>
  <c r="E19" i="9"/>
  <c r="D19" i="9"/>
  <c r="C19" i="9"/>
  <c r="B19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D14" i="9"/>
  <c r="C14" i="9"/>
  <c r="B14" i="9"/>
  <c r="G13" i="9"/>
  <c r="F13" i="9"/>
  <c r="E13" i="9"/>
  <c r="D13" i="9"/>
  <c r="C13" i="9"/>
  <c r="B13" i="9"/>
  <c r="G12" i="9"/>
  <c r="F12" i="9"/>
  <c r="E12" i="9"/>
  <c r="D12" i="9"/>
  <c r="C12" i="9"/>
  <c r="B12" i="9"/>
  <c r="G11" i="9"/>
  <c r="F11" i="9"/>
  <c r="E11" i="9"/>
  <c r="D11" i="9"/>
  <c r="C11" i="9"/>
  <c r="B11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D91" i="9" l="1"/>
  <c r="C91" i="9"/>
  <c r="F91" i="9"/>
  <c r="B91" i="9"/>
  <c r="F3" i="9"/>
  <c r="D3" i="9"/>
  <c r="B32" i="9"/>
  <c r="G32" i="9"/>
  <c r="E32" i="9"/>
  <c r="E3" i="9"/>
  <c r="F32" i="9"/>
  <c r="C32" i="9"/>
  <c r="G91" i="9"/>
  <c r="C3" i="9"/>
  <c r="D32" i="9"/>
  <c r="E91" i="9"/>
  <c r="G3" i="9"/>
  <c r="B3" i="9"/>
  <c r="E66" i="2" l="1"/>
  <c r="I105" i="2" l="1"/>
  <c r="E104" i="2"/>
  <c r="I103" i="2"/>
  <c r="I102" i="2"/>
  <c r="E102" i="2"/>
  <c r="E101" i="2"/>
  <c r="I100" i="2"/>
  <c r="E100" i="2"/>
  <c r="H99" i="2"/>
  <c r="G99" i="2"/>
  <c r="F99" i="2"/>
  <c r="D99" i="2"/>
  <c r="C99" i="2"/>
  <c r="B99" i="2"/>
  <c r="I98" i="2"/>
  <c r="E98" i="2"/>
  <c r="E97" i="2"/>
  <c r="E96" i="2"/>
  <c r="E95" i="2"/>
  <c r="E94" i="2"/>
  <c r="I93" i="2"/>
  <c r="E93" i="2"/>
  <c r="I92" i="2"/>
  <c r="E92" i="2"/>
  <c r="I91" i="2"/>
  <c r="E91" i="2"/>
  <c r="I90" i="2"/>
  <c r="E90" i="2"/>
  <c r="I89" i="2"/>
  <c r="E89" i="2"/>
  <c r="I88" i="2"/>
  <c r="E88" i="2"/>
  <c r="I87" i="2"/>
  <c r="E87" i="2"/>
  <c r="I86" i="2"/>
  <c r="E86" i="2"/>
  <c r="I85" i="2"/>
  <c r="E85" i="2"/>
  <c r="I84" i="2"/>
  <c r="E84" i="2"/>
  <c r="I83" i="2"/>
  <c r="E83" i="2"/>
  <c r="E81" i="2"/>
  <c r="I80" i="2"/>
  <c r="E80" i="2"/>
  <c r="E79" i="2"/>
  <c r="I78" i="2"/>
  <c r="E78" i="2"/>
  <c r="I77" i="2"/>
  <c r="E77" i="2"/>
  <c r="I76" i="2"/>
  <c r="E76" i="2"/>
  <c r="I75" i="2"/>
  <c r="E75" i="2"/>
  <c r="I74" i="2"/>
  <c r="E74" i="2"/>
  <c r="I73" i="2"/>
  <c r="E73" i="2"/>
  <c r="E72" i="2"/>
  <c r="I71" i="2"/>
  <c r="E71" i="2"/>
  <c r="I70" i="2"/>
  <c r="E70" i="2"/>
  <c r="E69" i="2"/>
  <c r="E68" i="2"/>
  <c r="E67" i="2"/>
  <c r="E65" i="2"/>
  <c r="I64" i="2"/>
  <c r="E64" i="2"/>
  <c r="I63" i="2"/>
  <c r="E63" i="2"/>
  <c r="E62" i="2"/>
  <c r="I61" i="2"/>
  <c r="E61" i="2"/>
  <c r="I60" i="2"/>
  <c r="E60" i="2"/>
  <c r="I59" i="2"/>
  <c r="E59" i="2"/>
  <c r="I57" i="2"/>
  <c r="E57" i="2"/>
  <c r="E56" i="2"/>
  <c r="I49" i="2"/>
  <c r="E49" i="2"/>
  <c r="I48" i="2"/>
  <c r="E48" i="2"/>
  <c r="I47" i="2"/>
  <c r="E47" i="2"/>
  <c r="I46" i="2"/>
  <c r="E46" i="2"/>
  <c r="I45" i="2"/>
  <c r="E45" i="2"/>
  <c r="I44" i="2"/>
  <c r="E44" i="2"/>
  <c r="I43" i="2"/>
  <c r="E43" i="2"/>
  <c r="H42" i="2"/>
  <c r="G42" i="2"/>
  <c r="F42" i="2"/>
  <c r="D42" i="2"/>
  <c r="C42" i="2"/>
  <c r="B42" i="2"/>
  <c r="E41" i="2"/>
  <c r="I39" i="2"/>
  <c r="E39" i="2"/>
  <c r="I38" i="2"/>
  <c r="E38" i="2"/>
  <c r="E37" i="2"/>
  <c r="E36" i="2"/>
  <c r="I35" i="2"/>
  <c r="E35" i="2"/>
  <c r="E34" i="2"/>
  <c r="I33" i="2"/>
  <c r="E33" i="2"/>
  <c r="E32" i="2"/>
  <c r="I31" i="2"/>
  <c r="E31" i="2"/>
  <c r="I30" i="2"/>
  <c r="E30" i="2"/>
  <c r="I29" i="2"/>
  <c r="E29" i="2"/>
  <c r="E28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H12" i="2"/>
  <c r="G12" i="2"/>
  <c r="F12" i="2"/>
  <c r="D12" i="2"/>
  <c r="C12" i="2"/>
  <c r="B12" i="2"/>
  <c r="G11" i="2" l="1"/>
  <c r="G10" i="2" s="1"/>
  <c r="B11" i="2"/>
  <c r="B10" i="2" s="1"/>
  <c r="D11" i="2"/>
  <c r="D10" i="2" s="1"/>
  <c r="C11" i="2"/>
  <c r="C10" i="2" s="1"/>
  <c r="I99" i="2"/>
  <c r="I12" i="2"/>
  <c r="E42" i="2"/>
  <c r="E99" i="2"/>
  <c r="F11" i="2"/>
  <c r="F10" i="2" s="1"/>
  <c r="E12" i="2"/>
  <c r="I42" i="2"/>
  <c r="H11" i="2"/>
  <c r="E10" i="2" l="1"/>
  <c r="E11" i="2"/>
  <c r="H10" i="2"/>
  <c r="I10" i="2" s="1"/>
  <c r="I11" i="2"/>
</calcChain>
</file>

<file path=xl/sharedStrings.xml><?xml version="1.0" encoding="utf-8"?>
<sst xmlns="http://schemas.openxmlformats.org/spreadsheetml/2006/main" count="2385" uniqueCount="320">
  <si>
    <t>MINISTERIO DE ECONOMÍA Y FINANZAS</t>
  </si>
  <si>
    <t>DIRECCIÓN DE PRESUPUESTO DE LA NACIÓN</t>
  </si>
  <si>
    <t>(En Millones de Balboas)</t>
  </si>
  <si>
    <t>Detalle</t>
  </si>
  <si>
    <t>Funcionamiento</t>
  </si>
  <si>
    <t>Inversión</t>
  </si>
  <si>
    <t>Ley</t>
  </si>
  <si>
    <t>Modificado</t>
  </si>
  <si>
    <t>Ejecutado</t>
  </si>
  <si>
    <t>Ejecución (%)</t>
  </si>
  <si>
    <t>Sector Público No Financiero</t>
  </si>
  <si>
    <t>Gobierno Central</t>
  </si>
  <si>
    <t>Ambiente</t>
  </si>
  <si>
    <t>Asamblea Nacional</t>
  </si>
  <si>
    <t>Comercio e Industrias</t>
  </si>
  <si>
    <t>Contraloría General de la República</t>
  </si>
  <si>
    <t>Desarrollo Agropecuario</t>
  </si>
  <si>
    <t>Fiscalía General de Cuentas</t>
  </si>
  <si>
    <t>Fiscalía General Electoral</t>
  </si>
  <si>
    <t>-</t>
  </si>
  <si>
    <t>Gobierno</t>
  </si>
  <si>
    <t>Obras Públicas</t>
  </si>
  <si>
    <t>Órgano Judicial</t>
  </si>
  <si>
    <t>Otros Gastos de la Administración</t>
  </si>
  <si>
    <t>Presidencia de la República</t>
  </si>
  <si>
    <t>Procuraduría de la Administración</t>
  </si>
  <si>
    <t>Procuraduría General de la Nación</t>
  </si>
  <si>
    <t>Relaciones Exteriores</t>
  </si>
  <si>
    <t>Salud</t>
  </si>
  <si>
    <t>Seguridad Pública</t>
  </si>
  <si>
    <t>Tribunal Administrativo Tributario</t>
  </si>
  <si>
    <t>Tribunal de Cuentas</t>
  </si>
  <si>
    <t>Tribunal Electoral</t>
  </si>
  <si>
    <t>Vivienda y Ordenamiento Territorial</t>
  </si>
  <si>
    <t>Servicio de la Deuda Pública</t>
  </si>
  <si>
    <t>Aduanas</t>
  </si>
  <si>
    <t>Aeronáutica Civil</t>
  </si>
  <si>
    <t>AIG</t>
  </si>
  <si>
    <t>AMP</t>
  </si>
  <si>
    <t>AMPYME</t>
  </si>
  <si>
    <t>ANATI</t>
  </si>
  <si>
    <t>ANTAI</t>
  </si>
  <si>
    <t>ARAP</t>
  </si>
  <si>
    <t>Aseo</t>
  </si>
  <si>
    <t>ASEP</t>
  </si>
  <si>
    <t>ATP</t>
  </si>
  <si>
    <t>ATTT</t>
  </si>
  <si>
    <t>AUPSA</t>
  </si>
  <si>
    <t>BDA</t>
  </si>
  <si>
    <t>BHN</t>
  </si>
  <si>
    <t>Bingos Nacionales</t>
  </si>
  <si>
    <t>CENETIM</t>
  </si>
  <si>
    <t>EGESA</t>
  </si>
  <si>
    <t>Gorgas</t>
  </si>
  <si>
    <t>IDAAN</t>
  </si>
  <si>
    <t>IDIAP</t>
  </si>
  <si>
    <t>IFARHU</t>
  </si>
  <si>
    <t>IMA</t>
  </si>
  <si>
    <t>INAC</t>
  </si>
  <si>
    <t>INADEH</t>
  </si>
  <si>
    <t>INAMU</t>
  </si>
  <si>
    <t>IPHE</t>
  </si>
  <si>
    <t>ISA</t>
  </si>
  <si>
    <t>Panamá-Pacífico</t>
  </si>
  <si>
    <t>PANDEPORTES</t>
  </si>
  <si>
    <t>Registro Público</t>
  </si>
  <si>
    <t>SENACYT</t>
  </si>
  <si>
    <t>SENADIS</t>
  </si>
  <si>
    <t>SENNIAF</t>
  </si>
  <si>
    <t>SERTV</t>
  </si>
  <si>
    <t>SIACAP</t>
  </si>
  <si>
    <t>Superintendencia de Bancos</t>
  </si>
  <si>
    <t>UDELAS</t>
  </si>
  <si>
    <t>UMIP</t>
  </si>
  <si>
    <t>UNACHI</t>
  </si>
  <si>
    <t>UP</t>
  </si>
  <si>
    <t>Zona Franca de Barú</t>
  </si>
  <si>
    <t>Zona Libre de Colón</t>
  </si>
  <si>
    <t>Defensoría del Pueblo</t>
  </si>
  <si>
    <t>Desarrollo Social</t>
  </si>
  <si>
    <t>ACODECO</t>
  </si>
  <si>
    <t>Lotería Nacional de Beneficencia</t>
  </si>
  <si>
    <t>Pasaportes</t>
  </si>
  <si>
    <t>UTP</t>
  </si>
  <si>
    <t>AITSA</t>
  </si>
  <si>
    <t>BNP</t>
  </si>
  <si>
    <t>CA</t>
  </si>
  <si>
    <t>ENA</t>
  </si>
  <si>
    <t>ETESA</t>
  </si>
  <si>
    <t>Economía y Finanzas</t>
  </si>
  <si>
    <t>IPACOOP</t>
  </si>
  <si>
    <t>Sector Público</t>
  </si>
  <si>
    <t>Resto del Sector Púbico No Financiero</t>
  </si>
  <si>
    <t>Resto del Sector Público</t>
  </si>
  <si>
    <t>Bomberos</t>
  </si>
  <si>
    <t>Cadena de Frío</t>
  </si>
  <si>
    <t>Transporte Masivo de Panamá, S.A.</t>
  </si>
  <si>
    <t>Contrataciones Públicas</t>
  </si>
  <si>
    <t>Tribunal Adm. de Contrat. Públicas</t>
  </si>
  <si>
    <r>
      <t>Ejecutado</t>
    </r>
    <r>
      <rPr>
        <b/>
        <i/>
        <vertAlign val="superscript"/>
        <sz val="11"/>
        <rFont val="Calibri"/>
        <family val="2"/>
        <scheme val="minor"/>
      </rPr>
      <t>*</t>
    </r>
  </si>
  <si>
    <t>FUNCIONAMIENTO</t>
  </si>
  <si>
    <t>Modif.</t>
  </si>
  <si>
    <t>INVERSIÓN</t>
  </si>
  <si>
    <t>ASAMBLEA NACIONAL</t>
  </si>
  <si>
    <t>CONTRALORÍA GENERAL DE LA REPÚBLICA</t>
  </si>
  <si>
    <t>PRESIDENCIA DE LA REPÚBLICA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</si>
  <si>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</si>
  <si>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</si>
  <si>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</si>
  <si>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</si>
  <si>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</si>
  <si>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</si>
  <si>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MINISTERIO DE SALUD</t>
  </si>
  <si>
    <t>MINISTERIO DE TRABAJO Y DESARROLLO LABORAL</t>
  </si>
  <si>
    <t>MINISTERIO DE VIVIENDA Y ORDENAMIENTO TERRITORIAL</t>
  </si>
  <si>
    <t>MINISTERIO DE GOBIERNO</t>
  </si>
  <si>
    <t>MINISTERIO DE SEGURIDAD PÚBLICA</t>
  </si>
  <si>
    <t>MINISTERIO DE DESARROLLO SOCIAL</t>
  </si>
  <si>
    <t>TRIBUNAL ADMINISTRATIVO TRIBUTARIO</t>
  </si>
  <si>
    <t>MINISTERIO DE AMBIENTE</t>
  </si>
  <si>
    <t>ÓRGANO JUDICIAL</t>
  </si>
  <si>
    <t>PROCURADURÍA GENERAL DE LA NACIÓN</t>
  </si>
  <si>
    <t>TRIBUNAL ELECTORAL</t>
  </si>
  <si>
    <t>PROCURADURÍA DE LA ADMINISTRACIÓN</t>
  </si>
  <si>
    <t>TRIBUNAL DE CUENTAS</t>
  </si>
  <si>
    <t>FISCALÍA GENERAL DE CUENTAS</t>
  </si>
  <si>
    <t>FISCALÍA GENERAL ELECTORAL</t>
  </si>
  <si>
    <t>DEFENSORÍA DEL PUEBLO</t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</si>
  <si>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1</t>
    </r>
  </si>
  <si>
    <t>OTROS GASTOS DE LA ADMINISTRACIÓN</t>
  </si>
  <si>
    <t>AUTORIDAD DE LA MICRO, PEQUEÑA Y MEDIANA EMPRESA</t>
  </si>
  <si>
    <t>AUTORIDAD DEL TRÁNSITO Y TRANSPORTE TERRESTRE</t>
  </si>
  <si>
    <t>AUTORIDAD NACIONAL DE LOS SERVICIOS PÚBLICOS</t>
  </si>
  <si>
    <t>SERVICIO DE LA DEUDA PÚBLICA</t>
  </si>
  <si>
    <t>AUTORIDAD NACIONAL DE ADMINISTRACIÓN DE TIERRAS</t>
  </si>
  <si>
    <r>
      <t xml:space="preserve">Servicio de la Deuda Pública </t>
    </r>
    <r>
      <rPr>
        <vertAlign val="superscript"/>
        <sz val="11"/>
        <color rgb="FF000000"/>
        <rFont val="Calibri"/>
        <family val="2"/>
        <scheme val="minor"/>
      </rPr>
      <t>2</t>
    </r>
  </si>
  <si>
    <t>AUTORIDAD NACIONAL DE ADUANAS</t>
  </si>
  <si>
    <t>Instituciones Descentralizadas</t>
  </si>
  <si>
    <t>CAJA DE SEGURO SOCIAL</t>
  </si>
  <si>
    <t>INSTITUTO CONMEMORATIVO GORGAS DE ESTUDIOS DE LA SALUD</t>
  </si>
  <si>
    <t>AUTORIDAD DE PROTECCION AL CONSUMIDOR Y DEFENSA DE LA COMPETENCIA</t>
  </si>
  <si>
    <t>SECRETARÍA NACIONAL DE DISCAPACIDAD</t>
  </si>
  <si>
    <t>INST. DE INVESTIGACIONES AGROPECUARIAS</t>
  </si>
  <si>
    <t>AUTORIDAD DE LOS RECURSOS ACUÁTICOS DE PANAMÁ</t>
  </si>
  <si>
    <t>CENTRO NACIONAL DE ESTUDIOS EN TÉCNICAS DE IMÁGENES MOLECULARES</t>
  </si>
  <si>
    <t>DIRECCIÓN GENERAL DE CONTRATACIONES PÚBLICAS</t>
  </si>
  <si>
    <t>INSTITUTO NACIONAL DE CULTURA</t>
  </si>
  <si>
    <t>CONSEJO DE ADMINISTRACIÓN DEL SIACAP</t>
  </si>
  <si>
    <t>SISTEMA ESTATAL DE RADIO Y TELEVISIÓN</t>
  </si>
  <si>
    <t>SECRETARÍA NACIONAL DE CIENCIA, TECNOLOGÍA E INNOVACIÓN</t>
  </si>
  <si>
    <t>INSTITUTO NACIONAL DE LA MUJER</t>
  </si>
  <si>
    <t>AUTORIDAD PANAMEÑA DE SEGURIDAD DE ALIMENTOS</t>
  </si>
  <si>
    <t>SECRETARÍA NACIONAL DE NIÑEZ, ADOLESCENCIA Y FAMILIA</t>
  </si>
  <si>
    <t>INSTITUTO PANAMEÑO DE DEPORTES</t>
  </si>
  <si>
    <t>INSTITUTO NAL. DE FORMACIÓN PROF.Y CAP. PARA EL DESARROLLO HUMANO</t>
  </si>
  <si>
    <t>INSTITUTO PANAMEÑO DE HABILITACIÓN ESPECIAL</t>
  </si>
  <si>
    <t>TRIBUNAL ADMINISTRATIVO DE CONTRATACIONES PÚBLICAS</t>
  </si>
  <si>
    <t>AUTORIDAD DE PASAPORTES DE PANAMÁ</t>
  </si>
  <si>
    <t>INSTITUTO PANAMEÑO AUTÓNOMO COOPERATIVO</t>
  </si>
  <si>
    <t>AUTORIDAD DE TURISMO DE PANAMÁ</t>
  </si>
  <si>
    <t>AUTORIDAD NACIONAL PARA LA INNOVACIÓN GUBERNAMENTAL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</si>
  <si>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3</t>
    </r>
  </si>
  <si>
    <t>REGISTRO PÚBLICO DE PANAMÁ</t>
  </si>
  <si>
    <t>BENEMÉRITO CUERPO DE BOMBEROS DE LA REPÚBLICA DE PANAMÁ</t>
  </si>
  <si>
    <t>UNIVERSIDAD AUTÓNOMA DE CHIRIQUÍ</t>
  </si>
  <si>
    <t>UNIVERSIDAD DE PANAMÁ</t>
  </si>
  <si>
    <t>UNIVERSIDAD MARÍTIMA INTERNACIONAL DE PANAMÁ</t>
  </si>
  <si>
    <t>UNIVERSIDAD ESPECIALIZADA DE LAS AMÉRICAS</t>
  </si>
  <si>
    <t>UNIVERSIDAD TECNOLÓGICA DE PANAMÁ</t>
  </si>
  <si>
    <t>AEROPUERTO INTERNACIONAL DE TOCUMEN, S.A.</t>
  </si>
  <si>
    <t>AUTORIDAD MARÍTIMA DE PANAMÁ</t>
  </si>
  <si>
    <t>AUTORIDAD AERONÁUTICA CIVIL</t>
  </si>
  <si>
    <t>AUTORIDAD NACIONAL DE TRANSPARENCIA Y ACCESO A LA INFORMACIÓN</t>
  </si>
  <si>
    <t>INST. DE ACUEDUCTOS Y ALCANTARILLADOS NACIONALES</t>
  </si>
  <si>
    <t>INSTITUTO DE MERCADEO AGROPECUARIO</t>
  </si>
  <si>
    <t>EMPRESA DE GENERACIÓN ELÉCTRICA, S.A.</t>
  </si>
  <si>
    <t>EMPRESA DE TRANSMISIÓN ELÉCTRICA, S.A.</t>
  </si>
  <si>
    <t>EMPRESA MERCADOS NACIONALES DE LA CADENA DE FRÍO</t>
  </si>
  <si>
    <t>EMPRESA METRO DE PANAMÁ, S.A.</t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</si>
  <si>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4</t>
    </r>
  </si>
  <si>
    <t>TRANSPORTE MASIVO DE PANAMÁ, S.A.</t>
  </si>
  <si>
    <t>ZONA FRANCA DE BARÚ</t>
  </si>
  <si>
    <t>LOTERÍA NACIONAL DE BENEFICENCIA</t>
  </si>
  <si>
    <t>ZONA LIBRE DE COLÓN</t>
  </si>
  <si>
    <t>AGENCIA PANAMÁ-PACÍFICO</t>
  </si>
  <si>
    <t>BINGOS NACIONALES</t>
  </si>
  <si>
    <t>AUTORIDAD DE ASEO URBANO Y DOMICILIARIO</t>
  </si>
  <si>
    <t>SUPERINTENDENCIA DE BANCOS</t>
  </si>
  <si>
    <t>SUPERINTENDENCIA DE SEGUROS  Y REASEGUROS</t>
  </si>
  <si>
    <t>BANCO DE DESARROLLO AGROPECUARIO</t>
  </si>
  <si>
    <t>BANCO HIPOTECARIO NACIONAL</t>
  </si>
  <si>
    <t>EMPRESA NACIONAL DE AUTOPISTAS, S.A.</t>
  </si>
  <si>
    <t>BANCO NACIONAL DE PANAMÁ</t>
  </si>
  <si>
    <t>CAJA DE AHORROS</t>
  </si>
  <si>
    <t>Superint. de Seguros y Reaseguros</t>
  </si>
  <si>
    <t>SUPERINTENDENCIA DEL MERCADO DE VALORES</t>
  </si>
  <si>
    <t>Superint. de Mercado de Valores</t>
  </si>
  <si>
    <t>INSTITUTO DE SEGURO AGROPECUARIO</t>
  </si>
  <si>
    <t>Caja de Seguro Social</t>
  </si>
  <si>
    <t>CSS FINANCIERA</t>
  </si>
  <si>
    <r>
      <t xml:space="preserve">EJECUCIÓN </t>
    </r>
    <r>
      <rPr>
        <b/>
        <u/>
        <sz val="11"/>
        <color theme="1"/>
        <rFont val="Calibri"/>
        <family val="2"/>
        <scheme val="minor"/>
      </rPr>
      <t>PRELIMINAR</t>
    </r>
    <r>
      <rPr>
        <b/>
        <sz val="11"/>
        <color theme="1"/>
        <rFont val="Calibri"/>
        <family val="2"/>
        <scheme val="minor"/>
      </rPr>
      <t xml:space="preserve"> DEL PRESUPUESTO MODIFICADO DE FUNCIONAMIENTO E INVERSIONES                                                         </t>
    </r>
  </si>
  <si>
    <t>Fuente: Información del Consolidado de SIAFPA.</t>
  </si>
  <si>
    <t>* Ejecutado = suma del Gasto Devengado y el Pasivo Contingente.</t>
  </si>
  <si>
    <t>Nota: Toda la información contenida en este informe es preliminar.</t>
  </si>
  <si>
    <t>Ejecutado *</t>
  </si>
  <si>
    <r>
      <t xml:space="preserve">Ejecutado </t>
    </r>
    <r>
      <rPr>
        <b/>
        <vertAlign val="superscript"/>
        <sz val="11"/>
        <rFont val="Calibri"/>
        <family val="2"/>
        <scheme val="minor"/>
      </rPr>
      <t>*</t>
    </r>
  </si>
  <si>
    <t>Tribunal Administrativo de la F.P.</t>
  </si>
  <si>
    <t>ITSE</t>
  </si>
  <si>
    <t>INSTITUTO TÉCNICO SUPERIOR ESPECIALIZADO</t>
  </si>
  <si>
    <t>TRIBUNAL ADMINISTRATIVO DE LA FUNCIÓN PUBLICA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</si>
  <si>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</si>
  <si>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</si>
  <si>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</si>
  <si>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</si>
  <si>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</si>
  <si>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t>Ministerio de Salud</t>
  </si>
  <si>
    <t>Ministerio de Trabajo y Des. Laboral</t>
  </si>
  <si>
    <t>Minist. de Vivienda y Ord. Territorial</t>
  </si>
  <si>
    <t>Ministerio de Economía y Finanzas</t>
  </si>
  <si>
    <t>Ministerio de Gobierno</t>
  </si>
  <si>
    <t>Ministerio de Seguridad Pública</t>
  </si>
  <si>
    <t>Ministerio de Desarrollo Social</t>
  </si>
  <si>
    <t>Ministerio de Ambiente</t>
  </si>
  <si>
    <t>Ministerio de Cultura</t>
  </si>
  <si>
    <t>Tribunal Adm. de la Función Pública</t>
  </si>
  <si>
    <t>Autoridad Micro, Peq. y Med. Empresa</t>
  </si>
  <si>
    <t>Autoridad Tránsito y Transp. Terrestre</t>
  </si>
  <si>
    <t>Autoridad Nac. de los Serv. Públicos</t>
  </si>
  <si>
    <t>Autoridad Nac. de Administr. de Tierras</t>
  </si>
  <si>
    <t>Autoridad Nacional de Aduanas</t>
  </si>
  <si>
    <t>Inst. Conm. Gorgas de Est. de la Salud</t>
  </si>
  <si>
    <t>Autor. Prot. al Cons. y Def. de la Comp.</t>
  </si>
  <si>
    <t>Consejo de Administración del SIACAP</t>
  </si>
  <si>
    <t>Secretaría Nacional de Discapacidad</t>
  </si>
  <si>
    <t>Autoridad Pan. de Seg. de Alimentos</t>
  </si>
  <si>
    <t>Instituto de Investig. Agropecuarias</t>
  </si>
  <si>
    <t>Autoridad de los Rec. Acuát. de Panamá</t>
  </si>
  <si>
    <t>Dirección General de Contr. Públicas</t>
  </si>
  <si>
    <t>Sistema Estatal de Radio y Televisión</t>
  </si>
  <si>
    <t>Secret. Nac. de Ciencia, Tecnol. e Innov.</t>
  </si>
  <si>
    <t>Instituto Nacional de la Mujer</t>
  </si>
  <si>
    <t>Secret. Nac. de Niñez, Adoles. y Familia</t>
  </si>
  <si>
    <t>Instituto Panameño de Deportes</t>
  </si>
  <si>
    <t>Instituto Técnico Superior Especializado</t>
  </si>
  <si>
    <t>Instituto Pan. de Habilitación Especial</t>
  </si>
  <si>
    <t>Autoridad de Pasaportes de Panamá</t>
  </si>
  <si>
    <t>Instituto Pan. Autónomo Cooperativo</t>
  </si>
  <si>
    <t>Autoridad de Turismo de Panamá</t>
  </si>
  <si>
    <t>Autor. Nac. para Innov. Gubernamental</t>
  </si>
  <si>
    <t>Registro Público de Panamá</t>
  </si>
  <si>
    <t>Autor. Nac. Transp. y Acceso a la Info.</t>
  </si>
  <si>
    <t>Benem. Cuerpo Bomberos de Panamá</t>
  </si>
  <si>
    <t>Universidad Autónoma de Chiriquí</t>
  </si>
  <si>
    <t>Universidad de Panamá</t>
  </si>
  <si>
    <t>Universidad Marít. Internac. de Panamá</t>
  </si>
  <si>
    <t>Universidad Especial. de las Américas</t>
  </si>
  <si>
    <t>Universidad Tecnológica de Panamá</t>
  </si>
  <si>
    <t>Autoridad Marítima de Panamá</t>
  </si>
  <si>
    <t>Autoridad Aeronáutica Civil</t>
  </si>
  <si>
    <t>Instituto de Mercadeo Agropecuario</t>
  </si>
  <si>
    <t>Empresa de Generación Eléctrica, S.A.</t>
  </si>
  <si>
    <t>Empresa Mer. Nac. de Cadena de Frío</t>
  </si>
  <si>
    <t>Agencia Panamá-Pacífico</t>
  </si>
  <si>
    <t>Autoridad de Aseo Urb. y Domic.</t>
  </si>
  <si>
    <t>Siuperintendencia de Bancos</t>
  </si>
  <si>
    <t>Banco de Desarrollo Agropecuario</t>
  </si>
  <si>
    <t>Banco Hipotecario Nacional</t>
  </si>
  <si>
    <t>Superint. del Mercado de Valores</t>
  </si>
  <si>
    <t>Instituto de Seguro Agropecuario</t>
  </si>
  <si>
    <t>Aeropuerto Internac. de Tocumen, S.A.</t>
  </si>
  <si>
    <t>Empresa Nacional de Autopistas</t>
  </si>
  <si>
    <t>Empresa de Transmisión Eléctrica, S.A.</t>
  </si>
  <si>
    <t>Banco Nacional de Panamá</t>
  </si>
  <si>
    <t>Caja de Ahorros</t>
  </si>
  <si>
    <t>DEL SECTOR PÚBLICO, SIN TRANSFERENCIAS INTERINSTITUCIONALES</t>
  </si>
  <si>
    <t>1. No se incluyen las inversiones financieras de la Caja de Seguro Social.</t>
  </si>
  <si>
    <t>3. Sólo incluye las Inversiones Financieras de la Caja de Seguro Social.</t>
  </si>
  <si>
    <t>Inst. Nac. de Form. Prof. y Cap. p. Des. Hum.</t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</si>
  <si>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(1)</t>
    </r>
  </si>
  <si>
    <r>
      <t xml:space="preserve">Empresa Metro de Panamá, S.A.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</si>
  <si>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(3)</t>
    </r>
  </si>
  <si>
    <t>2. Ejecución del Metro de Panamá, S.A., al 31 de enero.</t>
  </si>
  <si>
    <t>AL 31 DE ENERO DE 2020</t>
  </si>
  <si>
    <t>Superintendencia de Sujetos No Financieros</t>
  </si>
  <si>
    <t>AL 31 DE ENERO DE 2021</t>
  </si>
  <si>
    <t>Autoridad Nac. De Descentralización</t>
  </si>
  <si>
    <t>Empresa Metro de Panamá, S.A.</t>
  </si>
  <si>
    <r>
      <t>IDAAN</t>
    </r>
    <r>
      <rPr>
        <vertAlign val="superscript"/>
        <sz val="9"/>
        <color theme="1"/>
        <rFont val="Calibri"/>
        <family val="2"/>
        <scheme val="minor"/>
      </rPr>
      <t xml:space="preserve"> (2)</t>
    </r>
  </si>
  <si>
    <t>2. Ejecución del IDAAN, al 25 de enero.</t>
  </si>
  <si>
    <t>2. Sólo incluye las Inversiones Financieras de la Caja de Seguro Social.</t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</si>
  <si>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(2)</t>
    </r>
  </si>
  <si>
    <t>AL 31 de MARZO DE 2021</t>
  </si>
  <si>
    <t>AL 28 DE FEBRERO DE 2021</t>
  </si>
  <si>
    <t>AL 30 DE ABRIL DE 2021</t>
  </si>
  <si>
    <t xml:space="preserve">   1. No se incluyen las inversiones financieras de la Caja de Seguro Social.</t>
  </si>
  <si>
    <t xml:space="preserve">   3. Sólo incluye las Inversiones Financieras de la Caja de Seguro Social.</t>
  </si>
  <si>
    <t>AL 31 DE MAYO DE 2021</t>
  </si>
  <si>
    <t xml:space="preserve">  4. Sólo incluye las Inversiones Financieras de la Caja de Seguro Social.</t>
  </si>
  <si>
    <t xml:space="preserve">   3. Ejecución del BNP y CA corresponden al mes de abril</t>
  </si>
  <si>
    <t xml:space="preserve">   2. Ejecución del Metro de Panamá, S.A., al 30 de abril.</t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</si>
  <si>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(4)</t>
    </r>
  </si>
  <si>
    <r>
      <t xml:space="preserve">Banco Nacional de Panamá </t>
    </r>
    <r>
      <rPr>
        <vertAlign val="superscript"/>
        <sz val="9"/>
        <color theme="1"/>
        <rFont val="Calibri"/>
        <family val="2"/>
        <scheme val="minor"/>
      </rPr>
      <t>(3)</t>
    </r>
  </si>
  <si>
    <r>
      <t xml:space="preserve">Caja de Ahorros </t>
    </r>
    <r>
      <rPr>
        <vertAlign val="superscript"/>
        <sz val="9"/>
        <color theme="1"/>
        <rFont val="Calibri"/>
        <family val="2"/>
        <scheme val="minor"/>
      </rPr>
      <t>(3)</t>
    </r>
  </si>
  <si>
    <t>AL 30 DE JUNIO DE 2021</t>
  </si>
  <si>
    <t xml:space="preserve">   2. Ejecución del Metro de Panamá, S.A., al 31 de mayo.</t>
  </si>
  <si>
    <t xml:space="preserve">  3. Sólo incluye las Inversiones Financieras de la Caja de Seguro Social.</t>
  </si>
  <si>
    <t>AL 31 DE JULIO DE 2021</t>
  </si>
  <si>
    <t>Nota: funcionamiento e inversión de BNP y la CA están al 30 de junio.</t>
  </si>
  <si>
    <t>AL 31 DE AGOSTO DE 2021</t>
  </si>
  <si>
    <t xml:space="preserve">   2. Ejecución del Metro de Panamá, S.A., al 31 de julio.</t>
  </si>
  <si>
    <t>Nota: funcionamiento e inversión de BNP y la CA están al 30 de julio.</t>
  </si>
  <si>
    <t>AL 30 DE SEPTIEMBRE DE 2021</t>
  </si>
  <si>
    <t xml:space="preserve">   2. Ejecución del Metro de Panamá, S.A., al 31 de agosto.</t>
  </si>
  <si>
    <t>AL 31 DEOCTUBRE DE 2021</t>
  </si>
  <si>
    <t xml:space="preserve">   2. Ejecución del Metro de Panamá, S.A., al 30 de septiembre.</t>
  </si>
  <si>
    <t>Nota: funcionamiento e inversión de la CA están al 30 de septiembre.</t>
  </si>
  <si>
    <t>AL 30 DE NOVIEMBRE DE 2021</t>
  </si>
  <si>
    <t>Nota: funcionamiento e inversión de la CA y BNP están al 31 de octubre.</t>
  </si>
  <si>
    <t>AL 31 DE DICIEMBRE DE 2021</t>
  </si>
  <si>
    <t xml:space="preserve">   2. Ejecución del Metro de Panamá, S.A., al 30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</si>
</sst>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219">
    <xf numFmtId="0" fontId="0" fillId="0" borderId="0" xfId="0"/>
    <xf numFmtId="0" fontId="0" fillId="0" borderId="2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3" fillId="4" borderId="10" xfId="0" applyNumberFormat="1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165" fontId="0" fillId="0" borderId="6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164" fontId="2" fillId="3" borderId="37" xfId="0" applyNumberFormat="1" applyFont="1" applyFill="1" applyBorder="1" applyAlignment="1" applyProtection="1">
      <alignment horizontal="right" vertical="center" wrapText="1"/>
    </xf>
    <xf numFmtId="164" fontId="2" fillId="3" borderId="34" xfId="0" applyNumberFormat="1" applyFont="1" applyFill="1" applyBorder="1" applyAlignment="1" applyProtection="1">
      <alignment horizontal="right" vertical="center" wrapText="1"/>
    </xf>
    <xf numFmtId="165" fontId="2" fillId="3" borderId="35" xfId="1" applyNumberFormat="1" applyFont="1" applyFill="1" applyBorder="1" applyAlignment="1">
      <alignment horizontal="right" vertical="center" wrapText="1"/>
    </xf>
    <xf numFmtId="165" fontId="3" fillId="4" borderId="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wrapText="1"/>
    </xf>
    <xf numFmtId="165" fontId="0" fillId="0" borderId="8" xfId="1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5" xfId="0" applyNumberFormat="1" applyFill="1" applyBorder="1"/>
    <xf numFmtId="0" fontId="3" fillId="4" borderId="19" xfId="0" applyFont="1" applyFill="1" applyBorder="1" applyAlignment="1" applyProtection="1">
      <alignment horizontal="justify" vertical="distributed" wrapText="1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164" fontId="3" fillId="5" borderId="34" xfId="0" applyNumberFormat="1" applyFont="1" applyFill="1" applyBorder="1" applyAlignment="1" applyProtection="1">
      <alignment vertical="center" wrapText="1"/>
    </xf>
    <xf numFmtId="164" fontId="3" fillId="5" borderId="37" xfId="0" applyNumberFormat="1" applyFont="1" applyFill="1" applyBorder="1" applyAlignment="1" applyProtection="1">
      <alignment horizontal="right" vertical="center" wrapText="1"/>
    </xf>
    <xf numFmtId="164" fontId="3" fillId="5" borderId="34" xfId="0" applyNumberFormat="1" applyFont="1" applyFill="1" applyBorder="1" applyAlignment="1" applyProtection="1">
      <alignment horizontal="right" vertical="center" wrapText="1"/>
    </xf>
    <xf numFmtId="165" fontId="3" fillId="5" borderId="35" xfId="1" applyNumberFormat="1" applyFont="1" applyFill="1" applyBorder="1" applyAlignment="1">
      <alignment horizontal="right" vertical="center" wrapText="1"/>
    </xf>
    <xf numFmtId="16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3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28" xfId="0" applyNumberFormat="1" applyBorder="1"/>
    <xf numFmtId="164" fontId="0" fillId="0" borderId="32" xfId="0" applyNumberFormat="1" applyBorder="1"/>
    <xf numFmtId="0" fontId="0" fillId="0" borderId="0" xfId="0"/>
    <xf numFmtId="0" fontId="0" fillId="0" borderId="0" xfId="0"/>
    <xf numFmtId="165" fontId="2" fillId="3" borderId="38" xfId="1" applyNumberFormat="1" applyFont="1" applyFill="1" applyBorder="1" applyAlignment="1">
      <alignment horizontal="right" vertical="center" wrapText="1"/>
    </xf>
    <xf numFmtId="165" fontId="3" fillId="5" borderId="38" xfId="1" applyNumberFormat="1" applyFont="1" applyFill="1" applyBorder="1" applyAlignment="1">
      <alignment horizontal="right" vertical="center" wrapText="1"/>
    </xf>
    <xf numFmtId="165" fontId="3" fillId="4" borderId="27" xfId="1" applyNumberFormat="1" applyFont="1" applyFill="1" applyBorder="1" applyAlignment="1">
      <alignment horizontal="right" vertical="center" wrapText="1"/>
    </xf>
    <xf numFmtId="165" fontId="0" fillId="0" borderId="24" xfId="1" applyNumberFormat="1" applyFont="1" applyBorder="1" applyAlignment="1">
      <alignment horizontal="right" wrapText="1"/>
    </xf>
    <xf numFmtId="165" fontId="0" fillId="0" borderId="25" xfId="1" applyNumberFormat="1" applyFont="1" applyBorder="1" applyAlignment="1">
      <alignment horizontal="right" wrapText="1"/>
    </xf>
    <xf numFmtId="165" fontId="0" fillId="0" borderId="26" xfId="1" applyNumberFormat="1" applyFont="1" applyBorder="1" applyAlignment="1">
      <alignment horizontal="right" wrapText="1"/>
    </xf>
    <xf numFmtId="165" fontId="0" fillId="0" borderId="30" xfId="1" applyNumberFormat="1" applyFont="1" applyBorder="1" applyAlignment="1">
      <alignment horizontal="right" wrapText="1"/>
    </xf>
    <xf numFmtId="165" fontId="0" fillId="0" borderId="29" xfId="1" applyNumberFormat="1" applyFont="1" applyBorder="1" applyAlignment="1">
      <alignment horizontal="right" wrapText="1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3" fillId="4" borderId="36" xfId="0" applyNumberFormat="1" applyFont="1" applyFill="1" applyBorder="1" applyAlignment="1" applyProtection="1">
      <alignment horizontal="right" vertical="center" wrapText="1"/>
    </xf>
    <xf numFmtId="164" fontId="3" fillId="4" borderId="34" xfId="0" applyNumberFormat="1" applyFont="1" applyFill="1" applyBorder="1" applyAlignment="1" applyProtection="1">
      <alignment horizontal="right" vertical="center" wrapText="1"/>
    </xf>
    <xf numFmtId="165" fontId="3" fillId="4" borderId="35" xfId="1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 applyProtection="1">
      <alignment vertical="center" wrapText="1"/>
    </xf>
    <xf numFmtId="164" fontId="3" fillId="5" borderId="3" xfId="0" applyNumberFormat="1" applyFont="1" applyFill="1" applyBorder="1" applyAlignment="1" applyProtection="1">
      <alignment vertical="center" wrapText="1"/>
    </xf>
    <xf numFmtId="165" fontId="3" fillId="5" borderId="4" xfId="1" applyNumberFormat="1" applyFont="1" applyFill="1" applyBorder="1" applyAlignment="1">
      <alignment horizontal="right" vertical="center" wrapText="1"/>
    </xf>
    <xf numFmtId="164" fontId="3" fillId="5" borderId="36" xfId="0" applyNumberFormat="1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164" fontId="4" fillId="4" borderId="10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20" xfId="0" applyFill="1" applyBorder="1" applyAlignment="1" applyProtection="1">
      <alignment horizontal="left" wrapText="1"/>
      <protection locked="0"/>
    </xf>
    <xf numFmtId="164" fontId="0" fillId="0" borderId="15" xfId="0" applyNumberFormat="1" applyBorder="1"/>
    <xf numFmtId="164" fontId="0" fillId="0" borderId="40" xfId="0" applyNumberFormat="1" applyBorder="1"/>
    <xf numFmtId="0" fontId="0" fillId="0" borderId="21" xfId="0" applyBorder="1" applyAlignment="1" applyProtection="1">
      <alignment horizontal="left" wrapText="1"/>
      <protection locked="0"/>
    </xf>
    <xf numFmtId="164" fontId="0" fillId="0" borderId="6" xfId="0" applyNumberFormat="1" applyBorder="1"/>
    <xf numFmtId="164" fontId="0" fillId="0" borderId="41" xfId="0" applyNumberFormat="1" applyBorder="1"/>
    <xf numFmtId="0" fontId="0" fillId="0" borderId="0" xfId="0" applyAlignment="1" applyProtection="1">
      <protection locked="0"/>
    </xf>
    <xf numFmtId="0" fontId="6" fillId="0" borderId="21" xfId="0" applyFont="1" applyFill="1" applyBorder="1" applyAlignment="1">
      <alignment horizontal="left" wrapText="1"/>
    </xf>
    <xf numFmtId="0" fontId="0" fillId="0" borderId="21" xfId="0" applyFill="1" applyBorder="1" applyAlignment="1" applyProtection="1">
      <alignment horizontal="left" wrapText="1"/>
      <protection locked="0"/>
    </xf>
    <xf numFmtId="0" fontId="6" fillId="0" borderId="21" xfId="0" applyFont="1" applyBorder="1" applyAlignment="1">
      <alignment horizontal="left" wrapText="1"/>
    </xf>
    <xf numFmtId="164" fontId="0" fillId="0" borderId="4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1" xfId="0" applyNumberFormat="1" applyBorder="1" applyAlignment="1">
      <alignment horizontal="right" wrapText="1"/>
    </xf>
    <xf numFmtId="164" fontId="0" fillId="0" borderId="6" xfId="0" applyNumberFormat="1" applyBorder="1" applyAlignment="1" applyProtection="1">
      <alignment horizontal="right"/>
      <protection locked="0"/>
    </xf>
    <xf numFmtId="0" fontId="6" fillId="7" borderId="22" xfId="0" applyFont="1" applyFill="1" applyBorder="1" applyAlignment="1">
      <alignment horizontal="left" wrapText="1"/>
    </xf>
    <xf numFmtId="164" fontId="0" fillId="7" borderId="12" xfId="0" applyNumberFormat="1" applyFill="1" applyBorder="1"/>
    <xf numFmtId="164" fontId="0" fillId="7" borderId="7" xfId="0" applyNumberFormat="1" applyFill="1" applyBorder="1"/>
    <xf numFmtId="164" fontId="0" fillId="7" borderId="8" xfId="0" applyNumberFormat="1" applyFill="1" applyBorder="1"/>
    <xf numFmtId="164" fontId="0" fillId="0" borderId="42" xfId="0" applyNumberFormat="1" applyFill="1" applyBorder="1" applyAlignment="1">
      <alignment horizontal="right" wrapText="1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9" xfId="0" applyNumberFormat="1" applyFill="1" applyBorder="1" applyAlignment="1" applyProtection="1">
      <alignment horizontal="right"/>
      <protection locked="0"/>
    </xf>
    <xf numFmtId="164" fontId="3" fillId="4" borderId="37" xfId="0" applyNumberFormat="1" applyFont="1" applyFill="1" applyBorder="1" applyAlignment="1">
      <alignment horizontal="right" wrapText="1"/>
    </xf>
    <xf numFmtId="164" fontId="3" fillId="4" borderId="34" xfId="0" applyNumberFormat="1" applyFont="1" applyFill="1" applyBorder="1" applyAlignment="1">
      <alignment horizontal="right" wrapText="1"/>
    </xf>
    <xf numFmtId="164" fontId="3" fillId="4" borderId="38" xfId="0" applyNumberFormat="1" applyFont="1" applyFill="1" applyBorder="1" applyAlignment="1">
      <alignment horizontal="right" wrapText="1"/>
    </xf>
    <xf numFmtId="164" fontId="3" fillId="4" borderId="10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0" fontId="0" fillId="0" borderId="20" xfId="0" applyBorder="1" applyAlignment="1" applyProtection="1">
      <alignment horizontal="left" wrapText="1"/>
      <protection locked="0"/>
    </xf>
    <xf numFmtId="164" fontId="0" fillId="6" borderId="41" xfId="0" applyNumberFormat="1" applyFill="1" applyBorder="1" applyProtection="1">
      <protection locked="0"/>
    </xf>
    <xf numFmtId="164" fontId="0" fillId="6" borderId="5" xfId="0" applyNumberFormat="1" applyFill="1" applyBorder="1" applyProtection="1">
      <protection locked="0"/>
    </xf>
    <xf numFmtId="164" fontId="0" fillId="6" borderId="6" xfId="0" applyNumberFormat="1" applyFill="1" applyBorder="1" applyProtection="1">
      <protection locked="0"/>
    </xf>
    <xf numFmtId="0" fontId="6" fillId="0" borderId="21" xfId="0" applyFont="1" applyBorder="1" applyAlignment="1">
      <alignment horizontal="justify" vertical="distributed" wrapText="1"/>
    </xf>
    <xf numFmtId="164" fontId="0" fillId="6" borderId="11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164" fontId="0" fillId="6" borderId="41" xfId="0" applyNumberFormat="1" applyFill="1" applyBorder="1" applyAlignment="1">
      <alignment horizontal="right"/>
    </xf>
    <xf numFmtId="0" fontId="0" fillId="0" borderId="21" xfId="0" applyBorder="1" applyAlignment="1" applyProtection="1">
      <alignment horizontal="justify" vertical="distributed" wrapText="1" readingOrder="2"/>
      <protection locked="0"/>
    </xf>
    <xf numFmtId="0" fontId="0" fillId="0" borderId="21" xfId="0" applyBorder="1" applyAlignment="1" applyProtection="1">
      <alignment horizontal="justify" vertical="distributed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64" fontId="0" fillId="0" borderId="8" xfId="0" applyNumberFormat="1" applyBorder="1"/>
    <xf numFmtId="164" fontId="0" fillId="0" borderId="43" xfId="0" applyNumberFormat="1" applyBorder="1"/>
    <xf numFmtId="0" fontId="3" fillId="4" borderId="19" xfId="0" applyFont="1" applyFill="1" applyBorder="1" applyAlignment="1" applyProtection="1">
      <alignment wrapText="1"/>
      <protection locked="0"/>
    </xf>
    <xf numFmtId="164" fontId="3" fillId="4" borderId="10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wrapText="1"/>
    </xf>
    <xf numFmtId="164" fontId="0" fillId="0" borderId="2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0" borderId="6" xfId="0" applyNumberFormat="1" applyFill="1" applyBorder="1" applyAlignment="1">
      <alignment horizontal="right"/>
    </xf>
    <xf numFmtId="164" fontId="0" fillId="0" borderId="3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64" fontId="0" fillId="0" borderId="41" xfId="0" applyNumberFormat="1" applyFill="1" applyBorder="1" applyAlignment="1" applyProtection="1">
      <alignment horizontal="right"/>
      <protection locked="0"/>
    </xf>
    <xf numFmtId="164" fontId="0" fillId="7" borderId="11" xfId="0" applyNumberFormat="1" applyFill="1" applyBorder="1" applyAlignment="1" applyProtection="1">
      <alignment horizontal="right"/>
      <protection locked="0"/>
    </xf>
    <xf numFmtId="164" fontId="0" fillId="7" borderId="5" xfId="0" applyNumberFormat="1" applyFill="1" applyBorder="1" applyAlignment="1" applyProtection="1">
      <alignment horizontal="right"/>
      <protection locked="0"/>
    </xf>
    <xf numFmtId="164" fontId="0" fillId="7" borderId="25" xfId="0" applyNumberFormat="1" applyFill="1" applyBorder="1" applyAlignment="1" applyProtection="1">
      <alignment horizontal="right"/>
      <protection locked="0"/>
    </xf>
    <xf numFmtId="0" fontId="0" fillId="0" borderId="0" xfId="0"/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164" fontId="0" fillId="0" borderId="41" xfId="0" applyNumberFormat="1" applyFill="1" applyBorder="1"/>
    <xf numFmtId="164" fontId="0" fillId="0" borderId="6" xfId="0" applyNumberFormat="1" applyFill="1" applyBorder="1"/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wrapText="1"/>
    </xf>
    <xf numFmtId="0" fontId="0" fillId="8" borderId="0" xfId="0" applyFill="1" applyAlignment="1"/>
    <xf numFmtId="164" fontId="0" fillId="8" borderId="0" xfId="0" applyNumberFormat="1" applyFill="1" applyAlignment="1">
      <alignment wrapText="1"/>
    </xf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horizontal="left"/>
    </xf>
    <xf numFmtId="166" fontId="0" fillId="8" borderId="0" xfId="0" applyNumberFormat="1" applyFill="1" applyAlignment="1">
      <alignment wrapText="1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3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7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 applyProtection="1">
      <alignment vertical="center" wrapText="1"/>
      <protection locked="0"/>
    </xf>
    <xf numFmtId="0" fontId="17" fillId="0" borderId="21" xfId="0" applyFont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6" fillId="0" borderId="20" xfId="0" applyFont="1" applyBorder="1" applyAlignment="1" applyProtection="1">
      <alignment vertical="center" wrapText="1"/>
      <protection locked="0"/>
    </xf>
    <xf numFmtId="0" fontId="17" fillId="0" borderId="21" xfId="0" applyFont="1" applyBorder="1" applyAlignment="1">
      <alignment horizontal="justify" vertical="distributed"/>
    </xf>
    <xf numFmtId="0" fontId="16" fillId="0" borderId="21" xfId="0" applyFont="1" applyBorder="1" applyAlignment="1" applyProtection="1">
      <alignment horizontal="justify" readingOrder="2"/>
      <protection locked="0"/>
    </xf>
    <xf numFmtId="0" fontId="16" fillId="0" borderId="21" xfId="0" applyFont="1" applyBorder="1" applyAlignment="1" applyProtection="1">
      <alignment horizontal="justify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45" xfId="0" applyFont="1" applyBorder="1" applyAlignment="1" applyProtection="1">
      <alignment vertical="center" wrapText="1"/>
      <protection locked="0"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3" fillId="5" borderId="33" xfId="0" applyFont="1" applyFill="1" applyBorder="1" applyAlignment="1" applyProtection="1">
      <alignment vertical="center" wrapText="1"/>
      <protection locked="0"/>
    </xf>
    <xf numFmtId="164" fontId="3" fillId="5" borderId="46" xfId="0" applyNumberFormat="1" applyFont="1" applyFill="1" applyBorder="1" applyAlignment="1" applyProtection="1">
      <alignment vertical="center" wrapText="1"/>
    </xf>
    <xf numFmtId="164" fontId="3" fillId="5" borderId="47" xfId="0" applyNumberFormat="1" applyFont="1" applyFill="1" applyBorder="1" applyAlignment="1" applyProtection="1">
      <alignment vertical="center" wrapText="1"/>
    </xf>
    <xf numFmtId="165" fontId="3" fillId="5" borderId="48" xfId="1" applyNumberFormat="1" applyFont="1" applyFill="1" applyBorder="1" applyAlignment="1">
      <alignment horizontal="right" vertical="center" wrapText="1"/>
    </xf>
    <xf numFmtId="0" fontId="3" fillId="4" borderId="17" xfId="0" applyFont="1" applyFill="1" applyBorder="1" applyAlignment="1" applyProtection="1">
      <alignment horizontal="justify" vertical="distributed" wrapText="1"/>
      <protection locked="0"/>
    </xf>
    <xf numFmtId="0" fontId="16" fillId="0" borderId="49" xfId="0" applyFont="1" applyBorder="1" applyAlignment="1" applyProtection="1">
      <alignment vertical="center" wrapText="1"/>
      <protection locked="0"/>
    </xf>
    <xf numFmtId="0" fontId="16" fillId="0" borderId="50" xfId="0" applyFont="1" applyBorder="1" applyAlignment="1" applyProtection="1">
      <alignment vertical="center" wrapText="1"/>
      <protection locked="0"/>
    </xf>
    <xf numFmtId="0" fontId="16" fillId="0" borderId="51" xfId="0" applyFont="1" applyBorder="1" applyAlignment="1" applyProtection="1">
      <alignment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164" fontId="2" fillId="3" borderId="9" xfId="0" applyNumberFormat="1" applyFont="1" applyFill="1" applyBorder="1" applyAlignment="1" applyProtection="1">
      <alignment horizontal="right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</xf>
    <xf numFmtId="165" fontId="2" fillId="3" borderId="52" xfId="1" applyNumberFormat="1" applyFont="1" applyFill="1" applyBorder="1" applyAlignment="1">
      <alignment horizontal="right" vertical="center" wrapText="1"/>
    </xf>
    <xf numFmtId="165" fontId="2" fillId="3" borderId="4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2" borderId="17" xfId="0" applyFont="1" applyFill="1" applyBorder="1" applyAlignment="1" applyProtection="1">
      <alignment horizontal="justify" vertical="distributed" wrapText="1"/>
      <protection locked="0"/>
    </xf>
    <xf numFmtId="0" fontId="4" fillId="2" borderId="33" xfId="0" applyFont="1" applyFill="1" applyBorder="1" applyAlignment="1" applyProtection="1">
      <alignment horizontal="justify" vertical="distributed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6A0F.323363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6A0F.323363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69499</xdr:colOff>
      <xdr:row>0</xdr:row>
      <xdr:rowOff>85725</xdr:rowOff>
    </xdr:from>
    <xdr:to>
      <xdr:col>0</xdr:col>
      <xdr:colOff>957190</xdr:colOff>
      <xdr:row>3</xdr:row>
      <xdr:rowOff>152400</xdr:rowOff>
    </xdr:to>
    <xdr:pic>
      <xdr:nvPicPr>
        <xdr:cNvPr id="3" name="Imagen 2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5725"/>
          <a:ext cx="88769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69499</xdr:colOff>
      <xdr:row>0</xdr:row>
      <xdr:rowOff>85725</xdr:rowOff>
    </xdr:from>
    <xdr:to>
      <xdr:col>0</xdr:col>
      <xdr:colOff>957190</xdr:colOff>
      <xdr:row>3</xdr:row>
      <xdr:rowOff>152400</xdr:rowOff>
    </xdr:to>
    <xdr:pic>
      <xdr:nvPicPr>
        <xdr:cNvPr id="16" name="Imagen 15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750337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114</xdr:row>
      <xdr:rowOff>85725</xdr:rowOff>
    </xdr:from>
    <xdr:to>
      <xdr:col>0</xdr:col>
      <xdr:colOff>957190</xdr:colOff>
      <xdr:row>117</xdr:row>
      <xdr:rowOff>152400</xdr:rowOff>
    </xdr:to>
    <xdr:pic>
      <xdr:nvPicPr>
        <xdr:cNvPr id="3" name="Imagen 2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5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227</xdr:row>
      <xdr:rowOff>85725</xdr:rowOff>
    </xdr:from>
    <xdr:to>
      <xdr:col>0</xdr:col>
      <xdr:colOff>957190</xdr:colOff>
      <xdr:row>230</xdr:row>
      <xdr:rowOff>152400</xdr:rowOff>
    </xdr:to>
    <xdr:pic>
      <xdr:nvPicPr>
        <xdr:cNvPr id="4" name="Imagen 3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9265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340</xdr:row>
      <xdr:rowOff>85725</xdr:rowOff>
    </xdr:from>
    <xdr:to>
      <xdr:col>0</xdr:col>
      <xdr:colOff>957190</xdr:colOff>
      <xdr:row>343</xdr:row>
      <xdr:rowOff>152400</xdr:rowOff>
    </xdr:to>
    <xdr:pic>
      <xdr:nvPicPr>
        <xdr:cNvPr id="6" name="Imagen 5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436721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454</xdr:row>
      <xdr:rowOff>85725</xdr:rowOff>
    </xdr:from>
    <xdr:to>
      <xdr:col>0</xdr:col>
      <xdr:colOff>957190</xdr:colOff>
      <xdr:row>457</xdr:row>
      <xdr:rowOff>152400</xdr:rowOff>
    </xdr:to>
    <xdr:pic>
      <xdr:nvPicPr>
        <xdr:cNvPr id="7" name="Imagen 6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653891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569</xdr:row>
      <xdr:rowOff>85725</xdr:rowOff>
    </xdr:from>
    <xdr:to>
      <xdr:col>0</xdr:col>
      <xdr:colOff>957190</xdr:colOff>
      <xdr:row>572</xdr:row>
      <xdr:rowOff>152400</xdr:rowOff>
    </xdr:to>
    <xdr:pic>
      <xdr:nvPicPr>
        <xdr:cNvPr id="8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72966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683</xdr:row>
      <xdr:rowOff>85725</xdr:rowOff>
    </xdr:from>
    <xdr:to>
      <xdr:col>0</xdr:col>
      <xdr:colOff>957190</xdr:colOff>
      <xdr:row>686</xdr:row>
      <xdr:rowOff>152400</xdr:rowOff>
    </xdr:to>
    <xdr:pic>
      <xdr:nvPicPr>
        <xdr:cNvPr id="10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094041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797</xdr:row>
      <xdr:rowOff>85725</xdr:rowOff>
    </xdr:from>
    <xdr:to>
      <xdr:col>0</xdr:col>
      <xdr:colOff>957190</xdr:colOff>
      <xdr:row>800</xdr:row>
      <xdr:rowOff>152400</xdr:rowOff>
    </xdr:to>
    <xdr:pic>
      <xdr:nvPicPr>
        <xdr:cNvPr id="9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313021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911</xdr:row>
      <xdr:rowOff>85725</xdr:rowOff>
    </xdr:from>
    <xdr:to>
      <xdr:col>0</xdr:col>
      <xdr:colOff>957190</xdr:colOff>
      <xdr:row>914</xdr:row>
      <xdr:rowOff>152400</xdr:rowOff>
    </xdr:to>
    <xdr:pic>
      <xdr:nvPicPr>
        <xdr:cNvPr id="11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53247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1025</xdr:row>
      <xdr:rowOff>85725</xdr:rowOff>
    </xdr:from>
    <xdr:to>
      <xdr:col>0</xdr:col>
      <xdr:colOff>957190</xdr:colOff>
      <xdr:row>1028</xdr:row>
      <xdr:rowOff>152400</xdr:rowOff>
    </xdr:to>
    <xdr:pic>
      <xdr:nvPicPr>
        <xdr:cNvPr id="12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751266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1139</xdr:row>
      <xdr:rowOff>85725</xdr:rowOff>
    </xdr:from>
    <xdr:to>
      <xdr:col>0</xdr:col>
      <xdr:colOff>957190</xdr:colOff>
      <xdr:row>1142</xdr:row>
      <xdr:rowOff>152400</xdr:rowOff>
    </xdr:to>
    <xdr:pic>
      <xdr:nvPicPr>
        <xdr:cNvPr id="13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971389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1253</xdr:row>
      <xdr:rowOff>85725</xdr:rowOff>
    </xdr:from>
    <xdr:to>
      <xdr:col>0</xdr:col>
      <xdr:colOff>957190</xdr:colOff>
      <xdr:row>1256</xdr:row>
      <xdr:rowOff>152400</xdr:rowOff>
    </xdr:to>
    <xdr:pic>
      <xdr:nvPicPr>
        <xdr:cNvPr id="15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902737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Normal="100" zoomScaleSheetLayoutView="100" workbookViewId="0">
      <selection activeCell="A7" sqref="A7:I7"/>
    </sheetView>
  </sheetViews>
  <sheetFormatPr baseColWidth="10" defaultRowHeight="15" x14ac:dyDescent="0.25"/>
  <cols>
    <col min="1" max="1" width="35.42578125" style="47" customWidth="1"/>
    <col min="2" max="2" width="10.5703125" style="47" customWidth="1"/>
    <col min="3" max="3" width="12.7109375" style="47" customWidth="1"/>
    <col min="4" max="4" width="11.7109375" style="47" customWidth="1"/>
    <col min="5" max="5" width="11.7109375" style="15" customWidth="1"/>
    <col min="6" max="6" width="10.7109375" style="23" customWidth="1"/>
    <col min="7" max="7" width="12.7109375" style="23" customWidth="1"/>
    <col min="8" max="9" width="11.7109375" style="23" customWidth="1"/>
    <col min="10" max="10" width="11.42578125" style="47"/>
    <col min="11" max="11" width="40.140625" style="47" customWidth="1"/>
    <col min="12" max="16384" width="11.42578125" style="47"/>
  </cols>
  <sheetData>
    <row r="1" spans="1:13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13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</row>
    <row r="3" spans="1:13" ht="14.25" customHeight="1" x14ac:dyDescent="0.25">
      <c r="A3" s="205" t="s">
        <v>200</v>
      </c>
      <c r="B3" s="205"/>
      <c r="C3" s="205"/>
      <c r="D3" s="205"/>
      <c r="E3" s="205"/>
      <c r="F3" s="205"/>
      <c r="G3" s="205"/>
      <c r="H3" s="205"/>
      <c r="I3" s="205"/>
    </row>
    <row r="4" spans="1:13" ht="14.25" customHeight="1" x14ac:dyDescent="0.25">
      <c r="A4" s="205" t="s">
        <v>274</v>
      </c>
      <c r="B4" s="205"/>
      <c r="C4" s="205"/>
      <c r="D4" s="205"/>
      <c r="E4" s="205"/>
      <c r="F4" s="205"/>
      <c r="G4" s="205"/>
      <c r="H4" s="205"/>
      <c r="I4" s="205"/>
    </row>
    <row r="5" spans="1:13" x14ac:dyDescent="0.25">
      <c r="A5" s="205" t="s">
        <v>282</v>
      </c>
      <c r="B5" s="205"/>
      <c r="C5" s="205"/>
      <c r="D5" s="205"/>
      <c r="E5" s="205"/>
      <c r="F5" s="205"/>
      <c r="G5" s="205"/>
      <c r="H5" s="205"/>
      <c r="I5" s="205"/>
    </row>
    <row r="6" spans="1:13" x14ac:dyDescent="0.25">
      <c r="A6" s="196" t="s">
        <v>2</v>
      </c>
      <c r="B6" s="196"/>
      <c r="C6" s="196"/>
      <c r="D6" s="196"/>
      <c r="E6" s="196"/>
      <c r="F6" s="196"/>
      <c r="G6" s="196"/>
      <c r="H6" s="196"/>
      <c r="I6" s="196"/>
    </row>
    <row r="7" spans="1:13" s="159" customFormat="1" ht="6" customHeight="1" thickBot="1" x14ac:dyDescent="0.3">
      <c r="A7" s="203"/>
      <c r="B7" s="203"/>
      <c r="C7" s="203"/>
      <c r="D7" s="203"/>
      <c r="E7" s="203"/>
      <c r="F7" s="203"/>
      <c r="G7" s="203"/>
      <c r="H7" s="203"/>
      <c r="I7" s="203"/>
    </row>
    <row r="8" spans="1:13" x14ac:dyDescent="0.25">
      <c r="A8" s="197" t="s">
        <v>3</v>
      </c>
      <c r="B8" s="199" t="s">
        <v>4</v>
      </c>
      <c r="C8" s="200"/>
      <c r="D8" s="200"/>
      <c r="E8" s="201"/>
      <c r="F8" s="199" t="s">
        <v>5</v>
      </c>
      <c r="G8" s="200"/>
      <c r="H8" s="200"/>
      <c r="I8" s="202"/>
    </row>
    <row r="9" spans="1:13" ht="30.75" thickBot="1" x14ac:dyDescent="0.3">
      <c r="A9" s="198"/>
      <c r="B9" s="163" t="s">
        <v>6</v>
      </c>
      <c r="C9" s="164" t="s">
        <v>7</v>
      </c>
      <c r="D9" s="164" t="s">
        <v>205</v>
      </c>
      <c r="E9" s="165" t="s">
        <v>9</v>
      </c>
      <c r="F9" s="166" t="s">
        <v>6</v>
      </c>
      <c r="G9" s="164" t="s">
        <v>7</v>
      </c>
      <c r="H9" s="164" t="s">
        <v>204</v>
      </c>
      <c r="I9" s="167" t="s">
        <v>9</v>
      </c>
    </row>
    <row r="10" spans="1:13" ht="21" customHeight="1" thickBot="1" x14ac:dyDescent="0.3">
      <c r="A10" s="68" t="s">
        <v>91</v>
      </c>
      <c r="B10" s="17">
        <f>B11+B99</f>
        <v>15578.589393999999</v>
      </c>
      <c r="C10" s="18">
        <f>C11+C99</f>
        <v>15578.589393999999</v>
      </c>
      <c r="D10" s="18">
        <f>D11+D99</f>
        <v>2202.0162089700002</v>
      </c>
      <c r="E10" s="49">
        <f>D10/C10</f>
        <v>0.14134888296228501</v>
      </c>
      <c r="F10" s="17">
        <f>F11+F99</f>
        <v>7743.8630020000001</v>
      </c>
      <c r="G10" s="18">
        <f>G11+G99</f>
        <v>7694.2827699999998</v>
      </c>
      <c r="H10" s="18">
        <f>H11+H99</f>
        <v>323.16335003</v>
      </c>
      <c r="I10" s="19">
        <f>H10/G10</f>
        <v>4.2000451463782118E-2</v>
      </c>
    </row>
    <row r="11" spans="1:13" ht="21" customHeight="1" thickBot="1" x14ac:dyDescent="0.3">
      <c r="A11" s="69" t="s">
        <v>10</v>
      </c>
      <c r="B11" s="30">
        <f>B12+B42</f>
        <v>14574.807663</v>
      </c>
      <c r="C11" s="31">
        <f>C12+C42</f>
        <v>14574.807663</v>
      </c>
      <c r="D11" s="31">
        <f>D12+D42</f>
        <v>2149.27864434</v>
      </c>
      <c r="E11" s="50">
        <f>D11/C11</f>
        <v>0.14746531783031464</v>
      </c>
      <c r="F11" s="30">
        <f>F12+F42</f>
        <v>3708.4359890000001</v>
      </c>
      <c r="G11" s="31">
        <f>G12+G42</f>
        <v>3658.8557570000003</v>
      </c>
      <c r="H11" s="31">
        <f>H12+H42</f>
        <v>94.659695169999992</v>
      </c>
      <c r="I11" s="32">
        <f>H11/G11</f>
        <v>2.5871392986427582E-2</v>
      </c>
    </row>
    <row r="12" spans="1:13" ht="21" customHeight="1" thickBot="1" x14ac:dyDescent="0.3">
      <c r="A12" s="70" t="s">
        <v>11</v>
      </c>
      <c r="B12" s="12">
        <f>SUM(B13:B41)</f>
        <v>8663.4058090000017</v>
      </c>
      <c r="C12" s="13">
        <f>SUM(C13:C41)</f>
        <v>8663.4058090000017</v>
      </c>
      <c r="D12" s="13">
        <f>SUM(D13:D41)</f>
        <v>1840.4468644900001</v>
      </c>
      <c r="E12" s="51">
        <f>D12/C12</f>
        <v>0.21243918443460735</v>
      </c>
      <c r="F12" s="12">
        <f>SUM(F13:F41)</f>
        <v>2017.5669470000003</v>
      </c>
      <c r="G12" s="13">
        <f>SUM(G13:G41)</f>
        <v>2017.5669470000003</v>
      </c>
      <c r="H12" s="13">
        <f>SUM(H13:H41)</f>
        <v>78.167508239999989</v>
      </c>
      <c r="I12" s="20">
        <f>H12/G12</f>
        <v>3.8743452035745501E-2</v>
      </c>
    </row>
    <row r="13" spans="1:13" ht="15" customHeight="1" x14ac:dyDescent="0.25">
      <c r="A13" s="168" t="s">
        <v>13</v>
      </c>
      <c r="B13" s="39">
        <v>97.640407999999994</v>
      </c>
      <c r="C13" s="40">
        <v>97.640407999999994</v>
      </c>
      <c r="D13" s="40">
        <v>5.8464774400000001</v>
      </c>
      <c r="E13" s="52">
        <f>D13/C13</f>
        <v>5.9877642461305572E-2</v>
      </c>
      <c r="F13" s="33">
        <v>2.0263010000000001</v>
      </c>
      <c r="G13" s="34">
        <v>2.0263010000000001</v>
      </c>
      <c r="H13" s="34">
        <v>0.20194817000000001</v>
      </c>
      <c r="I13" s="21">
        <f>H13/G13</f>
        <v>9.9663460660583E-2</v>
      </c>
      <c r="K13" s="149"/>
      <c r="L13" s="148"/>
      <c r="M13" s="148"/>
    </row>
    <row r="14" spans="1:13" ht="15" customHeight="1" x14ac:dyDescent="0.25">
      <c r="A14" s="169" t="s">
        <v>15</v>
      </c>
      <c r="B14" s="4">
        <v>142.29824199999999</v>
      </c>
      <c r="C14" s="7">
        <v>142.29824199999999</v>
      </c>
      <c r="D14" s="7">
        <v>6.48789601</v>
      </c>
      <c r="E14" s="53">
        <f>D14/C14</f>
        <v>4.5593648374095873E-2</v>
      </c>
      <c r="F14" s="35">
        <v>3.9833259999999999</v>
      </c>
      <c r="G14" s="36">
        <v>3.9833259999999999</v>
      </c>
      <c r="H14" s="36">
        <v>1.1016E-4</v>
      </c>
      <c r="I14" s="14">
        <f>H14/G14</f>
        <v>2.765528103901112E-5</v>
      </c>
      <c r="K14" s="149"/>
      <c r="L14" s="148"/>
      <c r="M14" s="148"/>
    </row>
    <row r="15" spans="1:13" ht="15" customHeight="1" x14ac:dyDescent="0.25">
      <c r="A15" s="169" t="s">
        <v>24</v>
      </c>
      <c r="B15" s="4">
        <v>207.480231</v>
      </c>
      <c r="C15" s="7">
        <v>207.480231</v>
      </c>
      <c r="D15" s="7">
        <v>12.87473812</v>
      </c>
      <c r="E15" s="53">
        <f t="shared" ref="E15:E40" si="0">D15/C15</f>
        <v>6.2052842615159802E-2</v>
      </c>
      <c r="F15" s="35">
        <v>314.71718199999998</v>
      </c>
      <c r="G15" s="36">
        <v>314.71718199999998</v>
      </c>
      <c r="H15" s="36">
        <v>10.472772490000001</v>
      </c>
      <c r="I15" s="14">
        <f t="shared" ref="I15:I40" si="1">H15/G15</f>
        <v>3.3276773843253338E-2</v>
      </c>
      <c r="K15" s="149"/>
      <c r="L15" s="148"/>
      <c r="M15" s="148"/>
    </row>
    <row r="16" spans="1:13" ht="15" customHeight="1" x14ac:dyDescent="0.25">
      <c r="A16" s="169" t="s">
        <v>210</v>
      </c>
      <c r="B16" s="4">
        <v>64.232709</v>
      </c>
      <c r="C16" s="7">
        <v>64.232709</v>
      </c>
      <c r="D16" s="7">
        <v>3.4183801300000001</v>
      </c>
      <c r="E16" s="53">
        <f t="shared" si="0"/>
        <v>5.3218682244898001E-2</v>
      </c>
      <c r="F16" s="35">
        <v>2.8340519999999998</v>
      </c>
      <c r="G16" s="36">
        <v>2.8340519999999998</v>
      </c>
      <c r="H16" s="36">
        <v>3.4261399999999998E-3</v>
      </c>
      <c r="I16" s="14">
        <f t="shared" si="1"/>
        <v>1.2089192435424615E-3</v>
      </c>
      <c r="K16" s="149"/>
      <c r="L16" s="148"/>
      <c r="M16" s="148"/>
    </row>
    <row r="17" spans="1:13" ht="15" customHeight="1" x14ac:dyDescent="0.25">
      <c r="A17" s="170" t="s">
        <v>211</v>
      </c>
      <c r="B17" s="4">
        <v>1596.8395849999999</v>
      </c>
      <c r="C17" s="7">
        <v>1596.8395849999999</v>
      </c>
      <c r="D17" s="7">
        <v>92.879478030000001</v>
      </c>
      <c r="E17" s="53">
        <f t="shared" si="0"/>
        <v>5.8164563868824688E-2</v>
      </c>
      <c r="F17" s="35">
        <v>200.21357</v>
      </c>
      <c r="G17" s="36">
        <v>200.21357</v>
      </c>
      <c r="H17" s="36">
        <v>3.04503887</v>
      </c>
      <c r="I17" s="14">
        <f t="shared" si="1"/>
        <v>1.5208953469038087E-2</v>
      </c>
      <c r="K17" s="149"/>
      <c r="L17" s="148"/>
      <c r="M17" s="148"/>
    </row>
    <row r="18" spans="1:13" ht="15" customHeight="1" x14ac:dyDescent="0.25">
      <c r="A18" s="171" t="s">
        <v>212</v>
      </c>
      <c r="B18" s="4">
        <v>30.624507000000001</v>
      </c>
      <c r="C18" s="7">
        <v>30.624507000000001</v>
      </c>
      <c r="D18" s="7">
        <v>1.70408852</v>
      </c>
      <c r="E18" s="53">
        <f t="shared" si="0"/>
        <v>5.5644602540050686E-2</v>
      </c>
      <c r="F18" s="35">
        <v>1.7299979999999999</v>
      </c>
      <c r="G18" s="36">
        <v>1.7299979999999999</v>
      </c>
      <c r="H18" s="36">
        <v>1.415393E-2</v>
      </c>
      <c r="I18" s="14">
        <f t="shared" si="1"/>
        <v>8.1814718860946673E-3</v>
      </c>
      <c r="K18" s="149"/>
      <c r="L18" s="148"/>
      <c r="M18" s="148"/>
    </row>
    <row r="19" spans="1:13" ht="15" customHeight="1" x14ac:dyDescent="0.25">
      <c r="A19" s="171" t="s">
        <v>213</v>
      </c>
      <c r="B19" s="4">
        <v>34.444400000000002</v>
      </c>
      <c r="C19" s="7">
        <v>34.444400000000002</v>
      </c>
      <c r="D19" s="7">
        <v>2.0442594999999999</v>
      </c>
      <c r="E19" s="53">
        <f t="shared" si="0"/>
        <v>5.9349545934897975E-2</v>
      </c>
      <c r="F19" s="35">
        <v>526.22157300000003</v>
      </c>
      <c r="G19" s="36">
        <v>526.22157300000003</v>
      </c>
      <c r="H19" s="36">
        <v>15.609463609999999</v>
      </c>
      <c r="I19" s="14">
        <f t="shared" si="1"/>
        <v>2.9663290923270448E-2</v>
      </c>
      <c r="K19" s="149"/>
      <c r="L19" s="148"/>
      <c r="M19" s="148"/>
    </row>
    <row r="20" spans="1:13" ht="15" customHeight="1" x14ac:dyDescent="0.25">
      <c r="A20" s="169" t="s">
        <v>214</v>
      </c>
      <c r="B20" s="4">
        <v>67.064587000000003</v>
      </c>
      <c r="C20" s="7">
        <v>67.064587000000003</v>
      </c>
      <c r="D20" s="7">
        <v>4.1777455200000002</v>
      </c>
      <c r="E20" s="53">
        <f t="shared" si="0"/>
        <v>6.2294359913079016E-2</v>
      </c>
      <c r="F20" s="35">
        <v>55.356274999999997</v>
      </c>
      <c r="G20" s="36">
        <v>55.356274999999997</v>
      </c>
      <c r="H20" s="36">
        <v>0.22736873000000002</v>
      </c>
      <c r="I20" s="14">
        <f t="shared" si="1"/>
        <v>4.1073704832920938E-3</v>
      </c>
      <c r="K20" s="149"/>
      <c r="L20" s="148"/>
      <c r="M20" s="148"/>
    </row>
    <row r="21" spans="1:13" ht="15" customHeight="1" x14ac:dyDescent="0.25">
      <c r="A21" s="171" t="s">
        <v>215</v>
      </c>
      <c r="B21" s="4">
        <v>1131.995887</v>
      </c>
      <c r="C21" s="7">
        <v>1131.995887</v>
      </c>
      <c r="D21" s="7">
        <v>80.194819769999995</v>
      </c>
      <c r="E21" s="53">
        <f t="shared" si="0"/>
        <v>7.0843737765276873E-2</v>
      </c>
      <c r="F21" s="35">
        <v>200.455793</v>
      </c>
      <c r="G21" s="36">
        <v>200.455793</v>
      </c>
      <c r="H21" s="36">
        <v>0</v>
      </c>
      <c r="I21" s="14">
        <f t="shared" si="1"/>
        <v>0</v>
      </c>
      <c r="K21" s="149"/>
      <c r="L21" s="148"/>
      <c r="M21" s="148"/>
    </row>
    <row r="22" spans="1:13" ht="15" customHeight="1" x14ac:dyDescent="0.25">
      <c r="A22" s="172" t="s">
        <v>216</v>
      </c>
      <c r="B22" s="4">
        <v>40.661338999999998</v>
      </c>
      <c r="C22" s="7">
        <v>40.661338999999998</v>
      </c>
      <c r="D22" s="7">
        <v>2.06604755</v>
      </c>
      <c r="E22" s="53">
        <f t="shared" si="0"/>
        <v>5.081110462200962E-2</v>
      </c>
      <c r="F22" s="35">
        <v>5.3209999999999997</v>
      </c>
      <c r="G22" s="36">
        <v>5.3209999999999997</v>
      </c>
      <c r="H22" s="36">
        <v>4.281915E-2</v>
      </c>
      <c r="I22" s="14">
        <f t="shared" si="1"/>
        <v>8.0471997744784828E-3</v>
      </c>
      <c r="K22" s="149"/>
      <c r="L22" s="148"/>
      <c r="M22" s="148"/>
    </row>
    <row r="23" spans="1:13" s="159" customFormat="1" ht="15" customHeight="1" x14ac:dyDescent="0.25">
      <c r="A23" s="172" t="s">
        <v>217</v>
      </c>
      <c r="B23" s="4">
        <v>18.094564999999999</v>
      </c>
      <c r="C23" s="7">
        <v>18.094564999999999</v>
      </c>
      <c r="D23" s="7">
        <v>1.17992849</v>
      </c>
      <c r="E23" s="53">
        <f t="shared" si="0"/>
        <v>6.5209000050567678E-2</v>
      </c>
      <c r="F23" s="35">
        <v>200.526118</v>
      </c>
      <c r="G23" s="36">
        <v>200.526118</v>
      </c>
      <c r="H23" s="36">
        <v>44.838435609999998</v>
      </c>
      <c r="I23" s="14">
        <f t="shared" si="1"/>
        <v>0.22360396768863794</v>
      </c>
      <c r="K23" s="160"/>
    </row>
    <row r="24" spans="1:13" s="159" customFormat="1" ht="15" customHeight="1" x14ac:dyDescent="0.25">
      <c r="A24" s="172" t="s">
        <v>218</v>
      </c>
      <c r="B24" s="4">
        <v>582.16234599999996</v>
      </c>
      <c r="C24" s="7">
        <v>582.16234599999996</v>
      </c>
      <c r="D24" s="7">
        <v>6.5893379599999999</v>
      </c>
      <c r="E24" s="53">
        <f t="shared" si="0"/>
        <v>1.1318729226091171E-2</v>
      </c>
      <c r="F24" s="35">
        <v>105.183688</v>
      </c>
      <c r="G24" s="36">
        <v>105.183688</v>
      </c>
      <c r="H24" s="36">
        <v>7.9796889999999995E-2</v>
      </c>
      <c r="I24" s="14">
        <f t="shared" si="1"/>
        <v>7.586432033073417E-4</v>
      </c>
      <c r="K24" s="160"/>
    </row>
    <row r="25" spans="1:13" s="159" customFormat="1" ht="15" customHeight="1" x14ac:dyDescent="0.25">
      <c r="A25" s="172" t="s">
        <v>219</v>
      </c>
      <c r="B25" s="4">
        <v>92.930704000000006</v>
      </c>
      <c r="C25" s="7">
        <v>92.930704000000006</v>
      </c>
      <c r="D25" s="7">
        <v>4.7615649699999993</v>
      </c>
      <c r="E25" s="53">
        <f t="shared" si="0"/>
        <v>5.123780155587758E-2</v>
      </c>
      <c r="F25" s="35">
        <v>25.907353000000001</v>
      </c>
      <c r="G25" s="36">
        <v>25.907353000000001</v>
      </c>
      <c r="H25" s="36">
        <v>1.2935190000000001E-2</v>
      </c>
      <c r="I25" s="14">
        <f t="shared" si="1"/>
        <v>4.9928643810118309E-4</v>
      </c>
      <c r="K25" s="160"/>
    </row>
    <row r="26" spans="1:13" s="159" customFormat="1" ht="15" customHeight="1" x14ac:dyDescent="0.25">
      <c r="A26" s="172" t="s">
        <v>220</v>
      </c>
      <c r="B26" s="4">
        <v>723.08644600000002</v>
      </c>
      <c r="C26" s="7">
        <v>723.08644600000002</v>
      </c>
      <c r="D26" s="7">
        <v>57.695234720000002</v>
      </c>
      <c r="E26" s="53">
        <f t="shared" si="0"/>
        <v>7.9790231222229266E-2</v>
      </c>
      <c r="F26" s="35">
        <v>30.185372999999998</v>
      </c>
      <c r="G26" s="36">
        <v>30.185372999999998</v>
      </c>
      <c r="H26" s="36">
        <v>1.581914</v>
      </c>
      <c r="I26" s="14">
        <f t="shared" si="1"/>
        <v>5.240664079254545E-2</v>
      </c>
      <c r="K26" s="160"/>
    </row>
    <row r="27" spans="1:13" s="159" customFormat="1" ht="15" customHeight="1" x14ac:dyDescent="0.25">
      <c r="A27" s="172" t="s">
        <v>221</v>
      </c>
      <c r="B27" s="4">
        <v>30.015011999999999</v>
      </c>
      <c r="C27" s="7">
        <v>30.015011999999999</v>
      </c>
      <c r="D27" s="7">
        <v>1.77076952</v>
      </c>
      <c r="E27" s="53">
        <f t="shared" si="0"/>
        <v>5.8996129003713212E-2</v>
      </c>
      <c r="F27" s="35">
        <v>256.56729999999999</v>
      </c>
      <c r="G27" s="36">
        <v>256.56729999999999</v>
      </c>
      <c r="H27" s="36">
        <v>0.11231536</v>
      </c>
      <c r="I27" s="14">
        <f t="shared" si="1"/>
        <v>4.3776178803768057E-4</v>
      </c>
      <c r="K27" s="160"/>
    </row>
    <row r="28" spans="1:13" ht="15" customHeight="1" x14ac:dyDescent="0.25">
      <c r="A28" s="172" t="s">
        <v>30</v>
      </c>
      <c r="B28" s="4">
        <v>3.0416280000000002</v>
      </c>
      <c r="C28" s="7">
        <v>3.0416280000000002</v>
      </c>
      <c r="D28" s="7">
        <v>0.16680196999999999</v>
      </c>
      <c r="E28" s="53">
        <f t="shared" si="0"/>
        <v>5.4839700975924728E-2</v>
      </c>
      <c r="F28" s="5" t="s">
        <v>19</v>
      </c>
      <c r="G28" s="6" t="s">
        <v>19</v>
      </c>
      <c r="H28" s="6" t="s">
        <v>19</v>
      </c>
      <c r="I28" s="14" t="s">
        <v>19</v>
      </c>
      <c r="K28" s="149"/>
      <c r="L28" s="148"/>
      <c r="M28" s="148"/>
    </row>
    <row r="29" spans="1:13" ht="15" customHeight="1" x14ac:dyDescent="0.25">
      <c r="A29" s="169" t="s">
        <v>222</v>
      </c>
      <c r="B29" s="4">
        <v>33.419699999999999</v>
      </c>
      <c r="C29" s="7">
        <v>33.419699999999999</v>
      </c>
      <c r="D29" s="7">
        <v>2.3245045099999997</v>
      </c>
      <c r="E29" s="53">
        <f t="shared" si="0"/>
        <v>6.9554918506150559E-2</v>
      </c>
      <c r="F29" s="35">
        <v>21.712631999999999</v>
      </c>
      <c r="G29" s="36">
        <v>21.712631999999999</v>
      </c>
      <c r="H29" s="36">
        <v>1.4799558799999999</v>
      </c>
      <c r="I29" s="14">
        <f t="shared" ref="I29:I34" si="2">H29/G29</f>
        <v>6.8161053897104681E-2</v>
      </c>
      <c r="K29" s="149"/>
      <c r="L29" s="148"/>
      <c r="M29" s="148"/>
    </row>
    <row r="30" spans="1:13" ht="15" customHeight="1" x14ac:dyDescent="0.25">
      <c r="A30" s="169" t="s">
        <v>223</v>
      </c>
      <c r="B30" s="4">
        <v>29.51248</v>
      </c>
      <c r="C30" s="7">
        <v>29.51248</v>
      </c>
      <c r="D30" s="7">
        <v>1.2218978899999999</v>
      </c>
      <c r="E30" s="53">
        <f t="shared" si="0"/>
        <v>4.1402751988311386E-2</v>
      </c>
      <c r="F30" s="35">
        <v>36.536119999999997</v>
      </c>
      <c r="G30" s="36">
        <v>36.536119999999997</v>
      </c>
      <c r="H30" s="36">
        <v>0</v>
      </c>
      <c r="I30" s="14">
        <f t="shared" si="2"/>
        <v>0</v>
      </c>
      <c r="K30" s="149"/>
      <c r="L30" s="148"/>
      <c r="M30" s="148"/>
    </row>
    <row r="31" spans="1:13" ht="15" customHeight="1" x14ac:dyDescent="0.25">
      <c r="A31" s="172" t="s">
        <v>22</v>
      </c>
      <c r="B31" s="4">
        <v>156.17427499999999</v>
      </c>
      <c r="C31" s="7">
        <v>156.17427499999999</v>
      </c>
      <c r="D31" s="7">
        <v>13.86035502</v>
      </c>
      <c r="E31" s="53">
        <f t="shared" si="0"/>
        <v>8.8749283580794605E-2</v>
      </c>
      <c r="F31" s="35">
        <v>10.709368</v>
      </c>
      <c r="G31" s="36">
        <v>10.709368</v>
      </c>
      <c r="H31" s="36">
        <v>0.23423551000000001</v>
      </c>
      <c r="I31" s="14">
        <f t="shared" si="2"/>
        <v>2.1872019898839971E-2</v>
      </c>
      <c r="K31" s="149"/>
      <c r="L31" s="148"/>
      <c r="M31" s="148"/>
    </row>
    <row r="32" spans="1:13" ht="15" customHeight="1" x14ac:dyDescent="0.25">
      <c r="A32" s="172" t="s">
        <v>26</v>
      </c>
      <c r="B32" s="4">
        <v>152.449894</v>
      </c>
      <c r="C32" s="7">
        <v>152.449894</v>
      </c>
      <c r="D32" s="7">
        <v>11.377721859999999</v>
      </c>
      <c r="E32" s="53">
        <f t="shared" si="0"/>
        <v>7.4632533755648267E-2</v>
      </c>
      <c r="F32" s="5">
        <v>7.1340630000000003</v>
      </c>
      <c r="G32" s="6">
        <v>7.1340630000000003</v>
      </c>
      <c r="H32" s="6">
        <v>0.10268919999999999</v>
      </c>
      <c r="I32" s="14">
        <f t="shared" si="2"/>
        <v>1.4394209863299496E-2</v>
      </c>
      <c r="K32" s="149"/>
      <c r="L32" s="148"/>
      <c r="M32" s="148"/>
    </row>
    <row r="33" spans="1:13" ht="15" customHeight="1" x14ac:dyDescent="0.25">
      <c r="A33" s="169" t="s">
        <v>25</v>
      </c>
      <c r="B33" s="4">
        <v>6.162128</v>
      </c>
      <c r="C33" s="7">
        <v>6.162128</v>
      </c>
      <c r="D33" s="7">
        <v>0.47933380999999997</v>
      </c>
      <c r="E33" s="53">
        <f t="shared" si="0"/>
        <v>7.7787058301937245E-2</v>
      </c>
      <c r="F33" s="35">
        <v>0.23666999999999999</v>
      </c>
      <c r="G33" s="36">
        <v>0.23666999999999999</v>
      </c>
      <c r="H33" s="36">
        <v>0</v>
      </c>
      <c r="I33" s="14">
        <f t="shared" si="2"/>
        <v>0</v>
      </c>
      <c r="K33" s="149"/>
      <c r="L33" s="148"/>
      <c r="M33" s="148"/>
    </row>
    <row r="34" spans="1:13" ht="15" customHeight="1" x14ac:dyDescent="0.25">
      <c r="A34" s="172" t="s">
        <v>32</v>
      </c>
      <c r="B34" s="4">
        <v>94.749171000000004</v>
      </c>
      <c r="C34" s="7">
        <v>94.749171000000004</v>
      </c>
      <c r="D34" s="7">
        <v>8.2640496199999998</v>
      </c>
      <c r="E34" s="53">
        <f t="shared" si="0"/>
        <v>8.7220284175362331E-2</v>
      </c>
      <c r="F34" s="5">
        <v>9.3229690000000005</v>
      </c>
      <c r="G34" s="6">
        <v>9.3229690000000005</v>
      </c>
      <c r="H34" s="6">
        <v>3.8148970000000004E-2</v>
      </c>
      <c r="I34" s="14">
        <f t="shared" si="2"/>
        <v>4.0919335889672056E-3</v>
      </c>
      <c r="K34" s="149"/>
      <c r="L34" s="148"/>
      <c r="M34" s="148"/>
    </row>
    <row r="35" spans="1:13" ht="15" customHeight="1" x14ac:dyDescent="0.25">
      <c r="A35" s="172" t="s">
        <v>18</v>
      </c>
      <c r="B35" s="4">
        <v>4.4720829999999996</v>
      </c>
      <c r="C35" s="7">
        <v>4.4720829999999996</v>
      </c>
      <c r="D35" s="7">
        <v>0.28749088</v>
      </c>
      <c r="E35" s="53">
        <f t="shared" si="0"/>
        <v>6.4285676272108558E-2</v>
      </c>
      <c r="F35" s="35">
        <v>5.1234000000000002E-2</v>
      </c>
      <c r="G35" s="36">
        <v>5.1234000000000002E-2</v>
      </c>
      <c r="H35" s="36">
        <v>4.0125000000000002E-4</v>
      </c>
      <c r="I35" s="14">
        <f t="shared" si="1"/>
        <v>7.8317133153765085E-3</v>
      </c>
      <c r="K35" s="149"/>
      <c r="L35" s="148"/>
      <c r="M35" s="148"/>
    </row>
    <row r="36" spans="1:13" ht="15" customHeight="1" x14ac:dyDescent="0.25">
      <c r="A36" s="169" t="s">
        <v>224</v>
      </c>
      <c r="B36" s="4">
        <v>2.1631629999999999</v>
      </c>
      <c r="C36" s="7">
        <v>2.1631629999999999</v>
      </c>
      <c r="D36" s="7">
        <v>0</v>
      </c>
      <c r="E36" s="53">
        <f t="shared" si="0"/>
        <v>0</v>
      </c>
      <c r="F36" s="59" t="s">
        <v>19</v>
      </c>
      <c r="G36" s="60" t="s">
        <v>19</v>
      </c>
      <c r="H36" s="60" t="s">
        <v>19</v>
      </c>
      <c r="I36" s="14" t="s">
        <v>19</v>
      </c>
      <c r="K36" s="149"/>
      <c r="L36" s="148"/>
      <c r="M36" s="148"/>
    </row>
    <row r="37" spans="1:13" ht="15" customHeight="1" x14ac:dyDescent="0.25">
      <c r="A37" s="169" t="s">
        <v>23</v>
      </c>
      <c r="B37" s="4">
        <v>38.066400000000002</v>
      </c>
      <c r="C37" s="7">
        <v>38.066400000000002</v>
      </c>
      <c r="D37" s="7">
        <v>3.7134663100000003</v>
      </c>
      <c r="E37" s="53">
        <f>D37/C37</f>
        <v>9.7552337757182195E-2</v>
      </c>
      <c r="F37" s="59" t="s">
        <v>19</v>
      </c>
      <c r="G37" s="60" t="s">
        <v>19</v>
      </c>
      <c r="H37" s="60" t="s">
        <v>19</v>
      </c>
      <c r="I37" s="14" t="s">
        <v>19</v>
      </c>
      <c r="K37" s="149"/>
      <c r="L37" s="148"/>
      <c r="M37" s="148"/>
    </row>
    <row r="38" spans="1:13" ht="15" customHeight="1" x14ac:dyDescent="0.25">
      <c r="A38" s="169" t="s">
        <v>31</v>
      </c>
      <c r="B38" s="4">
        <v>3.5150890000000001</v>
      </c>
      <c r="C38" s="7">
        <v>3.5150890000000001</v>
      </c>
      <c r="D38" s="7">
        <v>0.28177496999999996</v>
      </c>
      <c r="E38" s="53">
        <f t="shared" si="0"/>
        <v>8.0161546407502046E-2</v>
      </c>
      <c r="F38" s="59">
        <v>0.155363</v>
      </c>
      <c r="G38" s="60">
        <v>0.155363</v>
      </c>
      <c r="H38" s="60">
        <v>6.6961700000000004E-3</v>
      </c>
      <c r="I38" s="14">
        <f t="shared" si="1"/>
        <v>4.3100158982511926E-2</v>
      </c>
      <c r="K38" s="149"/>
      <c r="L38" s="148"/>
      <c r="M38" s="148"/>
    </row>
    <row r="39" spans="1:13" ht="15" customHeight="1" x14ac:dyDescent="0.25">
      <c r="A39" s="171" t="s">
        <v>17</v>
      </c>
      <c r="B39" s="4">
        <v>3.0125510000000002</v>
      </c>
      <c r="C39" s="7">
        <v>3.0125510000000002</v>
      </c>
      <c r="D39" s="7">
        <v>0.26561389000000002</v>
      </c>
      <c r="E39" s="53">
        <f t="shared" si="0"/>
        <v>8.8169093236927773E-2</v>
      </c>
      <c r="F39" s="59">
        <v>9.8292000000000004E-2</v>
      </c>
      <c r="G39" s="60">
        <v>9.8292000000000004E-2</v>
      </c>
      <c r="H39" s="60">
        <v>8.0249999999999991E-3</v>
      </c>
      <c r="I39" s="14">
        <f t="shared" si="1"/>
        <v>8.1644487852521042E-2</v>
      </c>
      <c r="K39" s="149"/>
      <c r="L39" s="148"/>
      <c r="M39" s="148"/>
    </row>
    <row r="40" spans="1:13" s="150" customFormat="1" ht="15" customHeight="1" x14ac:dyDescent="0.25">
      <c r="A40" s="171" t="s">
        <v>78</v>
      </c>
      <c r="B40" s="4">
        <v>5.4524999999999997</v>
      </c>
      <c r="C40" s="7">
        <v>5.4524999999999997</v>
      </c>
      <c r="D40" s="7">
        <v>0.33209328000000005</v>
      </c>
      <c r="E40" s="53">
        <f t="shared" si="0"/>
        <v>6.0906607977991759E-2</v>
      </c>
      <c r="F40" s="59">
        <v>0.38133400000000001</v>
      </c>
      <c r="G40" s="60">
        <v>0.38133400000000001</v>
      </c>
      <c r="H40" s="60">
        <v>5.4857959999999997E-2</v>
      </c>
      <c r="I40" s="14">
        <f t="shared" si="1"/>
        <v>0.14385803521322515</v>
      </c>
      <c r="K40" s="151"/>
    </row>
    <row r="41" spans="1:13" ht="15" customHeight="1" thickBot="1" x14ac:dyDescent="0.3">
      <c r="A41" s="173" t="s">
        <v>34</v>
      </c>
      <c r="B41" s="41">
        <v>3271.643779</v>
      </c>
      <c r="C41" s="42">
        <v>3271.643779</v>
      </c>
      <c r="D41" s="42">
        <v>1514.1809942300001</v>
      </c>
      <c r="E41" s="54">
        <f>D41/C41</f>
        <v>0.46281963945745336</v>
      </c>
      <c r="F41" s="10" t="s">
        <v>19</v>
      </c>
      <c r="G41" s="11" t="s">
        <v>19</v>
      </c>
      <c r="H41" s="11" t="s">
        <v>19</v>
      </c>
      <c r="I41" s="22" t="s">
        <v>19</v>
      </c>
      <c r="K41" s="149"/>
      <c r="L41" s="148"/>
      <c r="M41" s="148"/>
    </row>
    <row r="42" spans="1:13" ht="21" customHeight="1" thickBot="1" x14ac:dyDescent="0.3">
      <c r="A42" s="27" t="s">
        <v>92</v>
      </c>
      <c r="B42" s="8">
        <f>SUM(B43:B98)</f>
        <v>5911.4018539999979</v>
      </c>
      <c r="C42" s="9">
        <f>SUM(C43:C98)</f>
        <v>5911.4018539999979</v>
      </c>
      <c r="D42" s="9">
        <f>SUM(D43:D98)</f>
        <v>308.83177984999992</v>
      </c>
      <c r="E42" s="20">
        <f>D42/C42</f>
        <v>5.2243408158933809E-2</v>
      </c>
      <c r="F42" s="61">
        <f>SUM(F43:F98)</f>
        <v>1690.8690419999998</v>
      </c>
      <c r="G42" s="62">
        <f>SUM(G43:G98)</f>
        <v>1641.2888099999998</v>
      </c>
      <c r="H42" s="62">
        <f>SUM(H43:H98)</f>
        <v>16.492186930000003</v>
      </c>
      <c r="I42" s="63">
        <f>H42/G42</f>
        <v>1.0048314976326442E-2</v>
      </c>
      <c r="K42" s="149"/>
      <c r="L42" s="148"/>
      <c r="M42" s="148"/>
    </row>
    <row r="43" spans="1:13" ht="15" customHeight="1" x14ac:dyDescent="0.25">
      <c r="A43" s="179" t="s">
        <v>225</v>
      </c>
      <c r="B43" s="39">
        <v>6.501328</v>
      </c>
      <c r="C43" s="40">
        <v>6.501328</v>
      </c>
      <c r="D43" s="40">
        <v>0.27168803000000002</v>
      </c>
      <c r="E43" s="52">
        <f>D43/C43</f>
        <v>4.1789620520607487E-2</v>
      </c>
      <c r="F43" s="33">
        <v>3.347451</v>
      </c>
      <c r="G43" s="34">
        <v>3.347451</v>
      </c>
      <c r="H43" s="34">
        <v>1.820449E-2</v>
      </c>
      <c r="I43" s="21">
        <f>H43/G43</f>
        <v>5.4383141082572977E-3</v>
      </c>
      <c r="K43" s="149"/>
      <c r="L43" s="148"/>
      <c r="M43" s="148"/>
    </row>
    <row r="44" spans="1:13" ht="15" customHeight="1" x14ac:dyDescent="0.25">
      <c r="A44" s="169" t="s">
        <v>226</v>
      </c>
      <c r="B44" s="4">
        <v>50.319775</v>
      </c>
      <c r="C44" s="7">
        <v>50.319775</v>
      </c>
      <c r="D44" s="7">
        <v>0.95777411000000001</v>
      </c>
      <c r="E44" s="53">
        <f>D44/C44</f>
        <v>1.9033751840106597E-2</v>
      </c>
      <c r="F44" s="35">
        <v>18.610651000000001</v>
      </c>
      <c r="G44" s="36">
        <v>18.610651000000001</v>
      </c>
      <c r="H44" s="36">
        <v>4.035942E-2</v>
      </c>
      <c r="I44" s="14">
        <f>H44/G44</f>
        <v>2.1686194641982164E-3</v>
      </c>
      <c r="K44" s="149"/>
      <c r="L44" s="148"/>
      <c r="M44" s="148"/>
    </row>
    <row r="45" spans="1:13" ht="15" customHeight="1" x14ac:dyDescent="0.25">
      <c r="A45" s="169" t="s">
        <v>227</v>
      </c>
      <c r="B45" s="4">
        <v>21.9</v>
      </c>
      <c r="C45" s="7">
        <v>21.9</v>
      </c>
      <c r="D45" s="7">
        <v>1.46936679</v>
      </c>
      <c r="E45" s="53">
        <f t="shared" ref="E45:E97" si="3">D45/C45</f>
        <v>6.7094373972602747E-2</v>
      </c>
      <c r="F45" s="35">
        <v>3.25</v>
      </c>
      <c r="G45" s="36">
        <v>3.25</v>
      </c>
      <c r="H45" s="36">
        <v>5.6660589999999997E-2</v>
      </c>
      <c r="I45" s="14">
        <f t="shared" ref="I45:I94" si="4">H45/G45</f>
        <v>1.7434027692307692E-2</v>
      </c>
      <c r="K45" s="149"/>
      <c r="L45" s="148"/>
      <c r="M45" s="148"/>
    </row>
    <row r="46" spans="1:13" ht="15" customHeight="1" x14ac:dyDescent="0.25">
      <c r="A46" s="169" t="s">
        <v>228</v>
      </c>
      <c r="B46" s="4">
        <v>14.088463000000001</v>
      </c>
      <c r="C46" s="7">
        <v>14.088463000000001</v>
      </c>
      <c r="D46" s="7">
        <v>3.7785910000000006E-2</v>
      </c>
      <c r="E46" s="53">
        <f t="shared" si="3"/>
        <v>2.6820462956108132E-3</v>
      </c>
      <c r="F46" s="35">
        <v>0.82195399999999996</v>
      </c>
      <c r="G46" s="36">
        <v>0.82195399999999996</v>
      </c>
      <c r="H46" s="36">
        <v>0</v>
      </c>
      <c r="I46" s="14">
        <f t="shared" si="4"/>
        <v>0</v>
      </c>
      <c r="K46" s="149"/>
      <c r="L46" s="148"/>
      <c r="M46" s="148"/>
    </row>
    <row r="47" spans="1:13" ht="15" customHeight="1" x14ac:dyDescent="0.25">
      <c r="A47" s="169" t="s">
        <v>229</v>
      </c>
      <c r="B47" s="4">
        <v>36.437677999999998</v>
      </c>
      <c r="C47" s="7">
        <v>36.437677999999998</v>
      </c>
      <c r="D47" s="7">
        <v>1.29158108</v>
      </c>
      <c r="E47" s="53">
        <f t="shared" si="3"/>
        <v>3.5446305881510896E-2</v>
      </c>
      <c r="F47" s="35">
        <v>2.9100549999999998</v>
      </c>
      <c r="G47" s="36">
        <v>2.9100549999999998</v>
      </c>
      <c r="H47" s="36">
        <v>0</v>
      </c>
      <c r="I47" s="14">
        <f t="shared" si="4"/>
        <v>0</v>
      </c>
      <c r="K47" s="149"/>
      <c r="L47" s="148"/>
      <c r="M47" s="148"/>
    </row>
    <row r="48" spans="1:13" ht="15" customHeight="1" x14ac:dyDescent="0.25">
      <c r="A48" s="169" t="s">
        <v>278</v>
      </c>
      <c r="B48" s="4">
        <v>4135.2820000000002</v>
      </c>
      <c r="C48" s="7">
        <v>4135.2820000000002</v>
      </c>
      <c r="D48" s="7">
        <v>233.11055746</v>
      </c>
      <c r="E48" s="53">
        <f t="shared" si="3"/>
        <v>5.6371139249995525E-2</v>
      </c>
      <c r="F48" s="35">
        <v>264.03493400000002</v>
      </c>
      <c r="G48" s="36">
        <v>264.03493400000002</v>
      </c>
      <c r="H48" s="36">
        <v>0.26304328000000005</v>
      </c>
      <c r="I48" s="14">
        <f t="shared" si="4"/>
        <v>9.9624423183335294E-4</v>
      </c>
      <c r="K48" s="149"/>
      <c r="L48" s="148"/>
      <c r="M48" s="148"/>
    </row>
    <row r="49" spans="1:14" ht="15" customHeight="1" x14ac:dyDescent="0.25">
      <c r="A49" s="169" t="s">
        <v>230</v>
      </c>
      <c r="B49" s="4">
        <v>11.583876999999999</v>
      </c>
      <c r="C49" s="7">
        <v>11.583876999999999</v>
      </c>
      <c r="D49" s="7">
        <v>1.2248729999999999E-2</v>
      </c>
      <c r="E49" s="53">
        <f t="shared" si="3"/>
        <v>1.0573946874608562E-3</v>
      </c>
      <c r="F49" s="35">
        <v>8</v>
      </c>
      <c r="G49" s="36">
        <v>8</v>
      </c>
      <c r="H49" s="36">
        <v>0</v>
      </c>
      <c r="I49" s="14">
        <f t="shared" si="4"/>
        <v>0</v>
      </c>
      <c r="K49" s="151"/>
      <c r="L49" s="150"/>
      <c r="M49" s="150"/>
      <c r="N49" s="150"/>
    </row>
    <row r="50" spans="1:14" s="159" customFormat="1" ht="15" customHeight="1" x14ac:dyDescent="0.25">
      <c r="A50" s="169" t="s">
        <v>231</v>
      </c>
      <c r="B50" s="4">
        <v>10.301793999999999</v>
      </c>
      <c r="C50" s="7">
        <v>10.301793999999999</v>
      </c>
      <c r="D50" s="7">
        <v>0.33600259999999998</v>
      </c>
      <c r="E50" s="53">
        <f t="shared" si="3"/>
        <v>3.2615930778658556E-2</v>
      </c>
      <c r="F50" s="35">
        <v>0.42174400000000001</v>
      </c>
      <c r="G50" s="36">
        <v>0.42174400000000001</v>
      </c>
      <c r="H50" s="36">
        <v>5.5070800000000001E-3</v>
      </c>
      <c r="I50" s="14">
        <f t="shared" si="4"/>
        <v>1.3057873970939717E-2</v>
      </c>
      <c r="K50" s="160"/>
    </row>
    <row r="51" spans="1:14" s="159" customFormat="1" ht="15" customHeight="1" x14ac:dyDescent="0.25">
      <c r="A51" s="169" t="s">
        <v>232</v>
      </c>
      <c r="B51" s="4">
        <v>1.5245759999999999</v>
      </c>
      <c r="C51" s="7">
        <v>1.5245759999999999</v>
      </c>
      <c r="D51" s="7">
        <v>5.0420769999999997E-2</v>
      </c>
      <c r="E51" s="53">
        <f t="shared" si="3"/>
        <v>3.3071995098965218E-2</v>
      </c>
      <c r="F51" s="59" t="s">
        <v>19</v>
      </c>
      <c r="G51" s="60" t="s">
        <v>19</v>
      </c>
      <c r="H51" s="60" t="s">
        <v>19</v>
      </c>
      <c r="I51" s="14" t="s">
        <v>19</v>
      </c>
      <c r="K51" s="160"/>
    </row>
    <row r="52" spans="1:14" s="159" customFormat="1" ht="15" customHeight="1" x14ac:dyDescent="0.25">
      <c r="A52" s="169" t="s">
        <v>56</v>
      </c>
      <c r="B52" s="4">
        <v>26.994371000000001</v>
      </c>
      <c r="C52" s="7">
        <v>26.994371000000001</v>
      </c>
      <c r="D52" s="7">
        <v>0.79267841000000006</v>
      </c>
      <c r="E52" s="53">
        <f t="shared" si="3"/>
        <v>2.9364581601104913E-2</v>
      </c>
      <c r="F52" s="35">
        <v>377.167889</v>
      </c>
      <c r="G52" s="36">
        <v>377.167889</v>
      </c>
      <c r="H52" s="36">
        <v>10.04572722</v>
      </c>
      <c r="I52" s="14">
        <f t="shared" si="4"/>
        <v>2.6634630128865504E-2</v>
      </c>
      <c r="K52" s="160"/>
    </row>
    <row r="53" spans="1:14" s="159" customFormat="1" ht="15" customHeight="1" x14ac:dyDescent="0.25">
      <c r="A53" s="169" t="s">
        <v>233</v>
      </c>
      <c r="B53" s="4">
        <v>7.1395080000000002</v>
      </c>
      <c r="C53" s="7">
        <v>7.1395080000000002</v>
      </c>
      <c r="D53" s="7">
        <v>0.31821792999999998</v>
      </c>
      <c r="E53" s="53">
        <f t="shared" si="3"/>
        <v>4.4571408842177918E-2</v>
      </c>
      <c r="F53" s="35">
        <v>4.7142780000000002</v>
      </c>
      <c r="G53" s="36">
        <v>4.7142780000000002</v>
      </c>
      <c r="H53" s="36">
        <v>1.075918E-2</v>
      </c>
      <c r="I53" s="14">
        <f t="shared" si="4"/>
        <v>2.2822540376278189E-3</v>
      </c>
      <c r="K53" s="160"/>
    </row>
    <row r="54" spans="1:14" s="159" customFormat="1" ht="15" customHeight="1" x14ac:dyDescent="0.25">
      <c r="A54" s="169" t="s">
        <v>234</v>
      </c>
      <c r="B54" s="4">
        <v>8.0457029999999996</v>
      </c>
      <c r="C54" s="7">
        <v>8.0457029999999996</v>
      </c>
      <c r="D54" s="7">
        <v>0.41872527000000004</v>
      </c>
      <c r="E54" s="53">
        <f t="shared" si="3"/>
        <v>5.2043341644602101E-2</v>
      </c>
      <c r="F54" s="35">
        <v>0.306753</v>
      </c>
      <c r="G54" s="36">
        <v>0.306753</v>
      </c>
      <c r="H54" s="36">
        <v>0</v>
      </c>
      <c r="I54" s="14">
        <f t="shared" si="4"/>
        <v>0</v>
      </c>
      <c r="K54" s="160"/>
    </row>
    <row r="55" spans="1:14" s="159" customFormat="1" ht="15" customHeight="1" x14ac:dyDescent="0.25">
      <c r="A55" s="169" t="s">
        <v>235</v>
      </c>
      <c r="B55" s="4">
        <v>12.972998</v>
      </c>
      <c r="C55" s="7">
        <v>12.972998</v>
      </c>
      <c r="D55" s="7">
        <v>0.77064827000000002</v>
      </c>
      <c r="E55" s="53">
        <f t="shared" si="3"/>
        <v>5.9404022878905866E-2</v>
      </c>
      <c r="F55" s="35">
        <v>3.8903620000000001</v>
      </c>
      <c r="G55" s="36">
        <v>3.8903620000000001</v>
      </c>
      <c r="H55" s="36">
        <v>0</v>
      </c>
      <c r="I55" s="14">
        <f t="shared" si="4"/>
        <v>0</v>
      </c>
      <c r="K55" s="160"/>
    </row>
    <row r="56" spans="1:14" ht="15" customHeight="1" x14ac:dyDescent="0.25">
      <c r="A56" s="169" t="s">
        <v>236</v>
      </c>
      <c r="B56" s="4">
        <v>8.8309999999999995</v>
      </c>
      <c r="C56" s="7">
        <v>8.8309999999999995</v>
      </c>
      <c r="D56" s="7">
        <v>0.43004299000000001</v>
      </c>
      <c r="E56" s="53">
        <f t="shared" si="3"/>
        <v>4.8696975427471409E-2</v>
      </c>
      <c r="F56" s="5">
        <v>0.57489999999999997</v>
      </c>
      <c r="G56" s="6">
        <v>0.57489999999999997</v>
      </c>
      <c r="H56" s="6">
        <v>8.1797499999999995E-3</v>
      </c>
      <c r="I56" s="14">
        <f t="shared" si="4"/>
        <v>1.4228126630718386E-2</v>
      </c>
      <c r="K56" s="151"/>
      <c r="L56" s="150"/>
      <c r="M56" s="150"/>
      <c r="N56" s="150"/>
    </row>
    <row r="57" spans="1:14" ht="15" customHeight="1" x14ac:dyDescent="0.25">
      <c r="A57" s="169" t="s">
        <v>237</v>
      </c>
      <c r="B57" s="4">
        <v>4.400137</v>
      </c>
      <c r="C57" s="7">
        <v>4.400137</v>
      </c>
      <c r="D57" s="7">
        <v>0.21712032000000001</v>
      </c>
      <c r="E57" s="53">
        <f t="shared" si="3"/>
        <v>4.9343990880283954E-2</v>
      </c>
      <c r="F57" s="35">
        <v>1.600536</v>
      </c>
      <c r="G57" s="36">
        <v>1.600536</v>
      </c>
      <c r="H57" s="36">
        <v>2.3745369999999998E-2</v>
      </c>
      <c r="I57" s="14">
        <f t="shared" si="4"/>
        <v>1.4835886228113581E-2</v>
      </c>
      <c r="K57" s="151"/>
      <c r="L57" s="150"/>
      <c r="M57" s="150"/>
      <c r="N57" s="150"/>
    </row>
    <row r="58" spans="1:14" ht="15" customHeight="1" x14ac:dyDescent="0.25">
      <c r="A58" s="169" t="s">
        <v>98</v>
      </c>
      <c r="B58" s="4">
        <v>2.2013099999999999</v>
      </c>
      <c r="C58" s="7">
        <v>2.2013099999999999</v>
      </c>
      <c r="D58" s="7">
        <v>0.12788268</v>
      </c>
      <c r="E58" s="53">
        <f t="shared" si="3"/>
        <v>5.8093898633086664E-2</v>
      </c>
      <c r="F58" s="59" t="s">
        <v>19</v>
      </c>
      <c r="G58" s="60" t="s">
        <v>19</v>
      </c>
      <c r="H58" s="60" t="s">
        <v>19</v>
      </c>
      <c r="I58" s="14" t="s">
        <v>19</v>
      </c>
      <c r="K58" s="151"/>
      <c r="L58" s="150"/>
      <c r="M58" s="150"/>
      <c r="N58" s="150"/>
    </row>
    <row r="59" spans="1:14" ht="15" customHeight="1" x14ac:dyDescent="0.25">
      <c r="A59" s="169" t="s">
        <v>238</v>
      </c>
      <c r="B59" s="4">
        <v>13.972</v>
      </c>
      <c r="C59" s="7">
        <v>13.972</v>
      </c>
      <c r="D59" s="7">
        <v>1.1508379499999999</v>
      </c>
      <c r="E59" s="53">
        <f t="shared" si="3"/>
        <v>8.2367445605496706E-2</v>
      </c>
      <c r="F59" s="35">
        <v>5.4749999999999996</v>
      </c>
      <c r="G59" s="36">
        <v>5.4749999999999996</v>
      </c>
      <c r="H59" s="36">
        <v>0.17268559</v>
      </c>
      <c r="I59" s="14">
        <f t="shared" si="4"/>
        <v>3.1540747031963474E-2</v>
      </c>
      <c r="K59" s="151"/>
      <c r="L59" s="150"/>
      <c r="M59" s="150"/>
      <c r="N59" s="150"/>
    </row>
    <row r="60" spans="1:14" ht="15" customHeight="1" x14ac:dyDescent="0.25">
      <c r="A60" s="169" t="s">
        <v>239</v>
      </c>
      <c r="B60" s="4">
        <v>6.6897000000000002</v>
      </c>
      <c r="C60" s="7">
        <v>6.6897000000000002</v>
      </c>
      <c r="D60" s="7">
        <v>0.68382451</v>
      </c>
      <c r="E60" s="53">
        <f t="shared" si="3"/>
        <v>0.1022205046564121</v>
      </c>
      <c r="F60" s="35">
        <v>49.5</v>
      </c>
      <c r="G60" s="36">
        <v>49.5</v>
      </c>
      <c r="H60" s="36">
        <v>3.1150156400000002</v>
      </c>
      <c r="I60" s="14">
        <f t="shared" si="4"/>
        <v>6.2929608888888891E-2</v>
      </c>
      <c r="K60" s="149"/>
      <c r="L60" s="148"/>
      <c r="M60" s="148"/>
    </row>
    <row r="61" spans="1:14" ht="15" customHeight="1" thickBot="1" x14ac:dyDescent="0.3">
      <c r="A61" s="178" t="s">
        <v>240</v>
      </c>
      <c r="B61" s="43">
        <v>5.7478639999999999</v>
      </c>
      <c r="C61" s="44">
        <v>5.7478639999999999</v>
      </c>
      <c r="D61" s="44">
        <v>0.24283281000000001</v>
      </c>
      <c r="E61" s="55">
        <f t="shared" si="3"/>
        <v>4.2247487066499834E-2</v>
      </c>
      <c r="F61" s="37">
        <v>0.51975800000000005</v>
      </c>
      <c r="G61" s="38">
        <v>0.51975800000000005</v>
      </c>
      <c r="H61" s="38">
        <v>7.4676600000000001E-3</v>
      </c>
      <c r="I61" s="22">
        <f t="shared" si="4"/>
        <v>1.4367571061917276E-2</v>
      </c>
      <c r="K61" s="149"/>
      <c r="L61" s="148"/>
      <c r="M61" s="150"/>
      <c r="N61" s="150"/>
    </row>
    <row r="62" spans="1:14" ht="15" customHeight="1" x14ac:dyDescent="0.25">
      <c r="A62" s="179" t="s">
        <v>241</v>
      </c>
      <c r="B62" s="39">
        <v>6.1559540000000004</v>
      </c>
      <c r="C62" s="40">
        <v>6.1559540000000004</v>
      </c>
      <c r="D62" s="40">
        <v>0.32715242999999999</v>
      </c>
      <c r="E62" s="52">
        <f t="shared" si="3"/>
        <v>5.3144066703552359E-2</v>
      </c>
      <c r="F62" s="180">
        <v>0.45769599999999999</v>
      </c>
      <c r="G62" s="181">
        <v>0.45769599999999999</v>
      </c>
      <c r="H62" s="181">
        <v>7.6394599999999998E-3</v>
      </c>
      <c r="I62" s="21">
        <f t="shared" si="4"/>
        <v>1.6691122491784942E-2</v>
      </c>
      <c r="K62" s="149"/>
      <c r="L62" s="148"/>
      <c r="M62" s="148"/>
    </row>
    <row r="63" spans="1:14" ht="15" customHeight="1" x14ac:dyDescent="0.25">
      <c r="A63" s="169" t="s">
        <v>242</v>
      </c>
      <c r="B63" s="4">
        <v>24.861499999999999</v>
      </c>
      <c r="C63" s="7">
        <v>24.861499999999999</v>
      </c>
      <c r="D63" s="7">
        <v>2.5958788699999999</v>
      </c>
      <c r="E63" s="53">
        <f t="shared" si="3"/>
        <v>0.10441360617822738</v>
      </c>
      <c r="F63" s="35">
        <v>55.679200000000002</v>
      </c>
      <c r="G63" s="36">
        <v>55.679200000000002</v>
      </c>
      <c r="H63" s="36">
        <v>4.4095780000000001E-2</v>
      </c>
      <c r="I63" s="14">
        <f t="shared" si="4"/>
        <v>7.9196145059555456E-4</v>
      </c>
      <c r="K63" s="149"/>
      <c r="L63" s="148"/>
      <c r="M63" s="148"/>
    </row>
    <row r="64" spans="1:14" ht="15" customHeight="1" x14ac:dyDescent="0.25">
      <c r="A64" s="169" t="s">
        <v>277</v>
      </c>
      <c r="B64" s="4">
        <v>18.879297999999999</v>
      </c>
      <c r="C64" s="7">
        <v>18.879297999999999</v>
      </c>
      <c r="D64" s="7">
        <v>0.82019794999999995</v>
      </c>
      <c r="E64" s="53">
        <f t="shared" si="3"/>
        <v>4.3444303384585596E-2</v>
      </c>
      <c r="F64" s="35">
        <v>35.996901999999999</v>
      </c>
      <c r="G64" s="36">
        <v>35.996901999999999</v>
      </c>
      <c r="H64" s="36">
        <v>0.10104331</v>
      </c>
      <c r="I64" s="14">
        <f t="shared" si="4"/>
        <v>2.8070001690701052E-3</v>
      </c>
      <c r="K64" s="149"/>
      <c r="L64" s="148"/>
      <c r="M64" s="148"/>
    </row>
    <row r="65" spans="1:13" ht="15" customHeight="1" x14ac:dyDescent="0.25">
      <c r="A65" s="169" t="s">
        <v>243</v>
      </c>
      <c r="B65" s="4">
        <v>7.5107999999999997</v>
      </c>
      <c r="C65" s="7">
        <v>7.5107999999999997</v>
      </c>
      <c r="D65" s="7">
        <v>7.7779999999999993E-4</v>
      </c>
      <c r="E65" s="53">
        <f t="shared" si="3"/>
        <v>1.0355754380358949E-4</v>
      </c>
      <c r="F65" s="5">
        <v>1.66</v>
      </c>
      <c r="G65" s="6">
        <v>1.66</v>
      </c>
      <c r="H65" s="6">
        <v>0</v>
      </c>
      <c r="I65" s="14">
        <f t="shared" si="4"/>
        <v>0</v>
      </c>
      <c r="K65" s="149"/>
      <c r="L65" s="148"/>
      <c r="M65" s="148"/>
    </row>
    <row r="66" spans="1:13" s="48" customFormat="1" ht="15" customHeight="1" x14ac:dyDescent="0.25">
      <c r="A66" s="169" t="s">
        <v>244</v>
      </c>
      <c r="B66" s="4">
        <v>61.445525000000004</v>
      </c>
      <c r="C66" s="7">
        <v>61.445525000000004</v>
      </c>
      <c r="D66" s="7">
        <v>0.72515624000000001</v>
      </c>
      <c r="E66" s="53">
        <f t="shared" si="3"/>
        <v>1.1801611915595155E-2</v>
      </c>
      <c r="F66" s="5">
        <v>2.0704099999999999</v>
      </c>
      <c r="G66" s="6">
        <v>2.0704099999999999</v>
      </c>
      <c r="H66" s="6">
        <v>7.1358580000000005E-2</v>
      </c>
      <c r="I66" s="14">
        <f t="shared" si="4"/>
        <v>3.4465917378683451E-2</v>
      </c>
      <c r="K66" s="149"/>
      <c r="L66" s="148"/>
      <c r="M66" s="148"/>
    </row>
    <row r="67" spans="1:13" ht="15" customHeight="1" x14ac:dyDescent="0.25">
      <c r="A67" s="169" t="s">
        <v>245</v>
      </c>
      <c r="B67" s="4">
        <v>3.1022259999999999</v>
      </c>
      <c r="C67" s="7">
        <v>3.1022259999999999</v>
      </c>
      <c r="D67" s="7">
        <v>0.18945471999999999</v>
      </c>
      <c r="E67" s="53">
        <f t="shared" si="3"/>
        <v>6.1070573194860721E-2</v>
      </c>
      <c r="F67" s="35">
        <v>1.906523</v>
      </c>
      <c r="G67" s="36">
        <v>1.906523</v>
      </c>
      <c r="H67" s="36">
        <v>0</v>
      </c>
      <c r="I67" s="14">
        <f t="shared" si="4"/>
        <v>0</v>
      </c>
      <c r="K67" s="149"/>
      <c r="L67" s="148"/>
      <c r="M67" s="148"/>
    </row>
    <row r="68" spans="1:13" ht="15" customHeight="1" x14ac:dyDescent="0.25">
      <c r="A68" s="171" t="s">
        <v>246</v>
      </c>
      <c r="B68" s="4">
        <v>15.275499999999999</v>
      </c>
      <c r="C68" s="7">
        <v>15.275499999999999</v>
      </c>
      <c r="D68" s="7">
        <v>0.12734319999999999</v>
      </c>
      <c r="E68" s="53">
        <f t="shared" si="3"/>
        <v>8.3364341592746544E-3</v>
      </c>
      <c r="F68" s="35">
        <v>1.249306</v>
      </c>
      <c r="G68" s="36">
        <v>1.249306</v>
      </c>
      <c r="H68" s="36">
        <v>0</v>
      </c>
      <c r="I68" s="14">
        <f t="shared" si="4"/>
        <v>0</v>
      </c>
      <c r="K68" s="149"/>
      <c r="L68" s="148"/>
      <c r="M68" s="148"/>
    </row>
    <row r="69" spans="1:13" ht="15" customHeight="1" x14ac:dyDescent="0.25">
      <c r="A69" s="169" t="s">
        <v>247</v>
      </c>
      <c r="B69" s="4">
        <v>15.400700000000001</v>
      </c>
      <c r="C69" s="7">
        <v>15.400700000000001</v>
      </c>
      <c r="D69" s="7">
        <v>0.82834408999999998</v>
      </c>
      <c r="E69" s="53">
        <f t="shared" si="3"/>
        <v>5.3786132448525065E-2</v>
      </c>
      <c r="F69" s="5">
        <v>44.460886000000002</v>
      </c>
      <c r="G69" s="6">
        <v>44.460886000000002</v>
      </c>
      <c r="H69" s="6">
        <v>0.54420693999999992</v>
      </c>
      <c r="I69" s="14">
        <f t="shared" si="4"/>
        <v>1.2240128098211985E-2</v>
      </c>
      <c r="K69" s="149"/>
      <c r="L69" s="148"/>
      <c r="M69" s="148"/>
    </row>
    <row r="70" spans="1:13" ht="15" customHeight="1" x14ac:dyDescent="0.25">
      <c r="A70" s="175" t="s">
        <v>248</v>
      </c>
      <c r="B70" s="4">
        <v>7.32559</v>
      </c>
      <c r="C70" s="7">
        <v>7.32559</v>
      </c>
      <c r="D70" s="7">
        <v>0.61374527000000001</v>
      </c>
      <c r="E70" s="53">
        <f t="shared" si="3"/>
        <v>8.3781001939775501E-2</v>
      </c>
      <c r="F70" s="35">
        <v>17.904806000000001</v>
      </c>
      <c r="G70" s="36">
        <v>17.904806000000001</v>
      </c>
      <c r="H70" s="36">
        <v>0.1556999</v>
      </c>
      <c r="I70" s="14">
        <f t="shared" si="4"/>
        <v>8.6959836370190217E-3</v>
      </c>
      <c r="K70" s="149"/>
      <c r="L70" s="148"/>
      <c r="M70" s="148"/>
    </row>
    <row r="71" spans="1:13" ht="15" customHeight="1" x14ac:dyDescent="0.25">
      <c r="A71" s="169" t="s">
        <v>249</v>
      </c>
      <c r="B71" s="4">
        <v>14.031165</v>
      </c>
      <c r="C71" s="7">
        <v>14.031165</v>
      </c>
      <c r="D71" s="7">
        <v>0.73734416000000003</v>
      </c>
      <c r="E71" s="53">
        <f t="shared" si="3"/>
        <v>5.2550458924829124E-2</v>
      </c>
      <c r="F71" s="35">
        <v>4.8611389999999997</v>
      </c>
      <c r="G71" s="36">
        <v>4.8611389999999997</v>
      </c>
      <c r="H71" s="36">
        <v>0.89873155000000005</v>
      </c>
      <c r="I71" s="14">
        <f t="shared" si="4"/>
        <v>0.18488085816924801</v>
      </c>
      <c r="K71" s="149"/>
      <c r="L71" s="148"/>
      <c r="M71" s="148"/>
    </row>
    <row r="72" spans="1:13" ht="15" customHeight="1" x14ac:dyDescent="0.25">
      <c r="A72" s="169" t="s">
        <v>250</v>
      </c>
      <c r="B72" s="4">
        <v>2.2492019999999999</v>
      </c>
      <c r="C72" s="7">
        <v>2.2492019999999999</v>
      </c>
      <c r="D72" s="7">
        <v>0.11551225</v>
      </c>
      <c r="E72" s="53">
        <f t="shared" si="3"/>
        <v>5.1356992391079145E-2</v>
      </c>
      <c r="F72" s="59" t="s">
        <v>19</v>
      </c>
      <c r="G72" s="60" t="s">
        <v>19</v>
      </c>
      <c r="H72" s="60" t="s">
        <v>19</v>
      </c>
      <c r="I72" s="14" t="s">
        <v>19</v>
      </c>
      <c r="K72" s="149"/>
      <c r="L72" s="148"/>
      <c r="M72" s="148"/>
    </row>
    <row r="73" spans="1:13" ht="15" customHeight="1" x14ac:dyDescent="0.25">
      <c r="A73" s="169" t="s">
        <v>251</v>
      </c>
      <c r="B73" s="4">
        <v>53.94594</v>
      </c>
      <c r="C73" s="7">
        <v>53.94594</v>
      </c>
      <c r="D73" s="7">
        <v>3.2879166500000001</v>
      </c>
      <c r="E73" s="53">
        <f t="shared" si="3"/>
        <v>6.0948361452224209E-2</v>
      </c>
      <c r="F73" s="35">
        <v>23.422027</v>
      </c>
      <c r="G73" s="36">
        <v>23.422027</v>
      </c>
      <c r="H73" s="36">
        <v>6.2111899999999992E-3</v>
      </c>
      <c r="I73" s="14">
        <f t="shared" si="4"/>
        <v>2.6518584407745748E-4</v>
      </c>
      <c r="K73" s="149"/>
      <c r="L73" s="148"/>
      <c r="M73" s="148"/>
    </row>
    <row r="74" spans="1:13" ht="15" customHeight="1" x14ac:dyDescent="0.25">
      <c r="A74" s="169" t="s">
        <v>252</v>
      </c>
      <c r="B74" s="4">
        <v>79.995019999999997</v>
      </c>
      <c r="C74" s="7">
        <v>79.995019999999997</v>
      </c>
      <c r="D74" s="7">
        <v>0.18806754000000001</v>
      </c>
      <c r="E74" s="53">
        <f t="shared" si="3"/>
        <v>2.3509905991647984E-3</v>
      </c>
      <c r="F74" s="35">
        <v>8.4911999999999992</v>
      </c>
      <c r="G74" s="36">
        <v>8.4911999999999992</v>
      </c>
      <c r="H74" s="36">
        <v>0.11914736999999999</v>
      </c>
      <c r="I74" s="14">
        <f t="shared" si="4"/>
        <v>1.403186475409836E-2</v>
      </c>
      <c r="K74" s="149"/>
      <c r="L74" s="148"/>
      <c r="M74" s="148"/>
    </row>
    <row r="75" spans="1:13" ht="15" customHeight="1" x14ac:dyDescent="0.25">
      <c r="A75" s="169" t="s">
        <v>253</v>
      </c>
      <c r="B75" s="4">
        <v>293.72179</v>
      </c>
      <c r="C75" s="7">
        <v>293.72179</v>
      </c>
      <c r="D75" s="7">
        <v>17.3330576</v>
      </c>
      <c r="E75" s="53">
        <f t="shared" si="3"/>
        <v>5.9011820675612794E-2</v>
      </c>
      <c r="F75" s="35">
        <v>15.4</v>
      </c>
      <c r="G75" s="36">
        <v>15.4</v>
      </c>
      <c r="H75" s="36">
        <v>0</v>
      </c>
      <c r="I75" s="14">
        <f t="shared" si="4"/>
        <v>0</v>
      </c>
      <c r="K75" s="149"/>
      <c r="L75" s="148"/>
      <c r="M75" s="148"/>
    </row>
    <row r="76" spans="1:13" ht="15" customHeight="1" x14ac:dyDescent="0.25">
      <c r="A76" s="169" t="s">
        <v>254</v>
      </c>
      <c r="B76" s="4">
        <v>10.064019999999999</v>
      </c>
      <c r="C76" s="7">
        <v>10.064019999999999</v>
      </c>
      <c r="D76" s="7">
        <v>0.32794981000000001</v>
      </c>
      <c r="E76" s="53">
        <f t="shared" si="3"/>
        <v>3.258636310341196E-2</v>
      </c>
      <c r="F76" s="35">
        <v>3.2541060000000002</v>
      </c>
      <c r="G76" s="36">
        <v>3.2541060000000002</v>
      </c>
      <c r="H76" s="36">
        <v>2.494331E-2</v>
      </c>
      <c r="I76" s="14">
        <f t="shared" si="4"/>
        <v>7.665180544210913E-3</v>
      </c>
      <c r="K76" s="149"/>
      <c r="L76" s="148"/>
      <c r="M76" s="148"/>
    </row>
    <row r="77" spans="1:13" ht="15" customHeight="1" x14ac:dyDescent="0.25">
      <c r="A77" s="169" t="s">
        <v>255</v>
      </c>
      <c r="B77" s="4">
        <v>28.465900000000001</v>
      </c>
      <c r="C77" s="7">
        <v>28.465900000000001</v>
      </c>
      <c r="D77" s="7">
        <v>0.41363227000000002</v>
      </c>
      <c r="E77" s="53">
        <f t="shared" si="3"/>
        <v>1.4530798955943778E-2</v>
      </c>
      <c r="F77" s="35">
        <v>3</v>
      </c>
      <c r="G77" s="36">
        <v>3</v>
      </c>
      <c r="H77" s="36">
        <v>0.17852756</v>
      </c>
      <c r="I77" s="14">
        <f t="shared" si="4"/>
        <v>5.9509186666666665E-2</v>
      </c>
      <c r="K77" s="149"/>
      <c r="L77" s="148"/>
      <c r="M77" s="148"/>
    </row>
    <row r="78" spans="1:13" ht="15" customHeight="1" x14ac:dyDescent="0.25">
      <c r="A78" s="169" t="s">
        <v>256</v>
      </c>
      <c r="B78" s="4">
        <v>105.161</v>
      </c>
      <c r="C78" s="7">
        <v>105.161</v>
      </c>
      <c r="D78" s="7">
        <v>5.9044113499999993</v>
      </c>
      <c r="E78" s="53">
        <f t="shared" si="3"/>
        <v>5.6146397904165986E-2</v>
      </c>
      <c r="F78" s="35">
        <v>16.48</v>
      </c>
      <c r="G78" s="36">
        <v>16.48</v>
      </c>
      <c r="H78" s="36">
        <v>2.1279E-4</v>
      </c>
      <c r="I78" s="14">
        <f t="shared" si="4"/>
        <v>1.2912014563106796E-5</v>
      </c>
      <c r="K78" s="148"/>
      <c r="L78" s="148"/>
      <c r="M78" s="148"/>
    </row>
    <row r="79" spans="1:13" ht="15" customHeight="1" x14ac:dyDescent="0.25">
      <c r="A79" s="169" t="s">
        <v>76</v>
      </c>
      <c r="B79" s="4">
        <v>0.53</v>
      </c>
      <c r="C79" s="7">
        <v>0.53</v>
      </c>
      <c r="D79" s="7">
        <v>1.9159560000000003E-2</v>
      </c>
      <c r="E79" s="53">
        <f t="shared" si="3"/>
        <v>3.6150113207547172E-2</v>
      </c>
      <c r="F79" s="59" t="s">
        <v>19</v>
      </c>
      <c r="G79" s="60" t="s">
        <v>19</v>
      </c>
      <c r="H79" s="60" t="s">
        <v>19</v>
      </c>
      <c r="I79" s="14" t="s">
        <v>19</v>
      </c>
      <c r="K79" s="149"/>
      <c r="L79" s="148"/>
      <c r="M79" s="148"/>
    </row>
    <row r="80" spans="1:13" ht="15" customHeight="1" x14ac:dyDescent="0.25">
      <c r="A80" s="169" t="s">
        <v>257</v>
      </c>
      <c r="B80" s="4">
        <v>48.956270000000004</v>
      </c>
      <c r="C80" s="7">
        <v>48.956270000000004</v>
      </c>
      <c r="D80" s="7">
        <v>2.1669582099999998</v>
      </c>
      <c r="E80" s="53">
        <f t="shared" si="3"/>
        <v>4.4263139532484799E-2</v>
      </c>
      <c r="F80" s="59">
        <v>29.362414000000001</v>
      </c>
      <c r="G80" s="60">
        <v>29.362414000000001</v>
      </c>
      <c r="H80" s="60">
        <v>0</v>
      </c>
      <c r="I80" s="14">
        <f t="shared" si="4"/>
        <v>0</v>
      </c>
      <c r="K80" s="149"/>
      <c r="L80" s="148"/>
      <c r="M80" s="148"/>
    </row>
    <row r="81" spans="1:13" ht="15" customHeight="1" x14ac:dyDescent="0.25">
      <c r="A81" s="169" t="s">
        <v>50</v>
      </c>
      <c r="B81" s="4">
        <v>0.87875300000000001</v>
      </c>
      <c r="C81" s="7">
        <v>0.87875300000000001</v>
      </c>
      <c r="D81" s="7">
        <v>1.77991E-3</v>
      </c>
      <c r="E81" s="53">
        <f t="shared" si="3"/>
        <v>2.0254952187929941E-3</v>
      </c>
      <c r="F81" s="59" t="s">
        <v>19</v>
      </c>
      <c r="G81" s="60" t="s">
        <v>19</v>
      </c>
      <c r="H81" s="60" t="s">
        <v>19</v>
      </c>
      <c r="I81" s="14" t="s">
        <v>19</v>
      </c>
      <c r="K81" s="149"/>
      <c r="L81" s="148"/>
      <c r="M81" s="148"/>
    </row>
    <row r="82" spans="1:13" s="150" customFormat="1" ht="15" customHeight="1" x14ac:dyDescent="0.25">
      <c r="A82" s="169" t="s">
        <v>258</v>
      </c>
      <c r="B82" s="4">
        <v>42.265599999999999</v>
      </c>
      <c r="C82" s="7">
        <v>42.265599999999999</v>
      </c>
      <c r="D82" s="7">
        <v>1.64261451</v>
      </c>
      <c r="E82" s="53">
        <f t="shared" si="3"/>
        <v>3.886410011924591E-2</v>
      </c>
      <c r="F82" s="35">
        <v>15.2384</v>
      </c>
      <c r="G82" s="36">
        <v>15.2384</v>
      </c>
      <c r="H82" s="36">
        <v>1.13178E-3</v>
      </c>
      <c r="I82" s="14">
        <f t="shared" si="4"/>
        <v>7.4271577068458632E-5</v>
      </c>
      <c r="K82" s="151"/>
    </row>
    <row r="83" spans="1:13" ht="15" customHeight="1" x14ac:dyDescent="0.25">
      <c r="A83" s="169" t="s">
        <v>54</v>
      </c>
      <c r="B83" s="4">
        <v>161.96289999999999</v>
      </c>
      <c r="C83" s="7">
        <v>161.96289999999999</v>
      </c>
      <c r="D83" s="7">
        <v>3.1239670099999999</v>
      </c>
      <c r="E83" s="53">
        <f t="shared" si="3"/>
        <v>1.9288164203036622E-2</v>
      </c>
      <c r="F83" s="35">
        <v>140.76083700000001</v>
      </c>
      <c r="G83" s="36">
        <v>140.76083700000001</v>
      </c>
      <c r="H83" s="36">
        <v>0</v>
      </c>
      <c r="I83" s="14">
        <f t="shared" si="4"/>
        <v>0</v>
      </c>
      <c r="K83" s="149"/>
      <c r="L83" s="148"/>
      <c r="M83" s="148"/>
    </row>
    <row r="84" spans="1:13" ht="15" customHeight="1" x14ac:dyDescent="0.25">
      <c r="A84" s="169" t="s">
        <v>259</v>
      </c>
      <c r="B84" s="4">
        <v>8.0123850000000001</v>
      </c>
      <c r="C84" s="7">
        <v>8.0123850000000001</v>
      </c>
      <c r="D84" s="7">
        <v>0.29100001000000003</v>
      </c>
      <c r="E84" s="53">
        <f t="shared" si="3"/>
        <v>3.6318775246072181E-2</v>
      </c>
      <c r="F84" s="35">
        <v>79.857410999999999</v>
      </c>
      <c r="G84" s="36">
        <v>79.857410999999999</v>
      </c>
      <c r="H84" s="36">
        <v>6.0896760000000001E-2</v>
      </c>
      <c r="I84" s="14">
        <f t="shared" si="4"/>
        <v>7.6256867380786989E-4</v>
      </c>
      <c r="K84" s="149"/>
      <c r="L84" s="148"/>
      <c r="M84" s="148"/>
    </row>
    <row r="85" spans="1:13" ht="15" customHeight="1" x14ac:dyDescent="0.25">
      <c r="A85" s="169" t="s">
        <v>260</v>
      </c>
      <c r="B85" s="25">
        <v>1.323008</v>
      </c>
      <c r="C85" s="26">
        <v>1.323008</v>
      </c>
      <c r="D85" s="26">
        <v>5.7693059999999997E-2</v>
      </c>
      <c r="E85" s="53">
        <f t="shared" si="3"/>
        <v>4.3607491413506193E-2</v>
      </c>
      <c r="F85" s="25">
        <v>0.24323800000000001</v>
      </c>
      <c r="G85" s="26">
        <v>0.24323800000000001</v>
      </c>
      <c r="H85" s="26">
        <v>4.4790199999999995E-2</v>
      </c>
      <c r="I85" s="14">
        <f t="shared" si="4"/>
        <v>0.18414145816032032</v>
      </c>
      <c r="K85" s="149"/>
      <c r="L85" s="148"/>
      <c r="M85" s="148"/>
    </row>
    <row r="86" spans="1:13" ht="15" customHeight="1" x14ac:dyDescent="0.25">
      <c r="A86" s="169" t="s">
        <v>261</v>
      </c>
      <c r="B86" s="4">
        <v>6.3041479999999996</v>
      </c>
      <c r="C86" s="7">
        <v>6.3041479999999996</v>
      </c>
      <c r="D86" s="7">
        <v>0</v>
      </c>
      <c r="E86" s="53">
        <f t="shared" si="3"/>
        <v>0</v>
      </c>
      <c r="F86" s="35">
        <v>3.509598</v>
      </c>
      <c r="G86" s="36">
        <v>3.509598</v>
      </c>
      <c r="H86" s="36">
        <v>0</v>
      </c>
      <c r="I86" s="14">
        <f t="shared" si="4"/>
        <v>0</v>
      </c>
      <c r="K86" s="149"/>
      <c r="L86" s="148"/>
      <c r="M86" s="148"/>
    </row>
    <row r="87" spans="1:13" ht="15" customHeight="1" x14ac:dyDescent="0.25">
      <c r="A87" s="169" t="s">
        <v>279</v>
      </c>
      <c r="B87" s="4">
        <v>60.449289</v>
      </c>
      <c r="C87" s="7">
        <v>60.449289</v>
      </c>
      <c r="D87" s="7">
        <v>1.43257334</v>
      </c>
      <c r="E87" s="53">
        <f t="shared" si="3"/>
        <v>2.3698762445328349E-2</v>
      </c>
      <c r="F87" s="35">
        <v>328.62510200000003</v>
      </c>
      <c r="G87" s="36">
        <v>328.62510200000003</v>
      </c>
      <c r="H87" s="36">
        <v>0</v>
      </c>
      <c r="I87" s="14">
        <f t="shared" si="4"/>
        <v>0</v>
      </c>
      <c r="K87" s="149"/>
      <c r="L87" s="148"/>
      <c r="M87" s="148"/>
    </row>
    <row r="88" spans="1:13" ht="15" customHeight="1" x14ac:dyDescent="0.25">
      <c r="A88" s="174" t="s">
        <v>96</v>
      </c>
      <c r="B88" s="4">
        <v>162.66909999999999</v>
      </c>
      <c r="C88" s="7">
        <v>162.66909999999999</v>
      </c>
      <c r="D88" s="7">
        <v>6.9365644400000006</v>
      </c>
      <c r="E88" s="53">
        <f t="shared" si="3"/>
        <v>4.2642176295313625E-2</v>
      </c>
      <c r="F88" s="35">
        <v>13.224399999999999</v>
      </c>
      <c r="G88" s="36">
        <v>13.224399999999999</v>
      </c>
      <c r="H88" s="36">
        <v>8.4999980000000003E-2</v>
      </c>
      <c r="I88" s="14">
        <f t="shared" si="4"/>
        <v>6.4275112670518142E-3</v>
      </c>
      <c r="K88" s="149"/>
      <c r="L88" s="148"/>
      <c r="M88" s="148"/>
    </row>
    <row r="89" spans="1:13" ht="15" customHeight="1" x14ac:dyDescent="0.25">
      <c r="A89" s="169" t="s">
        <v>81</v>
      </c>
      <c r="B89" s="4">
        <v>111.593199</v>
      </c>
      <c r="C89" s="7">
        <v>111.593199</v>
      </c>
      <c r="D89" s="7">
        <v>2.6666973299999999</v>
      </c>
      <c r="E89" s="53">
        <f t="shared" si="3"/>
        <v>2.3896593644564305E-2</v>
      </c>
      <c r="F89" s="35">
        <v>3.5396800000000002</v>
      </c>
      <c r="G89" s="36">
        <v>3.5396800000000002</v>
      </c>
      <c r="H89" s="36">
        <v>0</v>
      </c>
      <c r="I89" s="14">
        <f t="shared" si="4"/>
        <v>0</v>
      </c>
      <c r="K89" s="149"/>
      <c r="L89" s="148"/>
      <c r="M89" s="148"/>
    </row>
    <row r="90" spans="1:13" ht="15" customHeight="1" x14ac:dyDescent="0.25">
      <c r="A90" s="169" t="s">
        <v>77</v>
      </c>
      <c r="B90" s="4">
        <v>31.379963</v>
      </c>
      <c r="C90" s="7">
        <v>31.379963</v>
      </c>
      <c r="D90" s="7">
        <v>1.1994829899999999</v>
      </c>
      <c r="E90" s="53">
        <f t="shared" si="3"/>
        <v>3.8224487071574935E-2</v>
      </c>
      <c r="F90" s="35">
        <v>5.2710020000000002</v>
      </c>
      <c r="G90" s="36">
        <v>5.2710020000000002</v>
      </c>
      <c r="H90" s="36">
        <v>0</v>
      </c>
      <c r="I90" s="14">
        <f t="shared" si="4"/>
        <v>0</v>
      </c>
      <c r="K90" s="149"/>
      <c r="L90" s="148"/>
      <c r="M90" s="148"/>
    </row>
    <row r="91" spans="1:13" ht="15" customHeight="1" x14ac:dyDescent="0.25">
      <c r="A91" s="169" t="s">
        <v>262</v>
      </c>
      <c r="B91" s="4">
        <v>6.3731</v>
      </c>
      <c r="C91" s="7">
        <v>6.3731</v>
      </c>
      <c r="D91" s="7">
        <v>0.29683967</v>
      </c>
      <c r="E91" s="53">
        <f t="shared" si="3"/>
        <v>4.6576967252985206E-2</v>
      </c>
      <c r="F91" s="35">
        <v>2.039873</v>
      </c>
      <c r="G91" s="36">
        <v>2.039873</v>
      </c>
      <c r="H91" s="36">
        <v>4.4759300000000004E-3</v>
      </c>
      <c r="I91" s="14">
        <f t="shared" si="4"/>
        <v>2.1942199342802225E-3</v>
      </c>
      <c r="K91" s="149"/>
      <c r="L91" s="148"/>
      <c r="M91" s="148"/>
    </row>
    <row r="92" spans="1:13" ht="15" customHeight="1" x14ac:dyDescent="0.25">
      <c r="A92" s="169" t="s">
        <v>263</v>
      </c>
      <c r="B92" s="4">
        <v>53.651708999999997</v>
      </c>
      <c r="C92" s="7">
        <v>53.651708999999997</v>
      </c>
      <c r="D92" s="7">
        <v>7.2553666900000007</v>
      </c>
      <c r="E92" s="53">
        <f t="shared" si="3"/>
        <v>0.1352308589088933</v>
      </c>
      <c r="F92" s="35">
        <v>14.877919</v>
      </c>
      <c r="G92" s="36">
        <v>14.877919</v>
      </c>
      <c r="H92" s="36">
        <v>3.54617E-3</v>
      </c>
      <c r="I92" s="14">
        <f t="shared" si="4"/>
        <v>2.3835121027342601E-4</v>
      </c>
      <c r="K92" s="149"/>
      <c r="L92" s="148"/>
      <c r="M92" s="148"/>
    </row>
    <row r="93" spans="1:13" ht="15" customHeight="1" x14ac:dyDescent="0.25">
      <c r="A93" s="169" t="s">
        <v>264</v>
      </c>
      <c r="B93" s="4">
        <v>21.155000000000001</v>
      </c>
      <c r="C93" s="7">
        <v>21.155000000000001</v>
      </c>
      <c r="D93" s="7">
        <v>1.5940420800000001</v>
      </c>
      <c r="E93" s="53">
        <f t="shared" si="3"/>
        <v>7.5350606476010398E-2</v>
      </c>
      <c r="F93" s="35">
        <v>1.5100199999999999</v>
      </c>
      <c r="G93" s="36">
        <v>1.5100199999999999</v>
      </c>
      <c r="H93" s="36">
        <v>0</v>
      </c>
      <c r="I93" s="14">
        <f t="shared" si="4"/>
        <v>0</v>
      </c>
      <c r="K93" s="149"/>
      <c r="L93" s="148"/>
      <c r="M93" s="148"/>
    </row>
    <row r="94" spans="1:13" ht="15" customHeight="1" x14ac:dyDescent="0.25">
      <c r="A94" s="169" t="s">
        <v>194</v>
      </c>
      <c r="B94" s="4">
        <v>8.4384910000000009</v>
      </c>
      <c r="C94" s="7">
        <v>8.4384910000000009</v>
      </c>
      <c r="D94" s="7">
        <v>0.26669596999999995</v>
      </c>
      <c r="E94" s="53">
        <f t="shared" si="3"/>
        <v>3.1604699228807605E-2</v>
      </c>
      <c r="F94" s="5">
        <v>1.372967</v>
      </c>
      <c r="G94" s="6">
        <v>1.372967</v>
      </c>
      <c r="H94" s="6">
        <v>1.2E-2</v>
      </c>
      <c r="I94" s="14">
        <f t="shared" si="4"/>
        <v>8.7401955036064231E-3</v>
      </c>
      <c r="K94" s="149"/>
      <c r="L94" s="148"/>
      <c r="M94" s="148"/>
    </row>
    <row r="95" spans="1:13" ht="15" customHeight="1" x14ac:dyDescent="0.25">
      <c r="A95" s="169" t="s">
        <v>265</v>
      </c>
      <c r="B95" s="4">
        <v>25.426964999999999</v>
      </c>
      <c r="C95" s="7">
        <v>25.426964999999999</v>
      </c>
      <c r="D95" s="7">
        <v>1.6349789099999998</v>
      </c>
      <c r="E95" s="53">
        <f t="shared" si="3"/>
        <v>6.430098558754456E-2</v>
      </c>
      <c r="F95" s="5">
        <v>53.216186999999998</v>
      </c>
      <c r="G95" s="6">
        <v>3.635955</v>
      </c>
      <c r="H95" s="6">
        <v>0</v>
      </c>
      <c r="I95" s="14">
        <f>H95/G95</f>
        <v>0</v>
      </c>
      <c r="K95" s="148"/>
      <c r="L95" s="148"/>
      <c r="M95" s="148"/>
    </row>
    <row r="96" spans="1:13" s="16" customFormat="1" ht="15" customHeight="1" x14ac:dyDescent="0.25">
      <c r="A96" s="176" t="s">
        <v>266</v>
      </c>
      <c r="B96" s="4">
        <v>13.7944</v>
      </c>
      <c r="C96" s="7">
        <v>13.7944</v>
      </c>
      <c r="D96" s="7">
        <v>0.38350836999999999</v>
      </c>
      <c r="E96" s="53">
        <f t="shared" si="3"/>
        <v>2.7801743461114654E-2</v>
      </c>
      <c r="F96" s="5">
        <v>5.6352039999999999</v>
      </c>
      <c r="G96" s="6">
        <v>5.6352039999999999</v>
      </c>
      <c r="H96" s="6">
        <v>0</v>
      </c>
      <c r="I96" s="14">
        <f>H96/G96</f>
        <v>0</v>
      </c>
      <c r="K96" s="149"/>
      <c r="L96" s="148"/>
      <c r="M96" s="148"/>
    </row>
    <row r="97" spans="1:13" s="16" customFormat="1" ht="15" customHeight="1" x14ac:dyDescent="0.25">
      <c r="A97" s="177" t="s">
        <v>267</v>
      </c>
      <c r="B97" s="4">
        <v>6.0270330000000003</v>
      </c>
      <c r="C97" s="7">
        <v>6.0270330000000003</v>
      </c>
      <c r="D97" s="7">
        <v>0.54322510000000002</v>
      </c>
      <c r="E97" s="53">
        <f t="shared" si="3"/>
        <v>9.0131429511004835E-2</v>
      </c>
      <c r="F97" s="5">
        <v>7.9758999999999997E-2</v>
      </c>
      <c r="G97" s="6">
        <v>7.9758999999999997E-2</v>
      </c>
      <c r="H97" s="6">
        <v>0</v>
      </c>
      <c r="I97" s="14">
        <f>H97/G97</f>
        <v>0</v>
      </c>
      <c r="K97" s="149"/>
      <c r="L97" s="148"/>
      <c r="M97" s="148"/>
    </row>
    <row r="98" spans="1:13" ht="15" customHeight="1" thickBot="1" x14ac:dyDescent="0.3">
      <c r="A98" s="178" t="s">
        <v>268</v>
      </c>
      <c r="B98" s="43">
        <v>7.6853290000000003</v>
      </c>
      <c r="C98" s="44">
        <v>7.6853290000000003</v>
      </c>
      <c r="D98" s="44">
        <v>9.2453869999999994E-2</v>
      </c>
      <c r="E98" s="55">
        <f t="shared" ref="E98:E104" si="5">D98/C98</f>
        <v>1.2029917001601361E-2</v>
      </c>
      <c r="F98" s="37">
        <v>11.064565</v>
      </c>
      <c r="G98" s="38">
        <v>11.064565</v>
      </c>
      <c r="H98" s="38">
        <v>0.36117309999999997</v>
      </c>
      <c r="I98" s="24">
        <f t="shared" ref="I98:I104" si="6">H98/G98</f>
        <v>3.2642322585659717E-2</v>
      </c>
      <c r="K98" s="147"/>
      <c r="L98" s="146"/>
    </row>
    <row r="99" spans="1:13" ht="21" customHeight="1" thickBot="1" x14ac:dyDescent="0.3">
      <c r="A99" s="28" t="s">
        <v>93</v>
      </c>
      <c r="B99" s="64">
        <f>SUM(B100:B105)</f>
        <v>1003.781731</v>
      </c>
      <c r="C99" s="65">
        <f>SUM(C100:C105)</f>
        <v>1003.781731</v>
      </c>
      <c r="D99" s="65">
        <f>SUM(D100:D105)</f>
        <v>52.737564630000001</v>
      </c>
      <c r="E99" s="66">
        <f t="shared" si="5"/>
        <v>5.2538876731160589E-2</v>
      </c>
      <c r="F99" s="67">
        <f>SUM(F100:F105)</f>
        <v>4035.4270129999995</v>
      </c>
      <c r="G99" s="29">
        <f>SUM(G100:G105)</f>
        <v>4035.4270129999995</v>
      </c>
      <c r="H99" s="29">
        <f>SUM(H100:H105)</f>
        <v>228.50365486000001</v>
      </c>
      <c r="I99" s="32">
        <f t="shared" si="6"/>
        <v>5.6624405329072432E-2</v>
      </c>
      <c r="K99" s="147"/>
      <c r="L99" s="146"/>
    </row>
    <row r="100" spans="1:13" ht="15" customHeight="1" x14ac:dyDescent="0.25">
      <c r="A100" s="174" t="s">
        <v>269</v>
      </c>
      <c r="B100" s="45">
        <v>260.50139899999999</v>
      </c>
      <c r="C100" s="46">
        <v>260.50139899999999</v>
      </c>
      <c r="D100" s="46">
        <v>1.6865128600000001</v>
      </c>
      <c r="E100" s="56">
        <f t="shared" si="5"/>
        <v>6.4741028895587624E-3</v>
      </c>
      <c r="F100" s="33">
        <v>120.084909</v>
      </c>
      <c r="G100" s="34">
        <v>120.084909</v>
      </c>
      <c r="H100" s="34">
        <v>0</v>
      </c>
      <c r="I100" s="21">
        <f t="shared" si="6"/>
        <v>0</v>
      </c>
      <c r="K100" s="147"/>
      <c r="L100" s="146"/>
    </row>
    <row r="101" spans="1:13" ht="15" customHeight="1" x14ac:dyDescent="0.25">
      <c r="A101" s="169" t="s">
        <v>270</v>
      </c>
      <c r="B101" s="4">
        <v>2.9946999999999999</v>
      </c>
      <c r="C101" s="7">
        <v>2.9946999999999999</v>
      </c>
      <c r="D101" s="7">
        <v>8.2838789999999995E-2</v>
      </c>
      <c r="E101" s="53">
        <f t="shared" si="5"/>
        <v>2.766179917854877E-2</v>
      </c>
      <c r="F101" s="59" t="s">
        <v>19</v>
      </c>
      <c r="G101" s="60" t="s">
        <v>19</v>
      </c>
      <c r="H101" s="60" t="s">
        <v>19</v>
      </c>
      <c r="I101" s="14" t="s">
        <v>19</v>
      </c>
      <c r="K101" s="147"/>
      <c r="L101" s="146"/>
    </row>
    <row r="102" spans="1:13" ht="15" customHeight="1" x14ac:dyDescent="0.25">
      <c r="A102" s="169" t="s">
        <v>271</v>
      </c>
      <c r="B102" s="4">
        <v>195.44493199999999</v>
      </c>
      <c r="C102" s="7">
        <v>195.44493199999999</v>
      </c>
      <c r="D102" s="7">
        <v>1.7037079799999999</v>
      </c>
      <c r="E102" s="53">
        <f t="shared" si="5"/>
        <v>8.7170742293793523E-3</v>
      </c>
      <c r="F102" s="35">
        <v>165.644204</v>
      </c>
      <c r="G102" s="36">
        <v>165.644204</v>
      </c>
      <c r="H102" s="36">
        <v>0.15762185999999997</v>
      </c>
      <c r="I102" s="14">
        <f t="shared" si="6"/>
        <v>9.5156882156890912E-4</v>
      </c>
      <c r="K102" s="147"/>
      <c r="L102" s="146"/>
    </row>
    <row r="103" spans="1:13" ht="15" customHeight="1" x14ac:dyDescent="0.25">
      <c r="A103" s="169" t="s">
        <v>272</v>
      </c>
      <c r="B103" s="5">
        <v>327.12209999999999</v>
      </c>
      <c r="C103" s="6">
        <v>327.12209999999999</v>
      </c>
      <c r="D103" s="6">
        <v>28.851320999999999</v>
      </c>
      <c r="E103" s="53">
        <f t="shared" si="5"/>
        <v>8.8197407023249116E-2</v>
      </c>
      <c r="F103" s="35">
        <v>1520.2257</v>
      </c>
      <c r="G103" s="36">
        <v>1520.2257</v>
      </c>
      <c r="H103" s="58">
        <v>179.65433300000001</v>
      </c>
      <c r="I103" s="14">
        <f t="shared" si="6"/>
        <v>0.11817609253678583</v>
      </c>
      <c r="K103" s="147"/>
      <c r="L103" s="146"/>
    </row>
    <row r="104" spans="1:13" ht="15" customHeight="1" x14ac:dyDescent="0.25">
      <c r="A104" s="169" t="s">
        <v>273</v>
      </c>
      <c r="B104" s="5">
        <v>217.71860000000001</v>
      </c>
      <c r="C104" s="6">
        <v>217.71860000000001</v>
      </c>
      <c r="D104" s="6">
        <v>20.413184000000001</v>
      </c>
      <c r="E104" s="53">
        <f t="shared" si="5"/>
        <v>9.3759485868455894E-2</v>
      </c>
      <c r="F104" s="59">
        <v>520.10519999999997</v>
      </c>
      <c r="G104" s="60">
        <v>520.10519999999997</v>
      </c>
      <c r="H104" s="60">
        <v>48.691699999999997</v>
      </c>
      <c r="I104" s="14">
        <f t="shared" si="6"/>
        <v>9.3618944782709351E-2</v>
      </c>
    </row>
    <row r="105" spans="1:13" ht="15" customHeight="1" thickBot="1" x14ac:dyDescent="0.3">
      <c r="A105" s="178" t="s">
        <v>280</v>
      </c>
      <c r="B105" s="10" t="s">
        <v>19</v>
      </c>
      <c r="C105" s="11" t="s">
        <v>19</v>
      </c>
      <c r="D105" s="11" t="s">
        <v>19</v>
      </c>
      <c r="E105" s="55" t="s">
        <v>19</v>
      </c>
      <c r="F105" s="37">
        <v>1709.367</v>
      </c>
      <c r="G105" s="38">
        <v>1709.367</v>
      </c>
      <c r="H105" s="38">
        <v>0</v>
      </c>
      <c r="I105" s="22">
        <f>H105/G105</f>
        <v>0</v>
      </c>
    </row>
    <row r="106" spans="1:13" ht="22.5" customHeight="1" x14ac:dyDescent="0.25">
      <c r="A106" s="145" t="s">
        <v>201</v>
      </c>
      <c r="B106" s="145"/>
      <c r="C106" s="145"/>
      <c r="D106" s="145"/>
      <c r="E106" s="206" t="s">
        <v>202</v>
      </c>
      <c r="F106" s="206"/>
      <c r="G106" s="206"/>
      <c r="H106" s="206"/>
      <c r="I106" s="206"/>
    </row>
    <row r="107" spans="1:13" s="144" customFormat="1" ht="22.5" customHeight="1" x14ac:dyDescent="0.25">
      <c r="A107" s="207" t="s">
        <v>203</v>
      </c>
      <c r="B107" s="208"/>
      <c r="C107" s="208"/>
      <c r="D107" s="208"/>
      <c r="E107" s="208"/>
      <c r="F107" s="208"/>
      <c r="G107" s="208"/>
      <c r="H107" s="208"/>
      <c r="I107" s="208"/>
    </row>
    <row r="108" spans="1:13" s="144" customFormat="1" ht="15" customHeight="1" x14ac:dyDescent="0.25">
      <c r="A108" s="212"/>
      <c r="B108" s="212"/>
      <c r="C108" s="212"/>
      <c r="D108" s="212"/>
      <c r="E108" s="212"/>
      <c r="F108" s="212"/>
      <c r="G108" s="212"/>
      <c r="H108" s="212"/>
      <c r="I108" s="212"/>
    </row>
    <row r="109" spans="1:13" ht="12.75" customHeight="1" x14ac:dyDescent="0.25">
      <c r="A109" s="209" t="s">
        <v>275</v>
      </c>
      <c r="B109" s="209"/>
      <c r="C109" s="209"/>
      <c r="D109" s="209"/>
      <c r="E109" s="209"/>
      <c r="F109" s="209"/>
      <c r="G109" s="209"/>
      <c r="H109" s="209"/>
      <c r="I109" s="209"/>
    </row>
    <row r="110" spans="1:13" ht="12.75" customHeight="1" x14ac:dyDescent="0.25">
      <c r="A110" s="210" t="s">
        <v>281</v>
      </c>
      <c r="B110" s="210"/>
      <c r="C110" s="210"/>
      <c r="D110" s="210"/>
      <c r="E110" s="210"/>
      <c r="F110" s="210"/>
      <c r="G110" s="210"/>
      <c r="H110" s="210"/>
      <c r="I110" s="210"/>
    </row>
    <row r="111" spans="1:13" ht="12.75" customHeight="1" x14ac:dyDescent="0.25">
      <c r="A111" s="211" t="s">
        <v>276</v>
      </c>
      <c r="B111" s="211"/>
      <c r="C111" s="211"/>
      <c r="D111" s="211"/>
      <c r="E111" s="211"/>
      <c r="F111" s="211"/>
      <c r="G111" s="211"/>
      <c r="H111" s="211"/>
      <c r="I111" s="211"/>
    </row>
  </sheetData>
  <mergeCells count="16">
    <mergeCell ref="E106:I106"/>
    <mergeCell ref="A107:I107"/>
    <mergeCell ref="A109:I109"/>
    <mergeCell ref="A110:I110"/>
    <mergeCell ref="A111:I111"/>
    <mergeCell ref="A108:I108"/>
    <mergeCell ref="A1:I1"/>
    <mergeCell ref="A2:I2"/>
    <mergeCell ref="A3:I3"/>
    <mergeCell ref="A4:I4"/>
    <mergeCell ref="A5:I5"/>
    <mergeCell ref="A6:I6"/>
    <mergeCell ref="A8:A9"/>
    <mergeCell ref="B8:E8"/>
    <mergeCell ref="F8:I8"/>
    <mergeCell ref="A7:I7"/>
  </mergeCells>
  <printOptions horizontalCentered="1"/>
  <pageMargins left="0.19685039370078741" right="0.19685039370078741" top="0.35433070866141736" bottom="0.35433070866141736" header="0" footer="0"/>
  <pageSetup scale="80" orientation="portrait" r:id="rId1"/>
  <ignoredErrors>
    <ignoredError sqref="E10:E12 E99" formula="1"/>
    <ignoredError sqref="E42" evalError="1" formula="1"/>
    <ignoredError sqref="E41 I41:I42 I83:I90 E91:E97 I80 I98 E98 E7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5"/>
  <sheetViews>
    <sheetView tabSelected="1" view="pageBreakPreview" zoomScaleNormal="100" zoomScaleSheetLayoutView="100" workbookViewId="0">
      <selection activeCell="A7" sqref="A7:I7"/>
    </sheetView>
  </sheetViews>
  <sheetFormatPr baseColWidth="10" defaultRowHeight="15" x14ac:dyDescent="0.25"/>
  <cols>
    <col min="1" max="1" width="35.42578125" style="159" customWidth="1"/>
    <col min="2" max="2" width="10.5703125" style="159" customWidth="1"/>
    <col min="3" max="3" width="12.7109375" style="159" customWidth="1"/>
    <col min="4" max="4" width="11.7109375" style="159" customWidth="1"/>
    <col min="5" max="5" width="11.7109375" style="15" customWidth="1"/>
    <col min="6" max="6" width="10.7109375" style="23" customWidth="1"/>
    <col min="7" max="7" width="12.7109375" style="23" customWidth="1"/>
    <col min="8" max="9" width="11.7109375" style="23" customWidth="1"/>
    <col min="10" max="10" width="11.42578125" style="159"/>
    <col min="11" max="11" width="11.5703125" style="159" customWidth="1"/>
    <col min="12" max="16384" width="11.42578125" style="159"/>
  </cols>
  <sheetData>
    <row r="1" spans="1:20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20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</row>
    <row r="3" spans="1:20" x14ac:dyDescent="0.25">
      <c r="A3" s="205" t="s">
        <v>200</v>
      </c>
      <c r="B3" s="205"/>
      <c r="C3" s="205"/>
      <c r="D3" s="205"/>
      <c r="E3" s="205"/>
      <c r="F3" s="205"/>
      <c r="G3" s="205"/>
      <c r="H3" s="205"/>
      <c r="I3" s="205"/>
    </row>
    <row r="4" spans="1:20" x14ac:dyDescent="0.25">
      <c r="A4" s="205" t="s">
        <v>274</v>
      </c>
      <c r="B4" s="205"/>
      <c r="C4" s="205"/>
      <c r="D4" s="205"/>
      <c r="E4" s="205"/>
      <c r="F4" s="205"/>
      <c r="G4" s="205"/>
      <c r="H4" s="205"/>
      <c r="I4" s="205"/>
    </row>
    <row r="5" spans="1:20" x14ac:dyDescent="0.25">
      <c r="A5" s="205" t="s">
        <v>284</v>
      </c>
      <c r="B5" s="205"/>
      <c r="C5" s="205"/>
      <c r="D5" s="205"/>
      <c r="E5" s="205"/>
      <c r="F5" s="205"/>
      <c r="G5" s="205"/>
      <c r="H5" s="205"/>
      <c r="I5" s="205"/>
    </row>
    <row r="6" spans="1:20" x14ac:dyDescent="0.25">
      <c r="A6" s="196" t="s">
        <v>2</v>
      </c>
      <c r="B6" s="196"/>
      <c r="C6" s="196"/>
      <c r="D6" s="196"/>
      <c r="E6" s="196"/>
      <c r="F6" s="196"/>
      <c r="G6" s="196"/>
      <c r="H6" s="196"/>
      <c r="I6" s="196"/>
    </row>
    <row r="7" spans="1:20" ht="6" customHeight="1" thickBot="1" x14ac:dyDescent="0.3">
      <c r="A7" s="203"/>
      <c r="B7" s="203"/>
      <c r="C7" s="203"/>
      <c r="D7" s="203"/>
      <c r="E7" s="203"/>
      <c r="F7" s="203"/>
      <c r="G7" s="203"/>
      <c r="H7" s="203"/>
      <c r="I7" s="203"/>
    </row>
    <row r="8" spans="1:20" x14ac:dyDescent="0.25">
      <c r="A8" s="197" t="s">
        <v>3</v>
      </c>
      <c r="B8" s="199" t="s">
        <v>4</v>
      </c>
      <c r="C8" s="200"/>
      <c r="D8" s="200"/>
      <c r="E8" s="201"/>
      <c r="F8" s="199" t="s">
        <v>5</v>
      </c>
      <c r="G8" s="200"/>
      <c r="H8" s="200"/>
      <c r="I8" s="202"/>
    </row>
    <row r="9" spans="1:20" ht="30.75" thickBot="1" x14ac:dyDescent="0.3">
      <c r="A9" s="198"/>
      <c r="B9" s="163" t="s">
        <v>6</v>
      </c>
      <c r="C9" s="164" t="s">
        <v>7</v>
      </c>
      <c r="D9" s="164" t="s">
        <v>205</v>
      </c>
      <c r="E9" s="165" t="s">
        <v>9</v>
      </c>
      <c r="F9" s="166" t="s">
        <v>6</v>
      </c>
      <c r="G9" s="164" t="s">
        <v>7</v>
      </c>
      <c r="H9" s="164" t="s">
        <v>204</v>
      </c>
      <c r="I9" s="167" t="s">
        <v>9</v>
      </c>
    </row>
    <row r="10" spans="1:20" ht="15.75" thickBot="1" x14ac:dyDescent="0.3">
      <c r="A10" s="68" t="s">
        <v>91</v>
      </c>
      <c r="B10" s="191">
        <f>B11+B101</f>
        <v>16418.231964000002</v>
      </c>
      <c r="C10" s="192">
        <f>C11+C101</f>
        <v>16416.529834000001</v>
      </c>
      <c r="D10" s="192">
        <f>D11+D101</f>
        <v>1442.4108141299998</v>
      </c>
      <c r="E10" s="193">
        <f>D10/C10</f>
        <v>8.7863320002175296E-2</v>
      </c>
      <c r="F10" s="191">
        <f>F11+F101</f>
        <v>7774.1610070000006</v>
      </c>
      <c r="G10" s="192">
        <f>G11+G101</f>
        <v>7773.9144919999999</v>
      </c>
      <c r="H10" s="192">
        <f>H11+H101</f>
        <v>382.50115500000004</v>
      </c>
      <c r="I10" s="194">
        <f>H10/G10</f>
        <v>4.9203159539975047E-2</v>
      </c>
    </row>
    <row r="11" spans="1:20" ht="15.75" thickBot="1" x14ac:dyDescent="0.3">
      <c r="A11" s="190" t="s">
        <v>10</v>
      </c>
      <c r="B11" s="30">
        <f>B12+B42</f>
        <v>15426.670147000001</v>
      </c>
      <c r="C11" s="31">
        <f>C12+C42</f>
        <v>15424.968016999999</v>
      </c>
      <c r="D11" s="31">
        <f>D12+D42</f>
        <v>1382.1275880099997</v>
      </c>
      <c r="E11" s="50">
        <f>D11/C11</f>
        <v>8.9603270910302318E-2</v>
      </c>
      <c r="F11" s="30">
        <f>F12+F42</f>
        <v>3634.6527250000004</v>
      </c>
      <c r="G11" s="31">
        <f>G12+G42</f>
        <v>3658.1725210000004</v>
      </c>
      <c r="H11" s="31">
        <f>H12+H42</f>
        <v>85.506843309999994</v>
      </c>
      <c r="I11" s="32">
        <f>H11/G11</f>
        <v>2.3374196492686405E-2</v>
      </c>
    </row>
    <row r="12" spans="1:20" ht="15.75" thickBot="1" x14ac:dyDescent="0.3">
      <c r="A12" s="70" t="s">
        <v>11</v>
      </c>
      <c r="B12" s="12">
        <f>SUM(B13:B41)</f>
        <v>9369.5641370000012</v>
      </c>
      <c r="C12" s="13">
        <f>SUM(C13:C41)</f>
        <v>9367.8620069999997</v>
      </c>
      <c r="D12" s="13">
        <f>SUM(D13:D41)</f>
        <v>1047.16422186</v>
      </c>
      <c r="E12" s="51">
        <f>D12/C12</f>
        <v>0.11178262671648255</v>
      </c>
      <c r="F12" s="12">
        <f>SUM(F13:F41)</f>
        <v>1747.9326380000002</v>
      </c>
      <c r="G12" s="13">
        <f>SUM(G13:G41)</f>
        <v>1771.5014340000002</v>
      </c>
      <c r="H12" s="13">
        <f>SUM(H13:H41)</f>
        <v>65.231120180000005</v>
      </c>
      <c r="I12" s="20">
        <f>H12/G12</f>
        <v>3.6822504869617842E-2</v>
      </c>
    </row>
    <row r="13" spans="1:20" x14ac:dyDescent="0.25">
      <c r="A13" s="168" t="s">
        <v>13</v>
      </c>
      <c r="B13" s="39">
        <v>97.571135999999996</v>
      </c>
      <c r="C13" s="40">
        <v>97.571135999999996</v>
      </c>
      <c r="D13" s="40">
        <v>5.7330284499999999</v>
      </c>
      <c r="E13" s="52">
        <f>D13/C13</f>
        <v>5.875742237950371E-2</v>
      </c>
      <c r="F13" s="33">
        <v>9.4782499999999992</v>
      </c>
      <c r="G13" s="34">
        <v>9.4782499999999992</v>
      </c>
      <c r="H13" s="34">
        <v>5.6402029999999999E-2</v>
      </c>
      <c r="I13" s="21">
        <f>H13/G13</f>
        <v>5.9506797140822416E-3</v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</row>
    <row r="14" spans="1:20" x14ac:dyDescent="0.25">
      <c r="A14" s="169" t="s">
        <v>15</v>
      </c>
      <c r="B14" s="4">
        <v>117.628439</v>
      </c>
      <c r="C14" s="7">
        <v>117.628439</v>
      </c>
      <c r="D14" s="7">
        <v>6.5978090300000005</v>
      </c>
      <c r="E14" s="53">
        <f>D14/C14</f>
        <v>5.6090254075377134E-2</v>
      </c>
      <c r="F14" s="35">
        <v>3.9546939999999999</v>
      </c>
      <c r="G14" s="36">
        <v>3.9546939999999999</v>
      </c>
      <c r="H14" s="36">
        <v>0</v>
      </c>
      <c r="I14" s="14">
        <f>H14/G14</f>
        <v>0</v>
      </c>
      <c r="K14" s="195"/>
      <c r="L14" s="195"/>
      <c r="M14" s="195"/>
      <c r="N14" s="195"/>
      <c r="O14" s="195"/>
      <c r="P14" s="195"/>
      <c r="Q14" s="195"/>
      <c r="R14" s="195"/>
    </row>
    <row r="15" spans="1:20" x14ac:dyDescent="0.25">
      <c r="A15" s="169" t="s">
        <v>24</v>
      </c>
      <c r="B15" s="4">
        <v>149.16031799999999</v>
      </c>
      <c r="C15" s="7">
        <v>149.16031799999999</v>
      </c>
      <c r="D15" s="7">
        <v>7.29733009</v>
      </c>
      <c r="E15" s="53">
        <f t="shared" ref="E15:E36" si="0">D15/C15</f>
        <v>4.8922730843199196E-2</v>
      </c>
      <c r="F15" s="35">
        <v>57.01173</v>
      </c>
      <c r="G15" s="36">
        <v>57.01173</v>
      </c>
      <c r="H15" s="36">
        <v>0.14220189999999999</v>
      </c>
      <c r="I15" s="14">
        <f t="shared" ref="I15:I27" si="1">H15/G15</f>
        <v>2.4942568836272814E-3</v>
      </c>
      <c r="K15" s="195"/>
      <c r="L15" s="195"/>
      <c r="M15" s="195"/>
      <c r="N15" s="195"/>
      <c r="O15" s="195"/>
      <c r="P15" s="195"/>
      <c r="Q15" s="195"/>
      <c r="R15" s="195"/>
    </row>
    <row r="16" spans="1:20" x14ac:dyDescent="0.25">
      <c r="A16" s="169" t="s">
        <v>210</v>
      </c>
      <c r="B16" s="4">
        <v>58.874110999999999</v>
      </c>
      <c r="C16" s="7">
        <v>58.874110999999999</v>
      </c>
      <c r="D16" s="7">
        <v>3.6765371299999998</v>
      </c>
      <c r="E16" s="53">
        <f t="shared" si="0"/>
        <v>6.2447433473772539E-2</v>
      </c>
      <c r="F16" s="35">
        <v>5.544473</v>
      </c>
      <c r="G16" s="36">
        <v>5.544473</v>
      </c>
      <c r="H16" s="36">
        <v>0</v>
      </c>
      <c r="I16" s="14">
        <f t="shared" si="1"/>
        <v>0</v>
      </c>
      <c r="K16" s="195"/>
      <c r="L16" s="195"/>
      <c r="M16" s="195"/>
      <c r="N16" s="195"/>
      <c r="O16" s="195"/>
      <c r="P16" s="195"/>
      <c r="Q16" s="195"/>
      <c r="R16" s="195"/>
    </row>
    <row r="17" spans="1:18" x14ac:dyDescent="0.25">
      <c r="A17" s="170" t="s">
        <v>211</v>
      </c>
      <c r="B17" s="4">
        <v>1614.1089469999999</v>
      </c>
      <c r="C17" s="7">
        <v>1614.1089469999999</v>
      </c>
      <c r="D17" s="7">
        <v>122.66717339</v>
      </c>
      <c r="E17" s="53">
        <f t="shared" si="0"/>
        <v>7.5996836284186714E-2</v>
      </c>
      <c r="F17" s="35">
        <v>207.750485</v>
      </c>
      <c r="G17" s="36">
        <v>207.750485</v>
      </c>
      <c r="H17" s="36">
        <v>1.27416503</v>
      </c>
      <c r="I17" s="14">
        <f t="shared" si="1"/>
        <v>6.1331506879514627E-3</v>
      </c>
      <c r="K17" s="195"/>
      <c r="L17" s="195"/>
      <c r="M17" s="195"/>
      <c r="N17" s="195"/>
      <c r="O17" s="195"/>
      <c r="P17" s="195"/>
      <c r="Q17" s="195"/>
      <c r="R17" s="195"/>
    </row>
    <row r="18" spans="1:18" x14ac:dyDescent="0.25">
      <c r="A18" s="171" t="s">
        <v>212</v>
      </c>
      <c r="B18" s="4">
        <v>27.236101999999999</v>
      </c>
      <c r="C18" s="7">
        <v>27.236101999999999</v>
      </c>
      <c r="D18" s="7">
        <v>1.20760109</v>
      </c>
      <c r="E18" s="53">
        <f t="shared" si="0"/>
        <v>4.4338249651143184E-2</v>
      </c>
      <c r="F18" s="35">
        <v>1.379327</v>
      </c>
      <c r="G18" s="36">
        <v>1.379327</v>
      </c>
      <c r="H18" s="36">
        <v>1.2591E-2</v>
      </c>
      <c r="I18" s="14">
        <f t="shared" si="1"/>
        <v>9.1283647749953421E-3</v>
      </c>
      <c r="K18" s="195"/>
      <c r="L18" s="195"/>
      <c r="M18" s="195"/>
      <c r="N18" s="195"/>
      <c r="O18" s="195"/>
      <c r="P18" s="195"/>
      <c r="Q18" s="195"/>
      <c r="R18" s="195"/>
    </row>
    <row r="19" spans="1:18" x14ac:dyDescent="0.25">
      <c r="A19" s="171" t="s">
        <v>213</v>
      </c>
      <c r="B19" s="4">
        <v>32.190652999999998</v>
      </c>
      <c r="C19" s="7">
        <v>32.190652999999998</v>
      </c>
      <c r="D19" s="7">
        <v>1.94629389</v>
      </c>
      <c r="E19" s="53">
        <f t="shared" si="0"/>
        <v>6.046146034999663E-2</v>
      </c>
      <c r="F19" s="35">
        <v>462.52672799999999</v>
      </c>
      <c r="G19" s="36">
        <v>462.52672799999999</v>
      </c>
      <c r="H19" s="36">
        <v>2.1975130000000002E-2</v>
      </c>
      <c r="I19" s="14">
        <f t="shared" si="1"/>
        <v>4.7511048918236791E-5</v>
      </c>
      <c r="K19" s="195"/>
      <c r="L19" s="195"/>
      <c r="M19" s="195"/>
      <c r="N19" s="195"/>
      <c r="O19" s="195"/>
      <c r="P19" s="195"/>
      <c r="Q19" s="195"/>
      <c r="R19" s="195"/>
    </row>
    <row r="20" spans="1:18" x14ac:dyDescent="0.25">
      <c r="A20" s="169" t="s">
        <v>214</v>
      </c>
      <c r="B20" s="4">
        <v>65.072575000000001</v>
      </c>
      <c r="C20" s="7">
        <v>65.072575000000001</v>
      </c>
      <c r="D20" s="7">
        <v>4.0735830799999997</v>
      </c>
      <c r="E20" s="53">
        <f t="shared" si="0"/>
        <v>6.260061293102355E-2</v>
      </c>
      <c r="F20" s="35">
        <v>96.885599999999997</v>
      </c>
      <c r="G20" s="36">
        <v>96.885599999999997</v>
      </c>
      <c r="H20" s="36">
        <v>0.1597036</v>
      </c>
      <c r="I20" s="14">
        <f t="shared" si="1"/>
        <v>1.6483729264204381E-3</v>
      </c>
      <c r="K20" s="195"/>
      <c r="L20" s="195"/>
      <c r="M20" s="195"/>
      <c r="N20" s="195"/>
      <c r="O20" s="195"/>
      <c r="P20" s="195"/>
      <c r="Q20" s="195"/>
      <c r="R20" s="195"/>
    </row>
    <row r="21" spans="1:18" x14ac:dyDescent="0.25">
      <c r="A21" s="171" t="s">
        <v>215</v>
      </c>
      <c r="B21" s="4">
        <v>1186.1854290000001</v>
      </c>
      <c r="C21" s="7">
        <v>1184.667559</v>
      </c>
      <c r="D21" s="7">
        <v>67.796926319999997</v>
      </c>
      <c r="E21" s="53">
        <f t="shared" si="0"/>
        <v>5.7228651029516374E-2</v>
      </c>
      <c r="F21" s="35">
        <v>187.04467</v>
      </c>
      <c r="G21" s="36">
        <v>210.810981</v>
      </c>
      <c r="H21" s="36">
        <v>0.56161874000000001</v>
      </c>
      <c r="I21" s="14">
        <f t="shared" si="1"/>
        <v>2.6640867441340733E-3</v>
      </c>
      <c r="K21" s="195"/>
      <c r="L21" s="195"/>
      <c r="M21" s="195"/>
      <c r="N21" s="195"/>
      <c r="O21" s="195"/>
      <c r="P21" s="195"/>
      <c r="Q21" s="195"/>
      <c r="R21" s="195"/>
    </row>
    <row r="22" spans="1:18" x14ac:dyDescent="0.25">
      <c r="A22" s="172" t="s">
        <v>216</v>
      </c>
      <c r="B22" s="4">
        <v>35.416865999999999</v>
      </c>
      <c r="C22" s="7">
        <v>35.416865999999999</v>
      </c>
      <c r="D22" s="7">
        <v>2.4346188399999997</v>
      </c>
      <c r="E22" s="53">
        <f t="shared" si="0"/>
        <v>6.8741792116784134E-2</v>
      </c>
      <c r="F22" s="35">
        <v>3.9857049999999998</v>
      </c>
      <c r="G22" s="36">
        <v>3.9857049999999998</v>
      </c>
      <c r="H22" s="36">
        <v>0.49870645000000002</v>
      </c>
      <c r="I22" s="14">
        <f t="shared" si="1"/>
        <v>0.12512377358585244</v>
      </c>
      <c r="K22" s="195"/>
      <c r="L22" s="195"/>
      <c r="M22" s="195"/>
      <c r="N22" s="195"/>
      <c r="O22" s="195"/>
      <c r="P22" s="195"/>
      <c r="Q22" s="195"/>
      <c r="R22" s="195"/>
    </row>
    <row r="23" spans="1:18" x14ac:dyDescent="0.25">
      <c r="A23" s="172" t="s">
        <v>217</v>
      </c>
      <c r="B23" s="4">
        <v>15.988405999999999</v>
      </c>
      <c r="C23" s="7">
        <v>15.988405999999999</v>
      </c>
      <c r="D23" s="7">
        <v>0.90681920999999999</v>
      </c>
      <c r="E23" s="53">
        <f t="shared" si="0"/>
        <v>5.6717299398076335E-2</v>
      </c>
      <c r="F23" s="35">
        <v>222.91119399999999</v>
      </c>
      <c r="G23" s="36">
        <v>222.91119399999999</v>
      </c>
      <c r="H23" s="36">
        <v>3.7832001499999999</v>
      </c>
      <c r="I23" s="14">
        <f t="shared" si="1"/>
        <v>1.697178182088065E-2</v>
      </c>
      <c r="K23" s="195"/>
      <c r="L23" s="195"/>
      <c r="M23" s="195"/>
      <c r="N23" s="195"/>
      <c r="O23" s="195"/>
      <c r="P23" s="195"/>
      <c r="Q23" s="195"/>
      <c r="R23" s="195"/>
    </row>
    <row r="24" spans="1:18" x14ac:dyDescent="0.25">
      <c r="A24" s="172" t="s">
        <v>218</v>
      </c>
      <c r="B24" s="4">
        <v>643.76739599999996</v>
      </c>
      <c r="C24" s="7">
        <v>643.76739599999996</v>
      </c>
      <c r="D24" s="7">
        <v>6.0041200300000002</v>
      </c>
      <c r="E24" s="53">
        <f t="shared" si="0"/>
        <v>9.3265363659392284E-3</v>
      </c>
      <c r="F24" s="35">
        <v>130.84558000000001</v>
      </c>
      <c r="G24" s="36">
        <v>130.84558000000001</v>
      </c>
      <c r="H24" s="36">
        <v>0</v>
      </c>
      <c r="I24" s="14">
        <f t="shared" si="1"/>
        <v>0</v>
      </c>
      <c r="K24" s="195"/>
      <c r="L24" s="195"/>
      <c r="M24" s="195"/>
      <c r="N24" s="195"/>
      <c r="O24" s="195"/>
      <c r="P24" s="195"/>
      <c r="Q24" s="195"/>
      <c r="R24" s="195"/>
    </row>
    <row r="25" spans="1:18" x14ac:dyDescent="0.25">
      <c r="A25" s="172" t="s">
        <v>219</v>
      </c>
      <c r="B25" s="4">
        <v>95.736604999999997</v>
      </c>
      <c r="C25" s="7">
        <v>95.736604999999997</v>
      </c>
      <c r="D25" s="7">
        <v>3.9022305099999999</v>
      </c>
      <c r="E25" s="53">
        <f t="shared" si="0"/>
        <v>4.0760067792251456E-2</v>
      </c>
      <c r="F25" s="35">
        <v>23.994501</v>
      </c>
      <c r="G25" s="36">
        <v>23.959726</v>
      </c>
      <c r="H25" s="36">
        <v>4.6533800000000004E-3</v>
      </c>
      <c r="I25" s="14">
        <f t="shared" si="1"/>
        <v>1.9421674521653547E-4</v>
      </c>
      <c r="K25" s="195"/>
      <c r="L25" s="195"/>
      <c r="M25" s="195"/>
      <c r="N25" s="195"/>
      <c r="O25" s="195"/>
      <c r="P25" s="195"/>
      <c r="Q25" s="195"/>
      <c r="R25" s="195"/>
    </row>
    <row r="26" spans="1:18" x14ac:dyDescent="0.25">
      <c r="A26" s="172" t="s">
        <v>220</v>
      </c>
      <c r="B26" s="4">
        <v>808.05248099999994</v>
      </c>
      <c r="C26" s="7">
        <v>807.86822099999995</v>
      </c>
      <c r="D26" s="7">
        <v>57.936770580000001</v>
      </c>
      <c r="E26" s="53">
        <f t="shared" si="0"/>
        <v>7.1715620288027151E-2</v>
      </c>
      <c r="F26" s="35">
        <v>22.163699999999999</v>
      </c>
      <c r="G26" s="36">
        <v>22.34796</v>
      </c>
      <c r="H26" s="36">
        <v>0.20045129</v>
      </c>
      <c r="I26" s="14">
        <f t="shared" si="1"/>
        <v>8.9695565053812525E-3</v>
      </c>
      <c r="K26" s="195"/>
      <c r="L26" s="195"/>
      <c r="M26" s="195"/>
      <c r="N26" s="195"/>
      <c r="O26" s="195"/>
      <c r="P26" s="195"/>
      <c r="Q26" s="195"/>
      <c r="R26" s="195"/>
    </row>
    <row r="27" spans="1:18" x14ac:dyDescent="0.25">
      <c r="A27" s="172" t="s">
        <v>221</v>
      </c>
      <c r="B27" s="4">
        <v>28.586055000000002</v>
      </c>
      <c r="C27" s="7">
        <v>28.586055000000002</v>
      </c>
      <c r="D27" s="7">
        <v>1.7307174299999999</v>
      </c>
      <c r="E27" s="53">
        <f t="shared" si="0"/>
        <v>6.0544116003414944E-2</v>
      </c>
      <c r="F27" s="35">
        <v>256.25972300000001</v>
      </c>
      <c r="G27" s="36">
        <v>256.108723</v>
      </c>
      <c r="H27" s="36">
        <v>58.453533499999999</v>
      </c>
      <c r="I27" s="14">
        <f t="shared" si="1"/>
        <v>0.22823718308103078</v>
      </c>
      <c r="K27" s="195"/>
      <c r="L27" s="195"/>
      <c r="M27" s="195"/>
      <c r="N27" s="195"/>
      <c r="O27" s="195"/>
      <c r="P27" s="195"/>
      <c r="Q27" s="195"/>
      <c r="R27" s="195"/>
    </row>
    <row r="28" spans="1:18" x14ac:dyDescent="0.25">
      <c r="A28" s="172" t="s">
        <v>30</v>
      </c>
      <c r="B28" s="4">
        <v>3.0995240000000002</v>
      </c>
      <c r="C28" s="7">
        <v>3.0995240000000002</v>
      </c>
      <c r="D28" s="7">
        <v>0.14344448999999998</v>
      </c>
      <c r="E28" s="53">
        <f t="shared" si="0"/>
        <v>4.6279522275033187E-2</v>
      </c>
      <c r="F28" s="5" t="s">
        <v>19</v>
      </c>
      <c r="G28" s="6" t="s">
        <v>19</v>
      </c>
      <c r="H28" s="6" t="s">
        <v>19</v>
      </c>
      <c r="I28" s="14" t="s">
        <v>19</v>
      </c>
      <c r="K28" s="195"/>
      <c r="L28" s="195"/>
      <c r="M28" s="195"/>
      <c r="N28" s="195"/>
      <c r="O28" s="195"/>
      <c r="P28" s="195"/>
      <c r="Q28" s="195"/>
      <c r="R28" s="195"/>
    </row>
    <row r="29" spans="1:18" x14ac:dyDescent="0.25">
      <c r="A29" s="169" t="s">
        <v>222</v>
      </c>
      <c r="B29" s="4">
        <v>42.910156999999998</v>
      </c>
      <c r="C29" s="7">
        <v>42.910156999999998</v>
      </c>
      <c r="D29" s="7">
        <v>2.3001399500000002</v>
      </c>
      <c r="E29" s="53">
        <f t="shared" si="0"/>
        <v>5.3603624661638975E-2</v>
      </c>
      <c r="F29" s="35">
        <v>16.894728000000001</v>
      </c>
      <c r="G29" s="36">
        <v>16.894728000000001</v>
      </c>
      <c r="H29" s="36">
        <v>0</v>
      </c>
      <c r="I29" s="14">
        <f t="shared" ref="I29:I34" si="2">H29/G29</f>
        <v>0</v>
      </c>
      <c r="K29" s="195"/>
      <c r="L29" s="195"/>
      <c r="M29" s="195"/>
      <c r="N29" s="195"/>
      <c r="O29" s="195"/>
      <c r="P29" s="195"/>
      <c r="Q29" s="195"/>
      <c r="R29" s="195"/>
    </row>
    <row r="30" spans="1:18" x14ac:dyDescent="0.25">
      <c r="A30" s="169" t="s">
        <v>223</v>
      </c>
      <c r="B30" s="4">
        <v>25.658821</v>
      </c>
      <c r="C30" s="7">
        <v>25.658821</v>
      </c>
      <c r="D30" s="7">
        <v>1.9559510099999999</v>
      </c>
      <c r="E30" s="53">
        <f t="shared" si="0"/>
        <v>7.622918488733367E-2</v>
      </c>
      <c r="F30" s="35">
        <v>19.845700000000001</v>
      </c>
      <c r="G30" s="36">
        <v>19.845700000000001</v>
      </c>
      <c r="H30" s="36">
        <v>1.38E-2</v>
      </c>
      <c r="I30" s="14">
        <f t="shared" si="2"/>
        <v>6.9536473896108478E-4</v>
      </c>
      <c r="K30" s="195"/>
      <c r="L30" s="195"/>
      <c r="M30" s="195"/>
      <c r="N30" s="195"/>
      <c r="O30" s="195"/>
      <c r="P30" s="195"/>
      <c r="Q30" s="195"/>
      <c r="R30" s="195"/>
    </row>
    <row r="31" spans="1:18" x14ac:dyDescent="0.25">
      <c r="A31" s="172" t="s">
        <v>22</v>
      </c>
      <c r="B31" s="4">
        <v>171.52158499999999</v>
      </c>
      <c r="C31" s="7">
        <v>171.52158499999999</v>
      </c>
      <c r="D31" s="7">
        <v>12.11093814</v>
      </c>
      <c r="E31" s="53">
        <f t="shared" si="0"/>
        <v>7.0608828270797522E-2</v>
      </c>
      <c r="F31" s="35">
        <v>10.709368</v>
      </c>
      <c r="G31" s="36">
        <v>10.709368</v>
      </c>
      <c r="H31" s="36">
        <v>0</v>
      </c>
      <c r="I31" s="14">
        <f t="shared" si="2"/>
        <v>0</v>
      </c>
      <c r="K31" s="195"/>
      <c r="L31" s="195"/>
      <c r="M31" s="195"/>
      <c r="N31" s="195"/>
      <c r="O31" s="195"/>
      <c r="P31" s="195"/>
      <c r="Q31" s="195"/>
      <c r="R31" s="195"/>
    </row>
    <row r="32" spans="1:18" x14ac:dyDescent="0.25">
      <c r="A32" s="172" t="s">
        <v>26</v>
      </c>
      <c r="B32" s="4">
        <v>192.307759</v>
      </c>
      <c r="C32" s="7">
        <v>192.307759</v>
      </c>
      <c r="D32" s="7">
        <v>10.915449279999999</v>
      </c>
      <c r="E32" s="53">
        <f t="shared" si="0"/>
        <v>5.6760316571522203E-2</v>
      </c>
      <c r="F32" s="5">
        <v>3.2260219999999999</v>
      </c>
      <c r="G32" s="6">
        <v>3.0300220000000002</v>
      </c>
      <c r="H32" s="6">
        <v>2.3439000000000002E-2</v>
      </c>
      <c r="I32" s="14">
        <f t="shared" si="2"/>
        <v>7.7355873983753253E-3</v>
      </c>
      <c r="K32" s="195"/>
      <c r="L32" s="195"/>
      <c r="M32" s="195"/>
      <c r="N32" s="195"/>
      <c r="O32" s="195"/>
      <c r="P32" s="195"/>
      <c r="Q32" s="195"/>
      <c r="R32" s="195"/>
    </row>
    <row r="33" spans="1:18" x14ac:dyDescent="0.25">
      <c r="A33" s="169" t="s">
        <v>25</v>
      </c>
      <c r="B33" s="4">
        <v>6.3658799999999998</v>
      </c>
      <c r="C33" s="7">
        <v>6.3658799999999998</v>
      </c>
      <c r="D33" s="7">
        <v>0.41122767999999998</v>
      </c>
      <c r="E33" s="53">
        <f t="shared" si="0"/>
        <v>6.4598716909523901E-2</v>
      </c>
      <c r="F33" s="35">
        <v>0.23666999999999999</v>
      </c>
      <c r="G33" s="36">
        <v>0.23666999999999999</v>
      </c>
      <c r="H33" s="36">
        <v>0</v>
      </c>
      <c r="I33" s="14">
        <f t="shared" si="2"/>
        <v>0</v>
      </c>
      <c r="K33" s="195"/>
      <c r="L33" s="195"/>
      <c r="M33" s="195"/>
      <c r="N33" s="195"/>
      <c r="O33" s="195"/>
      <c r="P33" s="195"/>
      <c r="Q33" s="195"/>
      <c r="R33" s="195"/>
    </row>
    <row r="34" spans="1:18" x14ac:dyDescent="0.25">
      <c r="A34" s="172" t="s">
        <v>32</v>
      </c>
      <c r="B34" s="4">
        <v>84.953108</v>
      </c>
      <c r="C34" s="7">
        <v>84.953108</v>
      </c>
      <c r="D34" s="7">
        <v>4.8162060700000007</v>
      </c>
      <c r="E34" s="53">
        <f t="shared" si="0"/>
        <v>5.6692523480129778E-2</v>
      </c>
      <c r="F34" s="5">
        <v>4.7552430000000001</v>
      </c>
      <c r="G34" s="6">
        <v>4.7552430000000001</v>
      </c>
      <c r="H34" s="6">
        <v>1.2894950000000001E-2</v>
      </c>
      <c r="I34" s="14">
        <f t="shared" si="2"/>
        <v>2.7117331333014949E-3</v>
      </c>
      <c r="K34" s="195"/>
      <c r="L34" s="195"/>
      <c r="M34" s="195"/>
      <c r="N34" s="195"/>
      <c r="O34" s="195"/>
      <c r="P34" s="195"/>
      <c r="Q34" s="195"/>
      <c r="R34" s="195"/>
    </row>
    <row r="35" spans="1:18" x14ac:dyDescent="0.25">
      <c r="A35" s="172" t="s">
        <v>18</v>
      </c>
      <c r="B35" s="4">
        <v>5.1995079999999998</v>
      </c>
      <c r="C35" s="7">
        <v>5.1995079999999998</v>
      </c>
      <c r="D35" s="7">
        <v>0.29589344000000001</v>
      </c>
      <c r="E35" s="53">
        <f t="shared" si="0"/>
        <v>5.6907968984757792E-2</v>
      </c>
      <c r="F35" s="59" t="s">
        <v>19</v>
      </c>
      <c r="G35" s="60" t="s">
        <v>19</v>
      </c>
      <c r="H35" s="60" t="s">
        <v>19</v>
      </c>
      <c r="I35" s="14" t="s">
        <v>19</v>
      </c>
      <c r="K35" s="195"/>
      <c r="L35" s="195"/>
      <c r="M35" s="195"/>
      <c r="N35" s="195"/>
      <c r="O35" s="195"/>
      <c r="P35" s="195"/>
      <c r="Q35" s="195"/>
      <c r="R35" s="195"/>
    </row>
    <row r="36" spans="1:18" x14ac:dyDescent="0.25">
      <c r="A36" s="169" t="s">
        <v>224</v>
      </c>
      <c r="B36" s="4">
        <v>1.4632000000000001</v>
      </c>
      <c r="C36" s="7">
        <v>1.4632000000000001</v>
      </c>
      <c r="D36" s="7">
        <v>0</v>
      </c>
      <c r="E36" s="53">
        <f t="shared" si="0"/>
        <v>0</v>
      </c>
      <c r="F36" s="59" t="s">
        <v>19</v>
      </c>
      <c r="G36" s="60" t="s">
        <v>19</v>
      </c>
      <c r="H36" s="60" t="s">
        <v>19</v>
      </c>
      <c r="I36" s="14" t="s">
        <v>19</v>
      </c>
      <c r="K36" s="195"/>
      <c r="L36" s="195"/>
      <c r="M36" s="195"/>
      <c r="N36" s="195"/>
      <c r="O36" s="195"/>
      <c r="P36" s="195"/>
      <c r="Q36" s="195"/>
      <c r="R36" s="195"/>
    </row>
    <row r="37" spans="1:18" x14ac:dyDescent="0.25">
      <c r="A37" s="169" t="s">
        <v>23</v>
      </c>
      <c r="B37" s="4">
        <v>37.924917999999998</v>
      </c>
      <c r="C37" s="7">
        <v>37.924917999999998</v>
      </c>
      <c r="D37" s="7">
        <v>2.26202653</v>
      </c>
      <c r="E37" s="53">
        <f>D37/C37</f>
        <v>5.9644862778609045E-2</v>
      </c>
      <c r="F37" s="59" t="s">
        <v>19</v>
      </c>
      <c r="G37" s="60" t="s">
        <v>19</v>
      </c>
      <c r="H37" s="60" t="s">
        <v>19</v>
      </c>
      <c r="I37" s="14" t="s">
        <v>19</v>
      </c>
      <c r="K37" s="195"/>
      <c r="L37" s="195"/>
      <c r="M37" s="195"/>
      <c r="N37" s="195"/>
      <c r="O37" s="195"/>
      <c r="P37" s="195"/>
      <c r="Q37" s="195"/>
      <c r="R37" s="195"/>
    </row>
    <row r="38" spans="1:18" x14ac:dyDescent="0.25">
      <c r="A38" s="169" t="s">
        <v>31</v>
      </c>
      <c r="B38" s="4">
        <v>3.6604480000000001</v>
      </c>
      <c r="C38" s="7">
        <v>3.6604480000000001</v>
      </c>
      <c r="D38" s="7">
        <v>0.26456578000000003</v>
      </c>
      <c r="E38" s="53">
        <f t="shared" ref="E38:E40" si="3">D38/C38</f>
        <v>7.2276885233720028E-2</v>
      </c>
      <c r="F38" s="59">
        <v>0.13960900000000001</v>
      </c>
      <c r="G38" s="60">
        <v>0.13960900000000001</v>
      </c>
      <c r="H38" s="60">
        <v>8.8308600000000011E-3</v>
      </c>
      <c r="I38" s="14">
        <f t="shared" ref="I38:I40" si="4">H38/G38</f>
        <v>6.3254231460722454E-2</v>
      </c>
      <c r="K38" s="195"/>
      <c r="L38" s="195"/>
      <c r="M38" s="195"/>
      <c r="N38" s="195"/>
      <c r="O38" s="195"/>
      <c r="P38" s="195"/>
      <c r="Q38" s="195"/>
      <c r="R38" s="195"/>
    </row>
    <row r="39" spans="1:18" x14ac:dyDescent="0.25">
      <c r="A39" s="171" t="s">
        <v>17</v>
      </c>
      <c r="B39" s="4">
        <v>3.800799</v>
      </c>
      <c r="C39" s="7">
        <v>3.800799</v>
      </c>
      <c r="D39" s="7">
        <v>0.22267298999999999</v>
      </c>
      <c r="E39" s="53">
        <f t="shared" si="3"/>
        <v>5.8585836820100191E-2</v>
      </c>
      <c r="F39" s="59">
        <v>0.21182999999999999</v>
      </c>
      <c r="G39" s="60">
        <v>0.21182999999999999</v>
      </c>
      <c r="H39" s="60">
        <v>0</v>
      </c>
      <c r="I39" s="14">
        <f t="shared" si="4"/>
        <v>0</v>
      </c>
      <c r="K39" s="195"/>
      <c r="L39" s="195"/>
      <c r="M39" s="195"/>
      <c r="N39" s="195"/>
      <c r="O39" s="195"/>
      <c r="P39" s="195"/>
      <c r="Q39" s="195"/>
      <c r="R39" s="195"/>
    </row>
    <row r="40" spans="1:18" x14ac:dyDescent="0.25">
      <c r="A40" s="171" t="s">
        <v>78</v>
      </c>
      <c r="B40" s="4">
        <v>5.8227659999999997</v>
      </c>
      <c r="C40" s="7">
        <v>5.8227659999999997</v>
      </c>
      <c r="D40" s="7">
        <v>0.31217409999999995</v>
      </c>
      <c r="E40" s="53">
        <f t="shared" si="3"/>
        <v>5.3612681670532521E-2</v>
      </c>
      <c r="F40" s="59">
        <v>0.17710799999999999</v>
      </c>
      <c r="G40" s="60">
        <v>0.17710799999999999</v>
      </c>
      <c r="H40" s="60">
        <v>2.9531700000000002E-3</v>
      </c>
      <c r="I40" s="14">
        <f t="shared" si="4"/>
        <v>1.667440205976015E-2</v>
      </c>
      <c r="K40" s="195"/>
      <c r="L40" s="195"/>
      <c r="M40" s="195"/>
      <c r="N40" s="195"/>
      <c r="O40" s="195"/>
      <c r="P40" s="195"/>
      <c r="Q40" s="195"/>
      <c r="R40" s="195"/>
    </row>
    <row r="41" spans="1:18" ht="15.75" thickBot="1" x14ac:dyDescent="0.3">
      <c r="A41" s="173" t="s">
        <v>34</v>
      </c>
      <c r="B41" s="41">
        <v>3809.3001450000002</v>
      </c>
      <c r="C41" s="42">
        <v>3809.3001450000002</v>
      </c>
      <c r="D41" s="42">
        <v>717.24197333000006</v>
      </c>
      <c r="E41" s="54">
        <f>D41/C41</f>
        <v>0.18828707269796932</v>
      </c>
      <c r="F41" s="10" t="s">
        <v>19</v>
      </c>
      <c r="G41" s="11" t="s">
        <v>19</v>
      </c>
      <c r="H41" s="11" t="s">
        <v>19</v>
      </c>
      <c r="I41" s="22" t="s">
        <v>19</v>
      </c>
      <c r="K41" s="195"/>
      <c r="L41" s="195"/>
      <c r="M41" s="195"/>
      <c r="N41" s="195"/>
      <c r="O41" s="195"/>
      <c r="P41" s="195"/>
      <c r="Q41" s="195"/>
      <c r="R41" s="195"/>
    </row>
    <row r="42" spans="1:18" ht="15.75" thickBot="1" x14ac:dyDescent="0.3">
      <c r="A42" s="186" t="s">
        <v>92</v>
      </c>
      <c r="B42" s="8">
        <f>SUM(B43:B100)</f>
        <v>6057.1060099999995</v>
      </c>
      <c r="C42" s="9">
        <f>SUM(C43:C100)</f>
        <v>6057.1060099999995</v>
      </c>
      <c r="D42" s="9">
        <f>SUM(D43:D100)</f>
        <v>334.96336614999984</v>
      </c>
      <c r="E42" s="20">
        <f>D42/C42</f>
        <v>5.5300892141724275E-2</v>
      </c>
      <c r="F42" s="61">
        <f>SUM(F43:F100)</f>
        <v>1886.7200870000001</v>
      </c>
      <c r="G42" s="62">
        <f>SUM(G43:G100)</f>
        <v>1886.6710870000002</v>
      </c>
      <c r="H42" s="62">
        <f>SUM(H43:H100)</f>
        <v>20.275723129999989</v>
      </c>
      <c r="I42" s="63">
        <f>H42/G42</f>
        <v>1.0746824536459325E-2</v>
      </c>
      <c r="K42" s="195"/>
      <c r="L42" s="195"/>
      <c r="M42" s="195"/>
      <c r="N42" s="195"/>
      <c r="O42" s="195"/>
      <c r="P42" s="195"/>
      <c r="Q42" s="195"/>
      <c r="R42" s="195"/>
    </row>
    <row r="43" spans="1:18" x14ac:dyDescent="0.25">
      <c r="A43" s="187" t="s">
        <v>225</v>
      </c>
      <c r="B43" s="39">
        <v>5.9797209999999996</v>
      </c>
      <c r="C43" s="40">
        <v>5.9797209999999996</v>
      </c>
      <c r="D43" s="40">
        <v>0</v>
      </c>
      <c r="E43" s="21">
        <f>D43/C43</f>
        <v>0</v>
      </c>
      <c r="F43" s="33">
        <v>4.0197900000000004</v>
      </c>
      <c r="G43" s="34">
        <v>4.0197900000000004</v>
      </c>
      <c r="H43" s="34">
        <v>0</v>
      </c>
      <c r="I43" s="21">
        <f>H43/G43</f>
        <v>0</v>
      </c>
      <c r="K43" s="195"/>
      <c r="L43" s="195"/>
      <c r="M43" s="195"/>
      <c r="N43" s="195"/>
      <c r="O43" s="195"/>
      <c r="P43" s="195"/>
      <c r="Q43" s="195"/>
      <c r="R43" s="195"/>
    </row>
    <row r="44" spans="1:18" x14ac:dyDescent="0.25">
      <c r="A44" s="188" t="s">
        <v>226</v>
      </c>
      <c r="B44" s="4">
        <v>47.825125999999997</v>
      </c>
      <c r="C44" s="7">
        <v>47.825125999999997</v>
      </c>
      <c r="D44" s="7">
        <v>0.88642334</v>
      </c>
      <c r="E44" s="14">
        <f>D44/C44</f>
        <v>1.8534678612242443E-2</v>
      </c>
      <c r="F44" s="35">
        <v>32.869323000000001</v>
      </c>
      <c r="G44" s="36">
        <v>32.869323000000001</v>
      </c>
      <c r="H44" s="36">
        <v>0</v>
      </c>
      <c r="I44" s="14">
        <f>H44/G44</f>
        <v>0</v>
      </c>
      <c r="K44" s="195"/>
      <c r="L44" s="195"/>
      <c r="M44" s="195"/>
      <c r="N44" s="195"/>
      <c r="O44" s="195"/>
      <c r="P44" s="195"/>
      <c r="Q44" s="195"/>
      <c r="R44" s="195"/>
    </row>
    <row r="45" spans="1:18" x14ac:dyDescent="0.25">
      <c r="A45" s="188" t="s">
        <v>227</v>
      </c>
      <c r="B45" s="4">
        <v>21.201270000000001</v>
      </c>
      <c r="C45" s="7">
        <v>21.201270000000001</v>
      </c>
      <c r="D45" s="7">
        <v>0.92693956999999993</v>
      </c>
      <c r="E45" s="14">
        <f t="shared" ref="E45:E106" si="5">D45/C45</f>
        <v>4.3720945490529572E-2</v>
      </c>
      <c r="F45" s="35">
        <v>3.9242370000000002</v>
      </c>
      <c r="G45" s="36">
        <v>3.9242370000000002</v>
      </c>
      <c r="H45" s="36">
        <v>8.597022E-2</v>
      </c>
      <c r="I45" s="14">
        <f t="shared" ref="I45:I50" si="6">H45/G45</f>
        <v>2.1907499470597724E-2</v>
      </c>
      <c r="K45" s="195"/>
      <c r="L45" s="195"/>
      <c r="M45" s="195"/>
      <c r="N45" s="195"/>
      <c r="O45" s="195"/>
      <c r="P45" s="195"/>
      <c r="Q45" s="195"/>
      <c r="R45" s="195"/>
    </row>
    <row r="46" spans="1:18" x14ac:dyDescent="0.25">
      <c r="A46" s="188" t="s">
        <v>228</v>
      </c>
      <c r="B46" s="4">
        <v>13.219669</v>
      </c>
      <c r="C46" s="7">
        <v>13.219669</v>
      </c>
      <c r="D46" s="7">
        <v>2.0183720000000002E-2</v>
      </c>
      <c r="E46" s="14">
        <f t="shared" si="5"/>
        <v>1.5267946572641118E-3</v>
      </c>
      <c r="F46" s="35">
        <v>1.880088</v>
      </c>
      <c r="G46" s="36">
        <v>1.880088</v>
      </c>
      <c r="H46" s="36">
        <v>0</v>
      </c>
      <c r="I46" s="14">
        <f t="shared" si="6"/>
        <v>0</v>
      </c>
      <c r="K46" s="195"/>
      <c r="L46" s="195"/>
      <c r="M46" s="195"/>
      <c r="N46" s="195"/>
      <c r="O46" s="195"/>
      <c r="P46" s="195"/>
      <c r="Q46" s="195"/>
      <c r="R46" s="195"/>
    </row>
    <row r="47" spans="1:18" x14ac:dyDescent="0.25">
      <c r="A47" s="188" t="s">
        <v>229</v>
      </c>
      <c r="B47" s="4">
        <v>34.431229000000002</v>
      </c>
      <c r="C47" s="7">
        <v>34.431229000000002</v>
      </c>
      <c r="D47" s="7">
        <v>1.3047919699999999</v>
      </c>
      <c r="E47" s="14">
        <f t="shared" si="5"/>
        <v>3.7895596756072805E-2</v>
      </c>
      <c r="F47" s="35">
        <v>7.1592609999999999</v>
      </c>
      <c r="G47" s="36">
        <v>7.1592609999999999</v>
      </c>
      <c r="H47" s="36">
        <v>0</v>
      </c>
      <c r="I47" s="14">
        <f t="shared" si="6"/>
        <v>0</v>
      </c>
      <c r="K47" s="195"/>
      <c r="L47" s="195"/>
      <c r="M47" s="195"/>
      <c r="N47" s="195"/>
      <c r="O47" s="195"/>
      <c r="P47" s="195"/>
      <c r="Q47" s="195"/>
      <c r="R47" s="195"/>
    </row>
    <row r="48" spans="1:18" x14ac:dyDescent="0.25">
      <c r="A48" s="188" t="s">
        <v>278</v>
      </c>
      <c r="B48" s="4">
        <v>4299.6892509999998</v>
      </c>
      <c r="C48" s="7">
        <v>4299.6892509999998</v>
      </c>
      <c r="D48" s="7">
        <v>264.41192053999998</v>
      </c>
      <c r="E48" s="14">
        <f t="shared" si="5"/>
        <v>6.1495588426187874E-2</v>
      </c>
      <c r="F48" s="35">
        <v>342.15482300000008</v>
      </c>
      <c r="G48" s="36">
        <v>342.15482300000008</v>
      </c>
      <c r="H48" s="36">
        <v>1.1100202099999876</v>
      </c>
      <c r="I48" s="14">
        <f t="shared" si="6"/>
        <v>3.2442044810807396E-3</v>
      </c>
      <c r="K48" s="195"/>
      <c r="L48" s="195"/>
      <c r="M48" s="195"/>
      <c r="N48" s="195"/>
      <c r="O48" s="195"/>
      <c r="P48" s="195"/>
      <c r="Q48" s="195"/>
      <c r="R48" s="195"/>
    </row>
    <row r="49" spans="1:18" x14ac:dyDescent="0.25">
      <c r="A49" s="188" t="s">
        <v>230</v>
      </c>
      <c r="B49" s="4">
        <v>14.514849999999999</v>
      </c>
      <c r="C49" s="7">
        <v>14.514849999999999</v>
      </c>
      <c r="D49" s="7">
        <v>8.0415399999999998E-3</v>
      </c>
      <c r="E49" s="14">
        <f t="shared" si="5"/>
        <v>5.5402157101175689E-4</v>
      </c>
      <c r="F49" s="35">
        <v>26.728207000000001</v>
      </c>
      <c r="G49" s="36">
        <v>26.728207000000001</v>
      </c>
      <c r="H49" s="36">
        <v>2.2000000000000001E-4</v>
      </c>
      <c r="I49" s="14">
        <f t="shared" si="6"/>
        <v>8.231004795794944E-6</v>
      </c>
      <c r="K49" s="195"/>
      <c r="L49" s="195"/>
      <c r="M49" s="195"/>
      <c r="N49" s="195"/>
      <c r="O49" s="195"/>
      <c r="P49" s="195"/>
      <c r="Q49" s="195"/>
      <c r="R49" s="195"/>
    </row>
    <row r="50" spans="1:18" ht="15" customHeight="1" x14ac:dyDescent="0.25">
      <c r="A50" s="188" t="s">
        <v>283</v>
      </c>
      <c r="B50" s="5">
        <v>3.3227760000000002</v>
      </c>
      <c r="C50" s="7">
        <v>3.3227760000000002</v>
      </c>
      <c r="D50" s="7">
        <v>0</v>
      </c>
      <c r="E50" s="14">
        <f t="shared" si="5"/>
        <v>0</v>
      </c>
      <c r="F50" s="59">
        <v>0.31622400000000001</v>
      </c>
      <c r="G50" s="60">
        <v>0.31622400000000001</v>
      </c>
      <c r="H50" s="60">
        <v>0</v>
      </c>
      <c r="I50" s="14">
        <f t="shared" si="6"/>
        <v>0</v>
      </c>
      <c r="K50" s="195"/>
      <c r="L50" s="195"/>
      <c r="M50" s="195"/>
      <c r="N50" s="195"/>
      <c r="O50" s="195"/>
      <c r="P50" s="195"/>
      <c r="Q50" s="195"/>
      <c r="R50" s="195"/>
    </row>
    <row r="51" spans="1:18" x14ac:dyDescent="0.25">
      <c r="A51" s="188" t="s">
        <v>231</v>
      </c>
      <c r="B51" s="4">
        <v>10.037404</v>
      </c>
      <c r="C51" s="7">
        <v>10.037404</v>
      </c>
      <c r="D51" s="7">
        <v>0.46039629999999998</v>
      </c>
      <c r="E51" s="14">
        <f t="shared" si="5"/>
        <v>4.5868065089339827E-2</v>
      </c>
      <c r="F51" s="35">
        <v>0.45774399999999998</v>
      </c>
      <c r="G51" s="36">
        <v>0.45774399999999998</v>
      </c>
      <c r="H51" s="36">
        <v>3.8092E-3</v>
      </c>
      <c r="I51" s="14">
        <f t="shared" ref="I51" si="7">H51/G51</f>
        <v>8.321681988185536E-3</v>
      </c>
      <c r="K51" s="195"/>
      <c r="L51" s="195"/>
      <c r="M51" s="195"/>
      <c r="N51" s="195"/>
      <c r="O51" s="195"/>
      <c r="P51" s="195"/>
      <c r="Q51" s="195"/>
      <c r="R51" s="195"/>
    </row>
    <row r="52" spans="1:18" x14ac:dyDescent="0.25">
      <c r="A52" s="188" t="s">
        <v>232</v>
      </c>
      <c r="B52" s="4">
        <v>1.519001</v>
      </c>
      <c r="C52" s="7">
        <v>1.519001</v>
      </c>
      <c r="D52" s="7">
        <v>5.3181569999999997E-2</v>
      </c>
      <c r="E52" s="14">
        <f t="shared" si="5"/>
        <v>3.501088544378838E-2</v>
      </c>
      <c r="F52" s="59" t="s">
        <v>19</v>
      </c>
      <c r="G52" s="60" t="s">
        <v>19</v>
      </c>
      <c r="H52" s="60" t="s">
        <v>19</v>
      </c>
      <c r="I52" s="14" t="s">
        <v>19</v>
      </c>
      <c r="K52" s="195"/>
      <c r="L52" s="195"/>
      <c r="M52" s="195"/>
      <c r="N52" s="195"/>
      <c r="O52" s="195"/>
      <c r="P52" s="195"/>
      <c r="Q52" s="195"/>
      <c r="R52" s="195"/>
    </row>
    <row r="53" spans="1:18" x14ac:dyDescent="0.25">
      <c r="A53" s="188" t="s">
        <v>56</v>
      </c>
      <c r="B53" s="4">
        <v>18.554635999999999</v>
      </c>
      <c r="C53" s="7">
        <v>18.554635999999999</v>
      </c>
      <c r="D53" s="7">
        <v>0.79062668999999997</v>
      </c>
      <c r="E53" s="14">
        <f t="shared" si="5"/>
        <v>4.2610735667355591E-2</v>
      </c>
      <c r="F53" s="35">
        <v>386.347825</v>
      </c>
      <c r="G53" s="36">
        <v>386.347825</v>
      </c>
      <c r="H53" s="36">
        <v>5.1898301</v>
      </c>
      <c r="I53" s="14">
        <f t="shared" ref="I53:I59" si="8">H53/G53</f>
        <v>1.3433051163158483E-2</v>
      </c>
      <c r="K53" s="195"/>
      <c r="L53" s="195"/>
      <c r="M53" s="195"/>
      <c r="N53" s="195"/>
      <c r="O53" s="195"/>
      <c r="P53" s="195"/>
      <c r="Q53" s="195"/>
      <c r="R53" s="195"/>
    </row>
    <row r="54" spans="1:18" x14ac:dyDescent="0.25">
      <c r="A54" s="188" t="s">
        <v>233</v>
      </c>
      <c r="B54" s="4">
        <v>7.631278</v>
      </c>
      <c r="C54" s="7">
        <v>7.631278</v>
      </c>
      <c r="D54" s="7">
        <v>0.34282790000000002</v>
      </c>
      <c r="E54" s="14">
        <f t="shared" si="5"/>
        <v>4.4924048108324718E-2</v>
      </c>
      <c r="F54" s="35">
        <v>3.9537689999999999</v>
      </c>
      <c r="G54" s="36">
        <v>3.9537689999999999</v>
      </c>
      <c r="H54" s="36">
        <v>3.5899E-2</v>
      </c>
      <c r="I54" s="14">
        <f t="shared" si="8"/>
        <v>9.0796907963009484E-3</v>
      </c>
      <c r="K54" s="195"/>
      <c r="L54" s="195"/>
      <c r="M54" s="195"/>
      <c r="N54" s="195"/>
      <c r="O54" s="195"/>
      <c r="P54" s="195"/>
      <c r="Q54" s="195"/>
      <c r="R54" s="195"/>
    </row>
    <row r="55" spans="1:18" x14ac:dyDescent="0.25">
      <c r="A55" s="188" t="s">
        <v>234</v>
      </c>
      <c r="B55" s="4">
        <v>7.8889719999999999</v>
      </c>
      <c r="C55" s="7">
        <v>7.8889719999999999</v>
      </c>
      <c r="D55" s="7">
        <v>0.2240065</v>
      </c>
      <c r="E55" s="14">
        <f t="shared" si="5"/>
        <v>2.8394890994669519E-2</v>
      </c>
      <c r="F55" s="35">
        <v>0.31121100000000002</v>
      </c>
      <c r="G55" s="36">
        <v>0.31121100000000002</v>
      </c>
      <c r="H55" s="36">
        <v>0</v>
      </c>
      <c r="I55" s="14">
        <f t="shared" si="8"/>
        <v>0</v>
      </c>
      <c r="K55" s="195"/>
      <c r="L55" s="195"/>
      <c r="M55" s="195"/>
      <c r="N55" s="195"/>
      <c r="O55" s="195"/>
      <c r="P55" s="195"/>
      <c r="Q55" s="195"/>
      <c r="R55" s="195"/>
    </row>
    <row r="56" spans="1:18" x14ac:dyDescent="0.25">
      <c r="A56" s="188" t="s">
        <v>235</v>
      </c>
      <c r="B56" s="4">
        <v>12.754599000000001</v>
      </c>
      <c r="C56" s="7">
        <v>12.754599000000001</v>
      </c>
      <c r="D56" s="7">
        <v>0.86332331999999989</v>
      </c>
      <c r="E56" s="14">
        <f t="shared" si="5"/>
        <v>6.7687217763569035E-2</v>
      </c>
      <c r="F56" s="35">
        <v>3.745752</v>
      </c>
      <c r="G56" s="36">
        <v>3.745752</v>
      </c>
      <c r="H56" s="36">
        <v>0</v>
      </c>
      <c r="I56" s="14">
        <f t="shared" si="8"/>
        <v>0</v>
      </c>
      <c r="K56" s="195"/>
      <c r="L56" s="195"/>
      <c r="M56" s="195"/>
      <c r="N56" s="195"/>
      <c r="O56" s="195"/>
      <c r="P56" s="195"/>
      <c r="Q56" s="195"/>
      <c r="R56" s="195"/>
    </row>
    <row r="57" spans="1:18" x14ac:dyDescent="0.25">
      <c r="A57" s="188" t="s">
        <v>236</v>
      </c>
      <c r="B57" s="4">
        <v>8.8155190000000001</v>
      </c>
      <c r="C57" s="7">
        <v>8.8155190000000001</v>
      </c>
      <c r="D57" s="7">
        <v>0.42990765999999997</v>
      </c>
      <c r="E57" s="14">
        <f t="shared" si="5"/>
        <v>4.8767141219932711E-2</v>
      </c>
      <c r="F57" s="5">
        <v>1</v>
      </c>
      <c r="G57" s="6">
        <v>1</v>
      </c>
      <c r="H57" s="6">
        <v>0</v>
      </c>
      <c r="I57" s="14">
        <f t="shared" si="8"/>
        <v>0</v>
      </c>
      <c r="K57" s="195"/>
      <c r="L57" s="195"/>
      <c r="M57" s="195"/>
      <c r="N57" s="195"/>
      <c r="O57" s="195"/>
      <c r="P57" s="195"/>
      <c r="Q57" s="195"/>
      <c r="R57" s="195"/>
    </row>
    <row r="58" spans="1:18" x14ac:dyDescent="0.25">
      <c r="A58" s="188" t="s">
        <v>237</v>
      </c>
      <c r="B58" s="4">
        <v>4.7956110000000001</v>
      </c>
      <c r="C58" s="7">
        <v>4.7956110000000001</v>
      </c>
      <c r="D58" s="7">
        <v>0.24569204</v>
      </c>
      <c r="E58" s="14">
        <f t="shared" si="5"/>
        <v>5.1232687555350091E-2</v>
      </c>
      <c r="F58" s="35">
        <v>1.6409860000000001</v>
      </c>
      <c r="G58" s="36">
        <v>1.6409860000000001</v>
      </c>
      <c r="H58" s="36">
        <v>3.2332010000000001E-2</v>
      </c>
      <c r="I58" s="14">
        <f t="shared" si="8"/>
        <v>1.9702794539380591E-2</v>
      </c>
      <c r="K58" s="195"/>
      <c r="L58" s="195"/>
      <c r="M58" s="195"/>
      <c r="N58" s="195"/>
      <c r="O58" s="195"/>
      <c r="P58" s="195"/>
      <c r="Q58" s="195"/>
      <c r="R58" s="195"/>
    </row>
    <row r="59" spans="1:18" x14ac:dyDescent="0.25">
      <c r="A59" s="188" t="s">
        <v>98</v>
      </c>
      <c r="B59" s="4">
        <v>2.0983499999999999</v>
      </c>
      <c r="C59" s="7">
        <v>2.0983499999999999</v>
      </c>
      <c r="D59" s="7">
        <v>0.11012245</v>
      </c>
      <c r="E59" s="14">
        <f t="shared" si="5"/>
        <v>5.2480496580646699E-2</v>
      </c>
      <c r="F59" s="59">
        <v>0.51</v>
      </c>
      <c r="G59" s="60">
        <v>0.51</v>
      </c>
      <c r="H59" s="60">
        <v>0</v>
      </c>
      <c r="I59" s="14">
        <f t="shared" si="8"/>
        <v>0</v>
      </c>
      <c r="K59" s="195"/>
      <c r="L59" s="195"/>
      <c r="M59" s="195"/>
      <c r="N59" s="195"/>
      <c r="O59" s="195"/>
      <c r="P59" s="195"/>
      <c r="Q59" s="195"/>
      <c r="R59" s="195"/>
    </row>
    <row r="60" spans="1:18" x14ac:dyDescent="0.25">
      <c r="A60" s="188" t="s">
        <v>238</v>
      </c>
      <c r="B60" s="4">
        <v>11.945600000000001</v>
      </c>
      <c r="C60" s="7">
        <v>11.945600000000001</v>
      </c>
      <c r="D60" s="7">
        <v>1.56940616</v>
      </c>
      <c r="E60" s="14">
        <f t="shared" si="5"/>
        <v>0.13137943343155639</v>
      </c>
      <c r="F60" s="35">
        <v>4.2336499999999999</v>
      </c>
      <c r="G60" s="36">
        <v>4.2336499999999999</v>
      </c>
      <c r="H60" s="36">
        <v>7.2656770000000009E-2</v>
      </c>
      <c r="I60" s="14">
        <f t="shared" ref="I60:I73" si="9">H60/G60</f>
        <v>1.7161732783768147E-2</v>
      </c>
      <c r="K60" s="195"/>
      <c r="L60" s="195"/>
      <c r="M60" s="195"/>
      <c r="N60" s="195"/>
      <c r="O60" s="195"/>
      <c r="P60" s="195"/>
      <c r="Q60" s="195"/>
      <c r="R60" s="195"/>
    </row>
    <row r="61" spans="1:18" x14ac:dyDescent="0.25">
      <c r="A61" s="188" t="s">
        <v>239</v>
      </c>
      <c r="B61" s="4">
        <v>6.1209259999999999</v>
      </c>
      <c r="C61" s="7">
        <v>6.1209259999999999</v>
      </c>
      <c r="D61" s="7">
        <v>0</v>
      </c>
      <c r="E61" s="14">
        <f t="shared" si="5"/>
        <v>0</v>
      </c>
      <c r="F61" s="35">
        <v>37.541117</v>
      </c>
      <c r="G61" s="36">
        <v>37.541117</v>
      </c>
      <c r="H61" s="36">
        <v>0</v>
      </c>
      <c r="I61" s="14">
        <f t="shared" si="9"/>
        <v>0</v>
      </c>
      <c r="K61" s="195"/>
      <c r="L61" s="195"/>
      <c r="M61" s="195"/>
      <c r="N61" s="195"/>
      <c r="O61" s="195"/>
      <c r="P61" s="195"/>
      <c r="Q61" s="195"/>
      <c r="R61" s="195"/>
    </row>
    <row r="62" spans="1:18" ht="15.75" thickBot="1" x14ac:dyDescent="0.3">
      <c r="A62" s="189" t="s">
        <v>240</v>
      </c>
      <c r="B62" s="43">
        <v>5.6222120000000002</v>
      </c>
      <c r="C62" s="44">
        <v>5.6222120000000002</v>
      </c>
      <c r="D62" s="44">
        <v>0.17694091000000001</v>
      </c>
      <c r="E62" s="22">
        <f t="shared" si="5"/>
        <v>3.1471760581066668E-2</v>
      </c>
      <c r="F62" s="37">
        <v>0.50247900000000001</v>
      </c>
      <c r="G62" s="38">
        <v>0.50247900000000001</v>
      </c>
      <c r="H62" s="38">
        <v>0</v>
      </c>
      <c r="I62" s="22">
        <f t="shared" si="9"/>
        <v>0</v>
      </c>
      <c r="K62" s="195"/>
      <c r="L62" s="195"/>
      <c r="M62" s="195"/>
      <c r="N62" s="195"/>
      <c r="O62" s="195"/>
      <c r="P62" s="195"/>
      <c r="Q62" s="195"/>
      <c r="R62" s="195"/>
    </row>
    <row r="63" spans="1:18" x14ac:dyDescent="0.25">
      <c r="A63" s="179" t="s">
        <v>241</v>
      </c>
      <c r="B63" s="39">
        <v>6.9688780000000001</v>
      </c>
      <c r="C63" s="40">
        <v>6.9688780000000001</v>
      </c>
      <c r="D63" s="40">
        <v>2.787208E-2</v>
      </c>
      <c r="E63" s="52">
        <f t="shared" si="5"/>
        <v>3.9995075247407112E-3</v>
      </c>
      <c r="F63" s="180">
        <v>2.000121</v>
      </c>
      <c r="G63" s="181">
        <v>2.1501209999999999</v>
      </c>
      <c r="H63" s="181">
        <v>1.12318E-2</v>
      </c>
      <c r="I63" s="21">
        <f t="shared" si="9"/>
        <v>5.2237990327056016E-3</v>
      </c>
      <c r="K63" s="195"/>
      <c r="L63" s="195"/>
      <c r="M63" s="195"/>
      <c r="N63" s="195"/>
      <c r="O63" s="195"/>
      <c r="P63" s="195"/>
      <c r="Q63" s="195"/>
      <c r="R63" s="195"/>
    </row>
    <row r="64" spans="1:18" x14ac:dyDescent="0.25">
      <c r="A64" s="169" t="s">
        <v>242</v>
      </c>
      <c r="B64" s="4">
        <v>23.430320999999999</v>
      </c>
      <c r="C64" s="7">
        <v>23.430320999999999</v>
      </c>
      <c r="D64" s="7">
        <v>0.44599553999999997</v>
      </c>
      <c r="E64" s="53">
        <f t="shared" si="5"/>
        <v>1.9034973528531684E-2</v>
      </c>
      <c r="F64" s="35">
        <v>43.916519000000001</v>
      </c>
      <c r="G64" s="36">
        <v>43.916519000000001</v>
      </c>
      <c r="H64" s="36">
        <v>0</v>
      </c>
      <c r="I64" s="14">
        <f t="shared" si="9"/>
        <v>0</v>
      </c>
      <c r="K64" s="195"/>
      <c r="L64" s="195"/>
      <c r="M64" s="195"/>
      <c r="N64" s="195"/>
      <c r="O64" s="195"/>
      <c r="P64" s="195"/>
      <c r="Q64" s="195"/>
      <c r="R64" s="195"/>
    </row>
    <row r="65" spans="1:18" x14ac:dyDescent="0.25">
      <c r="A65" s="169" t="s">
        <v>277</v>
      </c>
      <c r="B65" s="4">
        <v>16.7133</v>
      </c>
      <c r="C65" s="7">
        <v>16.7133</v>
      </c>
      <c r="D65" s="7">
        <v>0.55129216000000003</v>
      </c>
      <c r="E65" s="53">
        <f t="shared" si="5"/>
        <v>3.2985236907133841E-2</v>
      </c>
      <c r="F65" s="35">
        <v>30.525200000000002</v>
      </c>
      <c r="G65" s="36">
        <v>30.525200000000002</v>
      </c>
      <c r="H65" s="36">
        <v>9.7581299999999985E-3</v>
      </c>
      <c r="I65" s="14">
        <f t="shared" si="9"/>
        <v>3.1967456396682077E-4</v>
      </c>
      <c r="K65" s="195"/>
      <c r="L65" s="195"/>
      <c r="M65" s="195"/>
      <c r="N65" s="195"/>
      <c r="O65" s="195"/>
      <c r="P65" s="195"/>
      <c r="Q65" s="195"/>
      <c r="R65" s="195"/>
    </row>
    <row r="66" spans="1:18" x14ac:dyDescent="0.25">
      <c r="A66" s="169" t="s">
        <v>243</v>
      </c>
      <c r="B66" s="4">
        <v>4.2354459999999996</v>
      </c>
      <c r="C66" s="7">
        <v>4.2354459999999996</v>
      </c>
      <c r="D66" s="7">
        <v>0.20294210000000001</v>
      </c>
      <c r="E66" s="53">
        <f t="shared" si="5"/>
        <v>4.7915166431114938E-2</v>
      </c>
      <c r="F66" s="5">
        <v>0.80049000000000003</v>
      </c>
      <c r="G66" s="6">
        <v>0.80049000000000003</v>
      </c>
      <c r="H66" s="6">
        <v>0</v>
      </c>
      <c r="I66" s="14">
        <f t="shared" si="9"/>
        <v>0</v>
      </c>
      <c r="K66" s="195"/>
      <c r="L66" s="195"/>
      <c r="M66" s="195"/>
      <c r="N66" s="195"/>
      <c r="O66" s="195"/>
      <c r="P66" s="195"/>
      <c r="Q66" s="195"/>
      <c r="R66" s="195"/>
    </row>
    <row r="67" spans="1:18" x14ac:dyDescent="0.25">
      <c r="A67" s="169" t="s">
        <v>244</v>
      </c>
      <c r="B67" s="4">
        <v>63.673110999999999</v>
      </c>
      <c r="C67" s="7">
        <v>63.673110999999999</v>
      </c>
      <c r="D67" s="7">
        <v>4.2424164000000006</v>
      </c>
      <c r="E67" s="53">
        <f t="shared" si="5"/>
        <v>6.6628068479330324E-2</v>
      </c>
      <c r="F67" s="5">
        <v>2.0825019999999999</v>
      </c>
      <c r="G67" s="6">
        <v>2.0825019999999999</v>
      </c>
      <c r="H67" s="6">
        <v>0.22901927</v>
      </c>
      <c r="I67" s="14">
        <f t="shared" si="9"/>
        <v>0.1099731332791037</v>
      </c>
      <c r="K67" s="195"/>
      <c r="L67" s="195"/>
      <c r="M67" s="195"/>
      <c r="N67" s="195"/>
      <c r="O67" s="195"/>
      <c r="P67" s="195"/>
      <c r="Q67" s="195"/>
      <c r="R67" s="195"/>
    </row>
    <row r="68" spans="1:18" x14ac:dyDescent="0.25">
      <c r="A68" s="169" t="s">
        <v>245</v>
      </c>
      <c r="B68" s="4">
        <v>3.868487</v>
      </c>
      <c r="C68" s="7">
        <v>3.868487</v>
      </c>
      <c r="D68" s="7">
        <v>0.23816461</v>
      </c>
      <c r="E68" s="53">
        <f t="shared" si="5"/>
        <v>6.1565312226718093E-2</v>
      </c>
      <c r="F68" s="35">
        <v>2.199284</v>
      </c>
      <c r="G68" s="36">
        <v>2.199284</v>
      </c>
      <c r="H68" s="36">
        <v>0</v>
      </c>
      <c r="I68" s="14">
        <f t="shared" si="9"/>
        <v>0</v>
      </c>
      <c r="K68" s="195"/>
      <c r="L68" s="195"/>
      <c r="M68" s="195"/>
      <c r="N68" s="195"/>
      <c r="O68" s="195"/>
      <c r="P68" s="195"/>
      <c r="Q68" s="195"/>
      <c r="R68" s="195"/>
    </row>
    <row r="69" spans="1:18" x14ac:dyDescent="0.25">
      <c r="A69" s="171" t="s">
        <v>246</v>
      </c>
      <c r="B69" s="4">
        <v>12.859463</v>
      </c>
      <c r="C69" s="7">
        <v>12.859463</v>
      </c>
      <c r="D69" s="7">
        <v>0.50824404999999995</v>
      </c>
      <c r="E69" s="53">
        <f t="shared" si="5"/>
        <v>3.9522960639958291E-2</v>
      </c>
      <c r="F69" s="35">
        <v>0.55002499999999999</v>
      </c>
      <c r="G69" s="36">
        <v>0.55002499999999999</v>
      </c>
      <c r="H69" s="36">
        <v>0</v>
      </c>
      <c r="I69" s="14">
        <f t="shared" si="9"/>
        <v>0</v>
      </c>
      <c r="K69" s="195"/>
      <c r="L69" s="195"/>
      <c r="M69" s="195"/>
      <c r="N69" s="195"/>
      <c r="O69" s="195"/>
      <c r="P69" s="195"/>
      <c r="Q69" s="195"/>
      <c r="R69" s="195"/>
    </row>
    <row r="70" spans="1:18" x14ac:dyDescent="0.25">
      <c r="A70" s="169" t="s">
        <v>247</v>
      </c>
      <c r="B70" s="4">
        <v>11.914604000000001</v>
      </c>
      <c r="C70" s="7">
        <v>11.914604000000001</v>
      </c>
      <c r="D70" s="7">
        <v>5.3966980000000005E-2</v>
      </c>
      <c r="E70" s="53">
        <f t="shared" si="5"/>
        <v>4.5294816344714434E-3</v>
      </c>
      <c r="F70" s="5">
        <v>41.950445000000002</v>
      </c>
      <c r="G70" s="6">
        <v>41.950445000000002</v>
      </c>
      <c r="H70" s="6">
        <v>11.85905726</v>
      </c>
      <c r="I70" s="14">
        <f t="shared" si="9"/>
        <v>0.28269204915466328</v>
      </c>
      <c r="K70" s="195"/>
      <c r="L70" s="195"/>
      <c r="M70" s="195"/>
      <c r="N70" s="195"/>
      <c r="O70" s="195"/>
      <c r="P70" s="195"/>
      <c r="Q70" s="195"/>
      <c r="R70" s="195"/>
    </row>
    <row r="71" spans="1:18" x14ac:dyDescent="0.25">
      <c r="A71" s="175" t="s">
        <v>248</v>
      </c>
      <c r="B71" s="4">
        <v>5.8673739999999999</v>
      </c>
      <c r="C71" s="7">
        <v>5.8673739999999999</v>
      </c>
      <c r="D71" s="7">
        <v>3.1600100000000004E-3</v>
      </c>
      <c r="E71" s="53">
        <f t="shared" si="5"/>
        <v>5.3857313339834834E-4</v>
      </c>
      <c r="F71" s="35">
        <v>18.495929</v>
      </c>
      <c r="G71" s="36">
        <v>18.495929</v>
      </c>
      <c r="H71" s="36">
        <v>0.92374319999999999</v>
      </c>
      <c r="I71" s="14">
        <f t="shared" si="9"/>
        <v>4.994305503659751E-2</v>
      </c>
      <c r="K71" s="195"/>
      <c r="L71" s="195"/>
      <c r="M71" s="195"/>
      <c r="N71" s="195"/>
      <c r="O71" s="195"/>
      <c r="P71" s="195"/>
      <c r="Q71" s="195"/>
      <c r="R71" s="195"/>
    </row>
    <row r="72" spans="1:18" x14ac:dyDescent="0.25">
      <c r="A72" s="175" t="s">
        <v>285</v>
      </c>
      <c r="B72" s="4">
        <v>64.819382000000004</v>
      </c>
      <c r="C72" s="7">
        <v>64.819382000000004</v>
      </c>
      <c r="D72" s="7">
        <v>0.28419961999999999</v>
      </c>
      <c r="E72" s="53">
        <f t="shared" si="5"/>
        <v>4.3844851837680273E-3</v>
      </c>
      <c r="F72" s="35">
        <v>195.45763600000001</v>
      </c>
      <c r="G72" s="36">
        <v>195.45763600000001</v>
      </c>
      <c r="H72" s="36">
        <v>0</v>
      </c>
      <c r="I72" s="14">
        <f t="shared" si="9"/>
        <v>0</v>
      </c>
      <c r="K72" s="195"/>
      <c r="L72" s="195"/>
      <c r="M72" s="195"/>
      <c r="N72" s="195"/>
      <c r="O72" s="195"/>
      <c r="P72" s="195"/>
      <c r="Q72" s="195"/>
      <c r="R72" s="195"/>
    </row>
    <row r="73" spans="1:18" x14ac:dyDescent="0.25">
      <c r="A73" s="169" t="s">
        <v>249</v>
      </c>
      <c r="B73" s="4">
        <v>13.875906000000001</v>
      </c>
      <c r="C73" s="7">
        <v>13.875906000000001</v>
      </c>
      <c r="D73" s="7">
        <v>0.71538977000000004</v>
      </c>
      <c r="E73" s="53">
        <f t="shared" si="5"/>
        <v>5.1556256578849699E-2</v>
      </c>
      <c r="F73" s="35">
        <v>6.7868589999999998</v>
      </c>
      <c r="G73" s="36">
        <v>6.7868589999999998</v>
      </c>
      <c r="H73" s="36">
        <v>1.1497500000000001E-2</v>
      </c>
      <c r="I73" s="14">
        <f t="shared" si="9"/>
        <v>1.6940826382277872E-3</v>
      </c>
      <c r="K73" s="195"/>
      <c r="L73" s="195"/>
      <c r="M73" s="195"/>
      <c r="N73" s="195"/>
      <c r="O73" s="195"/>
      <c r="P73" s="195"/>
      <c r="Q73" s="195"/>
      <c r="R73" s="195"/>
    </row>
    <row r="74" spans="1:18" x14ac:dyDescent="0.25">
      <c r="A74" s="169" t="s">
        <v>250</v>
      </c>
      <c r="B74" s="4">
        <v>1.9397180000000001</v>
      </c>
      <c r="C74" s="7">
        <v>1.9397180000000001</v>
      </c>
      <c r="D74" s="7">
        <v>8.9499999999999996E-2</v>
      </c>
      <c r="E74" s="53">
        <f t="shared" si="5"/>
        <v>4.6140727672785424E-2</v>
      </c>
      <c r="F74" s="59" t="s">
        <v>19</v>
      </c>
      <c r="G74" s="60" t="s">
        <v>19</v>
      </c>
      <c r="H74" s="60" t="s">
        <v>19</v>
      </c>
      <c r="I74" s="14" t="s">
        <v>19</v>
      </c>
      <c r="K74" s="195"/>
      <c r="L74" s="195"/>
      <c r="M74" s="195"/>
      <c r="N74" s="195"/>
      <c r="O74" s="195"/>
      <c r="P74" s="195"/>
      <c r="Q74" s="195"/>
      <c r="R74" s="195"/>
    </row>
    <row r="75" spans="1:18" x14ac:dyDescent="0.25">
      <c r="A75" s="169" t="s">
        <v>251</v>
      </c>
      <c r="B75" s="4">
        <v>47.241494000000003</v>
      </c>
      <c r="C75" s="7">
        <v>47.241494000000003</v>
      </c>
      <c r="D75" s="7">
        <v>2.88642267</v>
      </c>
      <c r="E75" s="53">
        <f t="shared" si="5"/>
        <v>6.1099309645033663E-2</v>
      </c>
      <c r="F75" s="35">
        <v>24.151465000000002</v>
      </c>
      <c r="G75" s="36">
        <v>24.151465000000002</v>
      </c>
      <c r="H75" s="36">
        <v>0</v>
      </c>
      <c r="I75" s="14">
        <f t="shared" ref="I75:I80" si="10">H75/G75</f>
        <v>0</v>
      </c>
      <c r="K75" s="195"/>
      <c r="L75" s="195"/>
      <c r="M75" s="195"/>
      <c r="N75" s="195"/>
      <c r="O75" s="195"/>
      <c r="P75" s="195"/>
      <c r="Q75" s="195"/>
      <c r="R75" s="195"/>
    </row>
    <row r="76" spans="1:18" x14ac:dyDescent="0.25">
      <c r="A76" s="169" t="s">
        <v>252</v>
      </c>
      <c r="B76" s="4">
        <v>81.972027999999995</v>
      </c>
      <c r="C76" s="7">
        <v>81.972027999999995</v>
      </c>
      <c r="D76" s="7">
        <v>4.8982906699999997</v>
      </c>
      <c r="E76" s="53">
        <f t="shared" si="5"/>
        <v>5.9755636032330445E-2</v>
      </c>
      <c r="F76" s="35">
        <v>2.5351729999999999</v>
      </c>
      <c r="G76" s="36">
        <v>2.3361730000000001</v>
      </c>
      <c r="H76" s="36">
        <v>0.43685740000000001</v>
      </c>
      <c r="I76" s="14">
        <f t="shared" si="10"/>
        <v>0.18699702462103621</v>
      </c>
      <c r="K76" s="195"/>
      <c r="L76" s="195"/>
      <c r="M76" s="195"/>
      <c r="N76" s="195"/>
      <c r="O76" s="195"/>
      <c r="P76" s="195"/>
      <c r="Q76" s="195"/>
      <c r="R76" s="195"/>
    </row>
    <row r="77" spans="1:18" x14ac:dyDescent="0.25">
      <c r="A77" s="169" t="s">
        <v>253</v>
      </c>
      <c r="B77" s="4">
        <v>290.31739199999998</v>
      </c>
      <c r="C77" s="7">
        <v>290.31739199999998</v>
      </c>
      <c r="D77" s="7">
        <v>18.169087100000002</v>
      </c>
      <c r="E77" s="53">
        <f t="shared" si="5"/>
        <v>6.2583529615063513E-2</v>
      </c>
      <c r="F77" s="35">
        <v>49.864293000000004</v>
      </c>
      <c r="G77" s="36">
        <v>49.864293000000004</v>
      </c>
      <c r="H77" s="36">
        <v>0</v>
      </c>
      <c r="I77" s="14">
        <f t="shared" si="10"/>
        <v>0</v>
      </c>
      <c r="K77" s="195"/>
      <c r="L77" s="195"/>
      <c r="M77" s="195"/>
      <c r="N77" s="195"/>
      <c r="O77" s="195"/>
      <c r="P77" s="195"/>
      <c r="Q77" s="195"/>
      <c r="R77" s="195"/>
    </row>
    <row r="78" spans="1:18" x14ac:dyDescent="0.25">
      <c r="A78" s="169" t="s">
        <v>254</v>
      </c>
      <c r="B78" s="4">
        <v>9.1729529999999997</v>
      </c>
      <c r="C78" s="7">
        <v>9.1729529999999997</v>
      </c>
      <c r="D78" s="7">
        <v>0.47031408000000002</v>
      </c>
      <c r="E78" s="53">
        <f t="shared" si="5"/>
        <v>5.1271829257165065E-2</v>
      </c>
      <c r="F78" s="35">
        <v>1.184537</v>
      </c>
      <c r="G78" s="36">
        <v>1.184537</v>
      </c>
      <c r="H78" s="36">
        <v>0</v>
      </c>
      <c r="I78" s="14">
        <f t="shared" si="10"/>
        <v>0</v>
      </c>
      <c r="K78" s="195"/>
      <c r="L78" s="195"/>
      <c r="M78" s="195"/>
      <c r="N78" s="195"/>
      <c r="O78" s="195"/>
      <c r="P78" s="195"/>
      <c r="Q78" s="195"/>
      <c r="R78" s="195"/>
    </row>
    <row r="79" spans="1:18" x14ac:dyDescent="0.25">
      <c r="A79" s="169" t="s">
        <v>255</v>
      </c>
      <c r="B79" s="4">
        <v>28.589151000000001</v>
      </c>
      <c r="C79" s="7">
        <v>28.589151000000001</v>
      </c>
      <c r="D79" s="7">
        <v>0.98158089000000004</v>
      </c>
      <c r="E79" s="53">
        <f t="shared" si="5"/>
        <v>3.4334034263556829E-2</v>
      </c>
      <c r="F79" s="35">
        <v>0.61402299999999999</v>
      </c>
      <c r="G79" s="36">
        <v>0.61402299999999999</v>
      </c>
      <c r="H79" s="36">
        <v>0</v>
      </c>
      <c r="I79" s="14">
        <f t="shared" si="10"/>
        <v>0</v>
      </c>
      <c r="K79" s="195"/>
      <c r="L79" s="195"/>
      <c r="M79" s="195"/>
      <c r="N79" s="195"/>
      <c r="O79" s="195"/>
      <c r="P79" s="195"/>
      <c r="Q79" s="195"/>
      <c r="R79" s="195"/>
    </row>
    <row r="80" spans="1:18" x14ac:dyDescent="0.25">
      <c r="A80" s="169" t="s">
        <v>256</v>
      </c>
      <c r="B80" s="4">
        <v>106.036141</v>
      </c>
      <c r="C80" s="7">
        <v>106.036141</v>
      </c>
      <c r="D80" s="7">
        <v>5.82200016</v>
      </c>
      <c r="E80" s="53">
        <f t="shared" si="5"/>
        <v>5.4905809520171052E-2</v>
      </c>
      <c r="F80" s="35">
        <v>9.2105340000000009</v>
      </c>
      <c r="G80" s="36">
        <v>9.2105340000000009</v>
      </c>
      <c r="H80" s="36">
        <v>0</v>
      </c>
      <c r="I80" s="14">
        <f t="shared" si="10"/>
        <v>0</v>
      </c>
      <c r="K80" s="195"/>
      <c r="L80" s="195"/>
      <c r="M80" s="195"/>
      <c r="N80" s="195"/>
      <c r="O80" s="195"/>
      <c r="P80" s="195"/>
      <c r="Q80" s="195"/>
      <c r="R80" s="195"/>
    </row>
    <row r="81" spans="1:18" x14ac:dyDescent="0.25">
      <c r="A81" s="169" t="s">
        <v>76</v>
      </c>
      <c r="B81" s="4">
        <v>0.63</v>
      </c>
      <c r="C81" s="7">
        <v>0.63</v>
      </c>
      <c r="D81" s="7">
        <v>1.84485E-2</v>
      </c>
      <c r="E81" s="53">
        <f t="shared" si="5"/>
        <v>2.9283333333333331E-2</v>
      </c>
      <c r="F81" s="59" t="s">
        <v>19</v>
      </c>
      <c r="G81" s="60" t="s">
        <v>19</v>
      </c>
      <c r="H81" s="60" t="s">
        <v>19</v>
      </c>
      <c r="I81" s="14" t="s">
        <v>19</v>
      </c>
      <c r="K81" s="195"/>
      <c r="L81" s="195"/>
      <c r="M81" s="195"/>
      <c r="N81" s="195"/>
      <c r="O81" s="195"/>
      <c r="P81" s="195"/>
      <c r="Q81" s="195"/>
      <c r="R81" s="195"/>
    </row>
    <row r="82" spans="1:18" x14ac:dyDescent="0.25">
      <c r="A82" s="169" t="s">
        <v>257</v>
      </c>
      <c r="B82" s="4">
        <v>43.651707999999999</v>
      </c>
      <c r="C82" s="7">
        <v>43.651707999999999</v>
      </c>
      <c r="D82" s="7">
        <v>0</v>
      </c>
      <c r="E82" s="53">
        <f t="shared" si="5"/>
        <v>0</v>
      </c>
      <c r="F82" s="59">
        <v>27.626418999999999</v>
      </c>
      <c r="G82" s="60">
        <v>27.626418999999999</v>
      </c>
      <c r="H82" s="60">
        <v>0</v>
      </c>
      <c r="I82" s="14">
        <f t="shared" ref="I82" si="11">H82/G82</f>
        <v>0</v>
      </c>
      <c r="K82" s="195"/>
      <c r="L82" s="195"/>
      <c r="M82" s="195"/>
      <c r="N82" s="195"/>
      <c r="O82" s="195"/>
      <c r="P82" s="195"/>
      <c r="Q82" s="195"/>
      <c r="R82" s="195"/>
    </row>
    <row r="83" spans="1:18" x14ac:dyDescent="0.25">
      <c r="A83" s="169" t="s">
        <v>50</v>
      </c>
      <c r="B83" s="4">
        <v>0.89039199999999996</v>
      </c>
      <c r="C83" s="7">
        <v>0.89039199999999996</v>
      </c>
      <c r="D83" s="7">
        <v>3.3459000000000002E-3</v>
      </c>
      <c r="E83" s="53">
        <f t="shared" si="5"/>
        <v>3.7577830887968451E-3</v>
      </c>
      <c r="F83" s="59" t="s">
        <v>19</v>
      </c>
      <c r="G83" s="60" t="s">
        <v>19</v>
      </c>
      <c r="H83" s="60" t="s">
        <v>19</v>
      </c>
      <c r="I83" s="14" t="s">
        <v>19</v>
      </c>
      <c r="K83" s="195"/>
      <c r="L83" s="195"/>
      <c r="M83" s="195"/>
      <c r="N83" s="195"/>
      <c r="O83" s="195"/>
      <c r="P83" s="195"/>
      <c r="Q83" s="195"/>
      <c r="R83" s="195"/>
    </row>
    <row r="84" spans="1:18" x14ac:dyDescent="0.25">
      <c r="A84" s="169" t="s">
        <v>258</v>
      </c>
      <c r="B84" s="4">
        <v>40.440652</v>
      </c>
      <c r="C84" s="7">
        <v>40.440652</v>
      </c>
      <c r="D84" s="7">
        <v>1.63773842</v>
      </c>
      <c r="E84" s="53">
        <f t="shared" si="5"/>
        <v>4.0497329766097739E-2</v>
      </c>
      <c r="F84" s="35">
        <v>15</v>
      </c>
      <c r="G84" s="36">
        <v>15</v>
      </c>
      <c r="H84" s="36">
        <v>1.4130999999999999E-2</v>
      </c>
      <c r="I84" s="14">
        <f t="shared" ref="I84:I96" si="12">H84/G84</f>
        <v>9.4206666666666662E-4</v>
      </c>
      <c r="K84" s="195"/>
      <c r="L84" s="195"/>
      <c r="M84" s="195"/>
      <c r="N84" s="195"/>
      <c r="O84" s="195"/>
      <c r="P84" s="195"/>
      <c r="Q84" s="195"/>
      <c r="R84" s="195"/>
    </row>
    <row r="85" spans="1:18" x14ac:dyDescent="0.25">
      <c r="A85" s="169" t="s">
        <v>287</v>
      </c>
      <c r="B85" s="4">
        <v>146.06027599999999</v>
      </c>
      <c r="C85" s="7">
        <v>146.06027599999999</v>
      </c>
      <c r="D85" s="7">
        <v>1.6307290000000001</v>
      </c>
      <c r="E85" s="53">
        <f t="shared" si="5"/>
        <v>1.1164767345777166E-2</v>
      </c>
      <c r="F85" s="35">
        <v>194.325908</v>
      </c>
      <c r="G85" s="36">
        <v>194.325908</v>
      </c>
      <c r="H85" s="36">
        <v>0</v>
      </c>
      <c r="I85" s="14">
        <f t="shared" si="12"/>
        <v>0</v>
      </c>
      <c r="K85" s="195"/>
      <c r="L85" s="195"/>
      <c r="M85" s="195"/>
      <c r="N85" s="195"/>
      <c r="O85" s="195"/>
      <c r="P85" s="195"/>
      <c r="Q85" s="195"/>
      <c r="R85" s="195"/>
    </row>
    <row r="86" spans="1:18" x14ac:dyDescent="0.25">
      <c r="A86" s="169" t="s">
        <v>259</v>
      </c>
      <c r="B86" s="4">
        <v>7.5308000000000002</v>
      </c>
      <c r="C86" s="7">
        <v>7.5308000000000002</v>
      </c>
      <c r="D86" s="7">
        <v>0</v>
      </c>
      <c r="E86" s="53">
        <f t="shared" si="5"/>
        <v>0</v>
      </c>
      <c r="F86" s="35">
        <v>98.503532000000007</v>
      </c>
      <c r="G86" s="36">
        <v>98.503532000000007</v>
      </c>
      <c r="H86" s="36">
        <v>0</v>
      </c>
      <c r="I86" s="14">
        <f t="shared" si="12"/>
        <v>0</v>
      </c>
      <c r="K86" s="195"/>
      <c r="L86" s="195"/>
      <c r="M86" s="195"/>
      <c r="N86" s="195"/>
      <c r="O86" s="195"/>
      <c r="P86" s="195"/>
      <c r="Q86" s="195"/>
      <c r="R86" s="195"/>
    </row>
    <row r="87" spans="1:18" x14ac:dyDescent="0.25">
      <c r="A87" s="169" t="s">
        <v>260</v>
      </c>
      <c r="B87" s="25">
        <v>1.5038</v>
      </c>
      <c r="C87" s="26">
        <v>1.5038</v>
      </c>
      <c r="D87" s="26">
        <v>0</v>
      </c>
      <c r="E87" s="53">
        <f t="shared" si="5"/>
        <v>0</v>
      </c>
      <c r="F87" s="25">
        <v>0.27900000000000003</v>
      </c>
      <c r="G87" s="26">
        <v>0.27900000000000003</v>
      </c>
      <c r="H87" s="26">
        <v>0</v>
      </c>
      <c r="I87" s="14">
        <f t="shared" si="12"/>
        <v>0</v>
      </c>
      <c r="K87" s="195"/>
      <c r="L87" s="195"/>
      <c r="M87" s="195"/>
      <c r="N87" s="195"/>
      <c r="O87" s="195"/>
      <c r="P87" s="195"/>
      <c r="Q87" s="195"/>
      <c r="R87" s="195"/>
    </row>
    <row r="88" spans="1:18" x14ac:dyDescent="0.25">
      <c r="A88" s="169" t="s">
        <v>261</v>
      </c>
      <c r="B88" s="4">
        <v>6.4825699999999999</v>
      </c>
      <c r="C88" s="7">
        <v>6.4825699999999999</v>
      </c>
      <c r="D88" s="7">
        <v>0</v>
      </c>
      <c r="E88" s="53">
        <f t="shared" si="5"/>
        <v>0</v>
      </c>
      <c r="F88" s="35">
        <v>4.9979940000000003</v>
      </c>
      <c r="G88" s="36">
        <v>4.9979940000000003</v>
      </c>
      <c r="H88" s="36">
        <v>0</v>
      </c>
      <c r="I88" s="14">
        <f t="shared" si="12"/>
        <v>0</v>
      </c>
      <c r="K88" s="195"/>
      <c r="L88" s="195"/>
      <c r="M88" s="195"/>
      <c r="N88" s="195"/>
      <c r="O88" s="195"/>
      <c r="P88" s="195"/>
      <c r="Q88" s="195"/>
      <c r="R88" s="195"/>
    </row>
    <row r="89" spans="1:18" x14ac:dyDescent="0.25">
      <c r="A89" s="169" t="s">
        <v>286</v>
      </c>
      <c r="B89" s="4">
        <v>57.362242999999999</v>
      </c>
      <c r="C89" s="7">
        <v>57.362242999999999</v>
      </c>
      <c r="D89" s="7">
        <v>1.3114016500000001</v>
      </c>
      <c r="E89" s="53">
        <f t="shared" si="5"/>
        <v>2.2861756817982172E-2</v>
      </c>
      <c r="F89" s="35">
        <v>141.953204</v>
      </c>
      <c r="G89" s="36">
        <v>141.953204</v>
      </c>
      <c r="H89" s="36">
        <v>0</v>
      </c>
      <c r="I89" s="14">
        <f t="shared" si="12"/>
        <v>0</v>
      </c>
      <c r="K89" s="195"/>
      <c r="L89" s="195"/>
      <c r="M89" s="195"/>
      <c r="N89" s="195"/>
      <c r="O89" s="195"/>
      <c r="P89" s="195"/>
      <c r="Q89" s="195"/>
      <c r="R89" s="195"/>
    </row>
    <row r="90" spans="1:18" x14ac:dyDescent="0.25">
      <c r="A90" s="169" t="s">
        <v>96</v>
      </c>
      <c r="B90" s="4">
        <v>142.065068</v>
      </c>
      <c r="C90" s="7">
        <v>142.065068</v>
      </c>
      <c r="D90" s="7">
        <v>7.1320975000000004</v>
      </c>
      <c r="E90" s="53">
        <f t="shared" si="5"/>
        <v>5.0203034429265894E-2</v>
      </c>
      <c r="F90" s="35">
        <v>6.4237219999999997</v>
      </c>
      <c r="G90" s="36">
        <v>6.4237219999999997</v>
      </c>
      <c r="H90" s="36">
        <v>5.5211330000000003E-2</v>
      </c>
      <c r="I90" s="14">
        <f t="shared" si="12"/>
        <v>8.5949127312794672E-3</v>
      </c>
      <c r="K90" s="195"/>
      <c r="L90" s="195"/>
      <c r="M90" s="195"/>
      <c r="N90" s="195"/>
      <c r="O90" s="195"/>
      <c r="P90" s="195"/>
      <c r="Q90" s="195"/>
      <c r="R90" s="195"/>
    </row>
    <row r="91" spans="1:18" x14ac:dyDescent="0.25">
      <c r="A91" s="169" t="s">
        <v>81</v>
      </c>
      <c r="B91" s="4">
        <v>122.001519</v>
      </c>
      <c r="C91" s="7">
        <v>122.001519</v>
      </c>
      <c r="D91" s="7">
        <v>1.69492318</v>
      </c>
      <c r="E91" s="53">
        <f t="shared" si="5"/>
        <v>1.3892639976064559E-2</v>
      </c>
      <c r="F91" s="35">
        <v>5.9497</v>
      </c>
      <c r="G91" s="36">
        <v>5.9497</v>
      </c>
      <c r="H91" s="36">
        <v>0</v>
      </c>
      <c r="I91" s="14">
        <f t="shared" si="12"/>
        <v>0</v>
      </c>
      <c r="K91" s="195"/>
      <c r="L91" s="195"/>
      <c r="M91" s="195"/>
      <c r="N91" s="195"/>
      <c r="O91" s="195"/>
      <c r="P91" s="195"/>
      <c r="Q91" s="195"/>
      <c r="R91" s="195"/>
    </row>
    <row r="92" spans="1:18" x14ac:dyDescent="0.25">
      <c r="A92" s="169" t="s">
        <v>77</v>
      </c>
      <c r="B92" s="4">
        <v>19.641794000000001</v>
      </c>
      <c r="C92" s="7">
        <v>19.641794000000001</v>
      </c>
      <c r="D92" s="7">
        <v>0</v>
      </c>
      <c r="E92" s="53">
        <f t="shared" si="5"/>
        <v>0</v>
      </c>
      <c r="F92" s="35">
        <v>9.1955329999999993</v>
      </c>
      <c r="G92" s="36">
        <v>9.1955329999999993</v>
      </c>
      <c r="H92" s="36">
        <v>0</v>
      </c>
      <c r="I92" s="14">
        <f t="shared" si="12"/>
        <v>0</v>
      </c>
      <c r="K92" s="195"/>
      <c r="L92" s="195"/>
      <c r="M92" s="195"/>
      <c r="N92" s="195"/>
      <c r="O92" s="195"/>
      <c r="P92" s="195"/>
      <c r="Q92" s="195"/>
      <c r="R92" s="195"/>
    </row>
    <row r="93" spans="1:18" x14ac:dyDescent="0.25">
      <c r="A93" s="169" t="s">
        <v>262</v>
      </c>
      <c r="B93" s="4">
        <v>5.8024820000000004</v>
      </c>
      <c r="C93" s="7">
        <v>5.8024820000000004</v>
      </c>
      <c r="D93" s="7">
        <v>0.2358481</v>
      </c>
      <c r="E93" s="53">
        <f t="shared" si="5"/>
        <v>4.0646071801687618E-2</v>
      </c>
      <c r="F93" s="35">
        <v>2.0743710000000002</v>
      </c>
      <c r="G93" s="36">
        <v>2.0743710000000002</v>
      </c>
      <c r="H93" s="36">
        <v>0</v>
      </c>
      <c r="I93" s="14">
        <f t="shared" si="12"/>
        <v>0</v>
      </c>
      <c r="K93" s="195"/>
      <c r="L93" s="195"/>
      <c r="M93" s="195"/>
      <c r="N93" s="195"/>
      <c r="O93" s="195"/>
      <c r="P93" s="195"/>
      <c r="Q93" s="195"/>
      <c r="R93" s="195"/>
    </row>
    <row r="94" spans="1:18" x14ac:dyDescent="0.25">
      <c r="A94" s="169" t="s">
        <v>263</v>
      </c>
      <c r="B94" s="4">
        <v>55.962958999999998</v>
      </c>
      <c r="C94" s="7">
        <v>55.962958999999998</v>
      </c>
      <c r="D94" s="7">
        <v>4.2062548899999994</v>
      </c>
      <c r="E94" s="53">
        <f t="shared" si="5"/>
        <v>7.516140971030498E-2</v>
      </c>
      <c r="F94" s="35">
        <v>17.875319999999999</v>
      </c>
      <c r="G94" s="36">
        <v>17.875319999999999</v>
      </c>
      <c r="H94" s="36">
        <v>0</v>
      </c>
      <c r="I94" s="14">
        <f t="shared" si="12"/>
        <v>0</v>
      </c>
      <c r="K94" s="195"/>
      <c r="L94" s="195"/>
      <c r="M94" s="195"/>
      <c r="N94" s="195"/>
      <c r="O94" s="195"/>
      <c r="P94" s="195"/>
      <c r="Q94" s="195"/>
      <c r="R94" s="195"/>
    </row>
    <row r="95" spans="1:18" x14ac:dyDescent="0.25">
      <c r="A95" s="169" t="s">
        <v>264</v>
      </c>
      <c r="B95" s="4">
        <v>19.633880000000001</v>
      </c>
      <c r="C95" s="7">
        <v>19.633880000000001</v>
      </c>
      <c r="D95" s="7">
        <v>1.6237948</v>
      </c>
      <c r="E95" s="53">
        <f t="shared" si="5"/>
        <v>8.270371419199872E-2</v>
      </c>
      <c r="F95" s="35">
        <v>2.3370000000000002</v>
      </c>
      <c r="G95" s="36">
        <v>2.3370000000000002</v>
      </c>
      <c r="H95" s="36">
        <v>0.11032291000000001</v>
      </c>
      <c r="I95" s="14">
        <f t="shared" si="12"/>
        <v>4.7207064612751391E-2</v>
      </c>
      <c r="K95" s="195"/>
      <c r="L95" s="195"/>
      <c r="M95" s="195"/>
      <c r="N95" s="195"/>
      <c r="O95" s="195"/>
      <c r="P95" s="195"/>
      <c r="Q95" s="195"/>
      <c r="R95" s="195"/>
    </row>
    <row r="96" spans="1:18" x14ac:dyDescent="0.25">
      <c r="A96" s="169" t="s">
        <v>194</v>
      </c>
      <c r="B96" s="4">
        <v>6.6068290000000003</v>
      </c>
      <c r="C96" s="7">
        <v>6.6068290000000003</v>
      </c>
      <c r="D96" s="7">
        <v>0.18786757999999998</v>
      </c>
      <c r="E96" s="53">
        <f t="shared" si="5"/>
        <v>2.8435362864696508E-2</v>
      </c>
      <c r="F96" s="5">
        <v>0.96389400000000003</v>
      </c>
      <c r="G96" s="6">
        <v>0.96389400000000003</v>
      </c>
      <c r="H96" s="6">
        <v>0</v>
      </c>
      <c r="I96" s="14">
        <f t="shared" si="12"/>
        <v>0</v>
      </c>
      <c r="K96" s="195"/>
      <c r="L96" s="195"/>
      <c r="M96" s="195"/>
      <c r="N96" s="195"/>
      <c r="O96" s="195"/>
      <c r="P96" s="195"/>
      <c r="Q96" s="195"/>
      <c r="R96" s="195"/>
    </row>
    <row r="97" spans="1:18" x14ac:dyDescent="0.25">
      <c r="A97" s="169" t="s">
        <v>265</v>
      </c>
      <c r="B97" s="4">
        <v>24.302562000000002</v>
      </c>
      <c r="C97" s="7">
        <v>24.302562000000002</v>
      </c>
      <c r="D97" s="7">
        <v>1.1184158700000002</v>
      </c>
      <c r="E97" s="53">
        <f t="shared" si="5"/>
        <v>4.6020492407343724E-2</v>
      </c>
      <c r="F97" s="5">
        <v>57.299745000000001</v>
      </c>
      <c r="G97" s="6">
        <v>57.299745000000001</v>
      </c>
      <c r="H97" s="6">
        <v>0</v>
      </c>
      <c r="I97" s="14">
        <f>H97/G97</f>
        <v>0</v>
      </c>
      <c r="K97" s="195"/>
      <c r="L97" s="195"/>
      <c r="M97" s="195"/>
      <c r="N97" s="195"/>
      <c r="O97" s="195"/>
      <c r="P97" s="195"/>
      <c r="Q97" s="195"/>
      <c r="R97" s="195"/>
    </row>
    <row r="98" spans="1:18" x14ac:dyDescent="0.25">
      <c r="A98" s="176" t="s">
        <v>266</v>
      </c>
      <c r="B98" s="4">
        <v>13.392300000000001</v>
      </c>
      <c r="C98" s="7">
        <v>13.392300000000001</v>
      </c>
      <c r="D98" s="7">
        <v>0.43098189000000003</v>
      </c>
      <c r="E98" s="53">
        <f t="shared" si="5"/>
        <v>3.2181319862906295E-2</v>
      </c>
      <c r="F98" s="5">
        <v>5.1719999999999997</v>
      </c>
      <c r="G98" s="6">
        <v>5.1719999999999997</v>
      </c>
      <c r="H98" s="6">
        <v>0</v>
      </c>
      <c r="I98" s="14">
        <f>H98/G98</f>
        <v>0</v>
      </c>
      <c r="K98" s="195"/>
      <c r="L98" s="195"/>
      <c r="M98" s="195"/>
      <c r="N98" s="195"/>
      <c r="O98" s="195"/>
      <c r="P98" s="195"/>
      <c r="Q98" s="195"/>
      <c r="R98" s="195"/>
    </row>
    <row r="99" spans="1:18" x14ac:dyDescent="0.25">
      <c r="A99" s="177" t="s">
        <v>267</v>
      </c>
      <c r="B99" s="4">
        <v>5.8264389999999997</v>
      </c>
      <c r="C99" s="7">
        <v>5.8264389999999997</v>
      </c>
      <c r="D99" s="7">
        <v>0</v>
      </c>
      <c r="E99" s="53">
        <f t="shared" si="5"/>
        <v>0</v>
      </c>
      <c r="F99" s="5">
        <v>7.3561000000000001E-2</v>
      </c>
      <c r="G99" s="6">
        <v>7.3561000000000001E-2</v>
      </c>
      <c r="H99" s="6">
        <v>0</v>
      </c>
      <c r="I99" s="14">
        <f>H99/G99</f>
        <v>0</v>
      </c>
      <c r="K99" s="195"/>
      <c r="L99" s="195"/>
      <c r="M99" s="195"/>
      <c r="N99" s="195"/>
      <c r="O99" s="195"/>
      <c r="P99" s="195"/>
      <c r="Q99" s="195"/>
      <c r="R99" s="195"/>
    </row>
    <row r="100" spans="1:18" ht="15.75" thickBot="1" x14ac:dyDescent="0.3">
      <c r="A100" s="178" t="s">
        <v>268</v>
      </c>
      <c r="B100" s="43">
        <v>5.8545879999999997</v>
      </c>
      <c r="C100" s="44">
        <v>5.8545879999999997</v>
      </c>
      <c r="D100" s="44">
        <v>0.3159478</v>
      </c>
      <c r="E100" s="55">
        <f t="shared" si="5"/>
        <v>5.3965846956267466E-2</v>
      </c>
      <c r="F100" s="37">
        <v>5.047663</v>
      </c>
      <c r="G100" s="38">
        <v>5.047663</v>
      </c>
      <c r="H100" s="38">
        <v>8.4155820000000006E-2</v>
      </c>
      <c r="I100" s="24">
        <f t="shared" ref="I100:I102" si="13">H100/G100</f>
        <v>1.6672234259696023E-2</v>
      </c>
      <c r="K100" s="195"/>
      <c r="L100" s="195"/>
      <c r="M100" s="195"/>
      <c r="N100" s="195"/>
      <c r="O100" s="195"/>
      <c r="P100" s="195"/>
      <c r="Q100" s="195"/>
      <c r="R100" s="195"/>
    </row>
    <row r="101" spans="1:18" ht="15.75" thickBot="1" x14ac:dyDescent="0.3">
      <c r="A101" s="182" t="s">
        <v>93</v>
      </c>
      <c r="B101" s="183">
        <f>SUM(B102:B107)</f>
        <v>991.56181700000002</v>
      </c>
      <c r="C101" s="184">
        <f>SUM(C102:C107)</f>
        <v>991.56181700000002</v>
      </c>
      <c r="D101" s="184">
        <f>SUM(D102:D107)</f>
        <v>60.283226120000002</v>
      </c>
      <c r="E101" s="185">
        <f t="shared" si="5"/>
        <v>6.0796235884101213E-2</v>
      </c>
      <c r="F101" s="67">
        <f>SUM(F102:F107)</f>
        <v>4139.5082819999998</v>
      </c>
      <c r="G101" s="29">
        <f>SUM(G102:G107)</f>
        <v>4115.7419709999995</v>
      </c>
      <c r="H101" s="29">
        <f>SUM(H102:H107)</f>
        <v>296.99431169000002</v>
      </c>
      <c r="I101" s="32">
        <f t="shared" si="13"/>
        <v>7.2160576096037307E-2</v>
      </c>
      <c r="K101" s="195"/>
      <c r="L101" s="195"/>
      <c r="M101" s="195"/>
      <c r="N101" s="195"/>
      <c r="O101" s="195"/>
      <c r="P101" s="195"/>
      <c r="Q101" s="195"/>
      <c r="R101" s="195"/>
    </row>
    <row r="102" spans="1:18" x14ac:dyDescent="0.25">
      <c r="A102" s="174" t="s">
        <v>269</v>
      </c>
      <c r="B102" s="45">
        <v>259.90742799999998</v>
      </c>
      <c r="C102" s="46">
        <v>259.90742799999998</v>
      </c>
      <c r="D102" s="46">
        <v>1.8110306</v>
      </c>
      <c r="E102" s="56">
        <f t="shared" si="5"/>
        <v>6.9679832313218849E-3</v>
      </c>
      <c r="F102" s="33">
        <v>38.929602000000003</v>
      </c>
      <c r="G102" s="34">
        <v>38.929602000000003</v>
      </c>
      <c r="H102" s="34">
        <v>0</v>
      </c>
      <c r="I102" s="21">
        <f t="shared" si="13"/>
        <v>0</v>
      </c>
      <c r="K102" s="195"/>
      <c r="L102" s="195"/>
      <c r="M102" s="195"/>
      <c r="N102" s="195"/>
      <c r="O102" s="195"/>
      <c r="P102" s="195"/>
      <c r="Q102" s="195"/>
      <c r="R102" s="195"/>
    </row>
    <row r="103" spans="1:18" x14ac:dyDescent="0.25">
      <c r="A103" s="169" t="s">
        <v>270</v>
      </c>
      <c r="B103" s="4">
        <v>2.9946999999999999</v>
      </c>
      <c r="C103" s="7">
        <v>2.9946999999999999</v>
      </c>
      <c r="D103" s="7">
        <v>0.11759494000000001</v>
      </c>
      <c r="E103" s="53">
        <f t="shared" si="5"/>
        <v>3.9267686245700741E-2</v>
      </c>
      <c r="F103" s="59" t="s">
        <v>19</v>
      </c>
      <c r="G103" s="60" t="s">
        <v>19</v>
      </c>
      <c r="H103" s="60" t="s">
        <v>19</v>
      </c>
      <c r="I103" s="14" t="s">
        <v>19</v>
      </c>
      <c r="K103" s="195"/>
      <c r="L103" s="195"/>
      <c r="M103" s="195"/>
      <c r="N103" s="195"/>
      <c r="O103" s="195"/>
      <c r="P103" s="195"/>
      <c r="Q103" s="195"/>
      <c r="R103" s="195"/>
    </row>
    <row r="104" spans="1:18" x14ac:dyDescent="0.25">
      <c r="A104" s="169" t="s">
        <v>271</v>
      </c>
      <c r="B104" s="4">
        <v>137.95192900000001</v>
      </c>
      <c r="C104" s="7">
        <v>137.95192900000001</v>
      </c>
      <c r="D104" s="7">
        <v>4.1577175799999999</v>
      </c>
      <c r="E104" s="53">
        <f t="shared" si="5"/>
        <v>3.0138886858189565E-2</v>
      </c>
      <c r="F104" s="35">
        <v>182.27287999999999</v>
      </c>
      <c r="G104" s="36">
        <v>182.27287999999999</v>
      </c>
      <c r="H104" s="36">
        <v>0.59485493</v>
      </c>
      <c r="I104" s="14">
        <f t="shared" ref="I104:I106" si="14">H104/G104</f>
        <v>3.2635405223201612E-3</v>
      </c>
      <c r="K104" s="195"/>
      <c r="L104" s="195"/>
      <c r="M104" s="195"/>
      <c r="N104" s="195"/>
      <c r="O104" s="195"/>
      <c r="P104" s="195"/>
      <c r="Q104" s="195"/>
      <c r="R104" s="195"/>
    </row>
    <row r="105" spans="1:18" x14ac:dyDescent="0.25">
      <c r="A105" s="169" t="s">
        <v>272</v>
      </c>
      <c r="B105" s="5">
        <v>333.26960000000003</v>
      </c>
      <c r="C105" s="6">
        <v>333.26960000000003</v>
      </c>
      <c r="D105" s="6">
        <v>31.937978000000001</v>
      </c>
      <c r="E105" s="53">
        <f t="shared" si="5"/>
        <v>9.5832257127562784E-2</v>
      </c>
      <c r="F105" s="35">
        <v>1756.4996000000001</v>
      </c>
      <c r="G105" s="36">
        <v>1756.4996000000001</v>
      </c>
      <c r="H105" s="58">
        <v>156.57509999999999</v>
      </c>
      <c r="I105" s="14">
        <f t="shared" si="14"/>
        <v>8.914041312619711E-2</v>
      </c>
      <c r="K105" s="195"/>
      <c r="L105" s="195"/>
      <c r="M105" s="195"/>
      <c r="N105" s="195"/>
      <c r="O105" s="195"/>
      <c r="P105" s="195"/>
      <c r="Q105" s="195"/>
      <c r="R105" s="195"/>
    </row>
    <row r="106" spans="1:18" x14ac:dyDescent="0.25">
      <c r="A106" s="169" t="s">
        <v>273</v>
      </c>
      <c r="B106" s="5">
        <v>257.43815999999998</v>
      </c>
      <c r="C106" s="6">
        <v>257.43815999999998</v>
      </c>
      <c r="D106" s="6">
        <v>22.258904999999999</v>
      </c>
      <c r="E106" s="53">
        <f t="shared" si="5"/>
        <v>8.6463114093108806E-2</v>
      </c>
      <c r="F106" s="59">
        <v>680.50729999999999</v>
      </c>
      <c r="G106" s="60">
        <v>680.50729999999999</v>
      </c>
      <c r="H106" s="60">
        <v>63.102437999999999</v>
      </c>
      <c r="I106" s="14">
        <f t="shared" si="14"/>
        <v>9.2728524734415049E-2</v>
      </c>
      <c r="K106" s="195"/>
      <c r="L106" s="195"/>
      <c r="M106" s="195"/>
      <c r="N106" s="195"/>
      <c r="O106" s="195"/>
      <c r="P106" s="195"/>
      <c r="Q106" s="195"/>
      <c r="R106" s="195"/>
    </row>
    <row r="107" spans="1:18" ht="15.75" thickBot="1" x14ac:dyDescent="0.3">
      <c r="A107" s="178" t="s">
        <v>280</v>
      </c>
      <c r="B107" s="10" t="s">
        <v>19</v>
      </c>
      <c r="C107" s="11" t="s">
        <v>19</v>
      </c>
      <c r="D107" s="11" t="s">
        <v>19</v>
      </c>
      <c r="E107" s="55" t="s">
        <v>19</v>
      </c>
      <c r="F107" s="37">
        <v>1481.2989</v>
      </c>
      <c r="G107" s="38">
        <v>1457.5325889999999</v>
      </c>
      <c r="H107" s="38">
        <v>76.721918760000008</v>
      </c>
      <c r="I107" s="22">
        <f>H107/G107</f>
        <v>5.2638218410360371E-2</v>
      </c>
      <c r="K107" s="195"/>
      <c r="L107" s="195"/>
      <c r="M107" s="195"/>
      <c r="N107" s="195"/>
      <c r="O107" s="195"/>
      <c r="P107" s="195"/>
      <c r="Q107" s="195"/>
      <c r="R107" s="195"/>
    </row>
    <row r="108" spans="1:18" x14ac:dyDescent="0.25">
      <c r="A108" s="145" t="s">
        <v>201</v>
      </c>
      <c r="B108" s="145"/>
      <c r="C108" s="145"/>
      <c r="D108" s="145"/>
      <c r="E108" s="206"/>
      <c r="F108" s="206"/>
      <c r="G108" s="206"/>
      <c r="H108" s="206"/>
      <c r="I108" s="206"/>
    </row>
    <row r="109" spans="1:18" x14ac:dyDescent="0.25">
      <c r="A109" s="207" t="s">
        <v>203</v>
      </c>
      <c r="B109" s="208"/>
      <c r="C109" s="208"/>
      <c r="D109" s="208"/>
      <c r="E109" s="208"/>
      <c r="F109" s="208"/>
      <c r="G109" s="208"/>
      <c r="H109" s="208"/>
      <c r="I109" s="208"/>
    </row>
    <row r="110" spans="1:18" ht="15" customHeight="1" x14ac:dyDescent="0.25">
      <c r="A110" s="211"/>
      <c r="B110" s="211"/>
      <c r="C110" s="211"/>
      <c r="D110" s="211"/>
      <c r="E110" s="211"/>
      <c r="F110" s="211"/>
      <c r="G110" s="211"/>
      <c r="H110" s="211"/>
      <c r="I110" s="211"/>
    </row>
    <row r="111" spans="1:18" ht="15" customHeight="1" x14ac:dyDescent="0.25">
      <c r="A111" s="209" t="s">
        <v>275</v>
      </c>
      <c r="B111" s="209"/>
      <c r="C111" s="209"/>
      <c r="D111" s="209"/>
      <c r="E111" s="209"/>
      <c r="F111" s="209"/>
      <c r="G111" s="209"/>
      <c r="H111" s="209"/>
      <c r="I111" s="209"/>
    </row>
    <row r="112" spans="1:18" ht="15" customHeight="1" x14ac:dyDescent="0.25">
      <c r="A112" s="210" t="s">
        <v>288</v>
      </c>
      <c r="B112" s="210"/>
      <c r="C112" s="210"/>
      <c r="D112" s="210"/>
      <c r="E112" s="210"/>
      <c r="F112" s="210"/>
      <c r="G112" s="210"/>
      <c r="H112" s="210"/>
      <c r="I112" s="210"/>
    </row>
    <row r="113" spans="1:9" ht="15" customHeight="1" x14ac:dyDescent="0.25">
      <c r="A113" s="211" t="s">
        <v>276</v>
      </c>
      <c r="B113" s="211"/>
      <c r="C113" s="211"/>
      <c r="D113" s="211"/>
      <c r="E113" s="211"/>
      <c r="F113" s="211"/>
      <c r="G113" s="211"/>
      <c r="H113" s="211"/>
      <c r="I113" s="211"/>
    </row>
    <row r="114" spans="1:9" ht="15" customHeight="1" x14ac:dyDescent="0.25">
      <c r="A114" s="210"/>
      <c r="B114" s="210"/>
      <c r="C114" s="210"/>
      <c r="D114" s="210"/>
      <c r="E114" s="210"/>
      <c r="F114" s="210"/>
      <c r="G114" s="210"/>
      <c r="H114" s="210"/>
      <c r="I114" s="210"/>
    </row>
    <row r="115" spans="1:9" x14ac:dyDescent="0.25">
      <c r="A115" s="204" t="s">
        <v>0</v>
      </c>
      <c r="B115" s="204"/>
      <c r="C115" s="204"/>
      <c r="D115" s="204"/>
      <c r="E115" s="204"/>
      <c r="F115" s="204"/>
      <c r="G115" s="204"/>
      <c r="H115" s="204"/>
      <c r="I115" s="204"/>
    </row>
    <row r="116" spans="1:9" x14ac:dyDescent="0.25">
      <c r="A116" s="204" t="s">
        <v>1</v>
      </c>
      <c r="B116" s="204"/>
      <c r="C116" s="204"/>
      <c r="D116" s="204"/>
      <c r="E116" s="204"/>
      <c r="F116" s="204"/>
      <c r="G116" s="204"/>
      <c r="H116" s="204"/>
      <c r="I116" s="204"/>
    </row>
    <row r="117" spans="1:9" x14ac:dyDescent="0.25">
      <c r="A117" s="205" t="s">
        <v>200</v>
      </c>
      <c r="B117" s="205"/>
      <c r="C117" s="205"/>
      <c r="D117" s="205"/>
      <c r="E117" s="205"/>
      <c r="F117" s="205"/>
      <c r="G117" s="205"/>
      <c r="H117" s="205"/>
      <c r="I117" s="205"/>
    </row>
    <row r="118" spans="1:9" x14ac:dyDescent="0.25">
      <c r="A118" s="205" t="s">
        <v>274</v>
      </c>
      <c r="B118" s="205"/>
      <c r="C118" s="205"/>
      <c r="D118" s="205"/>
      <c r="E118" s="205"/>
      <c r="F118" s="205"/>
      <c r="G118" s="205"/>
      <c r="H118" s="205"/>
      <c r="I118" s="205"/>
    </row>
    <row r="119" spans="1:9" x14ac:dyDescent="0.25">
      <c r="A119" s="205" t="s">
        <v>292</v>
      </c>
      <c r="B119" s="205"/>
      <c r="C119" s="205"/>
      <c r="D119" s="205"/>
      <c r="E119" s="205"/>
      <c r="F119" s="205"/>
      <c r="G119" s="205"/>
      <c r="H119" s="205"/>
      <c r="I119" s="205"/>
    </row>
    <row r="120" spans="1:9" x14ac:dyDescent="0.25">
      <c r="A120" s="196" t="s">
        <v>2</v>
      </c>
      <c r="B120" s="196"/>
      <c r="C120" s="196"/>
      <c r="D120" s="196"/>
      <c r="E120" s="196"/>
      <c r="F120" s="196"/>
      <c r="G120" s="196"/>
      <c r="H120" s="196"/>
      <c r="I120" s="196"/>
    </row>
    <row r="121" spans="1:9" ht="6" customHeight="1" thickBot="1" x14ac:dyDescent="0.3">
      <c r="A121" s="203"/>
      <c r="B121" s="203"/>
      <c r="C121" s="203"/>
      <c r="D121" s="203"/>
      <c r="E121" s="203"/>
      <c r="F121" s="203"/>
      <c r="G121" s="203"/>
      <c r="H121" s="203"/>
      <c r="I121" s="203"/>
    </row>
    <row r="122" spans="1:9" x14ac:dyDescent="0.25">
      <c r="A122" s="197" t="s">
        <v>3</v>
      </c>
      <c r="B122" s="199" t="s">
        <v>4</v>
      </c>
      <c r="C122" s="200"/>
      <c r="D122" s="200"/>
      <c r="E122" s="201"/>
      <c r="F122" s="199" t="s">
        <v>5</v>
      </c>
      <c r="G122" s="200"/>
      <c r="H122" s="200"/>
      <c r="I122" s="202"/>
    </row>
    <row r="123" spans="1:9" ht="30.75" thickBot="1" x14ac:dyDescent="0.3">
      <c r="A123" s="198"/>
      <c r="B123" s="163" t="s">
        <v>6</v>
      </c>
      <c r="C123" s="164" t="s">
        <v>7</v>
      </c>
      <c r="D123" s="164" t="s">
        <v>205</v>
      </c>
      <c r="E123" s="165" t="s">
        <v>9</v>
      </c>
      <c r="F123" s="166" t="s">
        <v>6</v>
      </c>
      <c r="G123" s="164" t="s">
        <v>7</v>
      </c>
      <c r="H123" s="164" t="s">
        <v>204</v>
      </c>
      <c r="I123" s="167" t="s">
        <v>9</v>
      </c>
    </row>
    <row r="124" spans="1:9" ht="15.75" thickBot="1" x14ac:dyDescent="0.3">
      <c r="A124" s="68" t="s">
        <v>91</v>
      </c>
      <c r="B124" s="191">
        <f>B125+B215</f>
        <v>16418.231964000002</v>
      </c>
      <c r="C124" s="192">
        <f>C125+C215</f>
        <v>16415.544146</v>
      </c>
      <c r="D124" s="192">
        <f>D125+D215</f>
        <v>2649.1016706700002</v>
      </c>
      <c r="E124" s="193">
        <f>D124/C124</f>
        <v>0.16137763372988831</v>
      </c>
      <c r="F124" s="191">
        <f>F125+F215</f>
        <v>7774.1610070000006</v>
      </c>
      <c r="G124" s="192">
        <f>G125+G215</f>
        <v>7750.7790009999999</v>
      </c>
      <c r="H124" s="192">
        <f>H125+H215</f>
        <v>858.25926416999982</v>
      </c>
      <c r="I124" s="194">
        <f>H124/G124</f>
        <v>0.11073200049430745</v>
      </c>
    </row>
    <row r="125" spans="1:9" ht="15.75" thickBot="1" x14ac:dyDescent="0.3">
      <c r="A125" s="190" t="s">
        <v>10</v>
      </c>
      <c r="B125" s="30">
        <f>B126+B156</f>
        <v>15426.670147000001</v>
      </c>
      <c r="C125" s="31">
        <f>C126+C156</f>
        <v>15423.982328999999</v>
      </c>
      <c r="D125" s="31">
        <f>D126+D156</f>
        <v>2524.3429929500003</v>
      </c>
      <c r="E125" s="50">
        <f>D125/C125</f>
        <v>0.16366350395797322</v>
      </c>
      <c r="F125" s="30">
        <f>F126+F156</f>
        <v>3634.6527250000004</v>
      </c>
      <c r="G125" s="31">
        <f>G126+G156</f>
        <v>3635.0370300000004</v>
      </c>
      <c r="H125" s="31">
        <f>H126+H156</f>
        <v>207.57742521999995</v>
      </c>
      <c r="I125" s="32">
        <f>H125/G125</f>
        <v>5.7104624659078076E-2</v>
      </c>
    </row>
    <row r="126" spans="1:9" ht="15.75" thickBot="1" x14ac:dyDescent="0.3">
      <c r="A126" s="70" t="s">
        <v>11</v>
      </c>
      <c r="B126" s="12">
        <f>SUM(B127:B155)</f>
        <v>9369.5641370000012</v>
      </c>
      <c r="C126" s="13">
        <f>SUM(C127:C155)</f>
        <v>9366.9508279999991</v>
      </c>
      <c r="D126" s="13">
        <f>SUM(D127:D155)</f>
        <v>1792.0330847700002</v>
      </c>
      <c r="E126" s="51">
        <f>D126/C126</f>
        <v>0.19131445415654319</v>
      </c>
      <c r="F126" s="12">
        <f>SUM(F127:F155)</f>
        <v>1747.9326380000002</v>
      </c>
      <c r="G126" s="13">
        <f>SUM(G127:G155)</f>
        <v>1748.3938419999999</v>
      </c>
      <c r="H126" s="13">
        <f>SUM(H127:H155)</f>
        <v>117.00578392999999</v>
      </c>
      <c r="I126" s="20">
        <f>H126/G126</f>
        <v>6.6921869157441236E-2</v>
      </c>
    </row>
    <row r="127" spans="1:9" x14ac:dyDescent="0.25">
      <c r="A127" s="168" t="s">
        <v>13</v>
      </c>
      <c r="B127" s="39">
        <v>97.571135999999996</v>
      </c>
      <c r="C127" s="40">
        <v>97.571135999999996</v>
      </c>
      <c r="D127" s="40">
        <v>12.62826718</v>
      </c>
      <c r="E127" s="52">
        <f>D127/C127</f>
        <v>0.12942625962661744</v>
      </c>
      <c r="F127" s="33">
        <v>9.4782499999999992</v>
      </c>
      <c r="G127" s="34">
        <v>9.4782499999999992</v>
      </c>
      <c r="H127" s="34">
        <v>3.6958547999999998</v>
      </c>
      <c r="I127" s="21">
        <f>H127/G127</f>
        <v>0.38993008202991059</v>
      </c>
    </row>
    <row r="128" spans="1:9" x14ac:dyDescent="0.25">
      <c r="A128" s="169" t="s">
        <v>15</v>
      </c>
      <c r="B128" s="4">
        <v>117.628439</v>
      </c>
      <c r="C128" s="7">
        <v>117.628439</v>
      </c>
      <c r="D128" s="7">
        <v>14.612300769999999</v>
      </c>
      <c r="E128" s="53">
        <f>D128/C128</f>
        <v>0.12422421732553977</v>
      </c>
      <c r="F128" s="35">
        <v>3.9546939999999999</v>
      </c>
      <c r="G128" s="36">
        <v>3.9546939999999999</v>
      </c>
      <c r="H128" s="36">
        <v>1.4940000000000001E-3</v>
      </c>
      <c r="I128" s="14">
        <f>H128/G128</f>
        <v>3.777789128564688E-4</v>
      </c>
    </row>
    <row r="129" spans="1:9" x14ac:dyDescent="0.25">
      <c r="A129" s="169" t="s">
        <v>24</v>
      </c>
      <c r="B129" s="4">
        <v>149.16031799999999</v>
      </c>
      <c r="C129" s="7">
        <v>149.16031799999999</v>
      </c>
      <c r="D129" s="7">
        <v>15.894682640000001</v>
      </c>
      <c r="E129" s="53">
        <f t="shared" ref="E129:E150" si="15">D129/C129</f>
        <v>0.10656106699906608</v>
      </c>
      <c r="F129" s="35">
        <v>57.01173</v>
      </c>
      <c r="G129" s="36">
        <v>57.01173</v>
      </c>
      <c r="H129" s="36">
        <v>2.5078125600000001</v>
      </c>
      <c r="I129" s="14">
        <f t="shared" ref="I129:I141" si="16">H129/G129</f>
        <v>4.3987659381674614E-2</v>
      </c>
    </row>
    <row r="130" spans="1:9" x14ac:dyDescent="0.25">
      <c r="A130" s="169" t="s">
        <v>210</v>
      </c>
      <c r="B130" s="4">
        <v>58.874110999999999</v>
      </c>
      <c r="C130" s="7">
        <v>58.877479000000001</v>
      </c>
      <c r="D130" s="7">
        <v>11.824228740000001</v>
      </c>
      <c r="E130" s="53">
        <f t="shared" si="15"/>
        <v>0.20082770085995022</v>
      </c>
      <c r="F130" s="35">
        <v>5.544473</v>
      </c>
      <c r="G130" s="36">
        <v>5.544473</v>
      </c>
      <c r="H130" s="36">
        <v>0.40063441</v>
      </c>
      <c r="I130" s="14">
        <f t="shared" si="16"/>
        <v>7.2258339070277733E-2</v>
      </c>
    </row>
    <row r="131" spans="1:9" x14ac:dyDescent="0.25">
      <c r="A131" s="170" t="s">
        <v>211</v>
      </c>
      <c r="B131" s="4">
        <v>1614.1089469999999</v>
      </c>
      <c r="C131" s="7">
        <v>1614.1089469999999</v>
      </c>
      <c r="D131" s="7">
        <v>251.27209865</v>
      </c>
      <c r="E131" s="53">
        <f t="shared" si="15"/>
        <v>0.1556723287588592</v>
      </c>
      <c r="F131" s="35">
        <v>207.750485</v>
      </c>
      <c r="G131" s="36">
        <v>176.744485</v>
      </c>
      <c r="H131" s="36">
        <v>4.2967322900000005</v>
      </c>
      <c r="I131" s="14">
        <f t="shared" si="16"/>
        <v>2.4310417889418165E-2</v>
      </c>
    </row>
    <row r="132" spans="1:9" x14ac:dyDescent="0.25">
      <c r="A132" s="171" t="s">
        <v>212</v>
      </c>
      <c r="B132" s="4">
        <v>27.236101999999999</v>
      </c>
      <c r="C132" s="7">
        <v>27.236101999999999</v>
      </c>
      <c r="D132" s="7">
        <v>4.2182061700000002</v>
      </c>
      <c r="E132" s="53">
        <f t="shared" si="15"/>
        <v>0.15487554606749529</v>
      </c>
      <c r="F132" s="35">
        <v>1.379327</v>
      </c>
      <c r="G132" s="36">
        <v>1.379327</v>
      </c>
      <c r="H132" s="36">
        <v>6.7059880000000002E-2</v>
      </c>
      <c r="I132" s="14">
        <f t="shared" si="16"/>
        <v>4.861782593975178E-2</v>
      </c>
    </row>
    <row r="133" spans="1:9" x14ac:dyDescent="0.25">
      <c r="A133" s="171" t="s">
        <v>213</v>
      </c>
      <c r="B133" s="4">
        <v>32.190652999999998</v>
      </c>
      <c r="C133" s="7">
        <v>32.190652999999998</v>
      </c>
      <c r="D133" s="7">
        <v>5.0438815300000002</v>
      </c>
      <c r="E133" s="53">
        <f t="shared" si="15"/>
        <v>0.15668776678745847</v>
      </c>
      <c r="F133" s="35">
        <v>462.52672799999999</v>
      </c>
      <c r="G133" s="36">
        <v>462.52672799999999</v>
      </c>
      <c r="H133" s="36">
        <v>5.0800422699999999</v>
      </c>
      <c r="I133" s="14">
        <f t="shared" si="16"/>
        <v>1.0983240453944101E-2</v>
      </c>
    </row>
    <row r="134" spans="1:9" x14ac:dyDescent="0.25">
      <c r="A134" s="169" t="s">
        <v>214</v>
      </c>
      <c r="B134" s="4">
        <v>65.072575000000001</v>
      </c>
      <c r="C134" s="7">
        <v>64.932575</v>
      </c>
      <c r="D134" s="7">
        <v>9.0838407300000004</v>
      </c>
      <c r="E134" s="53">
        <f t="shared" si="15"/>
        <v>0.13989651157373631</v>
      </c>
      <c r="F134" s="35">
        <v>96.885599999999997</v>
      </c>
      <c r="G134" s="36">
        <v>95.112009</v>
      </c>
      <c r="H134" s="36">
        <v>9.9454113199999998</v>
      </c>
      <c r="I134" s="14">
        <f t="shared" si="16"/>
        <v>0.1045652533740508</v>
      </c>
    </row>
    <row r="135" spans="1:9" x14ac:dyDescent="0.25">
      <c r="A135" s="171" t="s">
        <v>215</v>
      </c>
      <c r="B135" s="4">
        <v>1186.1854290000001</v>
      </c>
      <c r="C135" s="7">
        <v>1211.770806</v>
      </c>
      <c r="D135" s="7">
        <v>172.95830699000001</v>
      </c>
      <c r="E135" s="53">
        <f t="shared" si="15"/>
        <v>0.14273186491505557</v>
      </c>
      <c r="F135" s="35">
        <v>187.04467</v>
      </c>
      <c r="G135" s="36">
        <v>188.81826100000001</v>
      </c>
      <c r="H135" s="36">
        <v>8.4534630499999999</v>
      </c>
      <c r="I135" s="14">
        <f t="shared" si="16"/>
        <v>4.4770368105445053E-2</v>
      </c>
    </row>
    <row r="136" spans="1:9" x14ac:dyDescent="0.25">
      <c r="A136" s="172" t="s">
        <v>216</v>
      </c>
      <c r="B136" s="4">
        <v>35.416865999999999</v>
      </c>
      <c r="C136" s="7">
        <v>35.416865999999999</v>
      </c>
      <c r="D136" s="7">
        <v>5.3991621299999997</v>
      </c>
      <c r="E136" s="53">
        <f t="shared" si="15"/>
        <v>0.1524460727270448</v>
      </c>
      <c r="F136" s="35">
        <v>3.9857049999999998</v>
      </c>
      <c r="G136" s="36">
        <v>3.9857049999999998</v>
      </c>
      <c r="H136" s="36">
        <v>0.61516182999999991</v>
      </c>
      <c r="I136" s="14">
        <f t="shared" si="16"/>
        <v>0.15434203735600099</v>
      </c>
    </row>
    <row r="137" spans="1:9" x14ac:dyDescent="0.25">
      <c r="A137" s="172" t="s">
        <v>217</v>
      </c>
      <c r="B137" s="4">
        <v>15.988405999999999</v>
      </c>
      <c r="C137" s="7">
        <v>15.988405999999999</v>
      </c>
      <c r="D137" s="7">
        <v>2.3983592499999999</v>
      </c>
      <c r="E137" s="53">
        <f t="shared" si="15"/>
        <v>0.15000615133240924</v>
      </c>
      <c r="F137" s="35">
        <v>222.91119399999999</v>
      </c>
      <c r="G137" s="36">
        <v>172.91119399999999</v>
      </c>
      <c r="H137" s="36">
        <v>17.87493796</v>
      </c>
      <c r="I137" s="14">
        <f t="shared" si="16"/>
        <v>0.10337640696645702</v>
      </c>
    </row>
    <row r="138" spans="1:9" x14ac:dyDescent="0.25">
      <c r="A138" s="172" t="s">
        <v>218</v>
      </c>
      <c r="B138" s="4">
        <v>643.76739599999996</v>
      </c>
      <c r="C138" s="7">
        <v>643.71040000000005</v>
      </c>
      <c r="D138" s="7">
        <v>17.170325200000001</v>
      </c>
      <c r="E138" s="53">
        <f t="shared" si="15"/>
        <v>2.6673990664124736E-2</v>
      </c>
      <c r="F138" s="35">
        <v>130.84558000000001</v>
      </c>
      <c r="G138" s="36">
        <v>130.86257599999999</v>
      </c>
      <c r="H138" s="36">
        <v>0.1873031</v>
      </c>
      <c r="I138" s="14">
        <f t="shared" si="16"/>
        <v>1.431296140769841E-3</v>
      </c>
    </row>
    <row r="139" spans="1:9" x14ac:dyDescent="0.25">
      <c r="A139" s="172" t="s">
        <v>219</v>
      </c>
      <c r="B139" s="4">
        <v>95.736604999999997</v>
      </c>
      <c r="C139" s="7">
        <v>95.629360000000005</v>
      </c>
      <c r="D139" s="7">
        <v>9.4729982100000001</v>
      </c>
      <c r="E139" s="53">
        <f t="shared" si="15"/>
        <v>9.9059516972611755E-2</v>
      </c>
      <c r="F139" s="35">
        <v>23.994501</v>
      </c>
      <c r="G139" s="36">
        <v>24.056338</v>
      </c>
      <c r="H139" s="36">
        <v>0.48259502000000004</v>
      </c>
      <c r="I139" s="14">
        <f t="shared" si="16"/>
        <v>2.0061034227237748E-2</v>
      </c>
    </row>
    <row r="140" spans="1:9" x14ac:dyDescent="0.25">
      <c r="A140" s="172" t="s">
        <v>220</v>
      </c>
      <c r="B140" s="4">
        <v>808.05248099999994</v>
      </c>
      <c r="C140" s="7">
        <v>807.86822099999995</v>
      </c>
      <c r="D140" s="7">
        <v>131.73880418000002</v>
      </c>
      <c r="E140" s="53">
        <f t="shared" si="15"/>
        <v>0.16306966997282102</v>
      </c>
      <c r="F140" s="35">
        <v>22.163699999999999</v>
      </c>
      <c r="G140" s="36">
        <v>22.34796</v>
      </c>
      <c r="H140" s="36">
        <v>0.70142137999999998</v>
      </c>
      <c r="I140" s="14">
        <f t="shared" si="16"/>
        <v>3.1386371731469E-2</v>
      </c>
    </row>
    <row r="141" spans="1:9" x14ac:dyDescent="0.25">
      <c r="A141" s="172" t="s">
        <v>221</v>
      </c>
      <c r="B141" s="4">
        <v>28.586055000000002</v>
      </c>
      <c r="C141" s="7">
        <v>28.585355</v>
      </c>
      <c r="D141" s="7">
        <v>3.8934922099999998</v>
      </c>
      <c r="E141" s="53">
        <f t="shared" si="15"/>
        <v>0.13620583721979312</v>
      </c>
      <c r="F141" s="35">
        <v>256.25972300000001</v>
      </c>
      <c r="G141" s="36">
        <v>337.15542299999998</v>
      </c>
      <c r="H141" s="36">
        <v>61.333873439999998</v>
      </c>
      <c r="I141" s="14">
        <f t="shared" si="16"/>
        <v>0.18191572567409067</v>
      </c>
    </row>
    <row r="142" spans="1:9" x14ac:dyDescent="0.25">
      <c r="A142" s="172" t="s">
        <v>30</v>
      </c>
      <c r="B142" s="4">
        <v>3.0995240000000002</v>
      </c>
      <c r="C142" s="7">
        <v>3.0995240000000002</v>
      </c>
      <c r="D142" s="7">
        <v>0.37565021000000004</v>
      </c>
      <c r="E142" s="53">
        <f t="shared" si="15"/>
        <v>0.12119609656192371</v>
      </c>
      <c r="F142" s="5" t="s">
        <v>19</v>
      </c>
      <c r="G142" s="6" t="s">
        <v>19</v>
      </c>
      <c r="H142" s="6" t="s">
        <v>19</v>
      </c>
      <c r="I142" s="14" t="s">
        <v>19</v>
      </c>
    </row>
    <row r="143" spans="1:9" x14ac:dyDescent="0.25">
      <c r="A143" s="169" t="s">
        <v>222</v>
      </c>
      <c r="B143" s="4">
        <v>42.910156999999998</v>
      </c>
      <c r="C143" s="7">
        <v>42.286675000000002</v>
      </c>
      <c r="D143" s="7">
        <v>5.5438842699999995</v>
      </c>
      <c r="E143" s="53">
        <f t="shared" si="15"/>
        <v>0.13110239265678844</v>
      </c>
      <c r="F143" s="35">
        <v>16.894728000000001</v>
      </c>
      <c r="G143" s="36">
        <v>17.51821</v>
      </c>
      <c r="H143" s="36">
        <v>0.37109056000000001</v>
      </c>
      <c r="I143" s="14">
        <f t="shared" ref="I143:I148" si="17">H143/G143</f>
        <v>2.1183132294909125E-2</v>
      </c>
    </row>
    <row r="144" spans="1:9" x14ac:dyDescent="0.25">
      <c r="A144" s="169" t="s">
        <v>223</v>
      </c>
      <c r="B144" s="4">
        <v>25.658821</v>
      </c>
      <c r="C144" s="7">
        <v>25.658821</v>
      </c>
      <c r="D144" s="7">
        <v>6.7044597000000001</v>
      </c>
      <c r="E144" s="53">
        <f t="shared" si="15"/>
        <v>0.26129258628056218</v>
      </c>
      <c r="F144" s="35">
        <v>19.845700000000001</v>
      </c>
      <c r="G144" s="36">
        <v>19.845700000000001</v>
      </c>
      <c r="H144" s="36">
        <v>0.25465850000000001</v>
      </c>
      <c r="I144" s="14">
        <f t="shared" si="17"/>
        <v>1.2831923288168217E-2</v>
      </c>
    </row>
    <row r="145" spans="1:9" x14ac:dyDescent="0.25">
      <c r="A145" s="172" t="s">
        <v>22</v>
      </c>
      <c r="B145" s="4">
        <v>171.52158499999999</v>
      </c>
      <c r="C145" s="7">
        <v>171.52158499999999</v>
      </c>
      <c r="D145" s="7">
        <v>27.571290600000001</v>
      </c>
      <c r="E145" s="53">
        <f t="shared" si="15"/>
        <v>0.16074531144287177</v>
      </c>
      <c r="F145" s="35">
        <v>10.709368</v>
      </c>
      <c r="G145" s="36">
        <v>10.709368</v>
      </c>
      <c r="H145" s="36">
        <v>0.27209727</v>
      </c>
      <c r="I145" s="14">
        <f t="shared" si="17"/>
        <v>2.5407406860983767E-2</v>
      </c>
    </row>
    <row r="146" spans="1:9" x14ac:dyDescent="0.25">
      <c r="A146" s="172" t="s">
        <v>26</v>
      </c>
      <c r="B146" s="4">
        <v>192.307759</v>
      </c>
      <c r="C146" s="7">
        <v>192.307759</v>
      </c>
      <c r="D146" s="7">
        <v>27.32329854</v>
      </c>
      <c r="E146" s="53">
        <f t="shared" si="15"/>
        <v>0.14208110313427344</v>
      </c>
      <c r="F146" s="5">
        <v>3.2260219999999999</v>
      </c>
      <c r="G146" s="6">
        <v>2.8452709999999999</v>
      </c>
      <c r="H146" s="6">
        <v>9.0989310000000004E-2</v>
      </c>
      <c r="I146" s="14">
        <f t="shared" si="17"/>
        <v>3.1979136609482893E-2</v>
      </c>
    </row>
    <row r="147" spans="1:9" x14ac:dyDescent="0.25">
      <c r="A147" s="169" t="s">
        <v>25</v>
      </c>
      <c r="B147" s="4">
        <v>6.3658799999999998</v>
      </c>
      <c r="C147" s="7">
        <v>6.3658799999999998</v>
      </c>
      <c r="D147" s="7">
        <v>0.89812912</v>
      </c>
      <c r="E147" s="53">
        <f t="shared" si="15"/>
        <v>0.14108483351869655</v>
      </c>
      <c r="F147" s="35">
        <v>0.23666999999999999</v>
      </c>
      <c r="G147" s="36">
        <v>0.23666999999999999</v>
      </c>
      <c r="H147" s="36">
        <v>9.8299999999999998E-2</v>
      </c>
      <c r="I147" s="14">
        <f t="shared" si="17"/>
        <v>0.41534626272869396</v>
      </c>
    </row>
    <row r="148" spans="1:9" x14ac:dyDescent="0.25">
      <c r="A148" s="172" t="s">
        <v>32</v>
      </c>
      <c r="B148" s="4">
        <v>84.953108</v>
      </c>
      <c r="C148" s="7">
        <v>84.939957000000007</v>
      </c>
      <c r="D148" s="7">
        <v>11.87833562</v>
      </c>
      <c r="E148" s="53">
        <f t="shared" si="15"/>
        <v>0.13984390903329511</v>
      </c>
      <c r="F148" s="5">
        <v>4.7552430000000001</v>
      </c>
      <c r="G148" s="6">
        <v>4.7683939999999998</v>
      </c>
      <c r="H148" s="6">
        <v>0.2015507</v>
      </c>
      <c r="I148" s="14">
        <f t="shared" si="17"/>
        <v>4.2268046642118917E-2</v>
      </c>
    </row>
    <row r="149" spans="1:9" x14ac:dyDescent="0.25">
      <c r="A149" s="172" t="s">
        <v>18</v>
      </c>
      <c r="B149" s="4">
        <v>5.1995079999999998</v>
      </c>
      <c r="C149" s="7">
        <v>5.1995079999999998</v>
      </c>
      <c r="D149" s="7">
        <v>0.74028072</v>
      </c>
      <c r="E149" s="53">
        <f t="shared" si="15"/>
        <v>0.14237514780244592</v>
      </c>
      <c r="F149" s="59" t="s">
        <v>19</v>
      </c>
      <c r="G149" s="60" t="s">
        <v>19</v>
      </c>
      <c r="H149" s="60" t="s">
        <v>19</v>
      </c>
      <c r="I149" s="14" t="s">
        <v>19</v>
      </c>
    </row>
    <row r="150" spans="1:9" x14ac:dyDescent="0.25">
      <c r="A150" s="169" t="s">
        <v>224</v>
      </c>
      <c r="B150" s="4">
        <v>1.4632000000000001</v>
      </c>
      <c r="C150" s="7">
        <v>1.4632000000000001</v>
      </c>
      <c r="D150" s="7">
        <v>0</v>
      </c>
      <c r="E150" s="53">
        <f t="shared" si="15"/>
        <v>0</v>
      </c>
      <c r="F150" s="59" t="s">
        <v>19</v>
      </c>
      <c r="G150" s="60" t="s">
        <v>19</v>
      </c>
      <c r="H150" s="60" t="s">
        <v>19</v>
      </c>
      <c r="I150" s="14" t="s">
        <v>19</v>
      </c>
    </row>
    <row r="151" spans="1:9" x14ac:dyDescent="0.25">
      <c r="A151" s="169" t="s">
        <v>23</v>
      </c>
      <c r="B151" s="4">
        <v>37.924917999999998</v>
      </c>
      <c r="C151" s="7">
        <v>37.924917999999998</v>
      </c>
      <c r="D151" s="7">
        <v>6.5505463700000002</v>
      </c>
      <c r="E151" s="53">
        <f>D151/C151</f>
        <v>0.17272407470993084</v>
      </c>
      <c r="F151" s="59" t="s">
        <v>19</v>
      </c>
      <c r="G151" s="60" t="s">
        <v>19</v>
      </c>
      <c r="H151" s="60" t="s">
        <v>19</v>
      </c>
      <c r="I151" s="14" t="s">
        <v>19</v>
      </c>
    </row>
    <row r="152" spans="1:9" x14ac:dyDescent="0.25">
      <c r="A152" s="169" t="s">
        <v>31</v>
      </c>
      <c r="B152" s="4">
        <v>3.6604480000000001</v>
      </c>
      <c r="C152" s="7">
        <v>3.6604480000000001</v>
      </c>
      <c r="D152" s="7">
        <v>0.54745869999999996</v>
      </c>
      <c r="E152" s="53">
        <f t="shared" ref="E152:E154" si="18">D152/C152</f>
        <v>0.14956057291347943</v>
      </c>
      <c r="F152" s="59">
        <v>0.13960900000000001</v>
      </c>
      <c r="G152" s="60">
        <v>0.13960900000000001</v>
      </c>
      <c r="H152" s="60">
        <v>2.114707E-2</v>
      </c>
      <c r="I152" s="14">
        <f t="shared" ref="I152:I154" si="19">H152/G152</f>
        <v>0.15147354396922832</v>
      </c>
    </row>
    <row r="153" spans="1:9" x14ac:dyDescent="0.25">
      <c r="A153" s="171" t="s">
        <v>17</v>
      </c>
      <c r="B153" s="4">
        <v>3.800799</v>
      </c>
      <c r="C153" s="7">
        <v>3.7879870000000002</v>
      </c>
      <c r="D153" s="7">
        <v>0.52179553000000001</v>
      </c>
      <c r="E153" s="53">
        <f t="shared" si="18"/>
        <v>0.13775008467558097</v>
      </c>
      <c r="F153" s="59">
        <v>0.21182999999999999</v>
      </c>
      <c r="G153" s="60">
        <v>0.22464200000000001</v>
      </c>
      <c r="H153" s="60">
        <v>4.3019010000000003E-2</v>
      </c>
      <c r="I153" s="14">
        <f t="shared" si="19"/>
        <v>0.19150029825233039</v>
      </c>
    </row>
    <row r="154" spans="1:9" x14ac:dyDescent="0.25">
      <c r="A154" s="171" t="s">
        <v>78</v>
      </c>
      <c r="B154" s="4">
        <v>5.8227659999999997</v>
      </c>
      <c r="C154" s="7">
        <v>5.7830490000000001</v>
      </c>
      <c r="D154" s="7">
        <v>0.70602441000000005</v>
      </c>
      <c r="E154" s="53">
        <f t="shared" si="18"/>
        <v>0.12208515092989874</v>
      </c>
      <c r="F154" s="59">
        <v>0.17710799999999999</v>
      </c>
      <c r="G154" s="60">
        <v>0.21682499999999999</v>
      </c>
      <c r="H154" s="60">
        <v>9.1342000000000003E-3</v>
      </c>
      <c r="I154" s="14">
        <f t="shared" si="19"/>
        <v>4.2127060993889083E-2</v>
      </c>
    </row>
    <row r="155" spans="1:9" ht="15.75" thickBot="1" x14ac:dyDescent="0.3">
      <c r="A155" s="173" t="s">
        <v>34</v>
      </c>
      <c r="B155" s="41">
        <v>3809.3001450000002</v>
      </c>
      <c r="C155" s="42">
        <v>3782.2764539999998</v>
      </c>
      <c r="D155" s="42">
        <v>1035.0629764</v>
      </c>
      <c r="E155" s="54">
        <f>D155/C155</f>
        <v>0.27366137536174928</v>
      </c>
      <c r="F155" s="10" t="s">
        <v>19</v>
      </c>
      <c r="G155" s="11" t="s">
        <v>19</v>
      </c>
      <c r="H155" s="11" t="s">
        <v>19</v>
      </c>
      <c r="I155" s="22" t="s">
        <v>19</v>
      </c>
    </row>
    <row r="156" spans="1:9" ht="15.75" thickBot="1" x14ac:dyDescent="0.3">
      <c r="A156" s="186" t="s">
        <v>92</v>
      </c>
      <c r="B156" s="8">
        <f>SUM(B157:B214)</f>
        <v>6057.1060099999995</v>
      </c>
      <c r="C156" s="9">
        <f>SUM(C157:C214)</f>
        <v>6057.0315009999995</v>
      </c>
      <c r="D156" s="9">
        <f>SUM(D157:D214)</f>
        <v>732.30990818000009</v>
      </c>
      <c r="E156" s="20">
        <f>D156/C156</f>
        <v>0.12090244339312049</v>
      </c>
      <c r="F156" s="61">
        <f>SUM(F157:F214)</f>
        <v>1886.7200870000001</v>
      </c>
      <c r="G156" s="62">
        <f>SUM(G157:G214)</f>
        <v>1886.6431880000002</v>
      </c>
      <c r="H156" s="62">
        <f>SUM(H157:H214)</f>
        <v>90.571641289999974</v>
      </c>
      <c r="I156" s="63">
        <f>H156/G156</f>
        <v>4.8006767716376457E-2</v>
      </c>
    </row>
    <row r="157" spans="1:9" x14ac:dyDescent="0.25">
      <c r="A157" s="187" t="s">
        <v>225</v>
      </c>
      <c r="B157" s="39">
        <v>5.9797209999999996</v>
      </c>
      <c r="C157" s="40">
        <v>5.9797209999999996</v>
      </c>
      <c r="D157" s="40">
        <v>0.51322712999999998</v>
      </c>
      <c r="E157" s="21">
        <f>D157/C157</f>
        <v>8.582793912960153E-2</v>
      </c>
      <c r="F157" s="33">
        <v>4.0197900000000004</v>
      </c>
      <c r="G157" s="34">
        <v>4.0197900000000004</v>
      </c>
      <c r="H157" s="34">
        <v>8.8170699999999998E-3</v>
      </c>
      <c r="I157" s="21">
        <f>H157/G157</f>
        <v>2.1934155764355848E-3</v>
      </c>
    </row>
    <row r="158" spans="1:9" x14ac:dyDescent="0.25">
      <c r="A158" s="188" t="s">
        <v>226</v>
      </c>
      <c r="B158" s="4">
        <v>47.825125999999997</v>
      </c>
      <c r="C158" s="7">
        <v>47.825125999999997</v>
      </c>
      <c r="D158" s="7">
        <v>4.5432235900000002</v>
      </c>
      <c r="E158" s="14">
        <f>D158/C158</f>
        <v>9.4996583804086585E-2</v>
      </c>
      <c r="F158" s="35">
        <v>32.869323000000001</v>
      </c>
      <c r="G158" s="36">
        <v>32.869323000000001</v>
      </c>
      <c r="H158" s="36">
        <v>0.18005394</v>
      </c>
      <c r="I158" s="14">
        <f>H158/G158</f>
        <v>5.4778718746352024E-3</v>
      </c>
    </row>
    <row r="159" spans="1:9" x14ac:dyDescent="0.25">
      <c r="A159" s="188" t="s">
        <v>227</v>
      </c>
      <c r="B159" s="4">
        <v>21.201270000000001</v>
      </c>
      <c r="C159" s="7">
        <v>21.201270000000001</v>
      </c>
      <c r="D159" s="7">
        <v>2.4603983999999999</v>
      </c>
      <c r="E159" s="14">
        <f t="shared" ref="E159:E220" si="20">D159/C159</f>
        <v>0.1160495762753835</v>
      </c>
      <c r="F159" s="35">
        <v>3.9242370000000002</v>
      </c>
      <c r="G159" s="36">
        <v>3.9242370000000002</v>
      </c>
      <c r="H159" s="36">
        <v>0.57434069999999993</v>
      </c>
      <c r="I159" s="14">
        <f t="shared" ref="I159:I165" si="21">H159/G159</f>
        <v>0.14635729187610225</v>
      </c>
    </row>
    <row r="160" spans="1:9" x14ac:dyDescent="0.25">
      <c r="A160" s="188" t="s">
        <v>228</v>
      </c>
      <c r="B160" s="4">
        <v>13.219669</v>
      </c>
      <c r="C160" s="7">
        <v>13.219669</v>
      </c>
      <c r="D160" s="7">
        <v>1.0469430399999999</v>
      </c>
      <c r="E160" s="14">
        <f t="shared" si="20"/>
        <v>7.9195858837312796E-2</v>
      </c>
      <c r="F160" s="35">
        <v>1.880088</v>
      </c>
      <c r="G160" s="36">
        <v>1.880088</v>
      </c>
      <c r="H160" s="36">
        <v>6.7943729999999994E-2</v>
      </c>
      <c r="I160" s="14">
        <f t="shared" si="21"/>
        <v>3.6138590321304107E-2</v>
      </c>
    </row>
    <row r="161" spans="1:9" x14ac:dyDescent="0.25">
      <c r="A161" s="188" t="s">
        <v>229</v>
      </c>
      <c r="B161" s="4">
        <v>34.431229000000002</v>
      </c>
      <c r="C161" s="7">
        <v>34.431229000000002</v>
      </c>
      <c r="D161" s="7">
        <v>4.1218306800000004</v>
      </c>
      <c r="E161" s="14">
        <f t="shared" si="20"/>
        <v>0.11971198239830476</v>
      </c>
      <c r="F161" s="35">
        <v>7.1592609999999999</v>
      </c>
      <c r="G161" s="36">
        <v>7.1592609999999999</v>
      </c>
      <c r="H161" s="36">
        <v>0.16374982999999999</v>
      </c>
      <c r="I161" s="14">
        <f t="shared" si="21"/>
        <v>2.2872448706647234E-2</v>
      </c>
    </row>
    <row r="162" spans="1:9" x14ac:dyDescent="0.25">
      <c r="A162" s="188" t="s">
        <v>278</v>
      </c>
      <c r="B162" s="4">
        <v>4299.6892509999998</v>
      </c>
      <c r="C162" s="7">
        <v>4299.6892509999998</v>
      </c>
      <c r="D162" s="7">
        <v>557.18605135000007</v>
      </c>
      <c r="E162" s="14">
        <f t="shared" si="20"/>
        <v>0.1295875164049152</v>
      </c>
      <c r="F162" s="35">
        <v>342.15482300000002</v>
      </c>
      <c r="G162" s="36">
        <v>342.15482300000002</v>
      </c>
      <c r="H162" s="36">
        <v>2.8473914599999786</v>
      </c>
      <c r="I162" s="14">
        <f t="shared" si="21"/>
        <v>8.3219386914793782E-3</v>
      </c>
    </row>
    <row r="163" spans="1:9" x14ac:dyDescent="0.25">
      <c r="A163" s="188" t="s">
        <v>230</v>
      </c>
      <c r="B163" s="4">
        <v>14.514849999999999</v>
      </c>
      <c r="C163" s="7">
        <v>14.514849999999999</v>
      </c>
      <c r="D163" s="7">
        <v>1.3600883100000001</v>
      </c>
      <c r="E163" s="14">
        <f t="shared" si="20"/>
        <v>9.3703228762267624E-2</v>
      </c>
      <c r="F163" s="35">
        <v>26.728207000000001</v>
      </c>
      <c r="G163" s="36">
        <v>26.728207000000001</v>
      </c>
      <c r="H163" s="36">
        <v>0.17382735000000002</v>
      </c>
      <c r="I163" s="14">
        <f t="shared" si="21"/>
        <v>6.5035170522287564E-3</v>
      </c>
    </row>
    <row r="164" spans="1:9" ht="15" customHeight="1" x14ac:dyDescent="0.25">
      <c r="A164" s="188" t="s">
        <v>283</v>
      </c>
      <c r="B164" s="5">
        <v>3.3227760000000002</v>
      </c>
      <c r="C164" s="7">
        <v>3.3227760000000002</v>
      </c>
      <c r="D164" s="7">
        <v>0</v>
      </c>
      <c r="E164" s="14">
        <f t="shared" si="20"/>
        <v>0</v>
      </c>
      <c r="F164" s="59">
        <v>0.31622400000000001</v>
      </c>
      <c r="G164" s="60">
        <v>0.31622400000000001</v>
      </c>
      <c r="H164" s="60">
        <v>0</v>
      </c>
      <c r="I164" s="14">
        <f t="shared" si="21"/>
        <v>0</v>
      </c>
    </row>
    <row r="165" spans="1:9" x14ac:dyDescent="0.25">
      <c r="A165" s="188" t="s">
        <v>231</v>
      </c>
      <c r="B165" s="4">
        <v>10.037404</v>
      </c>
      <c r="C165" s="7">
        <v>10.037404</v>
      </c>
      <c r="D165" s="7">
        <v>1.3426909899999999</v>
      </c>
      <c r="E165" s="14">
        <f t="shared" si="20"/>
        <v>0.13376875036613051</v>
      </c>
      <c r="F165" s="35">
        <v>0.45774399999999998</v>
      </c>
      <c r="G165" s="36">
        <v>0.45774399999999998</v>
      </c>
      <c r="H165" s="36">
        <v>3.8092E-3</v>
      </c>
      <c r="I165" s="14">
        <f t="shared" si="21"/>
        <v>8.321681988185536E-3</v>
      </c>
    </row>
    <row r="166" spans="1:9" x14ac:dyDescent="0.25">
      <c r="A166" s="188" t="s">
        <v>232</v>
      </c>
      <c r="B166" s="4">
        <v>1.519001</v>
      </c>
      <c r="C166" s="7">
        <v>1.519001</v>
      </c>
      <c r="D166" s="7">
        <v>0.13977367999999998</v>
      </c>
      <c r="E166" s="14">
        <f t="shared" si="20"/>
        <v>9.2016845281866155E-2</v>
      </c>
      <c r="F166" s="59" t="s">
        <v>19</v>
      </c>
      <c r="G166" s="60" t="s">
        <v>19</v>
      </c>
      <c r="H166" s="60" t="s">
        <v>19</v>
      </c>
      <c r="I166" s="14" t="s">
        <v>19</v>
      </c>
    </row>
    <row r="167" spans="1:9" x14ac:dyDescent="0.25">
      <c r="A167" s="188" t="s">
        <v>56</v>
      </c>
      <c r="B167" s="4">
        <v>18.554635999999999</v>
      </c>
      <c r="C167" s="7">
        <v>18.554635999999999</v>
      </c>
      <c r="D167" s="7">
        <v>2.4684569300000003</v>
      </c>
      <c r="E167" s="14">
        <f t="shared" si="20"/>
        <v>0.133037205903689</v>
      </c>
      <c r="F167" s="35">
        <v>386.347825</v>
      </c>
      <c r="G167" s="36">
        <v>386.347825</v>
      </c>
      <c r="H167" s="36">
        <v>22.849593940000002</v>
      </c>
      <c r="I167" s="14">
        <f t="shared" ref="I167:I187" si="22">H167/G167</f>
        <v>5.9142545813477797E-2</v>
      </c>
    </row>
    <row r="168" spans="1:9" x14ac:dyDescent="0.25">
      <c r="A168" s="188" t="s">
        <v>233</v>
      </c>
      <c r="B168" s="4">
        <v>7.631278</v>
      </c>
      <c r="C168" s="7">
        <v>7.631278</v>
      </c>
      <c r="D168" s="7">
        <v>0.76309188999999999</v>
      </c>
      <c r="E168" s="14">
        <f t="shared" si="20"/>
        <v>9.9995294366159906E-2</v>
      </c>
      <c r="F168" s="35">
        <v>3.9537689999999999</v>
      </c>
      <c r="G168" s="36">
        <v>3.9537689999999999</v>
      </c>
      <c r="H168" s="36">
        <v>0.15674880999999999</v>
      </c>
      <c r="I168" s="14">
        <f t="shared" si="22"/>
        <v>3.9645414286975288E-2</v>
      </c>
    </row>
    <row r="169" spans="1:9" x14ac:dyDescent="0.25">
      <c r="A169" s="188" t="s">
        <v>234</v>
      </c>
      <c r="B169" s="4">
        <v>7.8889719999999999</v>
      </c>
      <c r="C169" s="7">
        <v>7.8889719999999999</v>
      </c>
      <c r="D169" s="7">
        <v>1.1079014199999999</v>
      </c>
      <c r="E169" s="14">
        <f t="shared" si="20"/>
        <v>0.14043672863840814</v>
      </c>
      <c r="F169" s="35">
        <v>0.31121100000000002</v>
      </c>
      <c r="G169" s="36">
        <v>0.31121100000000002</v>
      </c>
      <c r="H169" s="36">
        <v>0</v>
      </c>
      <c r="I169" s="14">
        <f t="shared" si="22"/>
        <v>0</v>
      </c>
    </row>
    <row r="170" spans="1:9" x14ac:dyDescent="0.25">
      <c r="A170" s="188" t="s">
        <v>235</v>
      </c>
      <c r="B170" s="4">
        <v>12.754599000000001</v>
      </c>
      <c r="C170" s="7">
        <v>12.754599000000001</v>
      </c>
      <c r="D170" s="7">
        <v>1.90763993</v>
      </c>
      <c r="E170" s="14">
        <f t="shared" si="20"/>
        <v>0.14956486911113395</v>
      </c>
      <c r="F170" s="35">
        <v>3.745752</v>
      </c>
      <c r="G170" s="36">
        <v>3.745752</v>
      </c>
      <c r="H170" s="36">
        <v>0.19907494000000001</v>
      </c>
      <c r="I170" s="14">
        <f t="shared" si="22"/>
        <v>5.3146855424491532E-2</v>
      </c>
    </row>
    <row r="171" spans="1:9" x14ac:dyDescent="0.25">
      <c r="A171" s="188" t="s">
        <v>236</v>
      </c>
      <c r="B171" s="4">
        <v>8.8155190000000001</v>
      </c>
      <c r="C171" s="7">
        <v>8.8155190000000001</v>
      </c>
      <c r="D171" s="7">
        <v>1.1826256000000002</v>
      </c>
      <c r="E171" s="14">
        <f t="shared" si="20"/>
        <v>0.13415269140705161</v>
      </c>
      <c r="F171" s="5">
        <v>1</v>
      </c>
      <c r="G171" s="6">
        <v>1</v>
      </c>
      <c r="H171" s="6">
        <v>3.3321370000000003E-2</v>
      </c>
      <c r="I171" s="14">
        <f t="shared" si="22"/>
        <v>3.3321370000000003E-2</v>
      </c>
    </row>
    <row r="172" spans="1:9" x14ac:dyDescent="0.25">
      <c r="A172" s="188" t="s">
        <v>237</v>
      </c>
      <c r="B172" s="4">
        <v>4.7956110000000001</v>
      </c>
      <c r="C172" s="7">
        <v>4.7956110000000001</v>
      </c>
      <c r="D172" s="7">
        <v>0.53121128000000006</v>
      </c>
      <c r="E172" s="14">
        <f t="shared" si="20"/>
        <v>0.11077030226179731</v>
      </c>
      <c r="F172" s="35">
        <v>1.6409860000000001</v>
      </c>
      <c r="G172" s="36">
        <v>1.6409860000000001</v>
      </c>
      <c r="H172" s="36">
        <v>0.11125785000000001</v>
      </c>
      <c r="I172" s="14">
        <f t="shared" si="22"/>
        <v>6.7799390122767658E-2</v>
      </c>
    </row>
    <row r="173" spans="1:9" x14ac:dyDescent="0.25">
      <c r="A173" s="188" t="s">
        <v>98</v>
      </c>
      <c r="B173" s="4">
        <v>2.0983499999999999</v>
      </c>
      <c r="C173" s="7">
        <v>2.0983499999999999</v>
      </c>
      <c r="D173" s="7">
        <v>0.24186004</v>
      </c>
      <c r="E173" s="14">
        <f t="shared" si="20"/>
        <v>0.11526201062739772</v>
      </c>
      <c r="F173" s="59">
        <v>0.51</v>
      </c>
      <c r="G173" s="60">
        <v>0.51</v>
      </c>
      <c r="H173" s="60">
        <v>0</v>
      </c>
      <c r="I173" s="14">
        <f t="shared" si="22"/>
        <v>0</v>
      </c>
    </row>
    <row r="174" spans="1:9" x14ac:dyDescent="0.25">
      <c r="A174" s="188" t="s">
        <v>238</v>
      </c>
      <c r="B174" s="4">
        <v>11.945600000000001</v>
      </c>
      <c r="C174" s="7">
        <v>11.945499999999999</v>
      </c>
      <c r="D174" s="7">
        <v>2.5572804800000002</v>
      </c>
      <c r="E174" s="14">
        <f t="shared" si="20"/>
        <v>0.21407898204344736</v>
      </c>
      <c r="F174" s="35">
        <v>4.2336499999999999</v>
      </c>
      <c r="G174" s="36">
        <v>4.2336499999999999</v>
      </c>
      <c r="H174" s="36">
        <v>0.56660900000000003</v>
      </c>
      <c r="I174" s="14">
        <f t="shared" si="22"/>
        <v>0.13383463441711055</v>
      </c>
    </row>
    <row r="175" spans="1:9" x14ac:dyDescent="0.25">
      <c r="A175" s="188" t="s">
        <v>239</v>
      </c>
      <c r="B175" s="4">
        <v>6.1209259999999999</v>
      </c>
      <c r="C175" s="7">
        <v>6.119618</v>
      </c>
      <c r="D175" s="7">
        <v>1.1544379499999999</v>
      </c>
      <c r="E175" s="14">
        <f t="shared" si="20"/>
        <v>0.18864542688775671</v>
      </c>
      <c r="F175" s="35">
        <v>37.541117</v>
      </c>
      <c r="G175" s="36">
        <v>37.541117</v>
      </c>
      <c r="H175" s="36">
        <v>6.3756883499999999</v>
      </c>
      <c r="I175" s="14">
        <f t="shared" si="22"/>
        <v>0.16983214298072163</v>
      </c>
    </row>
    <row r="176" spans="1:9" ht="15.75" thickBot="1" x14ac:dyDescent="0.3">
      <c r="A176" s="189" t="s">
        <v>240</v>
      </c>
      <c r="B176" s="43">
        <v>5.6222120000000002</v>
      </c>
      <c r="C176" s="44">
        <v>5.6222120000000002</v>
      </c>
      <c r="D176" s="44">
        <v>0.40729178000000005</v>
      </c>
      <c r="E176" s="22">
        <f t="shared" si="20"/>
        <v>7.2443333691436754E-2</v>
      </c>
      <c r="F176" s="37">
        <v>0.50247900000000001</v>
      </c>
      <c r="G176" s="38">
        <v>0.50247900000000001</v>
      </c>
      <c r="H176" s="38">
        <v>1.004587E-2</v>
      </c>
      <c r="I176" s="22">
        <f t="shared" si="22"/>
        <v>1.9992616606863172E-2</v>
      </c>
    </row>
    <row r="177" spans="1:9" x14ac:dyDescent="0.25">
      <c r="A177" s="179" t="s">
        <v>241</v>
      </c>
      <c r="B177" s="39">
        <v>6.9688780000000001</v>
      </c>
      <c r="C177" s="40">
        <v>6.9688780000000001</v>
      </c>
      <c r="D177" s="40">
        <v>0.42112188</v>
      </c>
      <c r="E177" s="52">
        <f t="shared" si="20"/>
        <v>6.04289356191915E-2</v>
      </c>
      <c r="F177" s="180">
        <v>2.000121</v>
      </c>
      <c r="G177" s="181">
        <v>2.1501209999999999</v>
      </c>
      <c r="H177" s="181">
        <v>0.12249531</v>
      </c>
      <c r="I177" s="21">
        <f t="shared" si="22"/>
        <v>5.6971356495750705E-2</v>
      </c>
    </row>
    <row r="178" spans="1:9" x14ac:dyDescent="0.25">
      <c r="A178" s="169" t="s">
        <v>242</v>
      </c>
      <c r="B178" s="4">
        <v>23.430320999999999</v>
      </c>
      <c r="C178" s="7">
        <v>23.430320999999999</v>
      </c>
      <c r="D178" s="7">
        <v>0</v>
      </c>
      <c r="E178" s="53">
        <f t="shared" si="20"/>
        <v>0</v>
      </c>
      <c r="F178" s="35">
        <v>43.916519000000001</v>
      </c>
      <c r="G178" s="36">
        <v>43.916519000000001</v>
      </c>
      <c r="H178" s="36">
        <v>0</v>
      </c>
      <c r="I178" s="14">
        <f t="shared" si="22"/>
        <v>0</v>
      </c>
    </row>
    <row r="179" spans="1:9" x14ac:dyDescent="0.25">
      <c r="A179" s="169" t="s">
        <v>277</v>
      </c>
      <c r="B179" s="4">
        <v>16.7133</v>
      </c>
      <c r="C179" s="7">
        <v>16.7133</v>
      </c>
      <c r="D179" s="7">
        <v>2.2894678100000001</v>
      </c>
      <c r="E179" s="53">
        <f t="shared" si="20"/>
        <v>0.13698478517109128</v>
      </c>
      <c r="F179" s="35">
        <v>30.525200000000002</v>
      </c>
      <c r="G179" s="36">
        <v>30.525200000000002</v>
      </c>
      <c r="H179" s="36">
        <v>0.55206463000000006</v>
      </c>
      <c r="I179" s="14">
        <f t="shared" si="22"/>
        <v>1.8085536867899311E-2</v>
      </c>
    </row>
    <row r="180" spans="1:9" x14ac:dyDescent="0.25">
      <c r="A180" s="169" t="s">
        <v>243</v>
      </c>
      <c r="B180" s="4">
        <v>4.2354459999999996</v>
      </c>
      <c r="C180" s="7">
        <v>4.2354459999999996</v>
      </c>
      <c r="D180" s="7">
        <v>0.52136596999999996</v>
      </c>
      <c r="E180" s="53">
        <f t="shared" si="20"/>
        <v>0.12309588411704458</v>
      </c>
      <c r="F180" s="5">
        <v>0.80049000000000003</v>
      </c>
      <c r="G180" s="6">
        <v>0.80049000000000003</v>
      </c>
      <c r="H180" s="6">
        <v>5.9973500000000003E-3</v>
      </c>
      <c r="I180" s="14">
        <f t="shared" si="22"/>
        <v>7.4920985896138612E-3</v>
      </c>
    </row>
    <row r="181" spans="1:9" x14ac:dyDescent="0.25">
      <c r="A181" s="169" t="s">
        <v>244</v>
      </c>
      <c r="B181" s="4">
        <v>63.673110999999999</v>
      </c>
      <c r="C181" s="7">
        <v>63.673110999999999</v>
      </c>
      <c r="D181" s="7">
        <v>9.1142625299999995</v>
      </c>
      <c r="E181" s="53">
        <f t="shared" si="20"/>
        <v>0.1431414672042646</v>
      </c>
      <c r="F181" s="5">
        <v>2.0825019999999999</v>
      </c>
      <c r="G181" s="6">
        <v>2.0825019999999999</v>
      </c>
      <c r="H181" s="6">
        <v>0.32192058000000001</v>
      </c>
      <c r="I181" s="14">
        <f t="shared" si="22"/>
        <v>0.1545835634251492</v>
      </c>
    </row>
    <row r="182" spans="1:9" x14ac:dyDescent="0.25">
      <c r="A182" s="169" t="s">
        <v>245</v>
      </c>
      <c r="B182" s="4">
        <v>3.868487</v>
      </c>
      <c r="C182" s="7">
        <v>3.868487</v>
      </c>
      <c r="D182" s="7">
        <v>0.59625147999999994</v>
      </c>
      <c r="E182" s="53">
        <f t="shared" si="20"/>
        <v>0.15413040808977771</v>
      </c>
      <c r="F182" s="35">
        <v>2.199284</v>
      </c>
      <c r="G182" s="36">
        <v>2.199284</v>
      </c>
      <c r="H182" s="36">
        <v>5.9030200000000001E-3</v>
      </c>
      <c r="I182" s="14">
        <f t="shared" si="22"/>
        <v>2.6840644500664762E-3</v>
      </c>
    </row>
    <row r="183" spans="1:9" x14ac:dyDescent="0.25">
      <c r="A183" s="171" t="s">
        <v>246</v>
      </c>
      <c r="B183" s="4">
        <v>12.859463</v>
      </c>
      <c r="C183" s="7">
        <v>12.859463</v>
      </c>
      <c r="D183" s="7">
        <v>1.0132352199999999</v>
      </c>
      <c r="E183" s="53">
        <f t="shared" si="20"/>
        <v>7.8792965149477853E-2</v>
      </c>
      <c r="F183" s="35">
        <v>0.55002499999999999</v>
      </c>
      <c r="G183" s="36">
        <v>0.55002499999999999</v>
      </c>
      <c r="H183" s="36">
        <v>8.7137429999999988E-2</v>
      </c>
      <c r="I183" s="14">
        <f t="shared" si="22"/>
        <v>0.15842448979591836</v>
      </c>
    </row>
    <row r="184" spans="1:9" x14ac:dyDescent="0.25">
      <c r="A184" s="169" t="s">
        <v>247</v>
      </c>
      <c r="B184" s="4">
        <v>11.914604000000001</v>
      </c>
      <c r="C184" s="7">
        <v>11.858574000000001</v>
      </c>
      <c r="D184" s="7">
        <v>0.33176659000000003</v>
      </c>
      <c r="E184" s="53">
        <f t="shared" si="20"/>
        <v>2.7976938036563249E-2</v>
      </c>
      <c r="F184" s="5">
        <v>41.950445000000002</v>
      </c>
      <c r="G184" s="6">
        <v>42.006475000000002</v>
      </c>
      <c r="H184" s="6">
        <v>15.690138130000001</v>
      </c>
      <c r="I184" s="14">
        <f t="shared" si="22"/>
        <v>0.37351713348953941</v>
      </c>
    </row>
    <row r="185" spans="1:9" x14ac:dyDescent="0.25">
      <c r="A185" s="175" t="s">
        <v>248</v>
      </c>
      <c r="B185" s="4">
        <v>5.8673739999999999</v>
      </c>
      <c r="C185" s="7">
        <v>5.8673739999999999</v>
      </c>
      <c r="D185" s="7">
        <v>0.17613995999999998</v>
      </c>
      <c r="E185" s="53">
        <f t="shared" si="20"/>
        <v>3.0020237332748858E-2</v>
      </c>
      <c r="F185" s="35">
        <v>18.495929</v>
      </c>
      <c r="G185" s="36">
        <v>18.495929</v>
      </c>
      <c r="H185" s="36">
        <v>1.3404679900000001</v>
      </c>
      <c r="I185" s="14">
        <f t="shared" si="22"/>
        <v>7.2473677315694721E-2</v>
      </c>
    </row>
    <row r="186" spans="1:9" x14ac:dyDescent="0.25">
      <c r="A186" s="175" t="s">
        <v>285</v>
      </c>
      <c r="B186" s="4">
        <v>64.819382000000004</v>
      </c>
      <c r="C186" s="7">
        <v>64.819382000000004</v>
      </c>
      <c r="D186" s="7">
        <v>0</v>
      </c>
      <c r="E186" s="53">
        <f t="shared" si="20"/>
        <v>0</v>
      </c>
      <c r="F186" s="35">
        <v>195.45763600000001</v>
      </c>
      <c r="G186" s="36">
        <v>195.45763600000001</v>
      </c>
      <c r="H186" s="36">
        <v>0</v>
      </c>
      <c r="I186" s="14">
        <f t="shared" si="22"/>
        <v>0</v>
      </c>
    </row>
    <row r="187" spans="1:9" x14ac:dyDescent="0.25">
      <c r="A187" s="169" t="s">
        <v>249</v>
      </c>
      <c r="B187" s="4">
        <v>13.875906000000001</v>
      </c>
      <c r="C187" s="7">
        <v>13.875906000000001</v>
      </c>
      <c r="D187" s="7">
        <v>1.8270326499999998</v>
      </c>
      <c r="E187" s="53">
        <f t="shared" si="20"/>
        <v>0.13166943117083668</v>
      </c>
      <c r="F187" s="35">
        <v>6.7868589999999998</v>
      </c>
      <c r="G187" s="36">
        <v>6.7868589999999998</v>
      </c>
      <c r="H187" s="36">
        <v>4.0914289999999999E-2</v>
      </c>
      <c r="I187" s="14">
        <f t="shared" si="22"/>
        <v>6.0284573467637975E-3</v>
      </c>
    </row>
    <row r="188" spans="1:9" x14ac:dyDescent="0.25">
      <c r="A188" s="169" t="s">
        <v>250</v>
      </c>
      <c r="B188" s="4">
        <v>1.9397180000000001</v>
      </c>
      <c r="C188" s="7">
        <v>1.9397180000000001</v>
      </c>
      <c r="D188" s="7">
        <v>0.25208858000000001</v>
      </c>
      <c r="E188" s="53">
        <f t="shared" si="20"/>
        <v>0.12996145831507466</v>
      </c>
      <c r="F188" s="59" t="s">
        <v>19</v>
      </c>
      <c r="G188" s="60" t="s">
        <v>19</v>
      </c>
      <c r="H188" s="60" t="s">
        <v>19</v>
      </c>
      <c r="I188" s="14" t="s">
        <v>19</v>
      </c>
    </row>
    <row r="189" spans="1:9" x14ac:dyDescent="0.25">
      <c r="A189" s="169" t="s">
        <v>251</v>
      </c>
      <c r="B189" s="4">
        <v>47.241494000000003</v>
      </c>
      <c r="C189" s="7">
        <v>47.241494000000003</v>
      </c>
      <c r="D189" s="7">
        <v>6.3943519000000002</v>
      </c>
      <c r="E189" s="53">
        <f t="shared" si="20"/>
        <v>0.13535456562825893</v>
      </c>
      <c r="F189" s="35">
        <v>24.151465000000002</v>
      </c>
      <c r="G189" s="36">
        <v>24.151465000000002</v>
      </c>
      <c r="H189" s="36">
        <v>1.705044E-2</v>
      </c>
      <c r="I189" s="14">
        <f t="shared" ref="I189:I194" si="23">H189/G189</f>
        <v>7.0597953374671059E-4</v>
      </c>
    </row>
    <row r="190" spans="1:9" x14ac:dyDescent="0.25">
      <c r="A190" s="169" t="s">
        <v>252</v>
      </c>
      <c r="B190" s="4">
        <v>81.972027999999995</v>
      </c>
      <c r="C190" s="7">
        <v>81.972027999999995</v>
      </c>
      <c r="D190" s="7">
        <v>11.773990400000001</v>
      </c>
      <c r="E190" s="53">
        <f t="shared" si="20"/>
        <v>0.14363424557460017</v>
      </c>
      <c r="F190" s="35">
        <v>2.5351729999999999</v>
      </c>
      <c r="G190" s="36">
        <v>2.2351730000000001</v>
      </c>
      <c r="H190" s="36">
        <v>0.32114457000000002</v>
      </c>
      <c r="I190" s="14">
        <f t="shared" si="23"/>
        <v>0.14367772427458636</v>
      </c>
    </row>
    <row r="191" spans="1:9" x14ac:dyDescent="0.25">
      <c r="A191" s="169" t="s">
        <v>253</v>
      </c>
      <c r="B191" s="4">
        <v>290.31739199999998</v>
      </c>
      <c r="C191" s="7">
        <v>290.31739199999998</v>
      </c>
      <c r="D191" s="7">
        <v>38.505030099999999</v>
      </c>
      <c r="E191" s="53">
        <f t="shared" si="20"/>
        <v>0.13263080738890076</v>
      </c>
      <c r="F191" s="35">
        <v>49.864293000000004</v>
      </c>
      <c r="G191" s="36">
        <v>49.864293000000004</v>
      </c>
      <c r="H191" s="36">
        <v>4.104389E-2</v>
      </c>
      <c r="I191" s="14">
        <f t="shared" si="23"/>
        <v>8.2311184077151151E-4</v>
      </c>
    </row>
    <row r="192" spans="1:9" x14ac:dyDescent="0.25">
      <c r="A192" s="169" t="s">
        <v>254</v>
      </c>
      <c r="B192" s="4">
        <v>9.1729529999999997</v>
      </c>
      <c r="C192" s="7">
        <v>9.1729529999999997</v>
      </c>
      <c r="D192" s="7">
        <v>1.0385153299999998</v>
      </c>
      <c r="E192" s="53">
        <f t="shared" si="20"/>
        <v>0.11321494070666228</v>
      </c>
      <c r="F192" s="35">
        <v>1.184537</v>
      </c>
      <c r="G192" s="36">
        <v>1.184537</v>
      </c>
      <c r="H192" s="36">
        <v>6.2489599999999999E-2</v>
      </c>
      <c r="I192" s="14">
        <f t="shared" si="23"/>
        <v>5.2754451739371586E-2</v>
      </c>
    </row>
    <row r="193" spans="1:9" x14ac:dyDescent="0.25">
      <c r="A193" s="169" t="s">
        <v>255</v>
      </c>
      <c r="B193" s="4">
        <v>28.589151000000001</v>
      </c>
      <c r="C193" s="7">
        <v>28.588151</v>
      </c>
      <c r="D193" s="7">
        <v>2.5994078900000002</v>
      </c>
      <c r="E193" s="53">
        <f t="shared" si="20"/>
        <v>9.0926058491855602E-2</v>
      </c>
      <c r="F193" s="35">
        <v>0.61402299999999999</v>
      </c>
      <c r="G193" s="36">
        <v>0.61502299999999999</v>
      </c>
      <c r="H193" s="36">
        <v>0</v>
      </c>
      <c r="I193" s="14">
        <f t="shared" si="23"/>
        <v>0</v>
      </c>
    </row>
    <row r="194" spans="1:9" x14ac:dyDescent="0.25">
      <c r="A194" s="169" t="s">
        <v>256</v>
      </c>
      <c r="B194" s="4">
        <v>106.036141</v>
      </c>
      <c r="C194" s="7">
        <v>106.036141</v>
      </c>
      <c r="D194" s="7">
        <v>12.41424812</v>
      </c>
      <c r="E194" s="53">
        <f t="shared" si="20"/>
        <v>0.11707563103413958</v>
      </c>
      <c r="F194" s="35">
        <v>9.2105340000000009</v>
      </c>
      <c r="G194" s="36">
        <v>9.2105340000000009</v>
      </c>
      <c r="H194" s="36">
        <v>0</v>
      </c>
      <c r="I194" s="14">
        <f t="shared" si="23"/>
        <v>0</v>
      </c>
    </row>
    <row r="195" spans="1:9" x14ac:dyDescent="0.25">
      <c r="A195" s="169" t="s">
        <v>76</v>
      </c>
      <c r="B195" s="4">
        <v>0.63</v>
      </c>
      <c r="C195" s="7">
        <v>0.63</v>
      </c>
      <c r="D195" s="7">
        <v>5.2915739999999996E-2</v>
      </c>
      <c r="E195" s="53">
        <f t="shared" si="20"/>
        <v>8.3993238095238093E-2</v>
      </c>
      <c r="F195" s="59" t="s">
        <v>19</v>
      </c>
      <c r="G195" s="60" t="s">
        <v>19</v>
      </c>
      <c r="H195" s="60" t="s">
        <v>19</v>
      </c>
      <c r="I195" s="14" t="s">
        <v>19</v>
      </c>
    </row>
    <row r="196" spans="1:9" x14ac:dyDescent="0.25">
      <c r="A196" s="169" t="s">
        <v>257</v>
      </c>
      <c r="B196" s="4">
        <v>43.651707999999999</v>
      </c>
      <c r="C196" s="7">
        <v>43.651707999999999</v>
      </c>
      <c r="D196" s="7">
        <v>0.29834117999999998</v>
      </c>
      <c r="E196" s="53">
        <f t="shared" si="20"/>
        <v>6.834582051176554E-3</v>
      </c>
      <c r="F196" s="59">
        <v>27.626418999999999</v>
      </c>
      <c r="G196" s="60">
        <v>27.626418999999999</v>
      </c>
      <c r="H196" s="60">
        <v>0.13171460000000002</v>
      </c>
      <c r="I196" s="14">
        <f t="shared" ref="I196" si="24">H196/G196</f>
        <v>4.7677044209023262E-3</v>
      </c>
    </row>
    <row r="197" spans="1:9" x14ac:dyDescent="0.25">
      <c r="A197" s="169" t="s">
        <v>50</v>
      </c>
      <c r="B197" s="4">
        <v>0.89039199999999996</v>
      </c>
      <c r="C197" s="7">
        <v>0.89039199999999996</v>
      </c>
      <c r="D197" s="7">
        <v>2.5200980000000001E-2</v>
      </c>
      <c r="E197" s="53">
        <f t="shared" si="20"/>
        <v>2.8303241718254435E-2</v>
      </c>
      <c r="F197" s="59" t="s">
        <v>19</v>
      </c>
      <c r="G197" s="60" t="s">
        <v>19</v>
      </c>
      <c r="H197" s="60" t="s">
        <v>19</v>
      </c>
      <c r="I197" s="14" t="s">
        <v>19</v>
      </c>
    </row>
    <row r="198" spans="1:9" x14ac:dyDescent="0.25">
      <c r="A198" s="169" t="s">
        <v>258</v>
      </c>
      <c r="B198" s="4">
        <v>40.440652</v>
      </c>
      <c r="C198" s="7">
        <v>40.440652</v>
      </c>
      <c r="D198" s="7">
        <v>3.89288525</v>
      </c>
      <c r="E198" s="53">
        <f t="shared" si="20"/>
        <v>9.6261683664249531E-2</v>
      </c>
      <c r="F198" s="35">
        <v>15</v>
      </c>
      <c r="G198" s="36">
        <v>15</v>
      </c>
      <c r="H198" s="36">
        <v>0.22526758999999999</v>
      </c>
      <c r="I198" s="14">
        <f t="shared" ref="I198:I210" si="25">H198/G198</f>
        <v>1.5017839333333333E-2</v>
      </c>
    </row>
    <row r="199" spans="1:9" x14ac:dyDescent="0.25">
      <c r="A199" s="169" t="s">
        <v>54</v>
      </c>
      <c r="B199" s="4">
        <v>146.06027599999999</v>
      </c>
      <c r="C199" s="7">
        <v>146.06027599999999</v>
      </c>
      <c r="D199" s="7">
        <v>11.2489308</v>
      </c>
      <c r="E199" s="53">
        <f t="shared" si="20"/>
        <v>7.7015675364053127E-2</v>
      </c>
      <c r="F199" s="35">
        <v>194.325908</v>
      </c>
      <c r="G199" s="36">
        <v>194.325908</v>
      </c>
      <c r="H199" s="36">
        <v>28.502852870000002</v>
      </c>
      <c r="I199" s="14">
        <f t="shared" si="25"/>
        <v>0.14667551621577912</v>
      </c>
    </row>
    <row r="200" spans="1:9" x14ac:dyDescent="0.25">
      <c r="A200" s="169" t="s">
        <v>259</v>
      </c>
      <c r="B200" s="4">
        <v>7.5308000000000002</v>
      </c>
      <c r="C200" s="7">
        <v>7.5308000000000002</v>
      </c>
      <c r="D200" s="7">
        <v>6.4462400000000003E-2</v>
      </c>
      <c r="E200" s="53">
        <f t="shared" si="20"/>
        <v>8.5598342805545229E-3</v>
      </c>
      <c r="F200" s="35">
        <v>98.503532000000007</v>
      </c>
      <c r="G200" s="36">
        <v>98.503532000000007</v>
      </c>
      <c r="H200" s="36">
        <v>0.21961598999999998</v>
      </c>
      <c r="I200" s="14">
        <f t="shared" si="25"/>
        <v>2.2295240134130416E-3</v>
      </c>
    </row>
    <row r="201" spans="1:9" x14ac:dyDescent="0.25">
      <c r="A201" s="169" t="s">
        <v>260</v>
      </c>
      <c r="B201" s="25">
        <v>1.5038</v>
      </c>
      <c r="C201" s="26">
        <v>1.5038</v>
      </c>
      <c r="D201" s="26">
        <v>8.8305700000000001E-2</v>
      </c>
      <c r="E201" s="53">
        <f t="shared" si="20"/>
        <v>5.872170501396462E-2</v>
      </c>
      <c r="F201" s="25">
        <v>0.27900000000000003</v>
      </c>
      <c r="G201" s="26">
        <v>0.27900000000000003</v>
      </c>
      <c r="H201" s="26">
        <v>0</v>
      </c>
      <c r="I201" s="14">
        <f t="shared" si="25"/>
        <v>0</v>
      </c>
    </row>
    <row r="202" spans="1:9" x14ac:dyDescent="0.25">
      <c r="A202" s="169" t="s">
        <v>261</v>
      </c>
      <c r="B202" s="4">
        <v>6.4825699999999999</v>
      </c>
      <c r="C202" s="7">
        <v>6.4825699999999999</v>
      </c>
      <c r="D202" s="7">
        <v>0</v>
      </c>
      <c r="E202" s="53">
        <f t="shared" si="20"/>
        <v>0</v>
      </c>
      <c r="F202" s="35">
        <v>4.9979940000000003</v>
      </c>
      <c r="G202" s="36">
        <v>4.9979940000000003</v>
      </c>
      <c r="H202" s="36">
        <v>0</v>
      </c>
      <c r="I202" s="14">
        <f t="shared" si="25"/>
        <v>0</v>
      </c>
    </row>
    <row r="203" spans="1:9" x14ac:dyDescent="0.25">
      <c r="A203" s="169" t="s">
        <v>286</v>
      </c>
      <c r="B203" s="4">
        <v>57.362242999999999</v>
      </c>
      <c r="C203" s="7">
        <v>57.362242999999999</v>
      </c>
      <c r="D203" s="7">
        <v>3.0713058000000002</v>
      </c>
      <c r="E203" s="53">
        <f t="shared" si="20"/>
        <v>5.3542289132591979E-2</v>
      </c>
      <c r="F203" s="35">
        <v>141.953204</v>
      </c>
      <c r="G203" s="36">
        <v>141.953204</v>
      </c>
      <c r="H203" s="36">
        <v>6.3340000000000002E-3</v>
      </c>
      <c r="I203" s="14">
        <f t="shared" si="25"/>
        <v>4.4620338403915143E-5</v>
      </c>
    </row>
    <row r="204" spans="1:9" x14ac:dyDescent="0.25">
      <c r="A204" s="169" t="s">
        <v>96</v>
      </c>
      <c r="B204" s="4">
        <v>142.065068</v>
      </c>
      <c r="C204" s="7">
        <v>142.065068</v>
      </c>
      <c r="D204" s="7">
        <v>15.238596320000001</v>
      </c>
      <c r="E204" s="53">
        <f t="shared" si="20"/>
        <v>0.10726490709172787</v>
      </c>
      <c r="F204" s="35">
        <v>6.4237219999999997</v>
      </c>
      <c r="G204" s="36">
        <v>6.4237219999999997</v>
      </c>
      <c r="H204" s="36">
        <v>6.0927379999999996E-2</v>
      </c>
      <c r="I204" s="14">
        <f t="shared" si="25"/>
        <v>9.4847473162755179E-3</v>
      </c>
    </row>
    <row r="205" spans="1:9" x14ac:dyDescent="0.25">
      <c r="A205" s="169" t="s">
        <v>81</v>
      </c>
      <c r="B205" s="4">
        <v>122.001519</v>
      </c>
      <c r="C205" s="7">
        <v>122.001519</v>
      </c>
      <c r="D205" s="7">
        <v>3.9992681000000001</v>
      </c>
      <c r="E205" s="53">
        <f t="shared" si="20"/>
        <v>3.2780477921754397E-2</v>
      </c>
      <c r="F205" s="35">
        <v>5.9497</v>
      </c>
      <c r="G205" s="36">
        <v>5.9497</v>
      </c>
      <c r="H205" s="36">
        <v>0</v>
      </c>
      <c r="I205" s="14">
        <f t="shared" si="25"/>
        <v>0</v>
      </c>
    </row>
    <row r="206" spans="1:9" x14ac:dyDescent="0.25">
      <c r="A206" s="169" t="s">
        <v>77</v>
      </c>
      <c r="B206" s="4">
        <v>19.641794000000001</v>
      </c>
      <c r="C206" s="7">
        <v>19.625723000000001</v>
      </c>
      <c r="D206" s="7">
        <v>2.3534549999999999</v>
      </c>
      <c r="E206" s="53">
        <f t="shared" si="20"/>
        <v>0.11991685605671698</v>
      </c>
      <c r="F206" s="35">
        <v>9.1955329999999993</v>
      </c>
      <c r="G206" s="36">
        <v>9.2116039999999995</v>
      </c>
      <c r="H206" s="36">
        <v>0</v>
      </c>
      <c r="I206" s="14">
        <f t="shared" si="25"/>
        <v>0</v>
      </c>
    </row>
    <row r="207" spans="1:9" x14ac:dyDescent="0.25">
      <c r="A207" s="169" t="s">
        <v>262</v>
      </c>
      <c r="B207" s="4">
        <v>5.8024820000000004</v>
      </c>
      <c r="C207" s="7">
        <v>5.8024820000000004</v>
      </c>
      <c r="D207" s="7">
        <v>0.79802778000000008</v>
      </c>
      <c r="E207" s="53">
        <f t="shared" si="20"/>
        <v>0.1375321422798037</v>
      </c>
      <c r="F207" s="35">
        <v>2.0743710000000002</v>
      </c>
      <c r="G207" s="36">
        <v>2.0743710000000002</v>
      </c>
      <c r="H207" s="36">
        <v>9.1826900000000003E-3</v>
      </c>
      <c r="I207" s="14">
        <f t="shared" si="25"/>
        <v>4.426734658361498E-3</v>
      </c>
    </row>
    <row r="208" spans="1:9" x14ac:dyDescent="0.25">
      <c r="A208" s="169" t="s">
        <v>263</v>
      </c>
      <c r="B208" s="4">
        <v>55.962958999999998</v>
      </c>
      <c r="C208" s="7">
        <v>55.962958999999998</v>
      </c>
      <c r="D208" s="7">
        <v>7.5156487900000002</v>
      </c>
      <c r="E208" s="53">
        <f t="shared" si="20"/>
        <v>0.13429684427515709</v>
      </c>
      <c r="F208" s="35">
        <v>17.875319999999999</v>
      </c>
      <c r="G208" s="36">
        <v>17.875319999999999</v>
      </c>
      <c r="H208" s="36">
        <v>5.0386860000000002</v>
      </c>
      <c r="I208" s="14">
        <f t="shared" si="25"/>
        <v>0.28187948523439027</v>
      </c>
    </row>
    <row r="209" spans="1:9" x14ac:dyDescent="0.25">
      <c r="A209" s="169" t="s">
        <v>264</v>
      </c>
      <c r="B209" s="4">
        <v>19.633880000000001</v>
      </c>
      <c r="C209" s="7">
        <v>19.633880000000001</v>
      </c>
      <c r="D209" s="7">
        <v>3.7480975999999999</v>
      </c>
      <c r="E209" s="53">
        <f t="shared" si="20"/>
        <v>0.19089948599054285</v>
      </c>
      <c r="F209" s="35">
        <v>2.3370000000000002</v>
      </c>
      <c r="G209" s="36">
        <v>2.3370000000000002</v>
      </c>
      <c r="H209" s="36">
        <v>0.12698828000000001</v>
      </c>
      <c r="I209" s="14">
        <f t="shared" si="25"/>
        <v>5.4338160034231919E-2</v>
      </c>
    </row>
    <row r="210" spans="1:9" x14ac:dyDescent="0.25">
      <c r="A210" s="169" t="s">
        <v>194</v>
      </c>
      <c r="B210" s="4">
        <v>6.6068290000000003</v>
      </c>
      <c r="C210" s="7">
        <v>6.6068290000000003</v>
      </c>
      <c r="D210" s="7">
        <v>0.68391458999999999</v>
      </c>
      <c r="E210" s="53">
        <f t="shared" si="20"/>
        <v>0.10351631471012795</v>
      </c>
      <c r="F210" s="5">
        <v>0.96389400000000003</v>
      </c>
      <c r="G210" s="6">
        <v>0.96389400000000003</v>
      </c>
      <c r="H210" s="6">
        <v>4.9666700000000003E-3</v>
      </c>
      <c r="I210" s="14">
        <f t="shared" si="25"/>
        <v>5.1527138876266481E-3</v>
      </c>
    </row>
    <row r="211" spans="1:9" x14ac:dyDescent="0.25">
      <c r="A211" s="169" t="s">
        <v>265</v>
      </c>
      <c r="B211" s="4">
        <v>24.302562000000002</v>
      </c>
      <c r="C211" s="7">
        <v>24.302562000000002</v>
      </c>
      <c r="D211" s="7">
        <v>2.5839391200000001</v>
      </c>
      <c r="E211" s="53">
        <f t="shared" si="20"/>
        <v>0.10632373327552873</v>
      </c>
      <c r="F211" s="5">
        <v>57.299745000000001</v>
      </c>
      <c r="G211" s="6">
        <v>57.299745000000001</v>
      </c>
      <c r="H211" s="6">
        <v>3.05900975</v>
      </c>
      <c r="I211" s="14">
        <f>H211/G211</f>
        <v>5.3386097093451289E-2</v>
      </c>
    </row>
    <row r="212" spans="1:9" x14ac:dyDescent="0.25">
      <c r="A212" s="176" t="s">
        <v>266</v>
      </c>
      <c r="B212" s="4">
        <v>13.392300000000001</v>
      </c>
      <c r="C212" s="7">
        <v>13.392300000000001</v>
      </c>
      <c r="D212" s="7">
        <v>0.90798526000000002</v>
      </c>
      <c r="E212" s="53">
        <f t="shared" si="20"/>
        <v>6.779905318727926E-2</v>
      </c>
      <c r="F212" s="5">
        <v>5.1719999999999997</v>
      </c>
      <c r="G212" s="6">
        <v>5.1719999999999997</v>
      </c>
      <c r="H212" s="6">
        <v>0</v>
      </c>
      <c r="I212" s="14">
        <f>H212/G212</f>
        <v>0</v>
      </c>
    </row>
    <row r="213" spans="1:9" x14ac:dyDescent="0.25">
      <c r="A213" s="177" t="s">
        <v>267</v>
      </c>
      <c r="B213" s="4">
        <v>5.8264389999999997</v>
      </c>
      <c r="C213" s="7">
        <v>5.8264389999999997</v>
      </c>
      <c r="D213" s="7">
        <v>0.72223660000000001</v>
      </c>
      <c r="E213" s="53">
        <f t="shared" si="20"/>
        <v>0.12395849334387608</v>
      </c>
      <c r="F213" s="5">
        <v>7.3561000000000001E-2</v>
      </c>
      <c r="G213" s="6">
        <v>7.3561000000000001E-2</v>
      </c>
      <c r="H213" s="6">
        <v>0</v>
      </c>
      <c r="I213" s="14">
        <f>H213/G213</f>
        <v>0</v>
      </c>
    </row>
    <row r="214" spans="1:9" ht="15.75" thickBot="1" x14ac:dyDescent="0.3">
      <c r="A214" s="178" t="s">
        <v>268</v>
      </c>
      <c r="B214" s="43">
        <v>5.8545879999999997</v>
      </c>
      <c r="C214" s="44">
        <v>5.8545879999999997</v>
      </c>
      <c r="D214" s="44">
        <v>0.71209029000000001</v>
      </c>
      <c r="E214" s="55">
        <f t="shared" si="20"/>
        <v>0.12162944514626819</v>
      </c>
      <c r="F214" s="37">
        <v>5.047663</v>
      </c>
      <c r="G214" s="38">
        <v>5.047663</v>
      </c>
      <c r="H214" s="38">
        <v>0.25505483000000001</v>
      </c>
      <c r="I214" s="24">
        <f t="shared" ref="I214:I216" si="26">H214/G214</f>
        <v>5.0529290485517755E-2</v>
      </c>
    </row>
    <row r="215" spans="1:9" ht="15.75" thickBot="1" x14ac:dyDescent="0.3">
      <c r="A215" s="182" t="s">
        <v>93</v>
      </c>
      <c r="B215" s="183">
        <f>SUM(B216:B221)</f>
        <v>991.56181700000002</v>
      </c>
      <c r="C215" s="184">
        <f>SUM(C216:C221)</f>
        <v>991.56181700000002</v>
      </c>
      <c r="D215" s="184">
        <f>SUM(D216:D221)</f>
        <v>124.75867772000001</v>
      </c>
      <c r="E215" s="185">
        <f t="shared" si="20"/>
        <v>0.12582037305294905</v>
      </c>
      <c r="F215" s="67">
        <f>SUM(F216:F221)</f>
        <v>4139.5082819999998</v>
      </c>
      <c r="G215" s="29">
        <f>SUM(G216:G221)</f>
        <v>4115.7419709999995</v>
      </c>
      <c r="H215" s="29">
        <f>SUM(H216:H221)</f>
        <v>650.68183894999993</v>
      </c>
      <c r="I215" s="32">
        <f t="shared" si="26"/>
        <v>0.15809587761691099</v>
      </c>
    </row>
    <row r="216" spans="1:9" x14ac:dyDescent="0.25">
      <c r="A216" s="174" t="s">
        <v>269</v>
      </c>
      <c r="B216" s="45">
        <v>259.90742799999998</v>
      </c>
      <c r="C216" s="46">
        <v>259.90742799999998</v>
      </c>
      <c r="D216" s="46">
        <v>12.459996910000001</v>
      </c>
      <c r="E216" s="56">
        <f t="shared" si="20"/>
        <v>4.7940133938765311E-2</v>
      </c>
      <c r="F216" s="33">
        <v>38.929602000000003</v>
      </c>
      <c r="G216" s="34">
        <v>38.929602000000003</v>
      </c>
      <c r="H216" s="34">
        <v>0</v>
      </c>
      <c r="I216" s="21">
        <f t="shared" si="26"/>
        <v>0</v>
      </c>
    </row>
    <row r="217" spans="1:9" x14ac:dyDescent="0.25">
      <c r="A217" s="169" t="s">
        <v>270</v>
      </c>
      <c r="B217" s="4">
        <v>2.9946999999999999</v>
      </c>
      <c r="C217" s="7">
        <v>2.9946999999999999</v>
      </c>
      <c r="D217" s="7">
        <v>0.28387096999999994</v>
      </c>
      <c r="E217" s="53">
        <f t="shared" si="20"/>
        <v>9.4791120980398685E-2</v>
      </c>
      <c r="F217" s="59" t="s">
        <v>19</v>
      </c>
      <c r="G217" s="60" t="s">
        <v>19</v>
      </c>
      <c r="H217" s="60" t="s">
        <v>19</v>
      </c>
      <c r="I217" s="14" t="s">
        <v>19</v>
      </c>
    </row>
    <row r="218" spans="1:9" x14ac:dyDescent="0.25">
      <c r="A218" s="169" t="s">
        <v>271</v>
      </c>
      <c r="B218" s="4">
        <v>137.95192900000001</v>
      </c>
      <c r="C218" s="7">
        <v>137.95192900000001</v>
      </c>
      <c r="D218" s="7">
        <v>7.75530484</v>
      </c>
      <c r="E218" s="53">
        <f t="shared" si="20"/>
        <v>5.6217443976444861E-2</v>
      </c>
      <c r="F218" s="35">
        <v>182.27287999999999</v>
      </c>
      <c r="G218" s="36">
        <v>182.27287999999999</v>
      </c>
      <c r="H218" s="36">
        <v>8.2367449500000003</v>
      </c>
      <c r="I218" s="14">
        <f t="shared" ref="I218:I220" si="27">H218/G218</f>
        <v>4.5189086549792819E-2</v>
      </c>
    </row>
    <row r="219" spans="1:9" x14ac:dyDescent="0.25">
      <c r="A219" s="169" t="s">
        <v>272</v>
      </c>
      <c r="B219" s="5">
        <v>333.26960000000003</v>
      </c>
      <c r="C219" s="6">
        <v>333.26960000000003</v>
      </c>
      <c r="D219" s="6">
        <v>59.725515000000001</v>
      </c>
      <c r="E219" s="53">
        <f t="shared" si="20"/>
        <v>0.17921081010689244</v>
      </c>
      <c r="F219" s="35">
        <v>1756.4996000000001</v>
      </c>
      <c r="G219" s="36">
        <v>1756.4996000000001</v>
      </c>
      <c r="H219" s="58">
        <v>242.34209999999999</v>
      </c>
      <c r="I219" s="14">
        <f t="shared" si="27"/>
        <v>0.13796877608170249</v>
      </c>
    </row>
    <row r="220" spans="1:9" x14ac:dyDescent="0.25">
      <c r="A220" s="169" t="s">
        <v>273</v>
      </c>
      <c r="B220" s="5">
        <v>257.43815999999998</v>
      </c>
      <c r="C220" s="6">
        <v>257.43815999999998</v>
      </c>
      <c r="D220" s="6">
        <v>44.533990000000003</v>
      </c>
      <c r="E220" s="53">
        <f t="shared" si="20"/>
        <v>0.17298907823144791</v>
      </c>
      <c r="F220" s="59">
        <v>680.50729999999999</v>
      </c>
      <c r="G220" s="60">
        <v>680.50729999999999</v>
      </c>
      <c r="H220" s="60">
        <v>107.677645</v>
      </c>
      <c r="I220" s="14">
        <f t="shared" si="27"/>
        <v>0.15823143263856243</v>
      </c>
    </row>
    <row r="221" spans="1:9" ht="15.75" thickBot="1" x14ac:dyDescent="0.3">
      <c r="A221" s="178" t="s">
        <v>290</v>
      </c>
      <c r="B221" s="10" t="s">
        <v>19</v>
      </c>
      <c r="C221" s="11" t="s">
        <v>19</v>
      </c>
      <c r="D221" s="11" t="s">
        <v>19</v>
      </c>
      <c r="E221" s="55" t="s">
        <v>19</v>
      </c>
      <c r="F221" s="37">
        <v>1481.2989</v>
      </c>
      <c r="G221" s="38">
        <v>1457.5325889999999</v>
      </c>
      <c r="H221" s="38">
        <v>292.42534899999998</v>
      </c>
      <c r="I221" s="22">
        <f>H221/G221</f>
        <v>0.20063040182218525</v>
      </c>
    </row>
    <row r="222" spans="1:9" x14ac:dyDescent="0.25">
      <c r="A222" s="145" t="s">
        <v>201</v>
      </c>
      <c r="B222" s="145"/>
      <c r="C222" s="145"/>
      <c r="D222" s="145"/>
      <c r="E222" s="206"/>
      <c r="F222" s="206"/>
      <c r="G222" s="206"/>
      <c r="H222" s="206"/>
      <c r="I222" s="206"/>
    </row>
    <row r="223" spans="1:9" x14ac:dyDescent="0.25">
      <c r="A223" s="207" t="s">
        <v>203</v>
      </c>
      <c r="B223" s="208"/>
      <c r="C223" s="208"/>
      <c r="D223" s="208"/>
      <c r="E223" s="208"/>
      <c r="F223" s="208"/>
      <c r="G223" s="208"/>
      <c r="H223" s="208"/>
      <c r="I223" s="208"/>
    </row>
    <row r="224" spans="1:9" x14ac:dyDescent="0.25">
      <c r="A224" s="211"/>
      <c r="B224" s="211"/>
      <c r="C224" s="211"/>
      <c r="D224" s="211"/>
      <c r="E224" s="211"/>
      <c r="F224" s="211"/>
      <c r="G224" s="211"/>
      <c r="H224" s="211"/>
      <c r="I224" s="211"/>
    </row>
    <row r="225" spans="1:9" x14ac:dyDescent="0.25">
      <c r="A225" s="209" t="s">
        <v>275</v>
      </c>
      <c r="B225" s="209"/>
      <c r="C225" s="209"/>
      <c r="D225" s="209"/>
      <c r="E225" s="209"/>
      <c r="F225" s="209"/>
      <c r="G225" s="209"/>
      <c r="H225" s="209"/>
      <c r="I225" s="209"/>
    </row>
    <row r="226" spans="1:9" x14ac:dyDescent="0.25">
      <c r="A226" s="211" t="s">
        <v>289</v>
      </c>
      <c r="B226" s="211"/>
      <c r="C226" s="211"/>
      <c r="D226" s="211"/>
      <c r="E226" s="211"/>
      <c r="F226" s="211"/>
      <c r="G226" s="211"/>
      <c r="H226" s="211"/>
      <c r="I226" s="211"/>
    </row>
    <row r="227" spans="1:9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</row>
    <row r="228" spans="1:9" x14ac:dyDescent="0.25">
      <c r="A228" s="204" t="s">
        <v>0</v>
      </c>
      <c r="B228" s="204"/>
      <c r="C228" s="204"/>
      <c r="D228" s="204"/>
      <c r="E228" s="204"/>
      <c r="F228" s="204"/>
      <c r="G228" s="204"/>
      <c r="H228" s="204"/>
      <c r="I228" s="204"/>
    </row>
    <row r="229" spans="1:9" x14ac:dyDescent="0.25">
      <c r="A229" s="204" t="s">
        <v>1</v>
      </c>
      <c r="B229" s="204"/>
      <c r="C229" s="204"/>
      <c r="D229" s="204"/>
      <c r="E229" s="204"/>
      <c r="F229" s="204"/>
      <c r="G229" s="204"/>
      <c r="H229" s="204"/>
      <c r="I229" s="204"/>
    </row>
    <row r="230" spans="1:9" x14ac:dyDescent="0.25">
      <c r="A230" s="205" t="s">
        <v>200</v>
      </c>
      <c r="B230" s="205"/>
      <c r="C230" s="205"/>
      <c r="D230" s="205"/>
      <c r="E230" s="205"/>
      <c r="F230" s="205"/>
      <c r="G230" s="205"/>
      <c r="H230" s="205"/>
      <c r="I230" s="205"/>
    </row>
    <row r="231" spans="1:9" x14ac:dyDescent="0.25">
      <c r="A231" s="205" t="s">
        <v>274</v>
      </c>
      <c r="B231" s="205"/>
      <c r="C231" s="205"/>
      <c r="D231" s="205"/>
      <c r="E231" s="205"/>
      <c r="F231" s="205"/>
      <c r="G231" s="205"/>
      <c r="H231" s="205"/>
      <c r="I231" s="205"/>
    </row>
    <row r="232" spans="1:9" x14ac:dyDescent="0.25">
      <c r="A232" s="205" t="s">
        <v>291</v>
      </c>
      <c r="B232" s="205"/>
      <c r="C232" s="205"/>
      <c r="D232" s="205"/>
      <c r="E232" s="205"/>
      <c r="F232" s="205"/>
      <c r="G232" s="205"/>
      <c r="H232" s="205"/>
      <c r="I232" s="205"/>
    </row>
    <row r="233" spans="1:9" x14ac:dyDescent="0.25">
      <c r="A233" s="196" t="s">
        <v>2</v>
      </c>
      <c r="B233" s="196"/>
      <c r="C233" s="196"/>
      <c r="D233" s="196"/>
      <c r="E233" s="196"/>
      <c r="F233" s="196"/>
      <c r="G233" s="196"/>
      <c r="H233" s="196"/>
      <c r="I233" s="196"/>
    </row>
    <row r="234" spans="1:9" ht="7.5" customHeight="1" thickBot="1" x14ac:dyDescent="0.3">
      <c r="A234" s="203"/>
      <c r="B234" s="203"/>
      <c r="C234" s="203"/>
      <c r="D234" s="203"/>
      <c r="E234" s="203"/>
      <c r="F234" s="203"/>
      <c r="G234" s="203"/>
      <c r="H234" s="203"/>
      <c r="I234" s="203"/>
    </row>
    <row r="235" spans="1:9" x14ac:dyDescent="0.25">
      <c r="A235" s="197" t="s">
        <v>3</v>
      </c>
      <c r="B235" s="199" t="s">
        <v>4</v>
      </c>
      <c r="C235" s="200"/>
      <c r="D235" s="200"/>
      <c r="E235" s="201"/>
      <c r="F235" s="199" t="s">
        <v>5</v>
      </c>
      <c r="G235" s="200"/>
      <c r="H235" s="200"/>
      <c r="I235" s="202"/>
    </row>
    <row r="236" spans="1:9" ht="30.75" thickBot="1" x14ac:dyDescent="0.3">
      <c r="A236" s="198"/>
      <c r="B236" s="163" t="s">
        <v>6</v>
      </c>
      <c r="C236" s="164" t="s">
        <v>7</v>
      </c>
      <c r="D236" s="164" t="s">
        <v>205</v>
      </c>
      <c r="E236" s="165" t="s">
        <v>9</v>
      </c>
      <c r="F236" s="166" t="s">
        <v>6</v>
      </c>
      <c r="G236" s="164" t="s">
        <v>7</v>
      </c>
      <c r="H236" s="164" t="s">
        <v>204</v>
      </c>
      <c r="I236" s="167" t="s">
        <v>9</v>
      </c>
    </row>
    <row r="237" spans="1:9" ht="15.75" thickBot="1" x14ac:dyDescent="0.3">
      <c r="A237" s="68" t="s">
        <v>91</v>
      </c>
      <c r="B237" s="191">
        <f>B238+B328</f>
        <v>16418.231964000002</v>
      </c>
      <c r="C237" s="192">
        <f>C238+C328</f>
        <v>16314.302917999996</v>
      </c>
      <c r="D237" s="192">
        <f>D238+D328</f>
        <v>4268.0321433500003</v>
      </c>
      <c r="E237" s="193">
        <f>D237/C237</f>
        <v>0.26161290278856897</v>
      </c>
      <c r="F237" s="191">
        <f>F238+F328</f>
        <v>7774.1610070000006</v>
      </c>
      <c r="G237" s="192">
        <f>G238+G328</f>
        <v>7858.8866759999992</v>
      </c>
      <c r="H237" s="192">
        <f>H238+H328</f>
        <v>2102.9836470499999</v>
      </c>
      <c r="I237" s="194">
        <f>H237/G237</f>
        <v>0.26759307440737551</v>
      </c>
    </row>
    <row r="238" spans="1:9" ht="15.75" thickBot="1" x14ac:dyDescent="0.3">
      <c r="A238" s="190" t="s">
        <v>10</v>
      </c>
      <c r="B238" s="30">
        <f>B239+B269</f>
        <v>15426.670147000001</v>
      </c>
      <c r="C238" s="31">
        <f>C239+C269</f>
        <v>15322.741100999996</v>
      </c>
      <c r="D238" s="31">
        <f>D239+D269</f>
        <v>4059.8952220300007</v>
      </c>
      <c r="E238" s="50">
        <f>D238/C238</f>
        <v>0.26495880830127994</v>
      </c>
      <c r="F238" s="30">
        <f>F239+F269</f>
        <v>3634.6527250000004</v>
      </c>
      <c r="G238" s="31">
        <f>G239+G269</f>
        <v>3743.1447049999997</v>
      </c>
      <c r="H238" s="31">
        <f>H239+H269</f>
        <v>719.7491954599999</v>
      </c>
      <c r="I238" s="32">
        <f>H238/G238</f>
        <v>0.19228463021976597</v>
      </c>
    </row>
    <row r="239" spans="1:9" ht="15.75" thickBot="1" x14ac:dyDescent="0.3">
      <c r="A239" s="70" t="s">
        <v>11</v>
      </c>
      <c r="B239" s="12">
        <f>SUM(B240:B268)</f>
        <v>9369.5641370000012</v>
      </c>
      <c r="C239" s="13">
        <f>SUM(C240:C268)</f>
        <v>9275.1258939999989</v>
      </c>
      <c r="D239" s="13">
        <f>SUM(D240:D268)</f>
        <v>2893.4807835700003</v>
      </c>
      <c r="E239" s="51">
        <f>D239/C239</f>
        <v>0.31196134873401221</v>
      </c>
      <c r="F239" s="12">
        <f>SUM(F240:F268)</f>
        <v>1747.9326380000002</v>
      </c>
      <c r="G239" s="13">
        <f>SUM(G240:G268)</f>
        <v>1820.5758289999999</v>
      </c>
      <c r="H239" s="13">
        <f>SUM(H240:H268)</f>
        <v>406.56649365999999</v>
      </c>
      <c r="I239" s="20">
        <f>H239/G239</f>
        <v>0.22331752799514951</v>
      </c>
    </row>
    <row r="240" spans="1:9" x14ac:dyDescent="0.25">
      <c r="A240" s="168" t="s">
        <v>13</v>
      </c>
      <c r="B240" s="39">
        <v>97.571135999999996</v>
      </c>
      <c r="C240" s="40">
        <v>126.864386</v>
      </c>
      <c r="D240" s="40">
        <v>19.19932537</v>
      </c>
      <c r="E240" s="52">
        <f>D240/C240</f>
        <v>0.15133739243415406</v>
      </c>
      <c r="F240" s="33">
        <v>9.4782499999999992</v>
      </c>
      <c r="G240" s="34">
        <v>15.558249999999999</v>
      </c>
      <c r="H240" s="34">
        <v>4.1727074499999999</v>
      </c>
      <c r="I240" s="21">
        <f>H240/G240</f>
        <v>0.26819902302636867</v>
      </c>
    </row>
    <row r="241" spans="1:9" x14ac:dyDescent="0.25">
      <c r="A241" s="169" t="s">
        <v>15</v>
      </c>
      <c r="B241" s="4">
        <v>117.628439</v>
      </c>
      <c r="C241" s="7">
        <v>117.62395600000001</v>
      </c>
      <c r="D241" s="7">
        <v>21.99189075</v>
      </c>
      <c r="E241" s="53">
        <f>D241/C241</f>
        <v>0.18696778698720182</v>
      </c>
      <c r="F241" s="35">
        <v>3.9546939999999999</v>
      </c>
      <c r="G241" s="36">
        <v>3.879874</v>
      </c>
      <c r="H241" s="36">
        <v>1.2528590000000001E-2</v>
      </c>
      <c r="I241" s="14">
        <f>H241/G241</f>
        <v>3.2291229045066931E-3</v>
      </c>
    </row>
    <row r="242" spans="1:9" x14ac:dyDescent="0.25">
      <c r="A242" s="169" t="s">
        <v>24</v>
      </c>
      <c r="B242" s="4">
        <v>149.16031799999999</v>
      </c>
      <c r="C242" s="7">
        <v>137.94453899999999</v>
      </c>
      <c r="D242" s="7">
        <v>27.82444516</v>
      </c>
      <c r="E242" s="53">
        <f t="shared" ref="E242:E263" si="28">D242/C242</f>
        <v>0.20170747868460384</v>
      </c>
      <c r="F242" s="35">
        <v>57.01173</v>
      </c>
      <c r="G242" s="36">
        <v>113.003125</v>
      </c>
      <c r="H242" s="36">
        <v>59.419100419999999</v>
      </c>
      <c r="I242" s="14">
        <f t="shared" ref="I242:I254" si="29">H242/G242</f>
        <v>0.52581820564696768</v>
      </c>
    </row>
    <row r="243" spans="1:9" x14ac:dyDescent="0.25">
      <c r="A243" s="169" t="s">
        <v>210</v>
      </c>
      <c r="B243" s="4">
        <v>58.874110999999999</v>
      </c>
      <c r="C243" s="7">
        <v>58.872236999999998</v>
      </c>
      <c r="D243" s="7">
        <v>18.598425779999999</v>
      </c>
      <c r="E243" s="53">
        <f t="shared" si="28"/>
        <v>0.31591165424884399</v>
      </c>
      <c r="F243" s="35">
        <v>5.544473</v>
      </c>
      <c r="G243" s="36">
        <v>5.549715</v>
      </c>
      <c r="H243" s="36">
        <v>0.47704174999999999</v>
      </c>
      <c r="I243" s="14">
        <f t="shared" si="29"/>
        <v>8.5957882521895262E-2</v>
      </c>
    </row>
    <row r="244" spans="1:9" x14ac:dyDescent="0.25">
      <c r="A244" s="170" t="s">
        <v>211</v>
      </c>
      <c r="B244" s="4">
        <v>1614.1089469999999</v>
      </c>
      <c r="C244" s="7">
        <v>1613.9706839999999</v>
      </c>
      <c r="D244" s="7">
        <v>373.26545814999997</v>
      </c>
      <c r="E244" s="53">
        <f t="shared" si="28"/>
        <v>0.2312715229900669</v>
      </c>
      <c r="F244" s="35">
        <v>207.750485</v>
      </c>
      <c r="G244" s="36">
        <v>170.056048</v>
      </c>
      <c r="H244" s="36">
        <v>8.4475409999999993</v>
      </c>
      <c r="I244" s="14">
        <f t="shared" si="29"/>
        <v>4.9675040078551037E-2</v>
      </c>
    </row>
    <row r="245" spans="1:9" x14ac:dyDescent="0.25">
      <c r="A245" s="171" t="s">
        <v>212</v>
      </c>
      <c r="B245" s="4">
        <v>27.236101999999999</v>
      </c>
      <c r="C245" s="7">
        <v>26.615207000000002</v>
      </c>
      <c r="D245" s="7">
        <v>6.1092293099999999</v>
      </c>
      <c r="E245" s="53">
        <f t="shared" si="28"/>
        <v>0.22953904923602508</v>
      </c>
      <c r="F245" s="35">
        <v>1.379327</v>
      </c>
      <c r="G245" s="36">
        <v>0.98849200000000004</v>
      </c>
      <c r="H245" s="36">
        <v>0.35393838999999999</v>
      </c>
      <c r="I245" s="14">
        <f t="shared" si="29"/>
        <v>0.35805893219166163</v>
      </c>
    </row>
    <row r="246" spans="1:9" x14ac:dyDescent="0.25">
      <c r="A246" s="171" t="s">
        <v>213</v>
      </c>
      <c r="B246" s="4">
        <v>32.190652999999998</v>
      </c>
      <c r="C246" s="7">
        <v>32.190652999999998</v>
      </c>
      <c r="D246" s="7">
        <v>7.62770656</v>
      </c>
      <c r="E246" s="53">
        <f t="shared" si="28"/>
        <v>0.23695407980695515</v>
      </c>
      <c r="F246" s="35">
        <v>462.52672799999999</v>
      </c>
      <c r="G246" s="36">
        <v>448.08357799999999</v>
      </c>
      <c r="H246" s="36">
        <v>20.944443399999997</v>
      </c>
      <c r="I246" s="14">
        <f t="shared" si="29"/>
        <v>4.6742269586144032E-2</v>
      </c>
    </row>
    <row r="247" spans="1:9" x14ac:dyDescent="0.25">
      <c r="A247" s="169" t="s">
        <v>214</v>
      </c>
      <c r="B247" s="4">
        <v>65.072575000000001</v>
      </c>
      <c r="C247" s="7">
        <v>64.690720999999996</v>
      </c>
      <c r="D247" s="7">
        <v>14.294966029999999</v>
      </c>
      <c r="E247" s="53">
        <f t="shared" si="28"/>
        <v>0.22097397909663119</v>
      </c>
      <c r="F247" s="35">
        <v>96.885599999999997</v>
      </c>
      <c r="G247" s="36">
        <v>73.556065000000004</v>
      </c>
      <c r="H247" s="36">
        <v>15.853512779999999</v>
      </c>
      <c r="I247" s="14">
        <f t="shared" si="29"/>
        <v>0.21552964775916164</v>
      </c>
    </row>
    <row r="248" spans="1:9" x14ac:dyDescent="0.25">
      <c r="A248" s="171" t="s">
        <v>215</v>
      </c>
      <c r="B248" s="4">
        <v>1186.1854290000001</v>
      </c>
      <c r="C248" s="7">
        <v>1236.0861930000001</v>
      </c>
      <c r="D248" s="7">
        <v>292.18932358000001</v>
      </c>
      <c r="E248" s="53">
        <f t="shared" si="28"/>
        <v>0.23638264486301885</v>
      </c>
      <c r="F248" s="35">
        <v>187.04467</v>
      </c>
      <c r="G248" s="36">
        <v>226.74757399999999</v>
      </c>
      <c r="H248" s="36">
        <v>17.981286449999999</v>
      </c>
      <c r="I248" s="14">
        <f t="shared" si="29"/>
        <v>7.9300898937070874E-2</v>
      </c>
    </row>
    <row r="249" spans="1:9" x14ac:dyDescent="0.25">
      <c r="A249" s="172" t="s">
        <v>216</v>
      </c>
      <c r="B249" s="4">
        <v>35.416865999999999</v>
      </c>
      <c r="C249" s="7">
        <v>34.708972000000003</v>
      </c>
      <c r="D249" s="7">
        <v>8.1580176600000005</v>
      </c>
      <c r="E249" s="53">
        <f t="shared" si="28"/>
        <v>0.23504060160583262</v>
      </c>
      <c r="F249" s="35">
        <v>3.9857049999999998</v>
      </c>
      <c r="G249" s="36">
        <v>2.910892</v>
      </c>
      <c r="H249" s="36">
        <v>0.84198692000000008</v>
      </c>
      <c r="I249" s="14">
        <f t="shared" si="29"/>
        <v>0.2892539194171409</v>
      </c>
    </row>
    <row r="250" spans="1:9" x14ac:dyDescent="0.25">
      <c r="A250" s="172" t="s">
        <v>217</v>
      </c>
      <c r="B250" s="4">
        <v>15.988405999999999</v>
      </c>
      <c r="C250" s="7">
        <v>15.988405999999999</v>
      </c>
      <c r="D250" s="7">
        <v>3.5662908900000003</v>
      </c>
      <c r="E250" s="53">
        <f t="shared" si="28"/>
        <v>0.22305481171794114</v>
      </c>
      <c r="F250" s="35">
        <v>222.91119399999999</v>
      </c>
      <c r="G250" s="36">
        <v>160.38612699999999</v>
      </c>
      <c r="H250" s="36">
        <v>31.217265250000001</v>
      </c>
      <c r="I250" s="14">
        <f t="shared" si="29"/>
        <v>0.19463818868822741</v>
      </c>
    </row>
    <row r="251" spans="1:9" x14ac:dyDescent="0.25">
      <c r="A251" s="172" t="s">
        <v>218</v>
      </c>
      <c r="B251" s="4">
        <v>643.76739599999996</v>
      </c>
      <c r="C251" s="7">
        <v>601.89938299999994</v>
      </c>
      <c r="D251" s="7">
        <v>74.052591550000002</v>
      </c>
      <c r="E251" s="53">
        <f t="shared" si="28"/>
        <v>0.12303151264403275</v>
      </c>
      <c r="F251" s="35">
        <v>130.84558000000001</v>
      </c>
      <c r="G251" s="36">
        <v>64.191018</v>
      </c>
      <c r="H251" s="36">
        <v>0.27198371999999998</v>
      </c>
      <c r="I251" s="14">
        <f t="shared" si="29"/>
        <v>4.2370993399730786E-3</v>
      </c>
    </row>
    <row r="252" spans="1:9" x14ac:dyDescent="0.25">
      <c r="A252" s="172" t="s">
        <v>219</v>
      </c>
      <c r="B252" s="4">
        <v>95.736604999999997</v>
      </c>
      <c r="C252" s="7">
        <v>95.528138999999996</v>
      </c>
      <c r="D252" s="7">
        <v>18.731775590000002</v>
      </c>
      <c r="E252" s="53">
        <f t="shared" si="28"/>
        <v>0.19608647029123014</v>
      </c>
      <c r="F252" s="35">
        <v>23.994501</v>
      </c>
      <c r="G252" s="36">
        <v>24.199598999999999</v>
      </c>
      <c r="H252" s="36">
        <v>0.80090682999999996</v>
      </c>
      <c r="I252" s="14">
        <f t="shared" si="29"/>
        <v>3.309587196052298E-2</v>
      </c>
    </row>
    <row r="253" spans="1:9" x14ac:dyDescent="0.25">
      <c r="A253" s="172" t="s">
        <v>220</v>
      </c>
      <c r="B253" s="4">
        <v>808.05248099999994</v>
      </c>
      <c r="C253" s="7">
        <v>802.48457399999995</v>
      </c>
      <c r="D253" s="7">
        <v>198.65500162000001</v>
      </c>
      <c r="E253" s="53">
        <f t="shared" si="28"/>
        <v>0.24754993186946919</v>
      </c>
      <c r="F253" s="35">
        <v>22.163699999999999</v>
      </c>
      <c r="G253" s="36">
        <v>32.689186999999997</v>
      </c>
      <c r="H253" s="36">
        <v>6.7882963800000002</v>
      </c>
      <c r="I253" s="14">
        <f t="shared" si="29"/>
        <v>0.20766182958297497</v>
      </c>
    </row>
    <row r="254" spans="1:9" x14ac:dyDescent="0.25">
      <c r="A254" s="172" t="s">
        <v>221</v>
      </c>
      <c r="B254" s="4">
        <v>28.586055000000002</v>
      </c>
      <c r="C254" s="7">
        <v>28.273979000000001</v>
      </c>
      <c r="D254" s="7">
        <v>5.8864988399999998</v>
      </c>
      <c r="E254" s="53">
        <f t="shared" si="28"/>
        <v>0.2081949215566723</v>
      </c>
      <c r="F254" s="35">
        <v>256.25972300000001</v>
      </c>
      <c r="G254" s="36">
        <v>425.78609599999999</v>
      </c>
      <c r="H254" s="36">
        <v>233.07982256</v>
      </c>
      <c r="I254" s="14">
        <f t="shared" si="29"/>
        <v>0.54741060065052005</v>
      </c>
    </row>
    <row r="255" spans="1:9" x14ac:dyDescent="0.25">
      <c r="A255" s="172" t="s">
        <v>30</v>
      </c>
      <c r="B255" s="4">
        <v>3.0995240000000002</v>
      </c>
      <c r="C255" s="7">
        <v>3.0995240000000002</v>
      </c>
      <c r="D255" s="7">
        <v>0.56646795999999999</v>
      </c>
      <c r="E255" s="53">
        <f t="shared" si="28"/>
        <v>0.18275966245139574</v>
      </c>
      <c r="F255" s="5" t="s">
        <v>19</v>
      </c>
      <c r="G255" s="6" t="s">
        <v>19</v>
      </c>
      <c r="H255" s="6" t="s">
        <v>19</v>
      </c>
      <c r="I255" s="14" t="s">
        <v>19</v>
      </c>
    </row>
    <row r="256" spans="1:9" x14ac:dyDescent="0.25">
      <c r="A256" s="169" t="s">
        <v>222</v>
      </c>
      <c r="B256" s="4">
        <v>42.910156999999998</v>
      </c>
      <c r="C256" s="7">
        <v>41.588698999999998</v>
      </c>
      <c r="D256" s="7">
        <v>9.0482684899999999</v>
      </c>
      <c r="E256" s="53">
        <f t="shared" si="28"/>
        <v>0.21756555765305377</v>
      </c>
      <c r="F256" s="35">
        <v>16.894728000000001</v>
      </c>
      <c r="G256" s="36">
        <v>15.88949</v>
      </c>
      <c r="H256" s="36">
        <v>1.7555220200000001</v>
      </c>
      <c r="I256" s="14">
        <f t="shared" ref="I256:I261" si="30">H256/G256</f>
        <v>0.11048322004041666</v>
      </c>
    </row>
    <row r="257" spans="1:9" x14ac:dyDescent="0.25">
      <c r="A257" s="169" t="s">
        <v>223</v>
      </c>
      <c r="B257" s="4">
        <v>25.658821</v>
      </c>
      <c r="C257" s="7">
        <v>25.658821</v>
      </c>
      <c r="D257" s="7">
        <v>8.4024984800000002</v>
      </c>
      <c r="E257" s="53">
        <f t="shared" si="28"/>
        <v>0.32747017019994801</v>
      </c>
      <c r="F257" s="35">
        <v>19.845700000000001</v>
      </c>
      <c r="G257" s="36">
        <v>17.538142000000001</v>
      </c>
      <c r="H257" s="36">
        <v>2.2973618300000003</v>
      </c>
      <c r="I257" s="14">
        <f t="shared" si="30"/>
        <v>0.13099231549157261</v>
      </c>
    </row>
    <row r="258" spans="1:9" x14ac:dyDescent="0.25">
      <c r="A258" s="172" t="s">
        <v>22</v>
      </c>
      <c r="B258" s="4">
        <v>171.52158499999999</v>
      </c>
      <c r="C258" s="7">
        <v>173.30150399999999</v>
      </c>
      <c r="D258" s="7">
        <v>43.13723555</v>
      </c>
      <c r="E258" s="53">
        <f t="shared" si="28"/>
        <v>0.24891437497276422</v>
      </c>
      <c r="F258" s="35">
        <v>10.709368</v>
      </c>
      <c r="G258" s="36">
        <v>10.709448999999999</v>
      </c>
      <c r="H258" s="36">
        <v>0.63582125</v>
      </c>
      <c r="I258" s="14">
        <f t="shared" si="30"/>
        <v>5.9370117921099398E-2</v>
      </c>
    </row>
    <row r="259" spans="1:9" x14ac:dyDescent="0.25">
      <c r="A259" s="172" t="s">
        <v>26</v>
      </c>
      <c r="B259" s="4">
        <v>192.307759</v>
      </c>
      <c r="C259" s="7">
        <v>192.307739</v>
      </c>
      <c r="D259" s="7">
        <v>43.255872889999999</v>
      </c>
      <c r="E259" s="53">
        <f t="shared" si="28"/>
        <v>0.2249304844148784</v>
      </c>
      <c r="F259" s="5">
        <v>3.2260219999999999</v>
      </c>
      <c r="G259" s="6">
        <v>3.2260420000000001</v>
      </c>
      <c r="H259" s="6">
        <v>0.58008720999999996</v>
      </c>
      <c r="I259" s="14">
        <f t="shared" si="30"/>
        <v>0.17981390508865042</v>
      </c>
    </row>
    <row r="260" spans="1:9" x14ac:dyDescent="0.25">
      <c r="A260" s="169" t="s">
        <v>25</v>
      </c>
      <c r="B260" s="4">
        <v>6.3658799999999998</v>
      </c>
      <c r="C260" s="7">
        <v>6.3658799999999998</v>
      </c>
      <c r="D260" s="7">
        <v>1.4712096499999998</v>
      </c>
      <c r="E260" s="53">
        <f t="shared" si="28"/>
        <v>0.2311086055659233</v>
      </c>
      <c r="F260" s="35">
        <v>0.23666999999999999</v>
      </c>
      <c r="G260" s="36">
        <v>0.23666999999999999</v>
      </c>
      <c r="H260" s="36">
        <v>9.8299999999999998E-2</v>
      </c>
      <c r="I260" s="14">
        <f t="shared" si="30"/>
        <v>0.41534626272869396</v>
      </c>
    </row>
    <row r="261" spans="1:9" x14ac:dyDescent="0.25">
      <c r="A261" s="172" t="s">
        <v>32</v>
      </c>
      <c r="B261" s="4">
        <v>84.953108</v>
      </c>
      <c r="C261" s="7">
        <v>84.935800999999998</v>
      </c>
      <c r="D261" s="7">
        <v>17.941216190000002</v>
      </c>
      <c r="E261" s="53">
        <f t="shared" si="28"/>
        <v>0.21123267195655226</v>
      </c>
      <c r="F261" s="5">
        <v>4.7552430000000001</v>
      </c>
      <c r="G261" s="6">
        <v>4.7725499999999998</v>
      </c>
      <c r="H261" s="6">
        <v>0.38722111999999997</v>
      </c>
      <c r="I261" s="14">
        <f t="shared" si="30"/>
        <v>8.1135057778336531E-2</v>
      </c>
    </row>
    <row r="262" spans="1:9" x14ac:dyDescent="0.25">
      <c r="A262" s="172" t="s">
        <v>18</v>
      </c>
      <c r="B262" s="4">
        <v>5.1995079999999998</v>
      </c>
      <c r="C262" s="7">
        <v>5.1995079999999998</v>
      </c>
      <c r="D262" s="7">
        <v>1.12141008</v>
      </c>
      <c r="E262" s="53">
        <f t="shared" si="28"/>
        <v>0.21567619090113913</v>
      </c>
      <c r="F262" s="59" t="s">
        <v>19</v>
      </c>
      <c r="G262" s="60" t="s">
        <v>19</v>
      </c>
      <c r="H262" s="60" t="s">
        <v>19</v>
      </c>
      <c r="I262" s="14" t="s">
        <v>19</v>
      </c>
    </row>
    <row r="263" spans="1:9" x14ac:dyDescent="0.25">
      <c r="A263" s="169" t="s">
        <v>224</v>
      </c>
      <c r="B263" s="4">
        <v>1.4632000000000001</v>
      </c>
      <c r="C263" s="7">
        <v>1.4632000000000001</v>
      </c>
      <c r="D263" s="7">
        <v>0</v>
      </c>
      <c r="E263" s="53">
        <f t="shared" si="28"/>
        <v>0</v>
      </c>
      <c r="F263" s="59" t="s">
        <v>19</v>
      </c>
      <c r="G263" s="60" t="s">
        <v>19</v>
      </c>
      <c r="H263" s="60" t="s">
        <v>19</v>
      </c>
      <c r="I263" s="14" t="s">
        <v>19</v>
      </c>
    </row>
    <row r="264" spans="1:9" x14ac:dyDescent="0.25">
      <c r="A264" s="169" t="s">
        <v>23</v>
      </c>
      <c r="B264" s="4">
        <v>37.924917999999998</v>
      </c>
      <c r="C264" s="7">
        <v>37.924917999999998</v>
      </c>
      <c r="D264" s="7">
        <v>9.8647680700000002</v>
      </c>
      <c r="E264" s="53">
        <f>D264/C264</f>
        <v>0.26011310215621297</v>
      </c>
      <c r="F264" s="59" t="s">
        <v>19</v>
      </c>
      <c r="G264" s="60" t="s">
        <v>19</v>
      </c>
      <c r="H264" s="60" t="s">
        <v>19</v>
      </c>
      <c r="I264" s="14" t="s">
        <v>19</v>
      </c>
    </row>
    <row r="265" spans="1:9" x14ac:dyDescent="0.25">
      <c r="A265" s="169" t="s">
        <v>31</v>
      </c>
      <c r="B265" s="4">
        <v>3.6604480000000001</v>
      </c>
      <c r="C265" s="7">
        <v>3.653448</v>
      </c>
      <c r="D265" s="7">
        <v>0.86222014000000002</v>
      </c>
      <c r="E265" s="53">
        <f t="shared" ref="E265:E267" si="31">D265/C265</f>
        <v>0.23600175505440341</v>
      </c>
      <c r="F265" s="59">
        <v>0.13960900000000001</v>
      </c>
      <c r="G265" s="60">
        <v>0.14660899999999999</v>
      </c>
      <c r="H265" s="60">
        <v>3.6228860000000002E-2</v>
      </c>
      <c r="I265" s="14">
        <f t="shared" ref="I265:I267" si="32">H265/G265</f>
        <v>0.24711211453594256</v>
      </c>
    </row>
    <row r="266" spans="1:9" x14ac:dyDescent="0.25">
      <c r="A266" s="171" t="s">
        <v>17</v>
      </c>
      <c r="B266" s="4">
        <v>3.800799</v>
      </c>
      <c r="C266" s="7">
        <v>3.7761130000000001</v>
      </c>
      <c r="D266" s="7">
        <v>0.81111562000000004</v>
      </c>
      <c r="E266" s="53">
        <f t="shared" si="31"/>
        <v>0.21480173395234731</v>
      </c>
      <c r="F266" s="59">
        <v>0.21182999999999999</v>
      </c>
      <c r="G266" s="60">
        <v>0.236516</v>
      </c>
      <c r="H266" s="60">
        <v>5.6890219999999998E-2</v>
      </c>
      <c r="I266" s="14">
        <f t="shared" si="32"/>
        <v>0.24053434017148945</v>
      </c>
    </row>
    <row r="267" spans="1:9" x14ac:dyDescent="0.25">
      <c r="A267" s="171" t="s">
        <v>78</v>
      </c>
      <c r="B267" s="4">
        <v>5.8227659999999997</v>
      </c>
      <c r="C267" s="7">
        <v>5.7651529999999998</v>
      </c>
      <c r="D267" s="7">
        <v>1.2611984999999999</v>
      </c>
      <c r="E267" s="53">
        <f t="shared" si="31"/>
        <v>0.21876236415581685</v>
      </c>
      <c r="F267" s="59">
        <v>0.17710799999999999</v>
      </c>
      <c r="G267" s="60">
        <v>0.23472100000000001</v>
      </c>
      <c r="H267" s="60">
        <v>5.6699260000000001E-2</v>
      </c>
      <c r="I267" s="14">
        <f t="shared" si="32"/>
        <v>0.24156023534323728</v>
      </c>
    </row>
    <row r="268" spans="1:9" ht="15.75" thickBot="1" x14ac:dyDescent="0.3">
      <c r="A268" s="173" t="s">
        <v>34</v>
      </c>
      <c r="B268" s="41">
        <v>3809.3001450000002</v>
      </c>
      <c r="C268" s="42">
        <v>3696.3435570000001</v>
      </c>
      <c r="D268" s="42">
        <v>1665.5863551099999</v>
      </c>
      <c r="E268" s="54">
        <f>D268/C268</f>
        <v>0.45060377354690784</v>
      </c>
      <c r="F268" s="10" t="s">
        <v>19</v>
      </c>
      <c r="G268" s="11" t="s">
        <v>19</v>
      </c>
      <c r="H268" s="11" t="s">
        <v>19</v>
      </c>
      <c r="I268" s="22" t="s">
        <v>19</v>
      </c>
    </row>
    <row r="269" spans="1:9" ht="15.75" thickBot="1" x14ac:dyDescent="0.3">
      <c r="A269" s="186" t="s">
        <v>92</v>
      </c>
      <c r="B269" s="8">
        <f>SUM(B270:B327)</f>
        <v>6057.1060099999995</v>
      </c>
      <c r="C269" s="9">
        <f>SUM(C270:C327)</f>
        <v>6047.615206999998</v>
      </c>
      <c r="D269" s="9">
        <f>SUM(D270:D327)</f>
        <v>1166.4144384600004</v>
      </c>
      <c r="E269" s="20">
        <f>D269/C269</f>
        <v>0.19287180128621578</v>
      </c>
      <c r="F269" s="61">
        <f>SUM(F270:F327)</f>
        <v>1886.7200870000001</v>
      </c>
      <c r="G269" s="62">
        <f>SUM(G270:G327)</f>
        <v>1922.5688759999998</v>
      </c>
      <c r="H269" s="62">
        <f>SUM(H270:H327)</f>
        <v>313.1827017999999</v>
      </c>
      <c r="I269" s="63">
        <f>H269/G269</f>
        <v>0.16289804007000888</v>
      </c>
    </row>
    <row r="270" spans="1:9" x14ac:dyDescent="0.25">
      <c r="A270" s="187" t="s">
        <v>225</v>
      </c>
      <c r="B270" s="39">
        <v>5.9797209999999996</v>
      </c>
      <c r="C270" s="40">
        <v>5.9797209999999996</v>
      </c>
      <c r="D270" s="40">
        <v>0.68474261000000003</v>
      </c>
      <c r="E270" s="21">
        <f>D270/C270</f>
        <v>0.11451079573779446</v>
      </c>
      <c r="F270" s="33">
        <v>4.0197900000000004</v>
      </c>
      <c r="G270" s="34">
        <v>4.3797899999999998</v>
      </c>
      <c r="H270" s="34">
        <v>6.5107139999999994E-2</v>
      </c>
      <c r="I270" s="21">
        <f>H270/G270</f>
        <v>1.4865356558191146E-2</v>
      </c>
    </row>
    <row r="271" spans="1:9" x14ac:dyDescent="0.25">
      <c r="A271" s="188" t="s">
        <v>226</v>
      </c>
      <c r="B271" s="4">
        <v>47.825125999999997</v>
      </c>
      <c r="C271" s="7">
        <v>47.825125999999997</v>
      </c>
      <c r="D271" s="7">
        <v>8.3957804499999984</v>
      </c>
      <c r="E271" s="14">
        <f>D271/C271</f>
        <v>0.17555166399352506</v>
      </c>
      <c r="F271" s="35">
        <v>32.869323000000001</v>
      </c>
      <c r="G271" s="36">
        <v>32.869323000000001</v>
      </c>
      <c r="H271" s="36">
        <v>4.03772106</v>
      </c>
      <c r="I271" s="14">
        <f>H271/G271</f>
        <v>0.12284162530515155</v>
      </c>
    </row>
    <row r="272" spans="1:9" x14ac:dyDescent="0.25">
      <c r="A272" s="188" t="s">
        <v>227</v>
      </c>
      <c r="B272" s="4">
        <v>21.201270000000001</v>
      </c>
      <c r="C272" s="7">
        <v>21.201270000000001</v>
      </c>
      <c r="D272" s="7">
        <v>3.6599901099999999</v>
      </c>
      <c r="E272" s="14">
        <f t="shared" ref="E272:E333" si="33">D272/C272</f>
        <v>0.17263070136836142</v>
      </c>
      <c r="F272" s="35">
        <v>3.9242370000000002</v>
      </c>
      <c r="G272" s="36">
        <v>3.9242370000000002</v>
      </c>
      <c r="H272" s="36">
        <v>0.74462510999999998</v>
      </c>
      <c r="I272" s="14">
        <f t="shared" ref="I272:I278" si="34">H272/G272</f>
        <v>0.18975029031121207</v>
      </c>
    </row>
    <row r="273" spans="1:9" x14ac:dyDescent="0.25">
      <c r="A273" s="188" t="s">
        <v>228</v>
      </c>
      <c r="B273" s="4">
        <v>13.219669</v>
      </c>
      <c r="C273" s="7">
        <v>13.214842000000001</v>
      </c>
      <c r="D273" s="7">
        <v>3.1211135899999998</v>
      </c>
      <c r="E273" s="14">
        <f t="shared" si="33"/>
        <v>0.23618243714151099</v>
      </c>
      <c r="F273" s="35">
        <v>1.880088</v>
      </c>
      <c r="G273" s="36">
        <v>1.8849149999999999</v>
      </c>
      <c r="H273" s="36">
        <v>0.17420973000000001</v>
      </c>
      <c r="I273" s="14">
        <f t="shared" si="34"/>
        <v>9.2423122528071569E-2</v>
      </c>
    </row>
    <row r="274" spans="1:9" x14ac:dyDescent="0.25">
      <c r="A274" s="188" t="s">
        <v>229</v>
      </c>
      <c r="B274" s="4">
        <v>34.431229000000002</v>
      </c>
      <c r="C274" s="7">
        <v>34.431229000000002</v>
      </c>
      <c r="D274" s="7">
        <v>6.1874561300000002</v>
      </c>
      <c r="E274" s="14">
        <f t="shared" si="33"/>
        <v>0.17970477121220391</v>
      </c>
      <c r="F274" s="35">
        <v>7.1592609999999999</v>
      </c>
      <c r="G274" s="36">
        <v>7.1592609999999999</v>
      </c>
      <c r="H274" s="36">
        <v>2.41259113</v>
      </c>
      <c r="I274" s="14">
        <f t="shared" si="34"/>
        <v>0.3369888498268187</v>
      </c>
    </row>
    <row r="275" spans="1:9" x14ac:dyDescent="0.25">
      <c r="A275" s="188" t="s">
        <v>278</v>
      </c>
      <c r="B275" s="4">
        <v>4299.6892509999998</v>
      </c>
      <c r="C275" s="7">
        <v>4299.6892509999998</v>
      </c>
      <c r="D275" s="7">
        <v>854.79056261000005</v>
      </c>
      <c r="E275" s="14">
        <f t="shared" si="33"/>
        <v>0.19880286986116433</v>
      </c>
      <c r="F275" s="35">
        <v>342.15482300000008</v>
      </c>
      <c r="G275" s="36">
        <v>342.15482300000008</v>
      </c>
      <c r="H275" s="36">
        <v>7.404120120000016</v>
      </c>
      <c r="I275" s="14">
        <f t="shared" si="34"/>
        <v>2.1639677778267103E-2</v>
      </c>
    </row>
    <row r="276" spans="1:9" x14ac:dyDescent="0.25">
      <c r="A276" s="188" t="s">
        <v>230</v>
      </c>
      <c r="B276" s="4">
        <v>14.514849999999999</v>
      </c>
      <c r="C276" s="7">
        <v>14.514849999999999</v>
      </c>
      <c r="D276" s="7">
        <v>2.4413572599999998</v>
      </c>
      <c r="E276" s="14">
        <f t="shared" si="33"/>
        <v>0.16819720906519875</v>
      </c>
      <c r="F276" s="35">
        <v>26.728207000000001</v>
      </c>
      <c r="G276" s="36">
        <v>26.728207000000001</v>
      </c>
      <c r="H276" s="36">
        <v>0.43570842999999998</v>
      </c>
      <c r="I276" s="14">
        <f t="shared" si="34"/>
        <v>1.6301446258628571E-2</v>
      </c>
    </row>
    <row r="277" spans="1:9" ht="15" customHeight="1" x14ac:dyDescent="0.25">
      <c r="A277" s="188" t="s">
        <v>283</v>
      </c>
      <c r="B277" s="5">
        <v>3.3227760000000002</v>
      </c>
      <c r="C277" s="7">
        <v>3.3227760000000002</v>
      </c>
      <c r="D277" s="7">
        <v>0.34706661</v>
      </c>
      <c r="E277" s="14">
        <f t="shared" si="33"/>
        <v>0.10445079957240572</v>
      </c>
      <c r="F277" s="59">
        <v>0.31622400000000001</v>
      </c>
      <c r="G277" s="60">
        <v>0.31622400000000001</v>
      </c>
      <c r="H277" s="60">
        <v>0</v>
      </c>
      <c r="I277" s="14">
        <f t="shared" si="34"/>
        <v>0</v>
      </c>
    </row>
    <row r="278" spans="1:9" x14ac:dyDescent="0.25">
      <c r="A278" s="188" t="s">
        <v>231</v>
      </c>
      <c r="B278" s="4">
        <v>10.037404</v>
      </c>
      <c r="C278" s="7">
        <v>10.037404</v>
      </c>
      <c r="D278" s="7">
        <v>2.0196680200000001</v>
      </c>
      <c r="E278" s="14">
        <f t="shared" si="33"/>
        <v>0.20121418047933509</v>
      </c>
      <c r="F278" s="35">
        <v>0.45774399999999998</v>
      </c>
      <c r="G278" s="36">
        <v>0.45774399999999998</v>
      </c>
      <c r="H278" s="36">
        <v>1.5515629999999999E-2</v>
      </c>
      <c r="I278" s="14">
        <f t="shared" si="34"/>
        <v>3.3895867559159701E-2</v>
      </c>
    </row>
    <row r="279" spans="1:9" x14ac:dyDescent="0.25">
      <c r="A279" s="188" t="s">
        <v>232</v>
      </c>
      <c r="B279" s="4">
        <v>1.519001</v>
      </c>
      <c r="C279" s="7">
        <v>1.519001</v>
      </c>
      <c r="D279" s="7">
        <v>0.26068302999999998</v>
      </c>
      <c r="E279" s="14">
        <f t="shared" si="33"/>
        <v>0.1716147849803917</v>
      </c>
      <c r="F279" s="59" t="s">
        <v>19</v>
      </c>
      <c r="G279" s="60" t="s">
        <v>19</v>
      </c>
      <c r="H279" s="60" t="s">
        <v>19</v>
      </c>
      <c r="I279" s="14" t="s">
        <v>19</v>
      </c>
    </row>
    <row r="280" spans="1:9" x14ac:dyDescent="0.25">
      <c r="A280" s="188" t="s">
        <v>56</v>
      </c>
      <c r="B280" s="4">
        <v>18.554635999999999</v>
      </c>
      <c r="C280" s="7">
        <v>18.554635999999999</v>
      </c>
      <c r="D280" s="7">
        <v>3.9540480499999999</v>
      </c>
      <c r="E280" s="14">
        <f t="shared" si="33"/>
        <v>0.21310297059990829</v>
      </c>
      <c r="F280" s="35">
        <v>386.347825</v>
      </c>
      <c r="G280" s="36">
        <v>387.592825</v>
      </c>
      <c r="H280" s="36">
        <v>105.59301169</v>
      </c>
      <c r="I280" s="14">
        <f t="shared" ref="I280:I300" si="35">H280/G280</f>
        <v>0.27243283383793288</v>
      </c>
    </row>
    <row r="281" spans="1:9" x14ac:dyDescent="0.25">
      <c r="A281" s="188" t="s">
        <v>233</v>
      </c>
      <c r="B281" s="4">
        <v>7.631278</v>
      </c>
      <c r="C281" s="7">
        <v>7.631278</v>
      </c>
      <c r="D281" s="7">
        <v>1.50157512</v>
      </c>
      <c r="E281" s="14">
        <f t="shared" si="33"/>
        <v>0.1967658785330583</v>
      </c>
      <c r="F281" s="35">
        <v>3.9537689999999999</v>
      </c>
      <c r="G281" s="36">
        <v>4.1937689999999996</v>
      </c>
      <c r="H281" s="36">
        <v>0.47571732999999999</v>
      </c>
      <c r="I281" s="14">
        <f t="shared" si="35"/>
        <v>0.11343431886687132</v>
      </c>
    </row>
    <row r="282" spans="1:9" x14ac:dyDescent="0.25">
      <c r="A282" s="188" t="s">
        <v>234</v>
      </c>
      <c r="B282" s="4">
        <v>7.8889719999999999</v>
      </c>
      <c r="C282" s="7">
        <v>7.8889719999999999</v>
      </c>
      <c r="D282" s="7">
        <v>1.6643061799999999</v>
      </c>
      <c r="E282" s="14">
        <f t="shared" si="33"/>
        <v>0.21096616644095073</v>
      </c>
      <c r="F282" s="35">
        <v>0.31121100000000002</v>
      </c>
      <c r="G282" s="36">
        <v>0.31121100000000002</v>
      </c>
      <c r="H282" s="36">
        <v>0</v>
      </c>
      <c r="I282" s="14">
        <f t="shared" si="35"/>
        <v>0</v>
      </c>
    </row>
    <row r="283" spans="1:9" x14ac:dyDescent="0.25">
      <c r="A283" s="188" t="s">
        <v>235</v>
      </c>
      <c r="B283" s="4">
        <v>12.754599000000001</v>
      </c>
      <c r="C283" s="7">
        <v>12.754599000000001</v>
      </c>
      <c r="D283" s="7">
        <v>2.8926733100000002</v>
      </c>
      <c r="E283" s="14">
        <f t="shared" si="33"/>
        <v>0.22679453191746757</v>
      </c>
      <c r="F283" s="35">
        <v>3.745752</v>
      </c>
      <c r="G283" s="36">
        <v>3.745752</v>
      </c>
      <c r="H283" s="36">
        <v>0.48208679999999998</v>
      </c>
      <c r="I283" s="14">
        <f t="shared" si="35"/>
        <v>0.1287022739359146</v>
      </c>
    </row>
    <row r="284" spans="1:9" x14ac:dyDescent="0.25">
      <c r="A284" s="188" t="s">
        <v>236</v>
      </c>
      <c r="B284" s="4">
        <v>8.8155190000000001</v>
      </c>
      <c r="C284" s="7">
        <v>8.8155190000000001</v>
      </c>
      <c r="D284" s="7">
        <v>1.7900437499999999</v>
      </c>
      <c r="E284" s="14">
        <f t="shared" si="33"/>
        <v>0.20305596868431683</v>
      </c>
      <c r="F284" s="5">
        <v>1</v>
      </c>
      <c r="G284" s="6">
        <v>1</v>
      </c>
      <c r="H284" s="6">
        <v>6.8714659999999997E-2</v>
      </c>
      <c r="I284" s="14">
        <f t="shared" si="35"/>
        <v>6.8714659999999997E-2</v>
      </c>
    </row>
    <row r="285" spans="1:9" x14ac:dyDescent="0.25">
      <c r="A285" s="188" t="s">
        <v>237</v>
      </c>
      <c r="B285" s="4">
        <v>4.7956110000000001</v>
      </c>
      <c r="C285" s="7">
        <v>4.7956110000000001</v>
      </c>
      <c r="D285" s="7">
        <v>0.80114568999999991</v>
      </c>
      <c r="E285" s="14">
        <f t="shared" si="33"/>
        <v>0.16705810583885972</v>
      </c>
      <c r="F285" s="35">
        <v>1.6409860000000001</v>
      </c>
      <c r="G285" s="36">
        <v>1.347189</v>
      </c>
      <c r="H285" s="36">
        <v>0.21061695999999999</v>
      </c>
      <c r="I285" s="14">
        <f t="shared" si="35"/>
        <v>0.15633809361566936</v>
      </c>
    </row>
    <row r="286" spans="1:9" x14ac:dyDescent="0.25">
      <c r="A286" s="188" t="s">
        <v>98</v>
      </c>
      <c r="B286" s="4">
        <v>2.0983499999999999</v>
      </c>
      <c r="C286" s="7">
        <v>2.0658080000000001</v>
      </c>
      <c r="D286" s="7">
        <v>0.39592889000000003</v>
      </c>
      <c r="E286" s="14">
        <f t="shared" si="33"/>
        <v>0.19165812602139212</v>
      </c>
      <c r="F286" s="59">
        <v>0.51</v>
      </c>
      <c r="G286" s="60">
        <v>0.35699999999999998</v>
      </c>
      <c r="H286" s="60">
        <v>0</v>
      </c>
      <c r="I286" s="14">
        <f t="shared" si="35"/>
        <v>0</v>
      </c>
    </row>
    <row r="287" spans="1:9" x14ac:dyDescent="0.25">
      <c r="A287" s="188" t="s">
        <v>238</v>
      </c>
      <c r="B287" s="4">
        <v>11.945600000000001</v>
      </c>
      <c r="C287" s="7">
        <v>11.945499999999999</v>
      </c>
      <c r="D287" s="7">
        <v>3.47563617</v>
      </c>
      <c r="E287" s="14">
        <f t="shared" si="33"/>
        <v>0.29095778075425893</v>
      </c>
      <c r="F287" s="35">
        <v>4.2336499999999999</v>
      </c>
      <c r="G287" s="36">
        <v>4.2336499999999999</v>
      </c>
      <c r="H287" s="36">
        <v>1.4737153000000001</v>
      </c>
      <c r="I287" s="14">
        <f t="shared" si="35"/>
        <v>0.34809568575578992</v>
      </c>
    </row>
    <row r="288" spans="1:9" x14ac:dyDescent="0.25">
      <c r="A288" s="188" t="s">
        <v>239</v>
      </c>
      <c r="B288" s="4">
        <v>6.1209259999999999</v>
      </c>
      <c r="C288" s="7">
        <v>6.1209259999999999</v>
      </c>
      <c r="D288" s="7">
        <v>1.6497538700000001</v>
      </c>
      <c r="E288" s="14">
        <f t="shared" si="33"/>
        <v>0.26952684446765085</v>
      </c>
      <c r="F288" s="35">
        <v>37.541117</v>
      </c>
      <c r="G288" s="36">
        <v>37.541117</v>
      </c>
      <c r="H288" s="36">
        <v>10.642723500000001</v>
      </c>
      <c r="I288" s="14">
        <f t="shared" si="35"/>
        <v>0.28349512082978245</v>
      </c>
    </row>
    <row r="289" spans="1:9" ht="15.75" thickBot="1" x14ac:dyDescent="0.3">
      <c r="A289" s="189" t="s">
        <v>240</v>
      </c>
      <c r="B289" s="43">
        <v>5.6222120000000002</v>
      </c>
      <c r="C289" s="44">
        <v>5.6222120000000002</v>
      </c>
      <c r="D289" s="44">
        <v>0.80158705000000008</v>
      </c>
      <c r="E289" s="22">
        <f t="shared" si="33"/>
        <v>0.14257503096645949</v>
      </c>
      <c r="F289" s="37">
        <v>0.50247900000000001</v>
      </c>
      <c r="G289" s="38">
        <v>0.50247900000000001</v>
      </c>
      <c r="H289" s="38">
        <v>4.4956089999999997E-2</v>
      </c>
      <c r="I289" s="22">
        <f t="shared" si="35"/>
        <v>8.9468594707440507E-2</v>
      </c>
    </row>
    <row r="290" spans="1:9" x14ac:dyDescent="0.25">
      <c r="A290" s="179" t="s">
        <v>241</v>
      </c>
      <c r="B290" s="39">
        <v>6.9688780000000001</v>
      </c>
      <c r="C290" s="40">
        <v>6.9688780000000001</v>
      </c>
      <c r="D290" s="40">
        <v>1.2747359599999999</v>
      </c>
      <c r="E290" s="52">
        <f t="shared" si="33"/>
        <v>0.18291839231509002</v>
      </c>
      <c r="F290" s="180">
        <v>2.000121</v>
      </c>
      <c r="G290" s="181">
        <v>2.1501209999999999</v>
      </c>
      <c r="H290" s="181">
        <v>0.24362655999999999</v>
      </c>
      <c r="I290" s="21">
        <f t="shared" si="35"/>
        <v>0.1133083021839236</v>
      </c>
    </row>
    <row r="291" spans="1:9" x14ac:dyDescent="0.25">
      <c r="A291" s="169" t="s">
        <v>242</v>
      </c>
      <c r="B291" s="4">
        <v>23.430320999999999</v>
      </c>
      <c r="C291" s="7">
        <v>23.930320999999999</v>
      </c>
      <c r="D291" s="7">
        <v>3.8084760800000002</v>
      </c>
      <c r="E291" s="53">
        <f t="shared" si="33"/>
        <v>0.159148558015582</v>
      </c>
      <c r="F291" s="35">
        <v>43.916519000000001</v>
      </c>
      <c r="G291" s="36">
        <v>39.716518999999998</v>
      </c>
      <c r="H291" s="36">
        <v>0.23902914</v>
      </c>
      <c r="I291" s="14">
        <f t="shared" si="35"/>
        <v>6.0183809160112949E-3</v>
      </c>
    </row>
    <row r="292" spans="1:9" x14ac:dyDescent="0.25">
      <c r="A292" s="169" t="s">
        <v>277</v>
      </c>
      <c r="B292" s="4">
        <v>16.7133</v>
      </c>
      <c r="C292" s="7">
        <v>16.7133</v>
      </c>
      <c r="D292" s="7">
        <v>3.2665038499999999</v>
      </c>
      <c r="E292" s="53">
        <f t="shared" si="33"/>
        <v>0.19544338042158041</v>
      </c>
      <c r="F292" s="35">
        <v>30.525200000000002</v>
      </c>
      <c r="G292" s="36">
        <v>30.525200000000002</v>
      </c>
      <c r="H292" s="36">
        <v>0.98218418000000007</v>
      </c>
      <c r="I292" s="14">
        <f t="shared" si="35"/>
        <v>3.2176175094675873E-2</v>
      </c>
    </row>
    <row r="293" spans="1:9" x14ac:dyDescent="0.25">
      <c r="A293" s="169" t="s">
        <v>243</v>
      </c>
      <c r="B293" s="4">
        <v>4.2354459999999996</v>
      </c>
      <c r="C293" s="7">
        <v>4.2354459999999996</v>
      </c>
      <c r="D293" s="7">
        <v>0.70432163000000003</v>
      </c>
      <c r="E293" s="53">
        <f t="shared" si="33"/>
        <v>0.16629219921585592</v>
      </c>
      <c r="F293" s="5">
        <v>0.80049000000000003</v>
      </c>
      <c r="G293" s="6">
        <v>0.80049000000000003</v>
      </c>
      <c r="H293" s="6">
        <v>1.3340950000000001E-2</v>
      </c>
      <c r="I293" s="14">
        <f t="shared" si="35"/>
        <v>1.6665979587502655E-2</v>
      </c>
    </row>
    <row r="294" spans="1:9" x14ac:dyDescent="0.25">
      <c r="A294" s="169" t="s">
        <v>244</v>
      </c>
      <c r="B294" s="4">
        <v>63.673110999999999</v>
      </c>
      <c r="C294" s="7">
        <v>63.673110999999999</v>
      </c>
      <c r="D294" s="7">
        <v>13.95049352</v>
      </c>
      <c r="E294" s="53">
        <f t="shared" si="33"/>
        <v>0.21909552244117617</v>
      </c>
      <c r="F294" s="5">
        <v>2.0825019999999999</v>
      </c>
      <c r="G294" s="6">
        <v>2.0825019999999999</v>
      </c>
      <c r="H294" s="6">
        <v>0.50830556000000005</v>
      </c>
      <c r="I294" s="14">
        <f t="shared" si="35"/>
        <v>0.24408406810653727</v>
      </c>
    </row>
    <row r="295" spans="1:9" x14ac:dyDescent="0.25">
      <c r="A295" s="169" t="s">
        <v>245</v>
      </c>
      <c r="B295" s="4">
        <v>3.868487</v>
      </c>
      <c r="C295" s="7">
        <v>3.868487</v>
      </c>
      <c r="D295" s="7">
        <v>0.93734501000000003</v>
      </c>
      <c r="E295" s="53">
        <f t="shared" si="33"/>
        <v>0.24230274264848248</v>
      </c>
      <c r="F295" s="35">
        <v>2.199284</v>
      </c>
      <c r="G295" s="36">
        <v>2.199284</v>
      </c>
      <c r="H295" s="36">
        <v>6.7711750000000001E-2</v>
      </c>
      <c r="I295" s="14">
        <f t="shared" si="35"/>
        <v>3.0788088305102934E-2</v>
      </c>
    </row>
    <row r="296" spans="1:9" x14ac:dyDescent="0.25">
      <c r="A296" s="171" t="s">
        <v>246</v>
      </c>
      <c r="B296" s="4">
        <v>12.859463</v>
      </c>
      <c r="C296" s="7">
        <v>12.859463</v>
      </c>
      <c r="D296" s="7">
        <v>2.3765977299999999</v>
      </c>
      <c r="E296" s="53">
        <f t="shared" si="33"/>
        <v>0.18481313955333903</v>
      </c>
      <c r="F296" s="35">
        <v>0.55002499999999999</v>
      </c>
      <c r="G296" s="36">
        <v>0.55002499999999999</v>
      </c>
      <c r="H296" s="36">
        <v>0.21757672</v>
      </c>
      <c r="I296" s="14">
        <f t="shared" si="35"/>
        <v>0.39557605563383486</v>
      </c>
    </row>
    <row r="297" spans="1:9" x14ac:dyDescent="0.25">
      <c r="A297" s="169" t="s">
        <v>247</v>
      </c>
      <c r="B297" s="4">
        <v>11.914604000000001</v>
      </c>
      <c r="C297" s="7">
        <v>11.858574000000001</v>
      </c>
      <c r="D297" s="7">
        <v>1.4211854799999999</v>
      </c>
      <c r="E297" s="53">
        <f t="shared" si="33"/>
        <v>0.11984455129259217</v>
      </c>
      <c r="F297" s="5">
        <v>41.950445000000002</v>
      </c>
      <c r="G297" s="6">
        <v>35.006475000000002</v>
      </c>
      <c r="H297" s="6">
        <v>15.90846867</v>
      </c>
      <c r="I297" s="14">
        <f t="shared" si="35"/>
        <v>0.45444360421893376</v>
      </c>
    </row>
    <row r="298" spans="1:9" x14ac:dyDescent="0.25">
      <c r="A298" s="175" t="s">
        <v>248</v>
      </c>
      <c r="B298" s="4">
        <v>5.8673739999999999</v>
      </c>
      <c r="C298" s="7">
        <v>5.8673739999999999</v>
      </c>
      <c r="D298" s="7">
        <v>1.1197977400000001</v>
      </c>
      <c r="E298" s="53">
        <f t="shared" si="33"/>
        <v>0.19085160414181884</v>
      </c>
      <c r="F298" s="35">
        <v>18.495929</v>
      </c>
      <c r="G298" s="36">
        <v>19.195929</v>
      </c>
      <c r="H298" s="36">
        <v>1.7651661699999999</v>
      </c>
      <c r="I298" s="14">
        <f t="shared" si="35"/>
        <v>9.1955235404340155E-2</v>
      </c>
    </row>
    <row r="299" spans="1:9" x14ac:dyDescent="0.25">
      <c r="A299" s="175" t="s">
        <v>285</v>
      </c>
      <c r="B299" s="4">
        <v>64.819382000000004</v>
      </c>
      <c r="C299" s="7">
        <v>65.861873000000003</v>
      </c>
      <c r="D299" s="7">
        <v>9.8589126799999995</v>
      </c>
      <c r="E299" s="53">
        <f t="shared" si="33"/>
        <v>0.14969074262434048</v>
      </c>
      <c r="F299" s="35">
        <v>195.45763600000001</v>
      </c>
      <c r="G299" s="36">
        <v>242.71363600000001</v>
      </c>
      <c r="H299" s="36">
        <v>101.22722587999999</v>
      </c>
      <c r="I299" s="14">
        <f t="shared" si="35"/>
        <v>0.4170644367092749</v>
      </c>
    </row>
    <row r="300" spans="1:9" x14ac:dyDescent="0.25">
      <c r="A300" s="169" t="s">
        <v>249</v>
      </c>
      <c r="B300" s="4">
        <v>13.875906000000001</v>
      </c>
      <c r="C300" s="7">
        <v>13.875906000000001</v>
      </c>
      <c r="D300" s="7">
        <v>2.7278377300000001</v>
      </c>
      <c r="E300" s="53">
        <f t="shared" si="33"/>
        <v>0.1965880808071199</v>
      </c>
      <c r="F300" s="35">
        <v>6.7868589999999998</v>
      </c>
      <c r="G300" s="36">
        <v>6.7868589999999998</v>
      </c>
      <c r="H300" s="36">
        <v>0.12583833</v>
      </c>
      <c r="I300" s="14">
        <f t="shared" si="35"/>
        <v>1.8541468151909449E-2</v>
      </c>
    </row>
    <row r="301" spans="1:9" x14ac:dyDescent="0.25">
      <c r="A301" s="169" t="s">
        <v>250</v>
      </c>
      <c r="B301" s="4">
        <v>1.9397180000000001</v>
      </c>
      <c r="C301" s="7">
        <v>1.9397180000000001</v>
      </c>
      <c r="D301" s="7">
        <v>0.37137759999999997</v>
      </c>
      <c r="E301" s="53">
        <f t="shared" si="33"/>
        <v>0.19145958330025289</v>
      </c>
      <c r="F301" s="59" t="s">
        <v>19</v>
      </c>
      <c r="G301" s="60" t="s">
        <v>19</v>
      </c>
      <c r="H301" s="60" t="s">
        <v>19</v>
      </c>
      <c r="I301" s="14" t="s">
        <v>19</v>
      </c>
    </row>
    <row r="302" spans="1:9" x14ac:dyDescent="0.25">
      <c r="A302" s="169" t="s">
        <v>251</v>
      </c>
      <c r="B302" s="4">
        <v>47.241494000000003</v>
      </c>
      <c r="C302" s="7">
        <v>47.241494000000003</v>
      </c>
      <c r="D302" s="7">
        <v>10.49291186</v>
      </c>
      <c r="E302" s="53">
        <f t="shared" si="33"/>
        <v>0.22211219357287892</v>
      </c>
      <c r="F302" s="35">
        <v>24.151465000000002</v>
      </c>
      <c r="G302" s="36">
        <v>20.033743000000001</v>
      </c>
      <c r="H302" s="36">
        <v>0.42729409000000002</v>
      </c>
      <c r="I302" s="14">
        <f t="shared" ref="I302:I307" si="36">H302/G302</f>
        <v>2.1328719750472989E-2</v>
      </c>
    </row>
    <row r="303" spans="1:9" x14ac:dyDescent="0.25">
      <c r="A303" s="169" t="s">
        <v>252</v>
      </c>
      <c r="B303" s="4">
        <v>81.972027999999995</v>
      </c>
      <c r="C303" s="7">
        <v>81.972027999999995</v>
      </c>
      <c r="D303" s="7">
        <v>18.36438223</v>
      </c>
      <c r="E303" s="53">
        <f t="shared" si="33"/>
        <v>0.22403230319005896</v>
      </c>
      <c r="F303" s="35">
        <v>2.5351729999999999</v>
      </c>
      <c r="G303" s="36">
        <v>2.5351729999999999</v>
      </c>
      <c r="H303" s="36">
        <v>0.65114456999999992</v>
      </c>
      <c r="I303" s="14">
        <f t="shared" si="36"/>
        <v>0.25684423508770404</v>
      </c>
    </row>
    <row r="304" spans="1:9" x14ac:dyDescent="0.25">
      <c r="A304" s="169" t="s">
        <v>253</v>
      </c>
      <c r="B304" s="4">
        <v>290.31739199999998</v>
      </c>
      <c r="C304" s="7">
        <v>290.31739199999998</v>
      </c>
      <c r="D304" s="7">
        <v>58.222028399999999</v>
      </c>
      <c r="E304" s="53">
        <f t="shared" si="33"/>
        <v>0.20054612642703817</v>
      </c>
      <c r="F304" s="35">
        <v>49.864293000000004</v>
      </c>
      <c r="G304" s="36">
        <v>49.864293000000004</v>
      </c>
      <c r="H304" s="36">
        <v>3.05730171</v>
      </c>
      <c r="I304" s="14">
        <f t="shared" si="36"/>
        <v>6.131244475881769E-2</v>
      </c>
    </row>
    <row r="305" spans="1:9" x14ac:dyDescent="0.25">
      <c r="A305" s="169" t="s">
        <v>254</v>
      </c>
      <c r="B305" s="4">
        <v>9.1729529999999997</v>
      </c>
      <c r="C305" s="7">
        <v>9.1729529999999997</v>
      </c>
      <c r="D305" s="7">
        <v>1.4540662</v>
      </c>
      <c r="E305" s="53">
        <f t="shared" si="33"/>
        <v>0.15851669576852734</v>
      </c>
      <c r="F305" s="35">
        <v>1.184537</v>
      </c>
      <c r="G305" s="36">
        <v>1.184537</v>
      </c>
      <c r="H305" s="36">
        <v>0.21655682000000001</v>
      </c>
      <c r="I305" s="14">
        <f t="shared" si="36"/>
        <v>0.18281980216742916</v>
      </c>
    </row>
    <row r="306" spans="1:9" x14ac:dyDescent="0.25">
      <c r="A306" s="169" t="s">
        <v>255</v>
      </c>
      <c r="B306" s="4">
        <v>28.589151000000001</v>
      </c>
      <c r="C306" s="7">
        <v>28.547094999999999</v>
      </c>
      <c r="D306" s="7">
        <v>4.6481034000000001</v>
      </c>
      <c r="E306" s="53">
        <f t="shared" si="33"/>
        <v>0.16282229067441015</v>
      </c>
      <c r="F306" s="35">
        <v>0.61402299999999999</v>
      </c>
      <c r="G306" s="36">
        <v>0.65607899999999997</v>
      </c>
      <c r="H306" s="36">
        <v>4.2195690000000001E-2</v>
      </c>
      <c r="I306" s="14">
        <f t="shared" si="36"/>
        <v>6.4314952924876434E-2</v>
      </c>
    </row>
    <row r="307" spans="1:9" x14ac:dyDescent="0.25">
      <c r="A307" s="169" t="s">
        <v>256</v>
      </c>
      <c r="B307" s="4">
        <v>106.036141</v>
      </c>
      <c r="C307" s="7">
        <v>106.036141</v>
      </c>
      <c r="D307" s="7">
        <v>18.754379140000001</v>
      </c>
      <c r="E307" s="53">
        <f t="shared" si="33"/>
        <v>0.17686780151684323</v>
      </c>
      <c r="F307" s="35">
        <v>9.2105340000000009</v>
      </c>
      <c r="G307" s="36">
        <v>9.2105340000000009</v>
      </c>
      <c r="H307" s="36">
        <v>9.8531499999999998E-3</v>
      </c>
      <c r="I307" s="14">
        <f t="shared" si="36"/>
        <v>1.0697696789350106E-3</v>
      </c>
    </row>
    <row r="308" spans="1:9" x14ac:dyDescent="0.25">
      <c r="A308" s="169" t="s">
        <v>76</v>
      </c>
      <c r="B308" s="4">
        <v>0.63</v>
      </c>
      <c r="C308" s="7">
        <v>0.63</v>
      </c>
      <c r="D308" s="7">
        <v>7.7862589999999995E-2</v>
      </c>
      <c r="E308" s="53">
        <f t="shared" si="33"/>
        <v>0.12359141269841269</v>
      </c>
      <c r="F308" s="59" t="s">
        <v>19</v>
      </c>
      <c r="G308" s="60" t="s">
        <v>19</v>
      </c>
      <c r="H308" s="60" t="s">
        <v>19</v>
      </c>
      <c r="I308" s="14" t="s">
        <v>19</v>
      </c>
    </row>
    <row r="309" spans="1:9" x14ac:dyDescent="0.25">
      <c r="A309" s="169" t="s">
        <v>257</v>
      </c>
      <c r="B309" s="4">
        <v>43.651707999999999</v>
      </c>
      <c r="C309" s="7">
        <v>43.651707999999999</v>
      </c>
      <c r="D309" s="7">
        <v>5.99682826</v>
      </c>
      <c r="E309" s="53">
        <f t="shared" si="33"/>
        <v>0.13737900610899351</v>
      </c>
      <c r="F309" s="59">
        <v>27.626418999999999</v>
      </c>
      <c r="G309" s="60">
        <v>27.626418999999999</v>
      </c>
      <c r="H309" s="60">
        <v>0.17920578000000001</v>
      </c>
      <c r="I309" s="14">
        <f t="shared" ref="I309" si="37">H309/G309</f>
        <v>6.4867538568788097E-3</v>
      </c>
    </row>
    <row r="310" spans="1:9" x14ac:dyDescent="0.25">
      <c r="A310" s="169" t="s">
        <v>50</v>
      </c>
      <c r="B310" s="4">
        <v>0.89039199999999996</v>
      </c>
      <c r="C310" s="7">
        <v>0.89039199999999996</v>
      </c>
      <c r="D310" s="7">
        <v>9.1283039999999996E-2</v>
      </c>
      <c r="E310" s="53">
        <f t="shared" si="33"/>
        <v>0.10252005858093963</v>
      </c>
      <c r="F310" s="59" t="s">
        <v>19</v>
      </c>
      <c r="G310" s="60" t="s">
        <v>19</v>
      </c>
      <c r="H310" s="60" t="s">
        <v>19</v>
      </c>
      <c r="I310" s="14" t="s">
        <v>19</v>
      </c>
    </row>
    <row r="311" spans="1:9" x14ac:dyDescent="0.25">
      <c r="A311" s="169" t="s">
        <v>258</v>
      </c>
      <c r="B311" s="4">
        <v>40.440652</v>
      </c>
      <c r="C311" s="7">
        <v>40.440652</v>
      </c>
      <c r="D311" s="7">
        <v>6.7041761700000002</v>
      </c>
      <c r="E311" s="53">
        <f t="shared" si="33"/>
        <v>0.16577814249879058</v>
      </c>
      <c r="F311" s="35">
        <v>15</v>
      </c>
      <c r="G311" s="36">
        <v>15</v>
      </c>
      <c r="H311" s="36">
        <v>0.56035586999999998</v>
      </c>
      <c r="I311" s="14">
        <f t="shared" ref="I311:I323" si="38">H311/G311</f>
        <v>3.7357057999999999E-2</v>
      </c>
    </row>
    <row r="312" spans="1:9" x14ac:dyDescent="0.25">
      <c r="A312" s="169" t="s">
        <v>54</v>
      </c>
      <c r="B312" s="4">
        <v>146.06027599999999</v>
      </c>
      <c r="C312" s="7">
        <v>146.06027599999999</v>
      </c>
      <c r="D312" s="7">
        <v>26.13004213</v>
      </c>
      <c r="E312" s="53">
        <f t="shared" si="33"/>
        <v>0.17889903295814669</v>
      </c>
      <c r="F312" s="35">
        <v>194.325908</v>
      </c>
      <c r="G312" s="36">
        <v>194.325908</v>
      </c>
      <c r="H312" s="36">
        <v>39.410260469999997</v>
      </c>
      <c r="I312" s="14">
        <f t="shared" si="38"/>
        <v>0.20280497271624737</v>
      </c>
    </row>
    <row r="313" spans="1:9" x14ac:dyDescent="0.25">
      <c r="A313" s="169" t="s">
        <v>259</v>
      </c>
      <c r="B313" s="4">
        <v>7.5308000000000002</v>
      </c>
      <c r="C313" s="7">
        <v>7.5308000000000002</v>
      </c>
      <c r="D313" s="7">
        <v>0.20492729000000001</v>
      </c>
      <c r="E313" s="53">
        <f t="shared" si="33"/>
        <v>2.7211888511180751E-2</v>
      </c>
      <c r="F313" s="35">
        <v>98.503532000000007</v>
      </c>
      <c r="G313" s="36">
        <v>98.503532000000007</v>
      </c>
      <c r="H313" s="36">
        <v>0.40075104</v>
      </c>
      <c r="I313" s="14">
        <f t="shared" si="38"/>
        <v>4.0683925932726954E-3</v>
      </c>
    </row>
    <row r="314" spans="1:9" x14ac:dyDescent="0.25">
      <c r="A314" s="169" t="s">
        <v>260</v>
      </c>
      <c r="B314" s="25">
        <v>1.5038</v>
      </c>
      <c r="C314" s="26">
        <v>1.5038</v>
      </c>
      <c r="D314" s="26">
        <v>0.13675035999999999</v>
      </c>
      <c r="E314" s="53">
        <f t="shared" si="33"/>
        <v>9.0936534113578923E-2</v>
      </c>
      <c r="F314" s="25">
        <v>0.27900000000000003</v>
      </c>
      <c r="G314" s="26">
        <v>0.27900000000000003</v>
      </c>
      <c r="H314" s="26">
        <v>0</v>
      </c>
      <c r="I314" s="14">
        <f t="shared" si="38"/>
        <v>0</v>
      </c>
    </row>
    <row r="315" spans="1:9" x14ac:dyDescent="0.25">
      <c r="A315" s="169" t="s">
        <v>261</v>
      </c>
      <c r="B315" s="4">
        <v>6.4825699999999999</v>
      </c>
      <c r="C315" s="7">
        <v>6.4825699999999999</v>
      </c>
      <c r="D315" s="7">
        <v>5.2321120000000006E-2</v>
      </c>
      <c r="E315" s="53">
        <f t="shared" si="33"/>
        <v>8.0710458969205125E-3</v>
      </c>
      <c r="F315" s="35">
        <v>4.9979940000000003</v>
      </c>
      <c r="G315" s="36">
        <v>4.9979940000000003</v>
      </c>
      <c r="H315" s="36">
        <v>3.5999999999999999E-3</v>
      </c>
      <c r="I315" s="14">
        <f t="shared" si="38"/>
        <v>7.2028897993875137E-4</v>
      </c>
    </row>
    <row r="316" spans="1:9" x14ac:dyDescent="0.25">
      <c r="A316" s="169" t="s">
        <v>286</v>
      </c>
      <c r="B316" s="4">
        <v>57.362242999999999</v>
      </c>
      <c r="C316" s="7">
        <v>57.362242999999999</v>
      </c>
      <c r="D316" s="7">
        <v>5.8044506900000004</v>
      </c>
      <c r="E316" s="53">
        <f t="shared" si="33"/>
        <v>0.10118939543560039</v>
      </c>
      <c r="F316" s="35">
        <v>141.953204</v>
      </c>
      <c r="G316" s="36">
        <v>141.953204</v>
      </c>
      <c r="H316" s="36">
        <v>6.3340000000000002E-3</v>
      </c>
      <c r="I316" s="14">
        <f t="shared" si="38"/>
        <v>4.4620338403915143E-5</v>
      </c>
    </row>
    <row r="317" spans="1:9" x14ac:dyDescent="0.25">
      <c r="A317" s="169" t="s">
        <v>96</v>
      </c>
      <c r="B317" s="4">
        <v>142.065068</v>
      </c>
      <c r="C317" s="7">
        <v>137.065068</v>
      </c>
      <c r="D317" s="7">
        <v>27.97726793</v>
      </c>
      <c r="E317" s="53">
        <f t="shared" si="33"/>
        <v>0.20411668952734185</v>
      </c>
      <c r="F317" s="35">
        <v>6.4237219999999997</v>
      </c>
      <c r="G317" s="36">
        <v>6.4237219999999997</v>
      </c>
      <c r="H317" s="36">
        <v>1.2131279399999999</v>
      </c>
      <c r="I317" s="14">
        <f t="shared" si="38"/>
        <v>0.18885125165752814</v>
      </c>
    </row>
    <row r="318" spans="1:9" x14ac:dyDescent="0.25">
      <c r="A318" s="169" t="s">
        <v>81</v>
      </c>
      <c r="B318" s="4">
        <v>122.001519</v>
      </c>
      <c r="C318" s="7">
        <v>122.001419</v>
      </c>
      <c r="D318" s="7">
        <v>6.3428659299999994</v>
      </c>
      <c r="E318" s="53">
        <f t="shared" si="33"/>
        <v>5.1990099639742708E-2</v>
      </c>
      <c r="F318" s="35">
        <v>5.9497</v>
      </c>
      <c r="G318" s="36">
        <v>6.6497999999999999</v>
      </c>
      <c r="H318" s="36">
        <v>0</v>
      </c>
      <c r="I318" s="14">
        <f t="shared" si="38"/>
        <v>0</v>
      </c>
    </row>
    <row r="319" spans="1:9" x14ac:dyDescent="0.25">
      <c r="A319" s="169" t="s">
        <v>77</v>
      </c>
      <c r="B319" s="4">
        <v>19.641794000000001</v>
      </c>
      <c r="C319" s="7">
        <v>19.625723000000001</v>
      </c>
      <c r="D319" s="7">
        <v>4.5526826799999993</v>
      </c>
      <c r="E319" s="53">
        <f t="shared" si="33"/>
        <v>0.23197528468123182</v>
      </c>
      <c r="F319" s="35">
        <v>9.1955329999999993</v>
      </c>
      <c r="G319" s="36">
        <v>9.2116039999999995</v>
      </c>
      <c r="H319" s="36">
        <v>4.1966000000000003E-4</v>
      </c>
      <c r="I319" s="14">
        <f t="shared" si="38"/>
        <v>4.5557755196597692E-5</v>
      </c>
    </row>
    <row r="320" spans="1:9" x14ac:dyDescent="0.25">
      <c r="A320" s="169" t="s">
        <v>262</v>
      </c>
      <c r="B320" s="4">
        <v>5.8024820000000004</v>
      </c>
      <c r="C320" s="7">
        <v>5.801488</v>
      </c>
      <c r="D320" s="7">
        <v>1.2453073700000001</v>
      </c>
      <c r="E320" s="53">
        <f t="shared" si="33"/>
        <v>0.2146530976190936</v>
      </c>
      <c r="F320" s="35">
        <v>2.0743710000000002</v>
      </c>
      <c r="G320" s="36">
        <v>2.0753650000000001</v>
      </c>
      <c r="H320" s="36">
        <v>1.900957E-2</v>
      </c>
      <c r="I320" s="14">
        <f t="shared" si="38"/>
        <v>9.1596273426602058E-3</v>
      </c>
    </row>
    <row r="321" spans="1:9" x14ac:dyDescent="0.25">
      <c r="A321" s="169" t="s">
        <v>263</v>
      </c>
      <c r="B321" s="4">
        <v>55.962958999999998</v>
      </c>
      <c r="C321" s="7">
        <v>50.891357999999997</v>
      </c>
      <c r="D321" s="7">
        <v>11.7495124</v>
      </c>
      <c r="E321" s="53">
        <f t="shared" si="33"/>
        <v>0.23087441290130245</v>
      </c>
      <c r="F321" s="35">
        <v>17.875319999999999</v>
      </c>
      <c r="G321" s="36">
        <v>17.908577000000001</v>
      </c>
      <c r="H321" s="36">
        <v>5.0386860000000002</v>
      </c>
      <c r="I321" s="14">
        <f t="shared" si="38"/>
        <v>0.28135602287105221</v>
      </c>
    </row>
    <row r="322" spans="1:9" x14ac:dyDescent="0.25">
      <c r="A322" s="169" t="s">
        <v>264</v>
      </c>
      <c r="B322" s="4">
        <v>19.633880000000001</v>
      </c>
      <c r="C322" s="7">
        <v>19.633880000000001</v>
      </c>
      <c r="D322" s="7">
        <v>5.3295762999999994</v>
      </c>
      <c r="E322" s="53">
        <f t="shared" si="33"/>
        <v>0.27144794100809411</v>
      </c>
      <c r="F322" s="35">
        <v>2.3370000000000002</v>
      </c>
      <c r="G322" s="36">
        <v>2.3370000000000002</v>
      </c>
      <c r="H322" s="36">
        <v>0.25023252000000001</v>
      </c>
      <c r="I322" s="14">
        <f t="shared" si="38"/>
        <v>0.10707424903722722</v>
      </c>
    </row>
    <row r="323" spans="1:9" x14ac:dyDescent="0.25">
      <c r="A323" s="169" t="s">
        <v>194</v>
      </c>
      <c r="B323" s="4">
        <v>6.6068290000000003</v>
      </c>
      <c r="C323" s="7">
        <v>6.6068290000000003</v>
      </c>
      <c r="D323" s="7">
        <v>0.94558731000000007</v>
      </c>
      <c r="E323" s="53">
        <f t="shared" si="33"/>
        <v>0.14312271590501283</v>
      </c>
      <c r="F323" s="5">
        <v>0.96389400000000003</v>
      </c>
      <c r="G323" s="6">
        <v>0.96389400000000003</v>
      </c>
      <c r="H323" s="6">
        <v>4.1708260000000004E-2</v>
      </c>
      <c r="I323" s="14">
        <f t="shared" si="38"/>
        <v>4.3270587844721521E-2</v>
      </c>
    </row>
    <row r="324" spans="1:9" x14ac:dyDescent="0.25">
      <c r="A324" s="169" t="s">
        <v>265</v>
      </c>
      <c r="B324" s="4">
        <v>24.302562000000002</v>
      </c>
      <c r="C324" s="7">
        <v>24.302562000000002</v>
      </c>
      <c r="D324" s="7">
        <v>4.1158388399999994</v>
      </c>
      <c r="E324" s="53">
        <f t="shared" si="33"/>
        <v>0.16935822815717944</v>
      </c>
      <c r="F324" s="5">
        <v>57.299745000000001</v>
      </c>
      <c r="G324" s="6">
        <v>57.299745000000001</v>
      </c>
      <c r="H324" s="6">
        <v>5.3676910199999996</v>
      </c>
      <c r="I324" s="14">
        <f>H324/G324</f>
        <v>9.3677398040776613E-2</v>
      </c>
    </row>
    <row r="325" spans="1:9" x14ac:dyDescent="0.25">
      <c r="A325" s="176" t="s">
        <v>266</v>
      </c>
      <c r="B325" s="4">
        <v>13.392300000000001</v>
      </c>
      <c r="C325" s="7">
        <v>12.594810000000001</v>
      </c>
      <c r="D325" s="7">
        <v>2.16652288</v>
      </c>
      <c r="E325" s="53">
        <f t="shared" si="33"/>
        <v>0.17201711498625227</v>
      </c>
      <c r="F325" s="5">
        <v>5.1719999999999997</v>
      </c>
      <c r="G325" s="6">
        <v>5.9694900000000004</v>
      </c>
      <c r="H325" s="6">
        <v>7.9676499999999997E-3</v>
      </c>
      <c r="I325" s="14">
        <f>H325/G325</f>
        <v>1.3347287624235905E-3</v>
      </c>
    </row>
    <row r="326" spans="1:9" x14ac:dyDescent="0.25">
      <c r="A326" s="177" t="s">
        <v>267</v>
      </c>
      <c r="B326" s="4">
        <v>5.8264389999999997</v>
      </c>
      <c r="C326" s="7">
        <v>5.8264389999999997</v>
      </c>
      <c r="D326" s="7">
        <v>1.0813523700000001</v>
      </c>
      <c r="E326" s="53">
        <f t="shared" si="33"/>
        <v>0.18559404294801682</v>
      </c>
      <c r="F326" s="5">
        <v>7.3561000000000001E-2</v>
      </c>
      <c r="G326" s="6">
        <v>7.3561000000000001E-2</v>
      </c>
      <c r="H326" s="6">
        <v>8.5129200000000002E-3</v>
      </c>
      <c r="I326" s="14">
        <f>H326/G326</f>
        <v>0.11572599611207025</v>
      </c>
    </row>
    <row r="327" spans="1:9" ht="15.75" thickBot="1" x14ac:dyDescent="0.3">
      <c r="A327" s="178" t="s">
        <v>268</v>
      </c>
      <c r="B327" s="43">
        <v>5.8545879999999997</v>
      </c>
      <c r="C327" s="44">
        <v>5.8431050000000004</v>
      </c>
      <c r="D327" s="44">
        <v>1.1207080600000001</v>
      </c>
      <c r="E327" s="55">
        <f t="shared" si="33"/>
        <v>0.19180008916492175</v>
      </c>
      <c r="F327" s="37">
        <v>5.047663</v>
      </c>
      <c r="G327" s="38">
        <v>5.0591460000000001</v>
      </c>
      <c r="H327" s="38">
        <v>0.69087847999999996</v>
      </c>
      <c r="I327" s="24">
        <f t="shared" ref="I327:I329" si="39">H327/G327</f>
        <v>0.13656029693549068</v>
      </c>
    </row>
    <row r="328" spans="1:9" ht="15.75" thickBot="1" x14ac:dyDescent="0.3">
      <c r="A328" s="182" t="s">
        <v>93</v>
      </c>
      <c r="B328" s="183">
        <f>SUM(B329:B334)</f>
        <v>991.56181700000002</v>
      </c>
      <c r="C328" s="184">
        <f>SUM(C329:C334)</f>
        <v>991.56181700000002</v>
      </c>
      <c r="D328" s="184">
        <f>SUM(D329:D334)</f>
        <v>208.13692132</v>
      </c>
      <c r="E328" s="185">
        <f t="shared" si="33"/>
        <v>0.20990816482801294</v>
      </c>
      <c r="F328" s="67">
        <f>SUM(F329:F334)</f>
        <v>4139.5082819999998</v>
      </c>
      <c r="G328" s="29">
        <f>SUM(G329:G334)</f>
        <v>4115.7419709999995</v>
      </c>
      <c r="H328" s="29">
        <f>SUM(H329:H334)</f>
        <v>1383.2344515899999</v>
      </c>
      <c r="I328" s="32">
        <f t="shared" si="39"/>
        <v>0.33608386078049401</v>
      </c>
    </row>
    <row r="329" spans="1:9" x14ac:dyDescent="0.25">
      <c r="A329" s="174" t="s">
        <v>269</v>
      </c>
      <c r="B329" s="45">
        <v>259.90742799999998</v>
      </c>
      <c r="C329" s="46">
        <v>259.90742799999998</v>
      </c>
      <c r="D329" s="46">
        <v>16.752025289999999</v>
      </c>
      <c r="E329" s="56">
        <f t="shared" si="33"/>
        <v>6.4453815032943187E-2</v>
      </c>
      <c r="F329" s="33">
        <v>38.929602000000003</v>
      </c>
      <c r="G329" s="34">
        <v>38.929602000000003</v>
      </c>
      <c r="H329" s="34">
        <v>0</v>
      </c>
      <c r="I329" s="21">
        <f t="shared" si="39"/>
        <v>0</v>
      </c>
    </row>
    <row r="330" spans="1:9" x14ac:dyDescent="0.25">
      <c r="A330" s="169" t="s">
        <v>270</v>
      </c>
      <c r="B330" s="4">
        <v>2.9946999999999999</v>
      </c>
      <c r="C330" s="7">
        <v>2.9946999999999999</v>
      </c>
      <c r="D330" s="7">
        <v>0.51725107999999997</v>
      </c>
      <c r="E330" s="53">
        <f t="shared" si="33"/>
        <v>0.17272216916552577</v>
      </c>
      <c r="F330" s="59" t="s">
        <v>19</v>
      </c>
      <c r="G330" s="60" t="s">
        <v>19</v>
      </c>
      <c r="H330" s="60" t="s">
        <v>19</v>
      </c>
      <c r="I330" s="14" t="s">
        <v>19</v>
      </c>
    </row>
    <row r="331" spans="1:9" x14ac:dyDescent="0.25">
      <c r="A331" s="169" t="s">
        <v>271</v>
      </c>
      <c r="B331" s="4">
        <v>137.95192900000001</v>
      </c>
      <c r="C331" s="7">
        <v>137.95192900000001</v>
      </c>
      <c r="D331" s="7">
        <v>14.701328949999999</v>
      </c>
      <c r="E331" s="53">
        <f t="shared" si="33"/>
        <v>0.1065684913329483</v>
      </c>
      <c r="F331" s="35">
        <v>182.27287999999999</v>
      </c>
      <c r="G331" s="36">
        <v>182.27287999999999</v>
      </c>
      <c r="H331" s="36">
        <v>12.295538449999999</v>
      </c>
      <c r="I331" s="14">
        <f t="shared" ref="I331:I333" si="40">H331/G331</f>
        <v>6.7456762904059012E-2</v>
      </c>
    </row>
    <row r="332" spans="1:9" x14ac:dyDescent="0.25">
      <c r="A332" s="169" t="s">
        <v>272</v>
      </c>
      <c r="B332" s="5">
        <v>333.26960000000003</v>
      </c>
      <c r="C332" s="6">
        <v>333.26960000000003</v>
      </c>
      <c r="D332" s="6">
        <v>85.194416000000004</v>
      </c>
      <c r="E332" s="53">
        <f t="shared" si="33"/>
        <v>0.25563212486227366</v>
      </c>
      <c r="F332" s="35">
        <v>1756.4996000000001</v>
      </c>
      <c r="G332" s="36">
        <v>1756.4996000000001</v>
      </c>
      <c r="H332" s="58">
        <v>338.7971</v>
      </c>
      <c r="I332" s="14">
        <f t="shared" si="40"/>
        <v>0.19288196820540124</v>
      </c>
    </row>
    <row r="333" spans="1:9" x14ac:dyDescent="0.25">
      <c r="A333" s="169" t="s">
        <v>273</v>
      </c>
      <c r="B333" s="5">
        <v>257.43815999999998</v>
      </c>
      <c r="C333" s="6">
        <v>257.43815999999998</v>
      </c>
      <c r="D333" s="6">
        <v>90.971900000000005</v>
      </c>
      <c r="E333" s="53">
        <f t="shared" si="33"/>
        <v>0.3533737966430463</v>
      </c>
      <c r="F333" s="59">
        <v>680.50729999999999</v>
      </c>
      <c r="G333" s="60">
        <v>680.50729999999999</v>
      </c>
      <c r="H333" s="60">
        <v>265.24022500000001</v>
      </c>
      <c r="I333" s="14">
        <f t="shared" si="40"/>
        <v>0.38976837573968715</v>
      </c>
    </row>
    <row r="334" spans="1:9" ht="15.75" thickBot="1" x14ac:dyDescent="0.3">
      <c r="A334" s="178" t="s">
        <v>290</v>
      </c>
      <c r="B334" s="10" t="s">
        <v>19</v>
      </c>
      <c r="C334" s="11" t="s">
        <v>19</v>
      </c>
      <c r="D334" s="11" t="s">
        <v>19</v>
      </c>
      <c r="E334" s="55" t="s">
        <v>19</v>
      </c>
      <c r="F334" s="37">
        <v>1481.2989</v>
      </c>
      <c r="G334" s="38">
        <v>1457.5325889999999</v>
      </c>
      <c r="H334" s="38">
        <v>766.90158813999994</v>
      </c>
      <c r="I334" s="22">
        <f>H334/G334</f>
        <v>0.5261642819706448</v>
      </c>
    </row>
    <row r="335" spans="1:9" x14ac:dyDescent="0.25">
      <c r="A335" s="145" t="s">
        <v>201</v>
      </c>
      <c r="B335" s="145"/>
      <c r="C335" s="145"/>
      <c r="D335" s="145"/>
      <c r="E335" s="206"/>
      <c r="F335" s="206"/>
      <c r="G335" s="206"/>
      <c r="H335" s="206"/>
      <c r="I335" s="206"/>
    </row>
    <row r="336" spans="1:9" x14ac:dyDescent="0.25">
      <c r="A336" s="207" t="s">
        <v>203</v>
      </c>
      <c r="B336" s="208"/>
      <c r="C336" s="208"/>
      <c r="D336" s="208"/>
      <c r="E336" s="208"/>
      <c r="F336" s="208"/>
      <c r="G336" s="208"/>
      <c r="H336" s="208"/>
      <c r="I336" s="208"/>
    </row>
    <row r="337" spans="1:9" x14ac:dyDescent="0.25">
      <c r="A337" s="213"/>
      <c r="B337" s="213"/>
      <c r="C337" s="213"/>
      <c r="D337" s="213"/>
      <c r="E337" s="213"/>
      <c r="F337" s="213"/>
      <c r="G337" s="213"/>
      <c r="H337" s="213"/>
      <c r="I337" s="213"/>
    </row>
    <row r="338" spans="1:9" x14ac:dyDescent="0.25">
      <c r="A338" s="209" t="s">
        <v>275</v>
      </c>
      <c r="B338" s="209"/>
      <c r="C338" s="209"/>
      <c r="D338" s="209"/>
      <c r="E338" s="209"/>
      <c r="F338" s="209"/>
      <c r="G338" s="209"/>
      <c r="H338" s="209"/>
      <c r="I338" s="209"/>
    </row>
    <row r="339" spans="1:9" x14ac:dyDescent="0.25">
      <c r="A339" s="211" t="s">
        <v>289</v>
      </c>
      <c r="B339" s="211"/>
      <c r="C339" s="211"/>
      <c r="D339" s="211"/>
      <c r="E339" s="211"/>
      <c r="F339" s="211"/>
      <c r="G339" s="211"/>
      <c r="H339" s="211"/>
      <c r="I339" s="211"/>
    </row>
    <row r="340" spans="1:9" x14ac:dyDescent="0.25">
      <c r="A340" s="213"/>
      <c r="B340" s="213"/>
      <c r="C340" s="213"/>
      <c r="D340" s="213"/>
      <c r="E340" s="213"/>
      <c r="F340" s="213"/>
      <c r="G340" s="213"/>
      <c r="H340" s="213"/>
      <c r="I340" s="213"/>
    </row>
    <row r="341" spans="1:9" x14ac:dyDescent="0.25">
      <c r="A341" s="204" t="s">
        <v>0</v>
      </c>
      <c r="B341" s="204"/>
      <c r="C341" s="204"/>
      <c r="D341" s="204"/>
      <c r="E341" s="204"/>
      <c r="F341" s="204"/>
      <c r="G341" s="204"/>
      <c r="H341" s="204"/>
      <c r="I341" s="204"/>
    </row>
    <row r="342" spans="1:9" x14ac:dyDescent="0.25">
      <c r="A342" s="204" t="s">
        <v>1</v>
      </c>
      <c r="B342" s="204"/>
      <c r="C342" s="204"/>
      <c r="D342" s="204"/>
      <c r="E342" s="204"/>
      <c r="F342" s="204"/>
      <c r="G342" s="204"/>
      <c r="H342" s="204"/>
      <c r="I342" s="204"/>
    </row>
    <row r="343" spans="1:9" x14ac:dyDescent="0.25">
      <c r="A343" s="205" t="s">
        <v>200</v>
      </c>
      <c r="B343" s="205"/>
      <c r="C343" s="205"/>
      <c r="D343" s="205"/>
      <c r="E343" s="205"/>
      <c r="F343" s="205"/>
      <c r="G343" s="205"/>
      <c r="H343" s="205"/>
      <c r="I343" s="205"/>
    </row>
    <row r="344" spans="1:9" x14ac:dyDescent="0.25">
      <c r="A344" s="205" t="s">
        <v>274</v>
      </c>
      <c r="B344" s="205"/>
      <c r="C344" s="205"/>
      <c r="D344" s="205"/>
      <c r="E344" s="205"/>
      <c r="F344" s="205"/>
      <c r="G344" s="205"/>
      <c r="H344" s="205"/>
      <c r="I344" s="205"/>
    </row>
    <row r="345" spans="1:9" x14ac:dyDescent="0.25">
      <c r="A345" s="205" t="s">
        <v>293</v>
      </c>
      <c r="B345" s="205"/>
      <c r="C345" s="205"/>
      <c r="D345" s="205"/>
      <c r="E345" s="205"/>
      <c r="F345" s="205"/>
      <c r="G345" s="205"/>
      <c r="H345" s="205"/>
      <c r="I345" s="205"/>
    </row>
    <row r="346" spans="1:9" x14ac:dyDescent="0.25">
      <c r="A346" s="196" t="s">
        <v>2</v>
      </c>
      <c r="B346" s="196"/>
      <c r="C346" s="196"/>
      <c r="D346" s="196"/>
      <c r="E346" s="196"/>
      <c r="F346" s="196"/>
      <c r="G346" s="196"/>
      <c r="H346" s="196"/>
      <c r="I346" s="196"/>
    </row>
    <row r="347" spans="1:9" ht="7.5" customHeight="1" thickBot="1" x14ac:dyDescent="0.3">
      <c r="A347" s="203"/>
      <c r="B347" s="203"/>
      <c r="C347" s="203"/>
      <c r="D347" s="203"/>
      <c r="E347" s="203"/>
      <c r="F347" s="203"/>
      <c r="G347" s="203"/>
      <c r="H347" s="203"/>
      <c r="I347" s="203"/>
    </row>
    <row r="348" spans="1:9" x14ac:dyDescent="0.25">
      <c r="A348" s="197" t="s">
        <v>3</v>
      </c>
      <c r="B348" s="199" t="s">
        <v>4</v>
      </c>
      <c r="C348" s="200"/>
      <c r="D348" s="200"/>
      <c r="E348" s="201"/>
      <c r="F348" s="199" t="s">
        <v>5</v>
      </c>
      <c r="G348" s="200"/>
      <c r="H348" s="200"/>
      <c r="I348" s="202"/>
    </row>
    <row r="349" spans="1:9" ht="30.75" thickBot="1" x14ac:dyDescent="0.3">
      <c r="A349" s="198"/>
      <c r="B349" s="163" t="s">
        <v>6</v>
      </c>
      <c r="C349" s="164" t="s">
        <v>7</v>
      </c>
      <c r="D349" s="164" t="s">
        <v>205</v>
      </c>
      <c r="E349" s="165" t="s">
        <v>9</v>
      </c>
      <c r="F349" s="166" t="s">
        <v>6</v>
      </c>
      <c r="G349" s="164" t="s">
        <v>7</v>
      </c>
      <c r="H349" s="164" t="s">
        <v>204</v>
      </c>
      <c r="I349" s="167" t="s">
        <v>9</v>
      </c>
    </row>
    <row r="350" spans="1:9" ht="15.75" thickBot="1" x14ac:dyDescent="0.3">
      <c r="A350" s="68" t="s">
        <v>91</v>
      </c>
      <c r="B350" s="191">
        <f>B351+B441</f>
        <v>16418.231964000002</v>
      </c>
      <c r="C350" s="192">
        <f>C351+C441</f>
        <v>16272.729093</v>
      </c>
      <c r="D350" s="192">
        <f>D351+D441</f>
        <v>5372.4265938899998</v>
      </c>
      <c r="E350" s="193">
        <f>D350/C350</f>
        <v>0.33014908336432908</v>
      </c>
      <c r="F350" s="191">
        <f>F351+F441</f>
        <v>7774.1610070000006</v>
      </c>
      <c r="G350" s="192">
        <f>G351+G441</f>
        <v>7899.1106999999984</v>
      </c>
      <c r="H350" s="192">
        <f>H351+H441</f>
        <v>2622.2453473799997</v>
      </c>
      <c r="I350" s="194">
        <f>H350/G350</f>
        <v>0.33196716022475797</v>
      </c>
    </row>
    <row r="351" spans="1:9" ht="15.75" thickBot="1" x14ac:dyDescent="0.3">
      <c r="A351" s="190" t="s">
        <v>10</v>
      </c>
      <c r="B351" s="30">
        <f>B352+B382</f>
        <v>15426.670147000001</v>
      </c>
      <c r="C351" s="31">
        <f>C352+C382</f>
        <v>15281.167276</v>
      </c>
      <c r="D351" s="31">
        <f>D352+D382</f>
        <v>5092.1586551299997</v>
      </c>
      <c r="E351" s="50">
        <f>D351/C351</f>
        <v>0.33323100016891666</v>
      </c>
      <c r="F351" s="30">
        <f>F352+F382</f>
        <v>3634.6527250000004</v>
      </c>
      <c r="G351" s="31">
        <f>G352+G382</f>
        <v>3783.3687289999989</v>
      </c>
      <c r="H351" s="31">
        <f>H352+H382</f>
        <v>1084.4808738699999</v>
      </c>
      <c r="I351" s="32">
        <f>H351/G351</f>
        <v>0.28664424526145632</v>
      </c>
    </row>
    <row r="352" spans="1:9" ht="15.75" thickBot="1" x14ac:dyDescent="0.3">
      <c r="A352" s="70" t="s">
        <v>11</v>
      </c>
      <c r="B352" s="12">
        <f>SUM(B353:B381)</f>
        <v>9369.5641370000012</v>
      </c>
      <c r="C352" s="13">
        <f>SUM(C353:C381)</f>
        <v>9245.6361919999999</v>
      </c>
      <c r="D352" s="13">
        <f>SUM(D353:D381)</f>
        <v>3483.4853349800005</v>
      </c>
      <c r="E352" s="51">
        <f>D352/C352</f>
        <v>0.37677075569923102</v>
      </c>
      <c r="F352" s="12">
        <f>SUM(F353:F381)</f>
        <v>1747.9326380000002</v>
      </c>
      <c r="G352" s="13">
        <f>SUM(G353:G381)</f>
        <v>1876.4754219999995</v>
      </c>
      <c r="H352" s="13">
        <f>SUM(H353:H381)</f>
        <v>666.71184335999999</v>
      </c>
      <c r="I352" s="20">
        <f>H352/G352</f>
        <v>0.35530006710634132</v>
      </c>
    </row>
    <row r="353" spans="1:9" x14ac:dyDescent="0.25">
      <c r="A353" s="168" t="s">
        <v>13</v>
      </c>
      <c r="B353" s="39">
        <v>97.571135999999996</v>
      </c>
      <c r="C353" s="40">
        <v>126.864386</v>
      </c>
      <c r="D353" s="40">
        <v>35.339677380000005</v>
      </c>
      <c r="E353" s="52">
        <f>D353/C353</f>
        <v>0.27856263285741995</v>
      </c>
      <c r="F353" s="33">
        <v>9.4782499999999992</v>
      </c>
      <c r="G353" s="34">
        <v>14.254250000000001</v>
      </c>
      <c r="H353" s="34">
        <v>4.7948219999999999</v>
      </c>
      <c r="I353" s="21">
        <f>H353/G353</f>
        <v>0.33637841345563602</v>
      </c>
    </row>
    <row r="354" spans="1:9" x14ac:dyDescent="0.25">
      <c r="A354" s="169" t="s">
        <v>15</v>
      </c>
      <c r="B354" s="4">
        <v>117.628439</v>
      </c>
      <c r="C354" s="7">
        <v>117.573571</v>
      </c>
      <c r="D354" s="7">
        <v>29.45324454</v>
      </c>
      <c r="E354" s="53">
        <f>D354/C354</f>
        <v>0.25050905819642066</v>
      </c>
      <c r="F354" s="35">
        <v>3.9546939999999999</v>
      </c>
      <c r="G354" s="36">
        <v>2.823153</v>
      </c>
      <c r="H354" s="36">
        <v>2.0205150000000002E-2</v>
      </c>
      <c r="I354" s="14">
        <f>H354/G354</f>
        <v>7.1569447351950109E-3</v>
      </c>
    </row>
    <row r="355" spans="1:9" x14ac:dyDescent="0.25">
      <c r="A355" s="169" t="s">
        <v>24</v>
      </c>
      <c r="B355" s="4">
        <v>149.16031799999999</v>
      </c>
      <c r="C355" s="7">
        <v>137.40537599999999</v>
      </c>
      <c r="D355" s="7">
        <v>37.457357479999999</v>
      </c>
      <c r="E355" s="53">
        <f t="shared" ref="E355:E376" si="41">D355/C355</f>
        <v>0.27260474495553944</v>
      </c>
      <c r="F355" s="35">
        <v>57.01173</v>
      </c>
      <c r="G355" s="36">
        <v>148.735131</v>
      </c>
      <c r="H355" s="36">
        <v>80.225939940000004</v>
      </c>
      <c r="I355" s="14">
        <f t="shared" ref="I355:I367" si="42">H355/G355</f>
        <v>0.5393879670566869</v>
      </c>
    </row>
    <row r="356" spans="1:9" x14ac:dyDescent="0.25">
      <c r="A356" s="169" t="s">
        <v>210</v>
      </c>
      <c r="B356" s="4">
        <v>58.874110999999999</v>
      </c>
      <c r="C356" s="7">
        <v>65.908102</v>
      </c>
      <c r="D356" s="7">
        <v>23.10359673</v>
      </c>
      <c r="E356" s="53">
        <f t="shared" si="41"/>
        <v>0.35054258928591209</v>
      </c>
      <c r="F356" s="35">
        <v>5.544473</v>
      </c>
      <c r="G356" s="36">
        <v>5.893027</v>
      </c>
      <c r="H356" s="36">
        <v>0.58582106999999994</v>
      </c>
      <c r="I356" s="14">
        <f t="shared" si="42"/>
        <v>9.9409194968901368E-2</v>
      </c>
    </row>
    <row r="357" spans="1:9" x14ac:dyDescent="0.25">
      <c r="A357" s="170" t="s">
        <v>211</v>
      </c>
      <c r="B357" s="4">
        <v>1614.1089469999999</v>
      </c>
      <c r="C357" s="7">
        <v>1613.6325979999999</v>
      </c>
      <c r="D357" s="7">
        <v>496.65968243000003</v>
      </c>
      <c r="E357" s="53">
        <f t="shared" si="41"/>
        <v>0.30778981723942594</v>
      </c>
      <c r="F357" s="35">
        <v>207.750485</v>
      </c>
      <c r="G357" s="36">
        <v>161.00978900000001</v>
      </c>
      <c r="H357" s="36">
        <v>12.410758749999999</v>
      </c>
      <c r="I357" s="14">
        <f t="shared" si="42"/>
        <v>7.7080771467876397E-2</v>
      </c>
    </row>
    <row r="358" spans="1:9" x14ac:dyDescent="0.25">
      <c r="A358" s="171" t="s">
        <v>212</v>
      </c>
      <c r="B358" s="4">
        <v>27.236101999999999</v>
      </c>
      <c r="C358" s="7">
        <v>26.615207000000002</v>
      </c>
      <c r="D358" s="7">
        <v>7.9388446100000003</v>
      </c>
      <c r="E358" s="53">
        <f t="shared" si="41"/>
        <v>0.2982822793750956</v>
      </c>
      <c r="F358" s="35">
        <v>1.379327</v>
      </c>
      <c r="G358" s="36">
        <v>0.98849200000000004</v>
      </c>
      <c r="H358" s="36">
        <v>0.61461575000000002</v>
      </c>
      <c r="I358" s="14">
        <f t="shared" si="42"/>
        <v>0.62177109172355471</v>
      </c>
    </row>
    <row r="359" spans="1:9" x14ac:dyDescent="0.25">
      <c r="A359" s="171" t="s">
        <v>213</v>
      </c>
      <c r="B359" s="4">
        <v>32.190652999999998</v>
      </c>
      <c r="C359" s="7">
        <v>32.190652999999998</v>
      </c>
      <c r="D359" s="7">
        <v>10.32378411</v>
      </c>
      <c r="E359" s="53">
        <f t="shared" si="41"/>
        <v>0.32070750817015115</v>
      </c>
      <c r="F359" s="35">
        <v>462.52672799999999</v>
      </c>
      <c r="G359" s="36">
        <v>382.68079</v>
      </c>
      <c r="H359" s="36">
        <v>28.63325498</v>
      </c>
      <c r="I359" s="14">
        <f t="shared" si="42"/>
        <v>7.4822817680500767E-2</v>
      </c>
    </row>
    <row r="360" spans="1:9" x14ac:dyDescent="0.25">
      <c r="A360" s="169" t="s">
        <v>214</v>
      </c>
      <c r="B360" s="4">
        <v>65.072575000000001</v>
      </c>
      <c r="C360" s="7">
        <v>64.690720999999996</v>
      </c>
      <c r="D360" s="7">
        <v>19.249235909999999</v>
      </c>
      <c r="E360" s="53">
        <f t="shared" si="41"/>
        <v>0.29755791267189619</v>
      </c>
      <c r="F360" s="35">
        <v>96.885599999999997</v>
      </c>
      <c r="G360" s="36">
        <v>73.556065000000004</v>
      </c>
      <c r="H360" s="36">
        <v>41.817160990000005</v>
      </c>
      <c r="I360" s="14">
        <f t="shared" si="42"/>
        <v>0.56850731465855331</v>
      </c>
    </row>
    <row r="361" spans="1:9" x14ac:dyDescent="0.25">
      <c r="A361" s="171" t="s">
        <v>215</v>
      </c>
      <c r="B361" s="4">
        <v>1186.1854290000001</v>
      </c>
      <c r="C361" s="7">
        <v>1239.8902869999999</v>
      </c>
      <c r="D361" s="7">
        <v>401.50459725999997</v>
      </c>
      <c r="E361" s="53">
        <f t="shared" si="41"/>
        <v>0.32382268130470482</v>
      </c>
      <c r="F361" s="35">
        <v>187.04467</v>
      </c>
      <c r="G361" s="36">
        <v>227.14753300000001</v>
      </c>
      <c r="H361" s="36">
        <v>32.69877752</v>
      </c>
      <c r="I361" s="14">
        <f t="shared" si="42"/>
        <v>0.1439539187951471</v>
      </c>
    </row>
    <row r="362" spans="1:9" x14ac:dyDescent="0.25">
      <c r="A362" s="172" t="s">
        <v>216</v>
      </c>
      <c r="B362" s="4">
        <v>35.416865999999999</v>
      </c>
      <c r="C362" s="7">
        <v>34.625821999999999</v>
      </c>
      <c r="D362" s="7">
        <v>10.56090483</v>
      </c>
      <c r="E362" s="53">
        <f t="shared" si="41"/>
        <v>0.30500084099086516</v>
      </c>
      <c r="F362" s="35">
        <v>3.9857049999999998</v>
      </c>
      <c r="G362" s="36">
        <v>2.9158919999999999</v>
      </c>
      <c r="H362" s="36">
        <v>0.96681130000000004</v>
      </c>
      <c r="I362" s="14">
        <f t="shared" si="42"/>
        <v>0.33156622398909152</v>
      </c>
    </row>
    <row r="363" spans="1:9" x14ac:dyDescent="0.25">
      <c r="A363" s="172" t="s">
        <v>217</v>
      </c>
      <c r="B363" s="4">
        <v>15.988405999999999</v>
      </c>
      <c r="C363" s="7">
        <v>15.876837999999999</v>
      </c>
      <c r="D363" s="7">
        <v>4.7001048600000006</v>
      </c>
      <c r="E363" s="53">
        <f t="shared" si="41"/>
        <v>0.29603532265051774</v>
      </c>
      <c r="F363" s="35">
        <v>222.91119399999999</v>
      </c>
      <c r="G363" s="36">
        <v>160.53999099999999</v>
      </c>
      <c r="H363" s="36">
        <v>36.472293350000001</v>
      </c>
      <c r="I363" s="14">
        <f t="shared" si="42"/>
        <v>0.22718509651592048</v>
      </c>
    </row>
    <row r="364" spans="1:9" x14ac:dyDescent="0.25">
      <c r="A364" s="172" t="s">
        <v>218</v>
      </c>
      <c r="B364" s="4">
        <v>643.76739599999996</v>
      </c>
      <c r="C364" s="7">
        <v>582.63876600000003</v>
      </c>
      <c r="D364" s="7">
        <v>105.43852240000001</v>
      </c>
      <c r="E364" s="53">
        <f t="shared" si="41"/>
        <v>0.18096722798565038</v>
      </c>
      <c r="F364" s="35">
        <v>130.84558000000001</v>
      </c>
      <c r="G364" s="36">
        <v>65.629911000000007</v>
      </c>
      <c r="H364" s="36">
        <v>6.3943843899999999</v>
      </c>
      <c r="I364" s="14">
        <f t="shared" si="42"/>
        <v>9.7430947148473196E-2</v>
      </c>
    </row>
    <row r="365" spans="1:9" x14ac:dyDescent="0.25">
      <c r="A365" s="172" t="s">
        <v>219</v>
      </c>
      <c r="B365" s="4">
        <v>95.736604999999997</v>
      </c>
      <c r="C365" s="7">
        <v>95.392931000000004</v>
      </c>
      <c r="D365" s="7">
        <v>24.134413500000001</v>
      </c>
      <c r="E365" s="53">
        <f t="shared" si="41"/>
        <v>0.25300002051514697</v>
      </c>
      <c r="F365" s="35">
        <v>23.994501</v>
      </c>
      <c r="G365" s="36">
        <v>20.701744000000001</v>
      </c>
      <c r="H365" s="36">
        <v>2.3015837400000003</v>
      </c>
      <c r="I365" s="14">
        <f t="shared" si="42"/>
        <v>0.11117825338773391</v>
      </c>
    </row>
    <row r="366" spans="1:9" x14ac:dyDescent="0.25">
      <c r="A366" s="172" t="s">
        <v>220</v>
      </c>
      <c r="B366" s="4">
        <v>808.05248099999994</v>
      </c>
      <c r="C366" s="7">
        <v>791.53711699999997</v>
      </c>
      <c r="D366" s="7">
        <v>261.88091993</v>
      </c>
      <c r="E366" s="53">
        <f t="shared" si="41"/>
        <v>0.3308510925205293</v>
      </c>
      <c r="F366" s="35">
        <v>22.163699999999999</v>
      </c>
      <c r="G366" s="36">
        <v>32.888831000000003</v>
      </c>
      <c r="H366" s="36">
        <v>17.22965593</v>
      </c>
      <c r="I366" s="14">
        <f t="shared" si="42"/>
        <v>0.52387559563913955</v>
      </c>
    </row>
    <row r="367" spans="1:9" x14ac:dyDescent="0.25">
      <c r="A367" s="172" t="s">
        <v>221</v>
      </c>
      <c r="B367" s="4">
        <v>28.586055000000002</v>
      </c>
      <c r="C367" s="7">
        <v>28.24606</v>
      </c>
      <c r="D367" s="7">
        <v>7.9526540800000003</v>
      </c>
      <c r="E367" s="53">
        <f t="shared" si="41"/>
        <v>0.28154914632341643</v>
      </c>
      <c r="F367" s="35">
        <v>256.25972300000001</v>
      </c>
      <c r="G367" s="36">
        <v>528.20229400000005</v>
      </c>
      <c r="H367" s="36">
        <v>392.40916716999999</v>
      </c>
      <c r="I367" s="14">
        <f t="shared" si="42"/>
        <v>0.74291454548283342</v>
      </c>
    </row>
    <row r="368" spans="1:9" x14ac:dyDescent="0.25">
      <c r="A368" s="172" t="s">
        <v>30</v>
      </c>
      <c r="B368" s="4">
        <v>3.0995240000000002</v>
      </c>
      <c r="C368" s="7">
        <v>2.872052</v>
      </c>
      <c r="D368" s="7">
        <v>0.75507108000000001</v>
      </c>
      <c r="E368" s="53">
        <f t="shared" si="41"/>
        <v>0.26290299757803826</v>
      </c>
      <c r="F368" s="5" t="s">
        <v>19</v>
      </c>
      <c r="G368" s="6" t="s">
        <v>19</v>
      </c>
      <c r="H368" s="6" t="s">
        <v>19</v>
      </c>
      <c r="I368" s="14" t="s">
        <v>19</v>
      </c>
    </row>
    <row r="369" spans="1:9" x14ac:dyDescent="0.25">
      <c r="A369" s="169" t="s">
        <v>222</v>
      </c>
      <c r="B369" s="4">
        <v>42.910156999999998</v>
      </c>
      <c r="C369" s="7">
        <v>41.448112999999999</v>
      </c>
      <c r="D369" s="7">
        <v>12.48628428</v>
      </c>
      <c r="E369" s="53">
        <f t="shared" si="41"/>
        <v>0.30125097082224223</v>
      </c>
      <c r="F369" s="35">
        <v>16.894728000000001</v>
      </c>
      <c r="G369" s="36">
        <v>15.146428999999999</v>
      </c>
      <c r="H369" s="36">
        <v>3.3463825099999998</v>
      </c>
      <c r="I369" s="14">
        <f t="shared" ref="I369:I374" si="43">H369/G369</f>
        <v>0.22093541058423738</v>
      </c>
    </row>
    <row r="370" spans="1:9" x14ac:dyDescent="0.25">
      <c r="A370" s="169" t="s">
        <v>223</v>
      </c>
      <c r="B370" s="4">
        <v>25.658821</v>
      </c>
      <c r="C370" s="7">
        <v>25.658821</v>
      </c>
      <c r="D370" s="7">
        <v>10.125655519999999</v>
      </c>
      <c r="E370" s="53">
        <f t="shared" si="41"/>
        <v>0.39462668686141106</v>
      </c>
      <c r="F370" s="35">
        <v>19.845700000000001</v>
      </c>
      <c r="G370" s="36">
        <v>17.738142</v>
      </c>
      <c r="H370" s="36">
        <v>3.0106133799999997</v>
      </c>
      <c r="I370" s="14">
        <f t="shared" si="43"/>
        <v>0.169725407542684</v>
      </c>
    </row>
    <row r="371" spans="1:9" x14ac:dyDescent="0.25">
      <c r="A371" s="172" t="s">
        <v>22</v>
      </c>
      <c r="B371" s="4">
        <v>171.52158499999999</v>
      </c>
      <c r="C371" s="7">
        <v>173.30150399999999</v>
      </c>
      <c r="D371" s="7">
        <v>55.858114020000002</v>
      </c>
      <c r="E371" s="53">
        <f t="shared" si="41"/>
        <v>0.32231753753273834</v>
      </c>
      <c r="F371" s="35">
        <v>10.709368</v>
      </c>
      <c r="G371" s="36">
        <v>7.5287379999999997</v>
      </c>
      <c r="H371" s="36">
        <v>1.2339279699999999</v>
      </c>
      <c r="I371" s="14">
        <f t="shared" si="43"/>
        <v>0.16389572462210797</v>
      </c>
    </row>
    <row r="372" spans="1:9" x14ac:dyDescent="0.25">
      <c r="A372" s="172" t="s">
        <v>26</v>
      </c>
      <c r="B372" s="4">
        <v>192.307759</v>
      </c>
      <c r="C372" s="7">
        <v>198.877702</v>
      </c>
      <c r="D372" s="7">
        <v>60.58717893</v>
      </c>
      <c r="E372" s="53">
        <f t="shared" si="41"/>
        <v>0.30464540931793349</v>
      </c>
      <c r="F372" s="5">
        <v>3.2260219999999999</v>
      </c>
      <c r="G372" s="6">
        <v>2.4677850000000001</v>
      </c>
      <c r="H372" s="6">
        <v>0.81564609999999993</v>
      </c>
      <c r="I372" s="14">
        <f t="shared" si="43"/>
        <v>0.33051748835494171</v>
      </c>
    </row>
    <row r="373" spans="1:9" x14ac:dyDescent="0.25">
      <c r="A373" s="169" t="s">
        <v>25</v>
      </c>
      <c r="B373" s="4">
        <v>6.3658799999999998</v>
      </c>
      <c r="C373" s="7">
        <v>6.3658799999999998</v>
      </c>
      <c r="D373" s="7">
        <v>1.7774817599999999</v>
      </c>
      <c r="E373" s="53">
        <f t="shared" si="41"/>
        <v>0.27922011725008955</v>
      </c>
      <c r="F373" s="35">
        <v>0.23666999999999999</v>
      </c>
      <c r="G373" s="36">
        <v>0.23666999999999999</v>
      </c>
      <c r="H373" s="36">
        <v>9.8471359999999994E-2</v>
      </c>
      <c r="I373" s="14">
        <f t="shared" si="43"/>
        <v>0.41607030886888918</v>
      </c>
    </row>
    <row r="374" spans="1:9" x14ac:dyDescent="0.25">
      <c r="A374" s="172" t="s">
        <v>32</v>
      </c>
      <c r="B374" s="4">
        <v>84.953108</v>
      </c>
      <c r="C374" s="7">
        <v>84.935432000000006</v>
      </c>
      <c r="D374" s="7">
        <v>23.954060690000002</v>
      </c>
      <c r="E374" s="53">
        <f t="shared" si="41"/>
        <v>0.28202671283287284</v>
      </c>
      <c r="F374" s="5">
        <v>4.7552430000000001</v>
      </c>
      <c r="G374" s="6">
        <v>4.7729189999999999</v>
      </c>
      <c r="H374" s="6">
        <v>0.45812721999999995</v>
      </c>
      <c r="I374" s="14">
        <f t="shared" si="43"/>
        <v>9.598470453825006E-2</v>
      </c>
    </row>
    <row r="375" spans="1:9" x14ac:dyDescent="0.25">
      <c r="A375" s="172" t="s">
        <v>18</v>
      </c>
      <c r="B375" s="4">
        <v>5.1995079999999998</v>
      </c>
      <c r="C375" s="7">
        <v>5.1995079999999998</v>
      </c>
      <c r="D375" s="7">
        <v>1.5225864899999999</v>
      </c>
      <c r="E375" s="53">
        <f t="shared" si="41"/>
        <v>0.29283280071883722</v>
      </c>
      <c r="F375" s="59" t="s">
        <v>19</v>
      </c>
      <c r="G375" s="60" t="s">
        <v>19</v>
      </c>
      <c r="H375" s="60" t="s">
        <v>19</v>
      </c>
      <c r="I375" s="14" t="s">
        <v>19</v>
      </c>
    </row>
    <row r="376" spans="1:9" x14ac:dyDescent="0.25">
      <c r="A376" s="169" t="s">
        <v>224</v>
      </c>
      <c r="B376" s="4">
        <v>1.4632000000000001</v>
      </c>
      <c r="C376" s="7">
        <v>1.4632000000000001</v>
      </c>
      <c r="D376" s="7">
        <v>0</v>
      </c>
      <c r="E376" s="53">
        <f t="shared" si="41"/>
        <v>0</v>
      </c>
      <c r="F376" s="59" t="s">
        <v>19</v>
      </c>
      <c r="G376" s="60" t="s">
        <v>19</v>
      </c>
      <c r="H376" s="60" t="s">
        <v>19</v>
      </c>
      <c r="I376" s="14" t="s">
        <v>19</v>
      </c>
    </row>
    <row r="377" spans="1:9" x14ac:dyDescent="0.25">
      <c r="A377" s="169" t="s">
        <v>23</v>
      </c>
      <c r="B377" s="4">
        <v>37.924917999999998</v>
      </c>
      <c r="C377" s="7">
        <v>37.924917999999998</v>
      </c>
      <c r="D377" s="7">
        <v>12.630133769999999</v>
      </c>
      <c r="E377" s="53">
        <f>D377/C377</f>
        <v>0.33302995592502005</v>
      </c>
      <c r="F377" s="59" t="s">
        <v>19</v>
      </c>
      <c r="G377" s="60" t="s">
        <v>19</v>
      </c>
      <c r="H377" s="60" t="s">
        <v>19</v>
      </c>
      <c r="I377" s="14" t="s">
        <v>19</v>
      </c>
    </row>
    <row r="378" spans="1:9" x14ac:dyDescent="0.25">
      <c r="A378" s="169" t="s">
        <v>31</v>
      </c>
      <c r="B378" s="4">
        <v>3.6604480000000001</v>
      </c>
      <c r="C378" s="7">
        <v>3.653448</v>
      </c>
      <c r="D378" s="7">
        <v>1.1324478899999999</v>
      </c>
      <c r="E378" s="53">
        <f t="shared" ref="E378:E380" si="44">D378/C378</f>
        <v>0.3099668833386981</v>
      </c>
      <c r="F378" s="59">
        <v>0.13960900000000001</v>
      </c>
      <c r="G378" s="60">
        <v>0.14660899999999999</v>
      </c>
      <c r="H378" s="60">
        <v>4.2811980000000006E-2</v>
      </c>
      <c r="I378" s="14">
        <f t="shared" ref="I378:I380" si="45">H378/G378</f>
        <v>0.29201467849859158</v>
      </c>
    </row>
    <row r="379" spans="1:9" x14ac:dyDescent="0.25">
      <c r="A379" s="171" t="s">
        <v>17</v>
      </c>
      <c r="B379" s="4">
        <v>3.800799</v>
      </c>
      <c r="C379" s="7">
        <v>3.7761130000000001</v>
      </c>
      <c r="D379" s="7">
        <v>1.12265766</v>
      </c>
      <c r="E379" s="53">
        <f t="shared" si="44"/>
        <v>0.29730510183355213</v>
      </c>
      <c r="F379" s="59">
        <v>0.21182999999999999</v>
      </c>
      <c r="G379" s="60">
        <v>0.236516</v>
      </c>
      <c r="H379" s="60">
        <v>5.8612009999999999E-2</v>
      </c>
      <c r="I379" s="14">
        <f t="shared" si="45"/>
        <v>0.24781414365201507</v>
      </c>
    </row>
    <row r="380" spans="1:9" x14ac:dyDescent="0.25">
      <c r="A380" s="171" t="s">
        <v>78</v>
      </c>
      <c r="B380" s="4">
        <v>5.8227659999999997</v>
      </c>
      <c r="C380" s="7">
        <v>5.5661529999999999</v>
      </c>
      <c r="D380" s="7">
        <v>1.73861021</v>
      </c>
      <c r="E380" s="53">
        <f t="shared" si="44"/>
        <v>0.31235401003170415</v>
      </c>
      <c r="F380" s="59">
        <v>0.17710799999999999</v>
      </c>
      <c r="G380" s="60">
        <v>0.23472100000000001</v>
      </c>
      <c r="H380" s="60">
        <v>7.1998800000000002E-2</v>
      </c>
      <c r="I380" s="14">
        <f t="shared" si="45"/>
        <v>0.30674204694083612</v>
      </c>
    </row>
    <row r="381" spans="1:9" ht="15.75" thickBot="1" x14ac:dyDescent="0.3">
      <c r="A381" s="173" t="s">
        <v>34</v>
      </c>
      <c r="B381" s="41">
        <v>3809.3001450000002</v>
      </c>
      <c r="C381" s="42">
        <v>3681.5049130000002</v>
      </c>
      <c r="D381" s="42">
        <v>1824.0975126300002</v>
      </c>
      <c r="E381" s="54">
        <f>D381/C381</f>
        <v>0.49547605007637269</v>
      </c>
      <c r="F381" s="10" t="s">
        <v>19</v>
      </c>
      <c r="G381" s="11" t="s">
        <v>19</v>
      </c>
      <c r="H381" s="11" t="s">
        <v>19</v>
      </c>
      <c r="I381" s="22" t="s">
        <v>19</v>
      </c>
    </row>
    <row r="382" spans="1:9" ht="15.75" thickBot="1" x14ac:dyDescent="0.3">
      <c r="A382" s="186" t="s">
        <v>92</v>
      </c>
      <c r="B382" s="8">
        <f>SUM(B383:B440)</f>
        <v>6057.1060099999995</v>
      </c>
      <c r="C382" s="9">
        <f>SUM(C383:C440)</f>
        <v>6035.5310839999993</v>
      </c>
      <c r="D382" s="9">
        <f>SUM(D383:D440)</f>
        <v>1608.6733201499994</v>
      </c>
      <c r="E382" s="20">
        <f>D382/C382</f>
        <v>0.26653384727228746</v>
      </c>
      <c r="F382" s="61">
        <f>SUM(F383:F440)</f>
        <v>1886.7200870000001</v>
      </c>
      <c r="G382" s="62">
        <f>SUM(G383:G440)</f>
        <v>1906.8933069999996</v>
      </c>
      <c r="H382" s="62">
        <f>SUM(H383:H440)</f>
        <v>417.76903050999994</v>
      </c>
      <c r="I382" s="63">
        <f>H382/G382</f>
        <v>0.21908358950991905</v>
      </c>
    </row>
    <row r="383" spans="1:9" x14ac:dyDescent="0.25">
      <c r="A383" s="187" t="s">
        <v>225</v>
      </c>
      <c r="B383" s="39">
        <v>5.9797209999999996</v>
      </c>
      <c r="C383" s="40">
        <v>5.9797209999999996</v>
      </c>
      <c r="D383" s="40">
        <v>0.88350116000000001</v>
      </c>
      <c r="E383" s="21">
        <f>D383/C383</f>
        <v>0.14774956222873945</v>
      </c>
      <c r="F383" s="33">
        <v>4.0197900000000004</v>
      </c>
      <c r="G383" s="34">
        <v>4.3797899999999998</v>
      </c>
      <c r="H383" s="34">
        <v>8.4570130000000007E-2</v>
      </c>
      <c r="I383" s="21">
        <f>H383/G383</f>
        <v>1.9309174640793281E-2</v>
      </c>
    </row>
    <row r="384" spans="1:9" x14ac:dyDescent="0.25">
      <c r="A384" s="188" t="s">
        <v>226</v>
      </c>
      <c r="B384" s="4">
        <v>47.825125999999997</v>
      </c>
      <c r="C384" s="7">
        <v>47.825125999999997</v>
      </c>
      <c r="D384" s="7">
        <v>11.397358410000001</v>
      </c>
      <c r="E384" s="14">
        <f>D384/C384</f>
        <v>0.23831319148014374</v>
      </c>
      <c r="F384" s="35">
        <v>32.869323000000001</v>
      </c>
      <c r="G384" s="36">
        <v>32.869323000000001</v>
      </c>
      <c r="H384" s="36">
        <v>5.5468830000000002</v>
      </c>
      <c r="I384" s="14">
        <f>H384/G384</f>
        <v>0.16875562055233082</v>
      </c>
    </row>
    <row r="385" spans="1:9" x14ac:dyDescent="0.25">
      <c r="A385" s="188" t="s">
        <v>227</v>
      </c>
      <c r="B385" s="4">
        <v>21.201270000000001</v>
      </c>
      <c r="C385" s="7">
        <v>21.22627</v>
      </c>
      <c r="D385" s="7">
        <v>5.0461808899999996</v>
      </c>
      <c r="E385" s="14">
        <f t="shared" ref="E385:E446" si="46">D385/C385</f>
        <v>0.23773281363141049</v>
      </c>
      <c r="F385" s="35">
        <v>3.9242370000000002</v>
      </c>
      <c r="G385" s="36">
        <v>3.9242370000000002</v>
      </c>
      <c r="H385" s="36">
        <v>0.76905787000000003</v>
      </c>
      <c r="I385" s="14">
        <f t="shared" ref="I385:I391" si="47">H385/G385</f>
        <v>0.1959764076430654</v>
      </c>
    </row>
    <row r="386" spans="1:9" x14ac:dyDescent="0.25">
      <c r="A386" s="188" t="s">
        <v>228</v>
      </c>
      <c r="B386" s="4">
        <v>13.219669</v>
      </c>
      <c r="C386" s="7">
        <v>13.214842000000001</v>
      </c>
      <c r="D386" s="7">
        <v>4.1584352899999999</v>
      </c>
      <c r="E386" s="14">
        <f t="shared" si="46"/>
        <v>0.31467915318245954</v>
      </c>
      <c r="F386" s="35">
        <v>1.880088</v>
      </c>
      <c r="G386" s="36">
        <v>1.8849149999999999</v>
      </c>
      <c r="H386" s="36">
        <v>0.24536941000000001</v>
      </c>
      <c r="I386" s="14">
        <f t="shared" si="47"/>
        <v>0.13017531825042511</v>
      </c>
    </row>
    <row r="387" spans="1:9" x14ac:dyDescent="0.25">
      <c r="A387" s="188" t="s">
        <v>229</v>
      </c>
      <c r="B387" s="4">
        <v>34.431229000000002</v>
      </c>
      <c r="C387" s="7">
        <v>34.431229000000002</v>
      </c>
      <c r="D387" s="7">
        <v>8.2130690400000006</v>
      </c>
      <c r="E387" s="14">
        <f t="shared" si="46"/>
        <v>0.23853545977112814</v>
      </c>
      <c r="F387" s="35">
        <v>7.1592609999999999</v>
      </c>
      <c r="G387" s="36">
        <v>7.1592609999999999</v>
      </c>
      <c r="H387" s="36">
        <v>2.5419289599999999</v>
      </c>
      <c r="I387" s="14">
        <f t="shared" si="47"/>
        <v>0.35505465717760532</v>
      </c>
    </row>
    <row r="388" spans="1:9" x14ac:dyDescent="0.25">
      <c r="A388" s="188" t="s">
        <v>278</v>
      </c>
      <c r="B388" s="4">
        <v>4299.6892509999998</v>
      </c>
      <c r="C388" s="7">
        <v>4299.6892509999998</v>
      </c>
      <c r="D388" s="7">
        <v>1168.9971382399999</v>
      </c>
      <c r="E388" s="14">
        <f t="shared" si="46"/>
        <v>0.27187944755963944</v>
      </c>
      <c r="F388" s="35">
        <v>342.15482300000002</v>
      </c>
      <c r="G388" s="36">
        <v>342.15482300000002</v>
      </c>
      <c r="H388" s="36">
        <v>10.598915809999943</v>
      </c>
      <c r="I388" s="14">
        <f t="shared" si="47"/>
        <v>3.0976958667626151E-2</v>
      </c>
    </row>
    <row r="389" spans="1:9" x14ac:dyDescent="0.25">
      <c r="A389" s="188" t="s">
        <v>230</v>
      </c>
      <c r="B389" s="4">
        <v>14.514849999999999</v>
      </c>
      <c r="C389" s="7">
        <v>14.514849999999999</v>
      </c>
      <c r="D389" s="7">
        <v>3.3831270099999999</v>
      </c>
      <c r="E389" s="14">
        <f t="shared" si="46"/>
        <v>0.2330803976617051</v>
      </c>
      <c r="F389" s="35">
        <v>26.728207000000001</v>
      </c>
      <c r="G389" s="36">
        <v>26.728207000000001</v>
      </c>
      <c r="H389" s="36">
        <v>0.81461561999999998</v>
      </c>
      <c r="I389" s="14">
        <f t="shared" si="47"/>
        <v>3.0477750340679417E-2</v>
      </c>
    </row>
    <row r="390" spans="1:9" ht="15" customHeight="1" x14ac:dyDescent="0.25">
      <c r="A390" s="188" t="s">
        <v>283</v>
      </c>
      <c r="B390" s="5">
        <v>3.3227760000000002</v>
      </c>
      <c r="C390" s="7">
        <v>3.3227760000000002</v>
      </c>
      <c r="D390" s="7">
        <v>0.56009434999999996</v>
      </c>
      <c r="E390" s="14">
        <f t="shared" si="46"/>
        <v>0.16856217512104335</v>
      </c>
      <c r="F390" s="59">
        <v>0.31622400000000001</v>
      </c>
      <c r="G390" s="60">
        <v>0.31622400000000001</v>
      </c>
      <c r="H390" s="60">
        <v>0</v>
      </c>
      <c r="I390" s="14">
        <f t="shared" si="47"/>
        <v>0</v>
      </c>
    </row>
    <row r="391" spans="1:9" x14ac:dyDescent="0.25">
      <c r="A391" s="188" t="s">
        <v>231</v>
      </c>
      <c r="B391" s="4">
        <v>10.037404</v>
      </c>
      <c r="C391" s="7">
        <v>10.037404</v>
      </c>
      <c r="D391" s="7">
        <v>2.7534678500000003</v>
      </c>
      <c r="E391" s="14">
        <f t="shared" si="46"/>
        <v>0.27432071579464173</v>
      </c>
      <c r="F391" s="35">
        <v>0.45774399999999998</v>
      </c>
      <c r="G391" s="36">
        <v>0.45774399999999998</v>
      </c>
      <c r="H391" s="36">
        <v>8.8896779999999995E-2</v>
      </c>
      <c r="I391" s="14">
        <f t="shared" si="47"/>
        <v>0.19420632493271348</v>
      </c>
    </row>
    <row r="392" spans="1:9" x14ac:dyDescent="0.25">
      <c r="A392" s="188" t="s">
        <v>232</v>
      </c>
      <c r="B392" s="4">
        <v>1.519001</v>
      </c>
      <c r="C392" s="7">
        <v>1.519001</v>
      </c>
      <c r="D392" s="7">
        <v>0.34716401000000002</v>
      </c>
      <c r="E392" s="14">
        <f t="shared" si="46"/>
        <v>0.22854758489296584</v>
      </c>
      <c r="F392" s="59" t="s">
        <v>19</v>
      </c>
      <c r="G392" s="60" t="s">
        <v>19</v>
      </c>
      <c r="H392" s="60" t="s">
        <v>19</v>
      </c>
      <c r="I392" s="14" t="s">
        <v>19</v>
      </c>
    </row>
    <row r="393" spans="1:9" x14ac:dyDescent="0.25">
      <c r="A393" s="188" t="s">
        <v>56</v>
      </c>
      <c r="B393" s="4">
        <v>18.554635999999999</v>
      </c>
      <c r="C393" s="7">
        <v>18.554635999999999</v>
      </c>
      <c r="D393" s="7">
        <v>5.1047140500000001</v>
      </c>
      <c r="E393" s="14">
        <f t="shared" si="46"/>
        <v>0.27511798399063181</v>
      </c>
      <c r="F393" s="35">
        <v>386.347825</v>
      </c>
      <c r="G393" s="36">
        <v>387.592825</v>
      </c>
      <c r="H393" s="36">
        <v>125.472478</v>
      </c>
      <c r="I393" s="14">
        <f t="shared" ref="I393:I414" si="48">H393/G393</f>
        <v>0.32372239604796604</v>
      </c>
    </row>
    <row r="394" spans="1:9" x14ac:dyDescent="0.25">
      <c r="A394" s="188" t="s">
        <v>233</v>
      </c>
      <c r="B394" s="4">
        <v>7.631278</v>
      </c>
      <c r="C394" s="7">
        <v>7.631278</v>
      </c>
      <c r="D394" s="7">
        <v>2.0729812500000002</v>
      </c>
      <c r="E394" s="14">
        <f t="shared" si="46"/>
        <v>0.27164273795293531</v>
      </c>
      <c r="F394" s="35">
        <v>3.9537689999999999</v>
      </c>
      <c r="G394" s="36">
        <v>4.1937689999999996</v>
      </c>
      <c r="H394" s="36">
        <v>0.60958054000000006</v>
      </c>
      <c r="I394" s="14">
        <f t="shared" si="48"/>
        <v>0.1453538666531228</v>
      </c>
    </row>
    <row r="395" spans="1:9" x14ac:dyDescent="0.25">
      <c r="A395" s="188" t="s">
        <v>234</v>
      </c>
      <c r="B395" s="4">
        <v>7.8889719999999999</v>
      </c>
      <c r="C395" s="7">
        <v>7.8889719999999999</v>
      </c>
      <c r="D395" s="7">
        <v>2.2353018499999999</v>
      </c>
      <c r="E395" s="14">
        <f t="shared" si="46"/>
        <v>0.2833451367301088</v>
      </c>
      <c r="F395" s="35">
        <v>0.31121100000000002</v>
      </c>
      <c r="G395" s="36">
        <v>0.31121100000000002</v>
      </c>
      <c r="H395" s="36">
        <v>0</v>
      </c>
      <c r="I395" s="14">
        <f t="shared" si="48"/>
        <v>0</v>
      </c>
    </row>
    <row r="396" spans="1:9" x14ac:dyDescent="0.25">
      <c r="A396" s="188" t="s">
        <v>235</v>
      </c>
      <c r="B396" s="4">
        <v>12.754599000000001</v>
      </c>
      <c r="C396" s="7">
        <v>12.754599000000001</v>
      </c>
      <c r="D396" s="7">
        <v>3.8766399900000001</v>
      </c>
      <c r="E396" s="14">
        <f t="shared" si="46"/>
        <v>0.30394056214546611</v>
      </c>
      <c r="F396" s="35">
        <v>3.745752</v>
      </c>
      <c r="G396" s="36">
        <v>3.745752</v>
      </c>
      <c r="H396" s="36">
        <v>0.95627247999999998</v>
      </c>
      <c r="I396" s="14">
        <f t="shared" si="48"/>
        <v>0.25529519306136655</v>
      </c>
    </row>
    <row r="397" spans="1:9" x14ac:dyDescent="0.25">
      <c r="A397" s="188" t="s">
        <v>236</v>
      </c>
      <c r="B397" s="4">
        <v>8.8155190000000001</v>
      </c>
      <c r="C397" s="7">
        <v>8.8155190000000001</v>
      </c>
      <c r="D397" s="7">
        <v>2.4538609300000003</v>
      </c>
      <c r="E397" s="14">
        <f t="shared" si="46"/>
        <v>0.27835694415723</v>
      </c>
      <c r="F397" s="5">
        <v>1</v>
      </c>
      <c r="G397" s="6">
        <v>1</v>
      </c>
      <c r="H397" s="6">
        <v>0.10334872000000001</v>
      </c>
      <c r="I397" s="14">
        <f t="shared" si="48"/>
        <v>0.10334872000000001</v>
      </c>
    </row>
    <row r="398" spans="1:9" x14ac:dyDescent="0.25">
      <c r="A398" s="188" t="s">
        <v>237</v>
      </c>
      <c r="B398" s="4">
        <v>4.7956110000000001</v>
      </c>
      <c r="C398" s="7">
        <v>4.7956110000000001</v>
      </c>
      <c r="D398" s="7">
        <v>1.0778875800000001</v>
      </c>
      <c r="E398" s="14">
        <f t="shared" si="46"/>
        <v>0.22476543239224367</v>
      </c>
      <c r="F398" s="35">
        <v>1.6409860000000001</v>
      </c>
      <c r="G398" s="36">
        <v>1.546055</v>
      </c>
      <c r="H398" s="36">
        <v>0.29243939000000002</v>
      </c>
      <c r="I398" s="14">
        <f t="shared" si="48"/>
        <v>0.18915199653311171</v>
      </c>
    </row>
    <row r="399" spans="1:9" x14ac:dyDescent="0.25">
      <c r="A399" s="188" t="s">
        <v>98</v>
      </c>
      <c r="B399" s="4">
        <v>2.0983499999999999</v>
      </c>
      <c r="C399" s="7">
        <v>2.0658080000000001</v>
      </c>
      <c r="D399" s="7">
        <v>0.53394251999999998</v>
      </c>
      <c r="E399" s="14">
        <f t="shared" si="46"/>
        <v>0.25846667260461764</v>
      </c>
      <c r="F399" s="59">
        <v>0.51</v>
      </c>
      <c r="G399" s="60">
        <v>0.35699999999999998</v>
      </c>
      <c r="H399" s="60">
        <v>0</v>
      </c>
      <c r="I399" s="14">
        <f t="shared" si="48"/>
        <v>0</v>
      </c>
    </row>
    <row r="400" spans="1:9" x14ac:dyDescent="0.25">
      <c r="A400" s="188" t="s">
        <v>238</v>
      </c>
      <c r="B400" s="4">
        <v>11.945600000000001</v>
      </c>
      <c r="C400" s="7">
        <v>11.93525</v>
      </c>
      <c r="D400" s="7">
        <v>4.5371988700000001</v>
      </c>
      <c r="E400" s="14">
        <f t="shared" si="46"/>
        <v>0.38015113801554223</v>
      </c>
      <c r="F400" s="35">
        <v>4.2336499999999999</v>
      </c>
      <c r="G400" s="36">
        <v>4.2439</v>
      </c>
      <c r="H400" s="36">
        <v>2.0722146599999998</v>
      </c>
      <c r="I400" s="14">
        <f t="shared" si="48"/>
        <v>0.48828074648318759</v>
      </c>
    </row>
    <row r="401" spans="1:9" x14ac:dyDescent="0.25">
      <c r="A401" s="188" t="s">
        <v>239</v>
      </c>
      <c r="B401" s="4">
        <v>6.1209259999999999</v>
      </c>
      <c r="C401" s="7">
        <v>6.1209259999999999</v>
      </c>
      <c r="D401" s="7">
        <v>2.1000934199999999</v>
      </c>
      <c r="E401" s="14">
        <f t="shared" si="46"/>
        <v>0.343100606019416</v>
      </c>
      <c r="F401" s="35">
        <v>37.541117</v>
      </c>
      <c r="G401" s="36">
        <v>37.541117</v>
      </c>
      <c r="H401" s="36">
        <v>12.25476381</v>
      </c>
      <c r="I401" s="14">
        <f t="shared" si="48"/>
        <v>0.32643578000089873</v>
      </c>
    </row>
    <row r="402" spans="1:9" ht="15.75" thickBot="1" x14ac:dyDescent="0.3">
      <c r="A402" s="189" t="s">
        <v>240</v>
      </c>
      <c r="B402" s="43">
        <v>5.6222120000000002</v>
      </c>
      <c r="C402" s="44">
        <v>5.6222120000000002</v>
      </c>
      <c r="D402" s="44">
        <v>1.09936196</v>
      </c>
      <c r="E402" s="22">
        <f t="shared" si="46"/>
        <v>0.19553904406308406</v>
      </c>
      <c r="F402" s="37">
        <v>0.50247900000000001</v>
      </c>
      <c r="G402" s="38">
        <v>0.50247900000000001</v>
      </c>
      <c r="H402" s="38">
        <v>6.4317959999999993E-2</v>
      </c>
      <c r="I402" s="22">
        <f t="shared" si="48"/>
        <v>0.12800128960613277</v>
      </c>
    </row>
    <row r="403" spans="1:9" x14ac:dyDescent="0.25">
      <c r="A403" s="179" t="s">
        <v>241</v>
      </c>
      <c r="B403" s="39">
        <v>6.9688780000000001</v>
      </c>
      <c r="C403" s="40">
        <v>6.9688780000000001</v>
      </c>
      <c r="D403" s="40">
        <v>1.7010109899999999</v>
      </c>
      <c r="E403" s="52">
        <f t="shared" si="46"/>
        <v>0.24408677982309346</v>
      </c>
      <c r="F403" s="180">
        <v>2.000121</v>
      </c>
      <c r="G403" s="181">
        <v>2.3001209999999999</v>
      </c>
      <c r="H403" s="181">
        <v>0.34461409000000004</v>
      </c>
      <c r="I403" s="21">
        <f t="shared" si="48"/>
        <v>0.14982433098084844</v>
      </c>
    </row>
    <row r="404" spans="1:9" x14ac:dyDescent="0.25">
      <c r="A404" s="169" t="s">
        <v>242</v>
      </c>
      <c r="B404" s="4">
        <v>23.430320999999999</v>
      </c>
      <c r="C404" s="7">
        <v>23.230955999999999</v>
      </c>
      <c r="D404" s="7">
        <v>6.9641398200000006</v>
      </c>
      <c r="E404" s="53">
        <f t="shared" si="46"/>
        <v>0.29977844303953743</v>
      </c>
      <c r="F404" s="35">
        <v>43.916519000000001</v>
      </c>
      <c r="G404" s="36">
        <v>33.141562</v>
      </c>
      <c r="H404" s="36">
        <v>1.9374504299999999</v>
      </c>
      <c r="I404" s="14">
        <f t="shared" si="48"/>
        <v>5.8459840547044825E-2</v>
      </c>
    </row>
    <row r="405" spans="1:9" x14ac:dyDescent="0.25">
      <c r="A405" s="169" t="s">
        <v>277</v>
      </c>
      <c r="B405" s="4">
        <v>16.7133</v>
      </c>
      <c r="C405" s="7">
        <v>16.7133</v>
      </c>
      <c r="D405" s="7">
        <v>4.1681708999999998</v>
      </c>
      <c r="E405" s="53">
        <f t="shared" si="46"/>
        <v>0.24939245391394876</v>
      </c>
      <c r="F405" s="35">
        <v>30.525200000000002</v>
      </c>
      <c r="G405" s="36">
        <v>30.525200000000002</v>
      </c>
      <c r="H405" s="36">
        <v>1.3582315600000001</v>
      </c>
      <c r="I405" s="14">
        <f t="shared" si="48"/>
        <v>4.4495418867034453E-2</v>
      </c>
    </row>
    <row r="406" spans="1:9" x14ac:dyDescent="0.25">
      <c r="A406" s="169" t="s">
        <v>243</v>
      </c>
      <c r="B406" s="4">
        <v>4.2354459999999996</v>
      </c>
      <c r="C406" s="7">
        <v>4.2354459999999996</v>
      </c>
      <c r="D406" s="7">
        <v>1.0943763200000001</v>
      </c>
      <c r="E406" s="53">
        <f t="shared" si="46"/>
        <v>0.25838514291056958</v>
      </c>
      <c r="F406" s="5">
        <v>0.80049000000000003</v>
      </c>
      <c r="G406" s="6">
        <v>0.80049000000000003</v>
      </c>
      <c r="H406" s="6">
        <v>2.283895E-2</v>
      </c>
      <c r="I406" s="14">
        <f t="shared" si="48"/>
        <v>2.85312121325688E-2</v>
      </c>
    </row>
    <row r="407" spans="1:9" x14ac:dyDescent="0.25">
      <c r="A407" s="169" t="s">
        <v>244</v>
      </c>
      <c r="B407" s="4">
        <v>63.673110999999999</v>
      </c>
      <c r="C407" s="7">
        <v>63.673110999999999</v>
      </c>
      <c r="D407" s="7">
        <v>18.667846260000001</v>
      </c>
      <c r="E407" s="53">
        <f t="shared" si="46"/>
        <v>0.29318256901253031</v>
      </c>
      <c r="F407" s="5">
        <v>2.0825019999999999</v>
      </c>
      <c r="G407" s="6">
        <v>2.0825019999999999</v>
      </c>
      <c r="H407" s="6">
        <v>0.68393482999999999</v>
      </c>
      <c r="I407" s="14">
        <f t="shared" si="48"/>
        <v>0.32841977102543002</v>
      </c>
    </row>
    <row r="408" spans="1:9" x14ac:dyDescent="0.25">
      <c r="A408" s="169" t="s">
        <v>245</v>
      </c>
      <c r="B408" s="4">
        <v>3.868487</v>
      </c>
      <c r="C408" s="7">
        <v>3.868487</v>
      </c>
      <c r="D408" s="7">
        <v>1.2703065</v>
      </c>
      <c r="E408" s="53">
        <f t="shared" si="46"/>
        <v>0.32837295304339914</v>
      </c>
      <c r="F408" s="35">
        <v>2.199284</v>
      </c>
      <c r="G408" s="36">
        <v>2.199284</v>
      </c>
      <c r="H408" s="36">
        <v>6.9704410000000008E-2</v>
      </c>
      <c r="I408" s="14">
        <f t="shared" si="48"/>
        <v>3.169413772846072E-2</v>
      </c>
    </row>
    <row r="409" spans="1:9" x14ac:dyDescent="0.25">
      <c r="A409" s="171" t="s">
        <v>246</v>
      </c>
      <c r="B409" s="4">
        <v>12.859463</v>
      </c>
      <c r="C409" s="7">
        <v>12.858193</v>
      </c>
      <c r="D409" s="7">
        <v>3.2861974700000003</v>
      </c>
      <c r="E409" s="53">
        <f t="shared" si="46"/>
        <v>0.25557226198113531</v>
      </c>
      <c r="F409" s="35">
        <v>0.55002499999999999</v>
      </c>
      <c r="G409" s="36">
        <v>0.55129499999999998</v>
      </c>
      <c r="H409" s="36">
        <v>0.22522820000000002</v>
      </c>
      <c r="I409" s="14">
        <f t="shared" si="48"/>
        <v>0.40854388303902633</v>
      </c>
    </row>
    <row r="410" spans="1:9" x14ac:dyDescent="0.25">
      <c r="A410" s="169" t="s">
        <v>247</v>
      </c>
      <c r="B410" s="4">
        <v>11.914604000000001</v>
      </c>
      <c r="C410" s="7">
        <v>11.746039</v>
      </c>
      <c r="D410" s="7">
        <v>1.78107053</v>
      </c>
      <c r="E410" s="53">
        <f t="shared" si="46"/>
        <v>0.15163158661400666</v>
      </c>
      <c r="F410" s="5">
        <v>41.950445000000002</v>
      </c>
      <c r="G410" s="6">
        <v>30.227167999999999</v>
      </c>
      <c r="H410" s="6">
        <v>15.97805881</v>
      </c>
      <c r="I410" s="14">
        <f t="shared" si="48"/>
        <v>0.52859926573339588</v>
      </c>
    </row>
    <row r="411" spans="1:9" x14ac:dyDescent="0.25">
      <c r="A411" s="175" t="s">
        <v>248</v>
      </c>
      <c r="B411" s="4">
        <v>5.8673739999999999</v>
      </c>
      <c r="C411" s="7">
        <v>5.8673739999999999</v>
      </c>
      <c r="D411" s="7">
        <v>1.5185336699999998</v>
      </c>
      <c r="E411" s="53">
        <f t="shared" si="46"/>
        <v>0.25880976225480085</v>
      </c>
      <c r="F411" s="35">
        <v>18.495929</v>
      </c>
      <c r="G411" s="36">
        <v>19.195929</v>
      </c>
      <c r="H411" s="36">
        <v>3.3208487400000002</v>
      </c>
      <c r="I411" s="14">
        <f t="shared" si="48"/>
        <v>0.17299755276235915</v>
      </c>
    </row>
    <row r="412" spans="1:9" x14ac:dyDescent="0.25">
      <c r="A412" s="175" t="s">
        <v>285</v>
      </c>
      <c r="B412" s="4">
        <v>64.819382000000004</v>
      </c>
      <c r="C412" s="7">
        <v>65.861873000000003</v>
      </c>
      <c r="D412" s="7">
        <v>20.16876349</v>
      </c>
      <c r="E412" s="53">
        <f t="shared" si="46"/>
        <v>0.30622821021199925</v>
      </c>
      <c r="F412" s="35">
        <v>195.45763600000001</v>
      </c>
      <c r="G412" s="36">
        <v>242.71363600000001</v>
      </c>
      <c r="H412" s="36">
        <v>144.06917340999999</v>
      </c>
      <c r="I412" s="14">
        <f t="shared" si="48"/>
        <v>0.59357675895061779</v>
      </c>
    </row>
    <row r="413" spans="1:9" x14ac:dyDescent="0.25">
      <c r="A413" s="169" t="s">
        <v>249</v>
      </c>
      <c r="B413" s="4">
        <v>13.875906000000001</v>
      </c>
      <c r="C413" s="7">
        <v>13.875906000000001</v>
      </c>
      <c r="D413" s="7">
        <v>3.8966591099999999</v>
      </c>
      <c r="E413" s="53">
        <f t="shared" si="46"/>
        <v>0.28082195930125209</v>
      </c>
      <c r="F413" s="35">
        <v>6.7868589999999998</v>
      </c>
      <c r="G413" s="36">
        <v>6.7868589999999998</v>
      </c>
      <c r="H413" s="36">
        <v>2.3258545399999999</v>
      </c>
      <c r="I413" s="14">
        <f t="shared" si="48"/>
        <v>0.34269969952226798</v>
      </c>
    </row>
    <row r="414" spans="1:9" x14ac:dyDescent="0.25">
      <c r="A414" s="169" t="s">
        <v>250</v>
      </c>
      <c r="B414" s="4">
        <v>1.9397180000000001</v>
      </c>
      <c r="C414" s="7">
        <v>2.1380180000000002</v>
      </c>
      <c r="D414" s="7">
        <v>0.49633052</v>
      </c>
      <c r="E414" s="53">
        <f t="shared" si="46"/>
        <v>0.23214515499869504</v>
      </c>
      <c r="F414" s="59">
        <v>0</v>
      </c>
      <c r="G414" s="60">
        <v>0.1</v>
      </c>
      <c r="H414" s="60">
        <v>0</v>
      </c>
      <c r="I414" s="14">
        <f t="shared" si="48"/>
        <v>0</v>
      </c>
    </row>
    <row r="415" spans="1:9" x14ac:dyDescent="0.25">
      <c r="A415" s="169" t="s">
        <v>251</v>
      </c>
      <c r="B415" s="4">
        <v>47.241494000000003</v>
      </c>
      <c r="C415" s="7">
        <v>47.241494000000003</v>
      </c>
      <c r="D415" s="7">
        <v>16.44171395</v>
      </c>
      <c r="E415" s="53">
        <f t="shared" si="46"/>
        <v>0.34803543575484719</v>
      </c>
      <c r="F415" s="35">
        <v>24.151465000000002</v>
      </c>
      <c r="G415" s="36">
        <v>20.033743000000001</v>
      </c>
      <c r="H415" s="36">
        <v>1.7979173400000001</v>
      </c>
      <c r="I415" s="14">
        <f t="shared" ref="I415:I420" si="49">H415/G415</f>
        <v>8.9744454643348473E-2</v>
      </c>
    </row>
    <row r="416" spans="1:9" x14ac:dyDescent="0.25">
      <c r="A416" s="169" t="s">
        <v>252</v>
      </c>
      <c r="B416" s="4">
        <v>81.972027999999995</v>
      </c>
      <c r="C416" s="7">
        <v>81.972027999999995</v>
      </c>
      <c r="D416" s="7">
        <v>24.577647450000001</v>
      </c>
      <c r="E416" s="53">
        <f t="shared" si="46"/>
        <v>0.29982968641449254</v>
      </c>
      <c r="F416" s="35">
        <v>2.5351729999999999</v>
      </c>
      <c r="G416" s="36">
        <v>2.5351729999999999</v>
      </c>
      <c r="H416" s="36">
        <v>0.65700056999999989</v>
      </c>
      <c r="I416" s="14">
        <f t="shared" si="49"/>
        <v>0.25915413662105108</v>
      </c>
    </row>
    <row r="417" spans="1:9" x14ac:dyDescent="0.25">
      <c r="A417" s="169" t="s">
        <v>253</v>
      </c>
      <c r="B417" s="4">
        <v>290.31739199999998</v>
      </c>
      <c r="C417" s="7">
        <v>290.31739199999998</v>
      </c>
      <c r="D417" s="7">
        <v>81.635593540000002</v>
      </c>
      <c r="E417" s="53">
        <f t="shared" si="46"/>
        <v>0.28119429214216696</v>
      </c>
      <c r="F417" s="35">
        <v>49.864293000000004</v>
      </c>
      <c r="G417" s="36">
        <v>49.864293000000004</v>
      </c>
      <c r="H417" s="36">
        <v>3.4354140600000003</v>
      </c>
      <c r="I417" s="14">
        <f t="shared" si="49"/>
        <v>6.8895272615215858E-2</v>
      </c>
    </row>
    <row r="418" spans="1:9" x14ac:dyDescent="0.25">
      <c r="A418" s="169" t="s">
        <v>254</v>
      </c>
      <c r="B418" s="4">
        <v>9.1729529999999997</v>
      </c>
      <c r="C418" s="7">
        <v>9.1729529999999997</v>
      </c>
      <c r="D418" s="7">
        <v>2.4353413399999999</v>
      </c>
      <c r="E418" s="53">
        <f t="shared" si="46"/>
        <v>0.26549153146211474</v>
      </c>
      <c r="F418" s="35">
        <v>1.184537</v>
      </c>
      <c r="G418" s="36">
        <v>1.184537</v>
      </c>
      <c r="H418" s="36">
        <v>0.35240137999999999</v>
      </c>
      <c r="I418" s="14">
        <f t="shared" si="49"/>
        <v>0.29750136973349078</v>
      </c>
    </row>
    <row r="419" spans="1:9" x14ac:dyDescent="0.25">
      <c r="A419" s="169" t="s">
        <v>255</v>
      </c>
      <c r="B419" s="4">
        <v>28.589151000000001</v>
      </c>
      <c r="C419" s="7">
        <v>28.533656000000001</v>
      </c>
      <c r="D419" s="7">
        <v>6.4348405099999999</v>
      </c>
      <c r="E419" s="53">
        <f t="shared" si="46"/>
        <v>0.22551756108645873</v>
      </c>
      <c r="F419" s="35">
        <v>0.61402299999999999</v>
      </c>
      <c r="G419" s="36">
        <v>0.66951799999999995</v>
      </c>
      <c r="H419" s="36">
        <v>0.13304639999999998</v>
      </c>
      <c r="I419" s="14">
        <f t="shared" si="49"/>
        <v>0.19871967594597903</v>
      </c>
    </row>
    <row r="420" spans="1:9" x14ac:dyDescent="0.25">
      <c r="A420" s="169" t="s">
        <v>256</v>
      </c>
      <c r="B420" s="4">
        <v>106.036141</v>
      </c>
      <c r="C420" s="7">
        <v>106.036141</v>
      </c>
      <c r="D420" s="7">
        <v>25.84431498</v>
      </c>
      <c r="E420" s="53">
        <f t="shared" si="46"/>
        <v>0.24373119142462946</v>
      </c>
      <c r="F420" s="35">
        <v>9.2105340000000009</v>
      </c>
      <c r="G420" s="36">
        <v>9.2105340000000009</v>
      </c>
      <c r="H420" s="36">
        <v>2.7393610000000002E-2</v>
      </c>
      <c r="I420" s="14">
        <f t="shared" si="49"/>
        <v>2.9741608901286288E-3</v>
      </c>
    </row>
    <row r="421" spans="1:9" x14ac:dyDescent="0.25">
      <c r="A421" s="169" t="s">
        <v>76</v>
      </c>
      <c r="B421" s="4">
        <v>0.63</v>
      </c>
      <c r="C421" s="7">
        <v>0.63</v>
      </c>
      <c r="D421" s="7">
        <v>0.11477896000000001</v>
      </c>
      <c r="E421" s="53">
        <f t="shared" si="46"/>
        <v>0.1821888253968254</v>
      </c>
      <c r="F421" s="59" t="s">
        <v>19</v>
      </c>
      <c r="G421" s="60" t="s">
        <v>19</v>
      </c>
      <c r="H421" s="60" t="s">
        <v>19</v>
      </c>
      <c r="I421" s="14" t="s">
        <v>19</v>
      </c>
    </row>
    <row r="422" spans="1:9" x14ac:dyDescent="0.25">
      <c r="A422" s="169" t="s">
        <v>257</v>
      </c>
      <c r="B422" s="4">
        <v>43.651707999999999</v>
      </c>
      <c r="C422" s="7">
        <v>43.651707999999999</v>
      </c>
      <c r="D422" s="7">
        <v>9.5098006799999997</v>
      </c>
      <c r="E422" s="53">
        <f t="shared" si="46"/>
        <v>0.21785632488882223</v>
      </c>
      <c r="F422" s="59">
        <v>27.626418999999999</v>
      </c>
      <c r="G422" s="60">
        <v>27.626418999999999</v>
      </c>
      <c r="H422" s="60">
        <v>3.3594327700000002</v>
      </c>
      <c r="I422" s="14">
        <f t="shared" ref="I422" si="50">H422/G422</f>
        <v>0.12160217978305478</v>
      </c>
    </row>
    <row r="423" spans="1:9" x14ac:dyDescent="0.25">
      <c r="A423" s="169" t="s">
        <v>50</v>
      </c>
      <c r="B423" s="4">
        <v>0.89039199999999996</v>
      </c>
      <c r="C423" s="7">
        <v>0.89039199999999996</v>
      </c>
      <c r="D423" s="7">
        <v>0.11795772</v>
      </c>
      <c r="E423" s="53">
        <f t="shared" si="46"/>
        <v>0.13247841400192276</v>
      </c>
      <c r="F423" s="59" t="s">
        <v>19</v>
      </c>
      <c r="G423" s="60" t="s">
        <v>19</v>
      </c>
      <c r="H423" s="60" t="s">
        <v>19</v>
      </c>
      <c r="I423" s="14" t="s">
        <v>19</v>
      </c>
    </row>
    <row r="424" spans="1:9" x14ac:dyDescent="0.25">
      <c r="A424" s="169" t="s">
        <v>258</v>
      </c>
      <c r="B424" s="4">
        <v>40.440652</v>
      </c>
      <c r="C424" s="7">
        <v>40.440652</v>
      </c>
      <c r="D424" s="7">
        <v>10.07393984</v>
      </c>
      <c r="E424" s="53">
        <f t="shared" si="46"/>
        <v>0.24910428842739726</v>
      </c>
      <c r="F424" s="35">
        <v>15</v>
      </c>
      <c r="G424" s="36">
        <v>15</v>
      </c>
      <c r="H424" s="36">
        <v>1.3550910700000001</v>
      </c>
      <c r="I424" s="14">
        <f t="shared" ref="I424:I436" si="51">H424/G424</f>
        <v>9.0339404666666664E-2</v>
      </c>
    </row>
    <row r="425" spans="1:9" x14ac:dyDescent="0.25">
      <c r="A425" s="169" t="s">
        <v>54</v>
      </c>
      <c r="B425" s="4">
        <v>146.06027599999999</v>
      </c>
      <c r="C425" s="7">
        <v>142.083979</v>
      </c>
      <c r="D425" s="7">
        <v>33.872109280000004</v>
      </c>
      <c r="E425" s="53">
        <f t="shared" si="46"/>
        <v>0.23839499371002273</v>
      </c>
      <c r="F425" s="35">
        <v>194.325908</v>
      </c>
      <c r="G425" s="36">
        <v>168.155744</v>
      </c>
      <c r="H425" s="36">
        <v>46.186560999999998</v>
      </c>
      <c r="I425" s="14">
        <f t="shared" si="51"/>
        <v>0.27466537806760855</v>
      </c>
    </row>
    <row r="426" spans="1:9" x14ac:dyDescent="0.25">
      <c r="A426" s="169" t="s">
        <v>259</v>
      </c>
      <c r="B426" s="4">
        <v>7.5308000000000002</v>
      </c>
      <c r="C426" s="7">
        <v>7.5308000000000002</v>
      </c>
      <c r="D426" s="7">
        <v>1.7748243799999999</v>
      </c>
      <c r="E426" s="53">
        <f t="shared" si="46"/>
        <v>0.23567541031497316</v>
      </c>
      <c r="F426" s="35">
        <v>98.503532000000007</v>
      </c>
      <c r="G426" s="36">
        <v>128.952472</v>
      </c>
      <c r="H426" s="36">
        <v>8.3655586199999998</v>
      </c>
      <c r="I426" s="14">
        <f t="shared" si="51"/>
        <v>6.4873193124983283E-2</v>
      </c>
    </row>
    <row r="427" spans="1:9" x14ac:dyDescent="0.25">
      <c r="A427" s="169" t="s">
        <v>260</v>
      </c>
      <c r="B427" s="25">
        <v>1.5038</v>
      </c>
      <c r="C427" s="26">
        <v>1.5038</v>
      </c>
      <c r="D427" s="26">
        <v>0.19280535999999998</v>
      </c>
      <c r="E427" s="53">
        <f t="shared" si="46"/>
        <v>0.1282121026732278</v>
      </c>
      <c r="F427" s="25">
        <v>0.27900000000000003</v>
      </c>
      <c r="G427" s="26">
        <v>0.27900000000000003</v>
      </c>
      <c r="H427" s="26">
        <v>0</v>
      </c>
      <c r="I427" s="14">
        <f t="shared" si="51"/>
        <v>0</v>
      </c>
    </row>
    <row r="428" spans="1:9" x14ac:dyDescent="0.25">
      <c r="A428" s="169" t="s">
        <v>261</v>
      </c>
      <c r="B428" s="4">
        <v>6.4825699999999999</v>
      </c>
      <c r="C428" s="7">
        <v>6.4825699999999999</v>
      </c>
      <c r="D428" s="7">
        <v>0.23915525000000001</v>
      </c>
      <c r="E428" s="53">
        <f t="shared" si="46"/>
        <v>3.6892042816352159E-2</v>
      </c>
      <c r="F428" s="35">
        <v>4.9979940000000003</v>
      </c>
      <c r="G428" s="36">
        <v>4.9979940000000003</v>
      </c>
      <c r="H428" s="36">
        <v>5.8508589999999999E-2</v>
      </c>
      <c r="I428" s="14">
        <f t="shared" si="51"/>
        <v>1.1706414613542953E-2</v>
      </c>
    </row>
    <row r="429" spans="1:9" x14ac:dyDescent="0.25">
      <c r="A429" s="169" t="s">
        <v>279</v>
      </c>
      <c r="B429" s="4">
        <v>57.362242999999999</v>
      </c>
      <c r="C429" s="7">
        <v>57.297441999999997</v>
      </c>
      <c r="D429" s="7">
        <v>9.7744552599999999</v>
      </c>
      <c r="E429" s="53">
        <f t="shared" si="46"/>
        <v>0.17059147701567551</v>
      </c>
      <c r="F429" s="35">
        <v>141.953204</v>
      </c>
      <c r="G429" s="36">
        <v>141.46820199999999</v>
      </c>
      <c r="H429" s="36">
        <v>6.3340000000000002E-3</v>
      </c>
      <c r="I429" s="14">
        <f t="shared" si="51"/>
        <v>4.477331238012059E-5</v>
      </c>
    </row>
    <row r="430" spans="1:9" x14ac:dyDescent="0.25">
      <c r="A430" s="169" t="s">
        <v>96</v>
      </c>
      <c r="B430" s="4">
        <v>142.065068</v>
      </c>
      <c r="C430" s="7">
        <v>137.065068</v>
      </c>
      <c r="D430" s="7">
        <v>37.828983439999995</v>
      </c>
      <c r="E430" s="53">
        <f t="shared" si="46"/>
        <v>0.275992884197161</v>
      </c>
      <c r="F430" s="35">
        <v>6.4237219999999997</v>
      </c>
      <c r="G430" s="36">
        <v>6.4237219999999997</v>
      </c>
      <c r="H430" s="36">
        <v>0.56502369999999991</v>
      </c>
      <c r="I430" s="14">
        <f t="shared" si="51"/>
        <v>8.7958927861448544E-2</v>
      </c>
    </row>
    <row r="431" spans="1:9" x14ac:dyDescent="0.25">
      <c r="A431" s="169" t="s">
        <v>81</v>
      </c>
      <c r="B431" s="4">
        <v>122.001519</v>
      </c>
      <c r="C431" s="7">
        <v>122.001419</v>
      </c>
      <c r="D431" s="7">
        <v>11.13991259</v>
      </c>
      <c r="E431" s="53">
        <f t="shared" si="46"/>
        <v>9.1309696897869691E-2</v>
      </c>
      <c r="F431" s="35">
        <v>5.9497</v>
      </c>
      <c r="G431" s="36">
        <v>6.6497999999999999</v>
      </c>
      <c r="H431" s="36">
        <v>0</v>
      </c>
      <c r="I431" s="14">
        <f t="shared" si="51"/>
        <v>0</v>
      </c>
    </row>
    <row r="432" spans="1:9" x14ac:dyDescent="0.25">
      <c r="A432" s="169" t="s">
        <v>77</v>
      </c>
      <c r="B432" s="4">
        <v>19.641794000000001</v>
      </c>
      <c r="C432" s="7">
        <v>19.623560999999999</v>
      </c>
      <c r="D432" s="7">
        <v>5.7403859700000002</v>
      </c>
      <c r="E432" s="53">
        <f t="shared" si="46"/>
        <v>0.29252519305746805</v>
      </c>
      <c r="F432" s="35">
        <v>9.1955329999999993</v>
      </c>
      <c r="G432" s="36">
        <v>9.2137659999999997</v>
      </c>
      <c r="H432" s="36">
        <v>5.0326500000000003E-2</v>
      </c>
      <c r="I432" s="14">
        <f t="shared" si="51"/>
        <v>5.4620987769821812E-3</v>
      </c>
    </row>
    <row r="433" spans="1:9" x14ac:dyDescent="0.25">
      <c r="A433" s="169" t="s">
        <v>262</v>
      </c>
      <c r="B433" s="4">
        <v>5.8024820000000004</v>
      </c>
      <c r="C433" s="7">
        <v>5.801488</v>
      </c>
      <c r="D433" s="7">
        <v>1.8423004299999999</v>
      </c>
      <c r="E433" s="53">
        <f t="shared" si="46"/>
        <v>0.3175565354957211</v>
      </c>
      <c r="F433" s="35">
        <v>2.0743710000000002</v>
      </c>
      <c r="G433" s="36">
        <v>2.0753650000000001</v>
      </c>
      <c r="H433" s="36">
        <v>4.6714600000000002E-2</v>
      </c>
      <c r="I433" s="14">
        <f t="shared" si="51"/>
        <v>2.2509100808773396E-2</v>
      </c>
    </row>
    <row r="434" spans="1:9" x14ac:dyDescent="0.25">
      <c r="A434" s="169" t="s">
        <v>263</v>
      </c>
      <c r="B434" s="4">
        <v>55.962958999999998</v>
      </c>
      <c r="C434" s="7">
        <v>43.467126999999998</v>
      </c>
      <c r="D434" s="7">
        <v>14.131650689999999</v>
      </c>
      <c r="E434" s="53">
        <f t="shared" si="46"/>
        <v>0.32511122002611303</v>
      </c>
      <c r="F434" s="35">
        <v>17.875319999999999</v>
      </c>
      <c r="G434" s="36">
        <v>21.405076999999999</v>
      </c>
      <c r="H434" s="36">
        <v>5.0386860000000002</v>
      </c>
      <c r="I434" s="14">
        <f t="shared" si="51"/>
        <v>0.23539677058858516</v>
      </c>
    </row>
    <row r="435" spans="1:9" x14ac:dyDescent="0.25">
      <c r="A435" s="169" t="s">
        <v>264</v>
      </c>
      <c r="B435" s="4">
        <v>19.633880000000001</v>
      </c>
      <c r="C435" s="7">
        <v>19.633880000000001</v>
      </c>
      <c r="D435" s="7">
        <v>6.4806017899999997</v>
      </c>
      <c r="E435" s="53">
        <f t="shared" si="46"/>
        <v>0.33007239475844813</v>
      </c>
      <c r="F435" s="35">
        <v>2.3370000000000002</v>
      </c>
      <c r="G435" s="36">
        <v>2.3370000000000002</v>
      </c>
      <c r="H435" s="36">
        <v>0.41491359</v>
      </c>
      <c r="I435" s="14">
        <f t="shared" si="51"/>
        <v>0.17754111681643131</v>
      </c>
    </row>
    <row r="436" spans="1:9" x14ac:dyDescent="0.25">
      <c r="A436" s="169" t="s">
        <v>194</v>
      </c>
      <c r="B436" s="4">
        <v>6.6068290000000003</v>
      </c>
      <c r="C436" s="7">
        <v>6.6068290000000003</v>
      </c>
      <c r="D436" s="7">
        <v>1.22923307</v>
      </c>
      <c r="E436" s="53">
        <f t="shared" si="46"/>
        <v>0.18605492438202956</v>
      </c>
      <c r="F436" s="5">
        <v>0.96389400000000003</v>
      </c>
      <c r="G436" s="6">
        <v>0.96389400000000003</v>
      </c>
      <c r="H436" s="6">
        <v>4.4677510000000004E-2</v>
      </c>
      <c r="I436" s="14">
        <f t="shared" si="51"/>
        <v>4.6351061423766514E-2</v>
      </c>
    </row>
    <row r="437" spans="1:9" x14ac:dyDescent="0.25">
      <c r="A437" s="169" t="s">
        <v>265</v>
      </c>
      <c r="B437" s="4">
        <v>24.302562000000002</v>
      </c>
      <c r="C437" s="7">
        <v>24.302562000000002</v>
      </c>
      <c r="D437" s="7">
        <v>5.4205454199999998</v>
      </c>
      <c r="E437" s="53">
        <f t="shared" si="46"/>
        <v>0.22304419673942194</v>
      </c>
      <c r="F437" s="5">
        <v>57.299745000000001</v>
      </c>
      <c r="G437" s="6">
        <v>45.209105999999998</v>
      </c>
      <c r="H437" s="6">
        <v>8.2850242200000004</v>
      </c>
      <c r="I437" s="14">
        <f>H437/G437</f>
        <v>0.18326007641027012</v>
      </c>
    </row>
    <row r="438" spans="1:9" x14ac:dyDescent="0.25">
      <c r="A438" s="176" t="s">
        <v>266</v>
      </c>
      <c r="B438" s="4">
        <v>13.392300000000001</v>
      </c>
      <c r="C438" s="7">
        <v>12.591977</v>
      </c>
      <c r="D438" s="7">
        <v>2.95669966</v>
      </c>
      <c r="E438" s="53">
        <f t="shared" si="46"/>
        <v>0.23480821637460106</v>
      </c>
      <c r="F438" s="5">
        <v>5.1719999999999997</v>
      </c>
      <c r="G438" s="6">
        <v>5.9723230000000003</v>
      </c>
      <c r="H438" s="6">
        <v>4.0141964000000003</v>
      </c>
      <c r="I438" s="14">
        <f>H438/G438</f>
        <v>0.67213317163187591</v>
      </c>
    </row>
    <row r="439" spans="1:9" x14ac:dyDescent="0.25">
      <c r="A439" s="177" t="s">
        <v>267</v>
      </c>
      <c r="B439" s="4">
        <v>5.8264389999999997</v>
      </c>
      <c r="C439" s="7">
        <v>5.8264389999999997</v>
      </c>
      <c r="D439" s="7">
        <v>1.4355675700000001</v>
      </c>
      <c r="E439" s="53">
        <f t="shared" si="46"/>
        <v>0.24638850076350241</v>
      </c>
      <c r="F439" s="5">
        <v>7.3561000000000001E-2</v>
      </c>
      <c r="G439" s="6">
        <v>7.3561000000000001E-2</v>
      </c>
      <c r="H439" s="6">
        <v>8.5129200000000002E-3</v>
      </c>
      <c r="I439" s="14">
        <f>H439/G439</f>
        <v>0.11572599611207025</v>
      </c>
    </row>
    <row r="440" spans="1:9" ht="15.75" thickBot="1" x14ac:dyDescent="0.3">
      <c r="A440" s="178" t="s">
        <v>268</v>
      </c>
      <c r="B440" s="43">
        <v>5.8545879999999997</v>
      </c>
      <c r="C440" s="44">
        <v>5.8428649999999998</v>
      </c>
      <c r="D440" s="44">
        <v>1.5832367700000001</v>
      </c>
      <c r="E440" s="55">
        <f t="shared" si="46"/>
        <v>0.27096925395332599</v>
      </c>
      <c r="F440" s="37">
        <v>5.047663</v>
      </c>
      <c r="G440" s="38">
        <v>5.0593859999999999</v>
      </c>
      <c r="H440" s="38">
        <v>0.71470454999999999</v>
      </c>
      <c r="I440" s="24">
        <f t="shared" ref="I440:I442" si="52">H440/G440</f>
        <v>0.14126309990975189</v>
      </c>
    </row>
    <row r="441" spans="1:9" ht="15.75" thickBot="1" x14ac:dyDescent="0.3">
      <c r="A441" s="182" t="s">
        <v>93</v>
      </c>
      <c r="B441" s="183">
        <f>SUM(B442:B447)</f>
        <v>991.56181700000002</v>
      </c>
      <c r="C441" s="184">
        <f>SUM(C442:C447)</f>
        <v>991.56181700000002</v>
      </c>
      <c r="D441" s="184">
        <f>SUM(D442:D447)</f>
        <v>280.26793875999999</v>
      </c>
      <c r="E441" s="185">
        <f t="shared" si="46"/>
        <v>0.2826530166399096</v>
      </c>
      <c r="F441" s="67">
        <f>SUM(F442:F447)</f>
        <v>4139.5082819999998</v>
      </c>
      <c r="G441" s="29">
        <f>SUM(G442:G447)</f>
        <v>4115.7419709999995</v>
      </c>
      <c r="H441" s="29">
        <f>SUM(H442:H447)</f>
        <v>1537.76447351</v>
      </c>
      <c r="I441" s="32">
        <f t="shared" si="52"/>
        <v>0.37362995162118245</v>
      </c>
    </row>
    <row r="442" spans="1:9" x14ac:dyDescent="0.25">
      <c r="A442" s="174" t="s">
        <v>269</v>
      </c>
      <c r="B442" s="45">
        <v>259.90742799999998</v>
      </c>
      <c r="C442" s="46">
        <v>259.90742799999998</v>
      </c>
      <c r="D442" s="46">
        <v>37.290388419999999</v>
      </c>
      <c r="E442" s="56">
        <f t="shared" si="46"/>
        <v>0.14347565480121638</v>
      </c>
      <c r="F442" s="33">
        <v>38.929602000000003</v>
      </c>
      <c r="G442" s="34">
        <v>38.929602000000003</v>
      </c>
      <c r="H442" s="34">
        <v>0.13957514999999998</v>
      </c>
      <c r="I442" s="21">
        <f t="shared" si="52"/>
        <v>3.585321781609788E-3</v>
      </c>
    </row>
    <row r="443" spans="1:9" x14ac:dyDescent="0.25">
      <c r="A443" s="169" t="s">
        <v>270</v>
      </c>
      <c r="B443" s="4">
        <v>2.9946999999999999</v>
      </c>
      <c r="C443" s="7">
        <v>2.9946999999999999</v>
      </c>
      <c r="D443" s="7">
        <v>0.65118790000000004</v>
      </c>
      <c r="E443" s="53">
        <f t="shared" si="46"/>
        <v>0.2174467893278125</v>
      </c>
      <c r="F443" s="59" t="s">
        <v>19</v>
      </c>
      <c r="G443" s="60" t="s">
        <v>19</v>
      </c>
      <c r="H443" s="60" t="s">
        <v>19</v>
      </c>
      <c r="I443" s="14" t="s">
        <v>19</v>
      </c>
    </row>
    <row r="444" spans="1:9" x14ac:dyDescent="0.25">
      <c r="A444" s="169" t="s">
        <v>271</v>
      </c>
      <c r="B444" s="4">
        <v>137.95192900000001</v>
      </c>
      <c r="C444" s="7">
        <v>137.95192900000001</v>
      </c>
      <c r="D444" s="7">
        <v>31.20594144</v>
      </c>
      <c r="E444" s="53">
        <f t="shared" si="46"/>
        <v>0.22620880814214636</v>
      </c>
      <c r="F444" s="35">
        <v>182.27287999999999</v>
      </c>
      <c r="G444" s="36">
        <v>182.27287999999999</v>
      </c>
      <c r="H444" s="36">
        <v>23.850863269999998</v>
      </c>
      <c r="I444" s="14">
        <f t="shared" ref="I444:I446" si="53">H444/G444</f>
        <v>0.13085250680188956</v>
      </c>
    </row>
    <row r="445" spans="1:9" x14ac:dyDescent="0.25">
      <c r="A445" s="169" t="s">
        <v>272</v>
      </c>
      <c r="B445" s="5">
        <v>333.26960000000003</v>
      </c>
      <c r="C445" s="6">
        <v>333.26960000000003</v>
      </c>
      <c r="D445" s="6">
        <v>109.074321</v>
      </c>
      <c r="E445" s="53">
        <f t="shared" si="46"/>
        <v>0.32728553999524707</v>
      </c>
      <c r="F445" s="35">
        <v>1756.4996000000001</v>
      </c>
      <c r="G445" s="36">
        <v>1756.4996000000001</v>
      </c>
      <c r="H445" s="58">
        <v>435.21859999999998</v>
      </c>
      <c r="I445" s="14">
        <f t="shared" si="53"/>
        <v>0.24777608830653872</v>
      </c>
    </row>
    <row r="446" spans="1:9" x14ac:dyDescent="0.25">
      <c r="A446" s="169" t="s">
        <v>273</v>
      </c>
      <c r="B446" s="5">
        <v>257.43815999999998</v>
      </c>
      <c r="C446" s="6">
        <v>257.43815999999998</v>
      </c>
      <c r="D446" s="6">
        <v>102.0461</v>
      </c>
      <c r="E446" s="53">
        <f t="shared" si="46"/>
        <v>0.39639072933088088</v>
      </c>
      <c r="F446" s="59">
        <v>680.50729999999999</v>
      </c>
      <c r="G446" s="60">
        <v>680.50729999999999</v>
      </c>
      <c r="H446" s="60">
        <v>310.43226499999997</v>
      </c>
      <c r="I446" s="14">
        <f t="shared" si="53"/>
        <v>0.45617771477249397</v>
      </c>
    </row>
    <row r="447" spans="1:9" ht="15.75" thickBot="1" x14ac:dyDescent="0.3">
      <c r="A447" s="178" t="s">
        <v>280</v>
      </c>
      <c r="B447" s="10" t="s">
        <v>19</v>
      </c>
      <c r="C447" s="11" t="s">
        <v>19</v>
      </c>
      <c r="D447" s="11" t="s">
        <v>19</v>
      </c>
      <c r="E447" s="55" t="s">
        <v>19</v>
      </c>
      <c r="F447" s="37">
        <v>1481.2989</v>
      </c>
      <c r="G447" s="38">
        <v>1457.5325889999999</v>
      </c>
      <c r="H447" s="38">
        <v>768.12317009000003</v>
      </c>
      <c r="I447" s="22">
        <f>H447/G447</f>
        <v>0.52700239835940987</v>
      </c>
    </row>
    <row r="448" spans="1:9" x14ac:dyDescent="0.25">
      <c r="A448" s="145" t="s">
        <v>201</v>
      </c>
      <c r="B448" s="145"/>
      <c r="C448" s="145"/>
      <c r="D448" s="145"/>
      <c r="E448" s="206"/>
      <c r="F448" s="206"/>
      <c r="G448" s="206"/>
      <c r="H448" s="206"/>
      <c r="I448" s="206"/>
    </row>
    <row r="449" spans="1:9" x14ac:dyDescent="0.25">
      <c r="A449" s="207" t="s">
        <v>203</v>
      </c>
      <c r="B449" s="208"/>
      <c r="C449" s="208"/>
      <c r="D449" s="208"/>
      <c r="E449" s="208"/>
      <c r="F449" s="208"/>
      <c r="G449" s="208"/>
      <c r="H449" s="208"/>
      <c r="I449" s="208"/>
    </row>
    <row r="450" spans="1:9" x14ac:dyDescent="0.25">
      <c r="A450" s="213"/>
      <c r="B450" s="213"/>
      <c r="C450" s="213"/>
      <c r="D450" s="213"/>
      <c r="E450" s="213"/>
      <c r="F450" s="213"/>
      <c r="G450" s="213"/>
      <c r="H450" s="213"/>
      <c r="I450" s="213"/>
    </row>
    <row r="451" spans="1:9" x14ac:dyDescent="0.25">
      <c r="A451" s="209" t="s">
        <v>294</v>
      </c>
      <c r="B451" s="209"/>
      <c r="C451" s="209"/>
      <c r="D451" s="209"/>
      <c r="E451" s="209"/>
      <c r="F451" s="209"/>
      <c r="G451" s="209"/>
      <c r="H451" s="209"/>
      <c r="I451" s="209"/>
    </row>
    <row r="452" spans="1:9" x14ac:dyDescent="0.25">
      <c r="A452" s="209" t="s">
        <v>299</v>
      </c>
      <c r="B452" s="209"/>
      <c r="C452" s="209"/>
      <c r="D452" s="209"/>
      <c r="E452" s="209"/>
      <c r="F452" s="209"/>
      <c r="G452" s="209"/>
      <c r="H452" s="209"/>
      <c r="I452" s="209"/>
    </row>
    <row r="453" spans="1:9" x14ac:dyDescent="0.25">
      <c r="A453" s="211" t="s">
        <v>295</v>
      </c>
      <c r="B453" s="211"/>
      <c r="C453" s="211"/>
      <c r="D453" s="211"/>
      <c r="E453" s="211"/>
      <c r="F453" s="211"/>
      <c r="G453" s="211"/>
      <c r="H453" s="211"/>
      <c r="I453" s="211"/>
    </row>
    <row r="454" spans="1:9" x14ac:dyDescent="0.25">
      <c r="A454" s="213"/>
      <c r="B454" s="213"/>
      <c r="C454" s="213"/>
      <c r="D454" s="213"/>
      <c r="E454" s="213"/>
      <c r="F454" s="213"/>
      <c r="G454" s="213"/>
      <c r="H454" s="213"/>
      <c r="I454" s="213"/>
    </row>
    <row r="455" spans="1:9" x14ac:dyDescent="0.25">
      <c r="A455" s="204" t="s">
        <v>0</v>
      </c>
      <c r="B455" s="204"/>
      <c r="C455" s="204"/>
      <c r="D455" s="204"/>
      <c r="E455" s="204"/>
      <c r="F455" s="204"/>
      <c r="G455" s="204"/>
      <c r="H455" s="204"/>
      <c r="I455" s="204"/>
    </row>
    <row r="456" spans="1:9" x14ac:dyDescent="0.25">
      <c r="A456" s="204" t="s">
        <v>1</v>
      </c>
      <c r="B456" s="204"/>
      <c r="C456" s="204"/>
      <c r="D456" s="204"/>
      <c r="E456" s="204"/>
      <c r="F456" s="204"/>
      <c r="G456" s="204"/>
      <c r="H456" s="204"/>
      <c r="I456" s="204"/>
    </row>
    <row r="457" spans="1:9" x14ac:dyDescent="0.25">
      <c r="A457" s="205" t="s">
        <v>200</v>
      </c>
      <c r="B457" s="205"/>
      <c r="C457" s="205"/>
      <c r="D457" s="205"/>
      <c r="E457" s="205"/>
      <c r="F457" s="205"/>
      <c r="G457" s="205"/>
      <c r="H457" s="205"/>
      <c r="I457" s="205"/>
    </row>
    <row r="458" spans="1:9" x14ac:dyDescent="0.25">
      <c r="A458" s="205" t="s">
        <v>274</v>
      </c>
      <c r="B458" s="205"/>
      <c r="C458" s="205"/>
      <c r="D458" s="205"/>
      <c r="E458" s="205"/>
      <c r="F458" s="205"/>
      <c r="G458" s="205"/>
      <c r="H458" s="205"/>
      <c r="I458" s="205"/>
    </row>
    <row r="459" spans="1:9" x14ac:dyDescent="0.25">
      <c r="A459" s="205" t="s">
        <v>296</v>
      </c>
      <c r="B459" s="205"/>
      <c r="C459" s="205"/>
      <c r="D459" s="205"/>
      <c r="E459" s="205"/>
      <c r="F459" s="205"/>
      <c r="G459" s="205"/>
      <c r="H459" s="205"/>
      <c r="I459" s="205"/>
    </row>
    <row r="460" spans="1:9" x14ac:dyDescent="0.25">
      <c r="A460" s="196" t="s">
        <v>2</v>
      </c>
      <c r="B460" s="196"/>
      <c r="C460" s="196"/>
      <c r="D460" s="196"/>
      <c r="E460" s="196"/>
      <c r="F460" s="196"/>
      <c r="G460" s="196"/>
      <c r="H460" s="196"/>
      <c r="I460" s="196"/>
    </row>
    <row r="461" spans="1:9" ht="6.75" customHeight="1" thickBot="1" x14ac:dyDescent="0.3">
      <c r="A461" s="203"/>
      <c r="B461" s="203"/>
      <c r="C461" s="203"/>
      <c r="D461" s="203"/>
      <c r="E461" s="203"/>
      <c r="F461" s="203"/>
      <c r="G461" s="203"/>
      <c r="H461" s="203"/>
      <c r="I461" s="203"/>
    </row>
    <row r="462" spans="1:9" x14ac:dyDescent="0.25">
      <c r="A462" s="197" t="s">
        <v>3</v>
      </c>
      <c r="B462" s="199" t="s">
        <v>4</v>
      </c>
      <c r="C462" s="200"/>
      <c r="D462" s="200"/>
      <c r="E462" s="201"/>
      <c r="F462" s="199" t="s">
        <v>5</v>
      </c>
      <c r="G462" s="200"/>
      <c r="H462" s="200"/>
      <c r="I462" s="202"/>
    </row>
    <row r="463" spans="1:9" ht="30.75" thickBot="1" x14ac:dyDescent="0.3">
      <c r="A463" s="198"/>
      <c r="B463" s="163" t="s">
        <v>6</v>
      </c>
      <c r="C463" s="164" t="s">
        <v>7</v>
      </c>
      <c r="D463" s="164" t="s">
        <v>205</v>
      </c>
      <c r="E463" s="165" t="s">
        <v>9</v>
      </c>
      <c r="F463" s="166" t="s">
        <v>6</v>
      </c>
      <c r="G463" s="164" t="s">
        <v>7</v>
      </c>
      <c r="H463" s="164" t="s">
        <v>204</v>
      </c>
      <c r="I463" s="167" t="s">
        <v>9</v>
      </c>
    </row>
    <row r="464" spans="1:9" ht="15.75" thickBot="1" x14ac:dyDescent="0.3">
      <c r="A464" s="68" t="s">
        <v>91</v>
      </c>
      <c r="B464" s="191">
        <f>B465+B555</f>
        <v>16418.231964000002</v>
      </c>
      <c r="C464" s="192">
        <f>C465+C555</f>
        <v>16252.735856999998</v>
      </c>
      <c r="D464" s="192">
        <f>D465+D555</f>
        <v>6349.0483187500004</v>
      </c>
      <c r="E464" s="193">
        <f>D464/C464</f>
        <v>0.39064489662615703</v>
      </c>
      <c r="F464" s="191">
        <f>F465+F555</f>
        <v>7774.1610070000006</v>
      </c>
      <c r="G464" s="192">
        <f>G465+G555</f>
        <v>7949.8725699999995</v>
      </c>
      <c r="H464" s="192">
        <f>H465+H555</f>
        <v>2925.1240775799997</v>
      </c>
      <c r="I464" s="194">
        <f>H464/G464</f>
        <v>0.36794603332616688</v>
      </c>
    </row>
    <row r="465" spans="1:9" ht="15.75" thickBot="1" x14ac:dyDescent="0.3">
      <c r="A465" s="190" t="s">
        <v>10</v>
      </c>
      <c r="B465" s="30">
        <f>B466+B496</f>
        <v>15426.670147000001</v>
      </c>
      <c r="C465" s="31">
        <f>C466+C496</f>
        <v>15261.174039999998</v>
      </c>
      <c r="D465" s="31">
        <f>D466+D496</f>
        <v>6059.2147455300001</v>
      </c>
      <c r="E465" s="50">
        <f>D465/C465</f>
        <v>0.3970346403001902</v>
      </c>
      <c r="F465" s="30">
        <f>F466+F496</f>
        <v>3634.6527250000004</v>
      </c>
      <c r="G465" s="31">
        <f>G466+G496</f>
        <v>3834.1305990000001</v>
      </c>
      <c r="H465" s="31">
        <f>H466+H496</f>
        <v>1322.4327378599999</v>
      </c>
      <c r="I465" s="32">
        <f>H465/G465</f>
        <v>0.34491071801385964</v>
      </c>
    </row>
    <row r="466" spans="1:9" ht="15.75" thickBot="1" x14ac:dyDescent="0.3">
      <c r="A466" s="70" t="s">
        <v>11</v>
      </c>
      <c r="B466" s="12">
        <f>SUM(B467:B495)</f>
        <v>9369.5641370000012</v>
      </c>
      <c r="C466" s="13">
        <f>SUM(C467:C495)</f>
        <v>9225.9312480000008</v>
      </c>
      <c r="D466" s="13">
        <f>SUM(D467:D495)</f>
        <v>4005.7518699299999</v>
      </c>
      <c r="E466" s="51">
        <f>D466/C466</f>
        <v>0.43418401484385305</v>
      </c>
      <c r="F466" s="12">
        <f>SUM(F467:F495)</f>
        <v>1747.9326380000002</v>
      </c>
      <c r="G466" s="13">
        <f>SUM(G467:G495)</f>
        <v>1903.5971300000003</v>
      </c>
      <c r="H466" s="13">
        <f>SUM(H467:H495)</f>
        <v>813.94547734999992</v>
      </c>
      <c r="I466" s="20">
        <f>H466/G466</f>
        <v>0.42758284540489916</v>
      </c>
    </row>
    <row r="467" spans="1:9" x14ac:dyDescent="0.25">
      <c r="A467" s="168" t="s">
        <v>13</v>
      </c>
      <c r="B467" s="39">
        <v>97.571135999999996</v>
      </c>
      <c r="C467" s="40">
        <v>126.864386</v>
      </c>
      <c r="D467" s="40">
        <v>48.37321532</v>
      </c>
      <c r="E467" s="52">
        <f>D467/C467</f>
        <v>0.38129862008712201</v>
      </c>
      <c r="F467" s="33">
        <v>9.4782499999999992</v>
      </c>
      <c r="G467" s="34">
        <v>14.254250000000001</v>
      </c>
      <c r="H467" s="34">
        <v>9.2332004800000007</v>
      </c>
      <c r="I467" s="21">
        <f>H467/G467</f>
        <v>0.64775070452672012</v>
      </c>
    </row>
    <row r="468" spans="1:9" x14ac:dyDescent="0.25">
      <c r="A468" s="169" t="s">
        <v>15</v>
      </c>
      <c r="B468" s="4">
        <v>117.628439</v>
      </c>
      <c r="C468" s="7">
        <v>117.569571</v>
      </c>
      <c r="D468" s="7">
        <v>36.74621621</v>
      </c>
      <c r="E468" s="53">
        <f>D468/C468</f>
        <v>0.31254869689028636</v>
      </c>
      <c r="F468" s="35">
        <v>3.9546939999999999</v>
      </c>
      <c r="G468" s="36">
        <v>2.827153</v>
      </c>
      <c r="H468" s="36">
        <v>8.6073990000000003E-2</v>
      </c>
      <c r="I468" s="14">
        <f>H468/G468</f>
        <v>3.0445465809597148E-2</v>
      </c>
    </row>
    <row r="469" spans="1:9" x14ac:dyDescent="0.25">
      <c r="A469" s="169" t="s">
        <v>24</v>
      </c>
      <c r="B469" s="4">
        <v>149.16031799999999</v>
      </c>
      <c r="C469" s="7">
        <v>136.920357</v>
      </c>
      <c r="D469" s="7">
        <v>49.637583119999995</v>
      </c>
      <c r="E469" s="53">
        <f t="shared" ref="E469:E490" si="54">D469/C469</f>
        <v>0.36252887596546363</v>
      </c>
      <c r="F469" s="35">
        <v>57.01173</v>
      </c>
      <c r="G469" s="36">
        <v>164.22613000000001</v>
      </c>
      <c r="H469" s="36">
        <v>106.10654104000001</v>
      </c>
      <c r="I469" s="14">
        <f t="shared" ref="I469:I481" si="55">H469/G469</f>
        <v>0.64610023411012607</v>
      </c>
    </row>
    <row r="470" spans="1:9" x14ac:dyDescent="0.25">
      <c r="A470" s="169" t="s">
        <v>210</v>
      </c>
      <c r="B470" s="4">
        <v>58.874110999999999</v>
      </c>
      <c r="C470" s="7">
        <v>65.980102000000002</v>
      </c>
      <c r="D470" s="7">
        <v>30.648595789999998</v>
      </c>
      <c r="E470" s="53">
        <f t="shared" si="54"/>
        <v>0.46451270702794606</v>
      </c>
      <c r="F470" s="35">
        <v>5.544473</v>
      </c>
      <c r="G470" s="36">
        <v>5.8960270000000001</v>
      </c>
      <c r="H470" s="36">
        <v>1.4729995200000001</v>
      </c>
      <c r="I470" s="14">
        <f t="shared" si="55"/>
        <v>0.24982916801432559</v>
      </c>
    </row>
    <row r="471" spans="1:9" x14ac:dyDescent="0.25">
      <c r="A471" s="170" t="s">
        <v>211</v>
      </c>
      <c r="B471" s="4">
        <v>1614.1089469999999</v>
      </c>
      <c r="C471" s="7">
        <v>1612.633677</v>
      </c>
      <c r="D471" s="7">
        <v>620.68337340999994</v>
      </c>
      <c r="E471" s="53">
        <f t="shared" si="54"/>
        <v>0.3848880140991871</v>
      </c>
      <c r="F471" s="35">
        <v>207.750485</v>
      </c>
      <c r="G471" s="36">
        <v>161.84621000000001</v>
      </c>
      <c r="H471" s="36">
        <v>45.468078380000001</v>
      </c>
      <c r="I471" s="14">
        <f t="shared" si="55"/>
        <v>0.28093384689082307</v>
      </c>
    </row>
    <row r="472" spans="1:9" x14ac:dyDescent="0.25">
      <c r="A472" s="171" t="s">
        <v>212</v>
      </c>
      <c r="B472" s="4">
        <v>27.236101999999999</v>
      </c>
      <c r="C472" s="7">
        <v>26.456896</v>
      </c>
      <c r="D472" s="7">
        <v>9.64548512</v>
      </c>
      <c r="E472" s="53">
        <f t="shared" si="54"/>
        <v>0.36457357355904485</v>
      </c>
      <c r="F472" s="35">
        <v>1.379327</v>
      </c>
      <c r="G472" s="36">
        <v>1.146803</v>
      </c>
      <c r="H472" s="36">
        <v>0.81740053000000001</v>
      </c>
      <c r="I472" s="14">
        <f t="shared" si="55"/>
        <v>0.7127645550281958</v>
      </c>
    </row>
    <row r="473" spans="1:9" x14ac:dyDescent="0.25">
      <c r="A473" s="171" t="s">
        <v>213</v>
      </c>
      <c r="B473" s="4">
        <v>32.190652999999998</v>
      </c>
      <c r="C473" s="7">
        <v>32.190652999999998</v>
      </c>
      <c r="D473" s="7">
        <v>12.762731179999999</v>
      </c>
      <c r="E473" s="53">
        <f t="shared" si="54"/>
        <v>0.39647319922338947</v>
      </c>
      <c r="F473" s="35">
        <v>462.52672799999999</v>
      </c>
      <c r="G473" s="36">
        <v>382.68079</v>
      </c>
      <c r="H473" s="36">
        <v>71.635769199999999</v>
      </c>
      <c r="I473" s="14">
        <f t="shared" si="55"/>
        <v>0.18719457854155677</v>
      </c>
    </row>
    <row r="474" spans="1:9" x14ac:dyDescent="0.25">
      <c r="A474" s="169" t="s">
        <v>214</v>
      </c>
      <c r="B474" s="4">
        <v>65.072575000000001</v>
      </c>
      <c r="C474" s="7">
        <v>64.564721000000006</v>
      </c>
      <c r="D474" s="7">
        <v>24.503915859999999</v>
      </c>
      <c r="E474" s="53">
        <f t="shared" si="54"/>
        <v>0.37952484701358807</v>
      </c>
      <c r="F474" s="35">
        <v>96.885599999999997</v>
      </c>
      <c r="G474" s="36">
        <v>73.677524000000005</v>
      </c>
      <c r="H474" s="36">
        <v>49.46538082</v>
      </c>
      <c r="I474" s="14">
        <f t="shared" si="55"/>
        <v>0.6713768071250602</v>
      </c>
    </row>
    <row r="475" spans="1:9" x14ac:dyDescent="0.25">
      <c r="A475" s="171" t="s">
        <v>215</v>
      </c>
      <c r="B475" s="4">
        <v>1186.1854290000001</v>
      </c>
      <c r="C475" s="7">
        <v>1239.594515</v>
      </c>
      <c r="D475" s="7">
        <v>496.58407529999999</v>
      </c>
      <c r="E475" s="53">
        <f t="shared" si="54"/>
        <v>0.40060202694588398</v>
      </c>
      <c r="F475" s="35">
        <v>187.04467</v>
      </c>
      <c r="G475" s="36">
        <v>227.44330500000001</v>
      </c>
      <c r="H475" s="36">
        <v>41.292614020000002</v>
      </c>
      <c r="I475" s="14">
        <f t="shared" si="55"/>
        <v>0.18155123985733498</v>
      </c>
    </row>
    <row r="476" spans="1:9" x14ac:dyDescent="0.25">
      <c r="A476" s="172" t="s">
        <v>216</v>
      </c>
      <c r="B476" s="4">
        <v>35.416865999999999</v>
      </c>
      <c r="C476" s="7">
        <v>34.625571999999998</v>
      </c>
      <c r="D476" s="7">
        <v>13.505639890000001</v>
      </c>
      <c r="E476" s="53">
        <f t="shared" si="54"/>
        <v>0.39004813812173272</v>
      </c>
      <c r="F476" s="35">
        <v>3.9857049999999998</v>
      </c>
      <c r="G476" s="36">
        <v>2.9161419999999998</v>
      </c>
      <c r="H476" s="36">
        <v>1.1001799399999999</v>
      </c>
      <c r="I476" s="14">
        <f t="shared" si="55"/>
        <v>0.37727241677531476</v>
      </c>
    </row>
    <row r="477" spans="1:9" x14ac:dyDescent="0.25">
      <c r="A477" s="172" t="s">
        <v>217</v>
      </c>
      <c r="B477" s="4">
        <v>15.988405999999999</v>
      </c>
      <c r="C477" s="7">
        <v>15.876837999999999</v>
      </c>
      <c r="D477" s="7">
        <v>5.8919872699999996</v>
      </c>
      <c r="E477" s="53">
        <f t="shared" si="54"/>
        <v>0.37110583795085644</v>
      </c>
      <c r="F477" s="35">
        <v>222.91119399999999</v>
      </c>
      <c r="G477" s="36">
        <v>160.53999099999999</v>
      </c>
      <c r="H477" s="36">
        <v>47.281082520000005</v>
      </c>
      <c r="I477" s="14">
        <f t="shared" si="55"/>
        <v>0.29451280161090831</v>
      </c>
    </row>
    <row r="478" spans="1:9" x14ac:dyDescent="0.25">
      <c r="A478" s="172" t="s">
        <v>218</v>
      </c>
      <c r="B478" s="4">
        <v>643.76739599999996</v>
      </c>
      <c r="C478" s="7">
        <v>569.15761299999997</v>
      </c>
      <c r="D478" s="7">
        <v>127.82022595999999</v>
      </c>
      <c r="E478" s="53">
        <f t="shared" si="54"/>
        <v>0.22457790784219905</v>
      </c>
      <c r="F478" s="35">
        <v>130.84558000000001</v>
      </c>
      <c r="G478" s="36">
        <v>66.009911000000002</v>
      </c>
      <c r="H478" s="36">
        <v>6.7974488399999995</v>
      </c>
      <c r="I478" s="14">
        <f t="shared" si="55"/>
        <v>0.10297618550038644</v>
      </c>
    </row>
    <row r="479" spans="1:9" x14ac:dyDescent="0.25">
      <c r="A479" s="172" t="s">
        <v>219</v>
      </c>
      <c r="B479" s="4">
        <v>95.736604999999997</v>
      </c>
      <c r="C479" s="7">
        <v>95.392931000000004</v>
      </c>
      <c r="D479" s="7">
        <v>30.47974305</v>
      </c>
      <c r="E479" s="53">
        <f t="shared" si="54"/>
        <v>0.31951783775256887</v>
      </c>
      <c r="F479" s="35">
        <v>23.994501</v>
      </c>
      <c r="G479" s="36">
        <v>20.701744000000001</v>
      </c>
      <c r="H479" s="36">
        <v>4.0072505600000001</v>
      </c>
      <c r="I479" s="14">
        <f t="shared" si="55"/>
        <v>0.19357067501172848</v>
      </c>
    </row>
    <row r="480" spans="1:9" x14ac:dyDescent="0.25">
      <c r="A480" s="172" t="s">
        <v>220</v>
      </c>
      <c r="B480" s="4">
        <v>808.05248099999994</v>
      </c>
      <c r="C480" s="7">
        <v>791.21362099999999</v>
      </c>
      <c r="D480" s="7">
        <v>323.81680055000004</v>
      </c>
      <c r="E480" s="53">
        <f t="shared" si="54"/>
        <v>0.40926595796054938</v>
      </c>
      <c r="F480" s="35">
        <v>22.163699999999999</v>
      </c>
      <c r="G480" s="36">
        <v>33.212327000000002</v>
      </c>
      <c r="H480" s="36">
        <v>20.443190519999998</v>
      </c>
      <c r="I480" s="14">
        <f t="shared" si="55"/>
        <v>0.61553020720288576</v>
      </c>
    </row>
    <row r="481" spans="1:9" x14ac:dyDescent="0.25">
      <c r="A481" s="172" t="s">
        <v>221</v>
      </c>
      <c r="B481" s="4">
        <v>28.586055000000002</v>
      </c>
      <c r="C481" s="7">
        <v>28.204910000000002</v>
      </c>
      <c r="D481" s="7">
        <v>9.9379977699999991</v>
      </c>
      <c r="E481" s="53">
        <f t="shared" si="54"/>
        <v>0.35234991957074135</v>
      </c>
      <c r="F481" s="35">
        <v>256.25972300000001</v>
      </c>
      <c r="G481" s="36">
        <v>528.60686699999997</v>
      </c>
      <c r="H481" s="36">
        <v>395.18193891000004</v>
      </c>
      <c r="I481" s="14">
        <f t="shared" si="55"/>
        <v>0.74759138327652497</v>
      </c>
    </row>
    <row r="482" spans="1:9" x14ac:dyDescent="0.25">
      <c r="A482" s="172" t="s">
        <v>30</v>
      </c>
      <c r="B482" s="4">
        <v>3.0995240000000002</v>
      </c>
      <c r="C482" s="7">
        <v>2.872052</v>
      </c>
      <c r="D482" s="7">
        <v>0.93512835999999999</v>
      </c>
      <c r="E482" s="53">
        <f t="shared" si="54"/>
        <v>0.3255959014669651</v>
      </c>
      <c r="F482" s="5" t="s">
        <v>19</v>
      </c>
      <c r="G482" s="6" t="s">
        <v>19</v>
      </c>
      <c r="H482" s="6" t="s">
        <v>19</v>
      </c>
      <c r="I482" s="14" t="s">
        <v>19</v>
      </c>
    </row>
    <row r="483" spans="1:9" x14ac:dyDescent="0.25">
      <c r="A483" s="169" t="s">
        <v>222</v>
      </c>
      <c r="B483" s="4">
        <v>42.910156999999998</v>
      </c>
      <c r="C483" s="7">
        <v>41.448112999999999</v>
      </c>
      <c r="D483" s="7">
        <v>15.849731759999999</v>
      </c>
      <c r="E483" s="53">
        <f t="shared" si="54"/>
        <v>0.38239935699847177</v>
      </c>
      <c r="F483" s="35">
        <v>16.894728000000001</v>
      </c>
      <c r="G483" s="36">
        <v>15.146428999999999</v>
      </c>
      <c r="H483" s="36">
        <v>5.50218206</v>
      </c>
      <c r="I483" s="14">
        <f t="shared" ref="I483:I489" si="56">H483/G483</f>
        <v>0.36326595925679911</v>
      </c>
    </row>
    <row r="484" spans="1:9" x14ac:dyDescent="0.25">
      <c r="A484" s="169" t="s">
        <v>223</v>
      </c>
      <c r="B484" s="4">
        <v>25.658821</v>
      </c>
      <c r="C484" s="7">
        <v>25.658821</v>
      </c>
      <c r="D484" s="7">
        <v>12.62462433</v>
      </c>
      <c r="E484" s="53">
        <f t="shared" si="54"/>
        <v>0.49201887842001779</v>
      </c>
      <c r="F484" s="35">
        <v>19.845700000000001</v>
      </c>
      <c r="G484" s="36">
        <v>17.738142</v>
      </c>
      <c r="H484" s="36">
        <v>3.8217118399999999</v>
      </c>
      <c r="I484" s="14">
        <f t="shared" si="56"/>
        <v>0.21545164313150722</v>
      </c>
    </row>
    <row r="485" spans="1:9" x14ac:dyDescent="0.25">
      <c r="A485" s="172" t="s">
        <v>22</v>
      </c>
      <c r="B485" s="4">
        <v>171.52158499999999</v>
      </c>
      <c r="C485" s="7">
        <v>172.469763</v>
      </c>
      <c r="D485" s="7">
        <v>69.140914420000001</v>
      </c>
      <c r="E485" s="53">
        <f t="shared" si="54"/>
        <v>0.40088716547955133</v>
      </c>
      <c r="F485" s="35">
        <v>10.709368</v>
      </c>
      <c r="G485" s="36">
        <v>13.765838</v>
      </c>
      <c r="H485" s="36">
        <v>2.2103282100000001</v>
      </c>
      <c r="I485" s="14">
        <f t="shared" si="56"/>
        <v>0.16056619364545768</v>
      </c>
    </row>
    <row r="486" spans="1:9" x14ac:dyDescent="0.25">
      <c r="A486" s="172" t="s">
        <v>26</v>
      </c>
      <c r="B486" s="4">
        <v>192.307759</v>
      </c>
      <c r="C486" s="7">
        <v>195.06149099999999</v>
      </c>
      <c r="D486" s="7">
        <v>75.474779480000009</v>
      </c>
      <c r="E486" s="53">
        <f t="shared" si="54"/>
        <v>0.38692813785576985</v>
      </c>
      <c r="F486" s="5">
        <v>3.2260219999999999</v>
      </c>
      <c r="G486" s="6">
        <v>2.4722089999999999</v>
      </c>
      <c r="H486" s="6">
        <v>1.20401961</v>
      </c>
      <c r="I486" s="14">
        <f t="shared" si="56"/>
        <v>0.48702177283554915</v>
      </c>
    </row>
    <row r="487" spans="1:9" x14ac:dyDescent="0.25">
      <c r="A487" s="169" t="s">
        <v>25</v>
      </c>
      <c r="B487" s="4">
        <v>6.3658799999999998</v>
      </c>
      <c r="C487" s="7">
        <v>6.3658799999999998</v>
      </c>
      <c r="D487" s="7">
        <v>2.4691027999999999</v>
      </c>
      <c r="E487" s="53">
        <f t="shared" si="54"/>
        <v>0.38786511841253685</v>
      </c>
      <c r="F487" s="35">
        <v>0.23666999999999999</v>
      </c>
      <c r="G487" s="36">
        <v>0.23666999999999999</v>
      </c>
      <c r="H487" s="36">
        <v>9.8471359999999994E-2</v>
      </c>
      <c r="I487" s="14">
        <f t="shared" si="56"/>
        <v>0.41607030886888918</v>
      </c>
    </row>
    <row r="488" spans="1:9" x14ac:dyDescent="0.25">
      <c r="A488" s="172" t="s">
        <v>32</v>
      </c>
      <c r="B488" s="4">
        <v>84.953108</v>
      </c>
      <c r="C488" s="7">
        <v>85.929475999999994</v>
      </c>
      <c r="D488" s="7">
        <v>31.14243183</v>
      </c>
      <c r="E488" s="53">
        <f t="shared" si="54"/>
        <v>0.36241850037581985</v>
      </c>
      <c r="F488" s="5">
        <v>4.7552430000000001</v>
      </c>
      <c r="G488" s="6">
        <v>7.5952400000000004</v>
      </c>
      <c r="H488" s="6">
        <v>0.51528211000000002</v>
      </c>
      <c r="I488" s="14">
        <f t="shared" si="56"/>
        <v>6.7842768628772754E-2</v>
      </c>
    </row>
    <row r="489" spans="1:9" x14ac:dyDescent="0.25">
      <c r="A489" s="172" t="s">
        <v>18</v>
      </c>
      <c r="B489" s="4">
        <v>5.1995079999999998</v>
      </c>
      <c r="C489" s="7">
        <v>5.129416</v>
      </c>
      <c r="D489" s="7">
        <v>2.0046977199999998</v>
      </c>
      <c r="E489" s="53">
        <f t="shared" si="54"/>
        <v>0.39082377409046171</v>
      </c>
      <c r="F489" s="59">
        <v>0</v>
      </c>
      <c r="G489" s="60">
        <v>2.42E-4</v>
      </c>
      <c r="H489" s="60">
        <v>0</v>
      </c>
      <c r="I489" s="14">
        <f t="shared" si="56"/>
        <v>0</v>
      </c>
    </row>
    <row r="490" spans="1:9" x14ac:dyDescent="0.25">
      <c r="A490" s="169" t="s">
        <v>224</v>
      </c>
      <c r="B490" s="4">
        <v>1.4632000000000001</v>
      </c>
      <c r="C490" s="7">
        <v>1.4632000000000001</v>
      </c>
      <c r="D490" s="7">
        <v>0</v>
      </c>
      <c r="E490" s="53">
        <f t="shared" si="54"/>
        <v>0</v>
      </c>
      <c r="F490" s="59" t="s">
        <v>19</v>
      </c>
      <c r="G490" s="60" t="s">
        <v>19</v>
      </c>
      <c r="H490" s="60" t="s">
        <v>19</v>
      </c>
      <c r="I490" s="14" t="s">
        <v>19</v>
      </c>
    </row>
    <row r="491" spans="1:9" x14ac:dyDescent="0.25">
      <c r="A491" s="169" t="s">
        <v>23</v>
      </c>
      <c r="B491" s="4">
        <v>37.924917999999998</v>
      </c>
      <c r="C491" s="7">
        <v>37.924917999999998</v>
      </c>
      <c r="D491" s="7">
        <v>15.711223560000001</v>
      </c>
      <c r="E491" s="53">
        <f>D491/C491</f>
        <v>0.41427178721915764</v>
      </c>
      <c r="F491" s="59" t="s">
        <v>19</v>
      </c>
      <c r="G491" s="60" t="s">
        <v>19</v>
      </c>
      <c r="H491" s="60" t="s">
        <v>19</v>
      </c>
      <c r="I491" s="14" t="s">
        <v>19</v>
      </c>
    </row>
    <row r="492" spans="1:9" x14ac:dyDescent="0.25">
      <c r="A492" s="169" t="s">
        <v>31</v>
      </c>
      <c r="B492" s="4">
        <v>3.6604480000000001</v>
      </c>
      <c r="C492" s="7">
        <v>3.596101</v>
      </c>
      <c r="D492" s="7">
        <v>1.4446822800000001</v>
      </c>
      <c r="E492" s="53">
        <f t="shared" ref="E492:E494" si="57">D492/C492</f>
        <v>0.40173573545348146</v>
      </c>
      <c r="F492" s="59">
        <v>0.13960900000000001</v>
      </c>
      <c r="G492" s="60">
        <v>0.104424</v>
      </c>
      <c r="H492" s="60">
        <v>5.2586970000000004E-2</v>
      </c>
      <c r="I492" s="14">
        <f t="shared" ref="I492:I494" si="58">H492/G492</f>
        <v>0.50359084118593433</v>
      </c>
    </row>
    <row r="493" spans="1:9" x14ac:dyDescent="0.25">
      <c r="A493" s="171" t="s">
        <v>17</v>
      </c>
      <c r="B493" s="4">
        <v>3.800799</v>
      </c>
      <c r="C493" s="7">
        <v>3.694588</v>
      </c>
      <c r="D493" s="7">
        <v>1.37380916</v>
      </c>
      <c r="E493" s="53">
        <f t="shared" si="57"/>
        <v>0.37184366971364602</v>
      </c>
      <c r="F493" s="59">
        <v>0.21182999999999999</v>
      </c>
      <c r="G493" s="60">
        <v>0.31804100000000002</v>
      </c>
      <c r="H493" s="60">
        <v>7.121276E-2</v>
      </c>
      <c r="I493" s="14">
        <f t="shared" si="58"/>
        <v>0.22391062787502239</v>
      </c>
    </row>
    <row r="494" spans="1:9" x14ac:dyDescent="0.25">
      <c r="A494" s="171" t="s">
        <v>78</v>
      </c>
      <c r="B494" s="4">
        <v>5.8227659999999997</v>
      </c>
      <c r="C494" s="7">
        <v>5.5661529999999999</v>
      </c>
      <c r="D494" s="7">
        <v>2.35006475</v>
      </c>
      <c r="E494" s="53">
        <f t="shared" si="57"/>
        <v>0.42220627963334822</v>
      </c>
      <c r="F494" s="59">
        <v>0.17710799999999999</v>
      </c>
      <c r="G494" s="60">
        <v>0.23472100000000001</v>
      </c>
      <c r="H494" s="60">
        <v>8.0533160000000006E-2</v>
      </c>
      <c r="I494" s="14">
        <f t="shared" si="58"/>
        <v>0.34310163981918962</v>
      </c>
    </row>
    <row r="495" spans="1:9" ht="15.75" thickBot="1" x14ac:dyDescent="0.3">
      <c r="A495" s="173" t="s">
        <v>34</v>
      </c>
      <c r="B495" s="41">
        <v>3809.3001450000002</v>
      </c>
      <c r="C495" s="42">
        <v>3681.5049130000002</v>
      </c>
      <c r="D495" s="42">
        <v>1934.1930936800002</v>
      </c>
      <c r="E495" s="54">
        <f>D495/C495</f>
        <v>0.52538109805314825</v>
      </c>
      <c r="F495" s="10" t="s">
        <v>19</v>
      </c>
      <c r="G495" s="11" t="s">
        <v>19</v>
      </c>
      <c r="H495" s="11" t="s">
        <v>19</v>
      </c>
      <c r="I495" s="22" t="s">
        <v>19</v>
      </c>
    </row>
    <row r="496" spans="1:9" ht="15.75" thickBot="1" x14ac:dyDescent="0.3">
      <c r="A496" s="186" t="s">
        <v>92</v>
      </c>
      <c r="B496" s="8">
        <f>SUM(B497:B554)</f>
        <v>6057.1060099999995</v>
      </c>
      <c r="C496" s="9">
        <f>SUM(C497:C554)</f>
        <v>6035.2427919999973</v>
      </c>
      <c r="D496" s="9">
        <f>SUM(D497:D554)</f>
        <v>2053.4628756000002</v>
      </c>
      <c r="E496" s="20">
        <f>D496/C496</f>
        <v>0.3402452803260812</v>
      </c>
      <c r="F496" s="61">
        <f>SUM(F497:F554)</f>
        <v>1886.7200870000001</v>
      </c>
      <c r="G496" s="62">
        <f>SUM(G497:G554)</f>
        <v>1930.5334689999995</v>
      </c>
      <c r="H496" s="62">
        <f>SUM(H497:H554)</f>
        <v>508.48726050999994</v>
      </c>
      <c r="I496" s="63">
        <f>H496/G496</f>
        <v>0.26339209792275303</v>
      </c>
    </row>
    <row r="497" spans="1:9" x14ac:dyDescent="0.25">
      <c r="A497" s="187" t="s">
        <v>225</v>
      </c>
      <c r="B497" s="39">
        <v>5.9797209999999996</v>
      </c>
      <c r="C497" s="40">
        <v>5.9797209999999996</v>
      </c>
      <c r="D497" s="40">
        <v>1.56325486</v>
      </c>
      <c r="E497" s="21">
        <f>D497/C497</f>
        <v>0.2614260531553228</v>
      </c>
      <c r="F497" s="33">
        <v>4.0197900000000004</v>
      </c>
      <c r="G497" s="34">
        <v>4.3797899999999998</v>
      </c>
      <c r="H497" s="34">
        <v>0.1915975</v>
      </c>
      <c r="I497" s="21">
        <f>H497/G497</f>
        <v>4.3745818863461496E-2</v>
      </c>
    </row>
    <row r="498" spans="1:9" x14ac:dyDescent="0.25">
      <c r="A498" s="188" t="s">
        <v>226</v>
      </c>
      <c r="B498" s="4">
        <v>47.825125999999997</v>
      </c>
      <c r="C498" s="7">
        <v>47.825125999999997</v>
      </c>
      <c r="D498" s="7">
        <v>14.075946179999999</v>
      </c>
      <c r="E498" s="14">
        <f>D498/C498</f>
        <v>0.2943211520237291</v>
      </c>
      <c r="F498" s="35">
        <v>32.869323000000001</v>
      </c>
      <c r="G498" s="36">
        <v>32.869323000000001</v>
      </c>
      <c r="H498" s="36">
        <v>8.5029666899999992</v>
      </c>
      <c r="I498" s="14">
        <f>H498/G498</f>
        <v>0.25869004633895254</v>
      </c>
    </row>
    <row r="499" spans="1:9" x14ac:dyDescent="0.25">
      <c r="A499" s="188" t="s">
        <v>227</v>
      </c>
      <c r="B499" s="4">
        <v>21.201270000000001</v>
      </c>
      <c r="C499" s="7">
        <v>21.22627</v>
      </c>
      <c r="D499" s="7">
        <v>6.4067350799999998</v>
      </c>
      <c r="E499" s="14">
        <f t="shared" ref="E499:E560" si="59">D499/C499</f>
        <v>0.30183047139228891</v>
      </c>
      <c r="F499" s="35">
        <v>3.9242370000000002</v>
      </c>
      <c r="G499" s="36">
        <v>3.9242370000000002</v>
      </c>
      <c r="H499" s="36">
        <v>0.86595492000000007</v>
      </c>
      <c r="I499" s="14">
        <f t="shared" ref="I499:I505" si="60">H499/G499</f>
        <v>0.22066835412845862</v>
      </c>
    </row>
    <row r="500" spans="1:9" x14ac:dyDescent="0.25">
      <c r="A500" s="188" t="s">
        <v>228</v>
      </c>
      <c r="B500" s="4">
        <v>13.219669</v>
      </c>
      <c r="C500" s="7">
        <v>13.214842000000001</v>
      </c>
      <c r="D500" s="7">
        <v>5.35788083</v>
      </c>
      <c r="E500" s="14">
        <f t="shared" si="59"/>
        <v>0.40544418389565307</v>
      </c>
      <c r="F500" s="35">
        <v>1.880088</v>
      </c>
      <c r="G500" s="36">
        <v>2.8819029999999999</v>
      </c>
      <c r="H500" s="36">
        <v>0.54626920999999995</v>
      </c>
      <c r="I500" s="14">
        <f t="shared" si="60"/>
        <v>0.18955156020171393</v>
      </c>
    </row>
    <row r="501" spans="1:9" x14ac:dyDescent="0.25">
      <c r="A501" s="188" t="s">
        <v>229</v>
      </c>
      <c r="B501" s="4">
        <v>34.431229000000002</v>
      </c>
      <c r="C501" s="7">
        <v>34.431229000000002</v>
      </c>
      <c r="D501" s="7">
        <v>10.411853220000001</v>
      </c>
      <c r="E501" s="14">
        <f t="shared" si="59"/>
        <v>0.30239563101276462</v>
      </c>
      <c r="F501" s="35">
        <v>7.1592609999999999</v>
      </c>
      <c r="G501" s="36">
        <v>7.1592609999999999</v>
      </c>
      <c r="H501" s="36">
        <v>2.64626809</v>
      </c>
      <c r="I501" s="14">
        <f t="shared" si="60"/>
        <v>0.36962866558433893</v>
      </c>
    </row>
    <row r="502" spans="1:9" x14ac:dyDescent="0.25">
      <c r="A502" s="188" t="s">
        <v>278</v>
      </c>
      <c r="B502" s="4">
        <v>4299.6892509999998</v>
      </c>
      <c r="C502" s="7">
        <v>4299.6892509999998</v>
      </c>
      <c r="D502" s="7">
        <v>1491.3798248199998</v>
      </c>
      <c r="E502" s="14">
        <f t="shared" si="59"/>
        <v>0.34685758382960868</v>
      </c>
      <c r="F502" s="35">
        <v>342.15482300000002</v>
      </c>
      <c r="G502" s="36">
        <v>342.15482300000002</v>
      </c>
      <c r="H502" s="36">
        <v>14.08820225</v>
      </c>
      <c r="I502" s="14">
        <f t="shared" si="60"/>
        <v>4.1174933985951734E-2</v>
      </c>
    </row>
    <row r="503" spans="1:9" x14ac:dyDescent="0.25">
      <c r="A503" s="188" t="s">
        <v>230</v>
      </c>
      <c r="B503" s="4">
        <v>14.514849999999999</v>
      </c>
      <c r="C503" s="7">
        <v>14.514849999999999</v>
      </c>
      <c r="D503" s="7">
        <v>4.4031541399999998</v>
      </c>
      <c r="E503" s="14">
        <f t="shared" si="59"/>
        <v>0.30335512526825975</v>
      </c>
      <c r="F503" s="35">
        <v>26.728207000000001</v>
      </c>
      <c r="G503" s="36">
        <v>26.728207000000001</v>
      </c>
      <c r="H503" s="36">
        <v>1.2424698300000001</v>
      </c>
      <c r="I503" s="14">
        <f t="shared" si="60"/>
        <v>4.6485341497093317E-2</v>
      </c>
    </row>
    <row r="504" spans="1:9" ht="24" x14ac:dyDescent="0.25">
      <c r="A504" s="188" t="s">
        <v>283</v>
      </c>
      <c r="B504" s="5">
        <v>3.3227760000000002</v>
      </c>
      <c r="C504" s="7">
        <v>3.3227760000000002</v>
      </c>
      <c r="D504" s="7">
        <v>0.77385448000000001</v>
      </c>
      <c r="E504" s="14">
        <f t="shared" si="59"/>
        <v>0.23289396576838162</v>
      </c>
      <c r="F504" s="59">
        <v>0.31622400000000001</v>
      </c>
      <c r="G504" s="60">
        <v>0.31622400000000001</v>
      </c>
      <c r="H504" s="60">
        <v>0</v>
      </c>
      <c r="I504" s="14">
        <f t="shared" si="60"/>
        <v>0</v>
      </c>
    </row>
    <row r="505" spans="1:9" x14ac:dyDescent="0.25">
      <c r="A505" s="188" t="s">
        <v>231</v>
      </c>
      <c r="B505" s="4">
        <v>10.037404</v>
      </c>
      <c r="C505" s="7">
        <v>10.037404</v>
      </c>
      <c r="D505" s="7">
        <v>3.6563085899999996</v>
      </c>
      <c r="E505" s="14">
        <f t="shared" si="59"/>
        <v>0.36426834966491328</v>
      </c>
      <c r="F505" s="35">
        <v>0.45774399999999998</v>
      </c>
      <c r="G505" s="36">
        <v>0.45774399999999998</v>
      </c>
      <c r="H505" s="36">
        <v>9.0833529999999996E-2</v>
      </c>
      <c r="I505" s="14">
        <f t="shared" si="60"/>
        <v>0.19843740169177532</v>
      </c>
    </row>
    <row r="506" spans="1:9" x14ac:dyDescent="0.25">
      <c r="A506" s="188" t="s">
        <v>232</v>
      </c>
      <c r="B506" s="4">
        <v>1.519001</v>
      </c>
      <c r="C506" s="7">
        <v>1.519001</v>
      </c>
      <c r="D506" s="7">
        <v>0.43558464000000002</v>
      </c>
      <c r="E506" s="14">
        <f t="shared" si="59"/>
        <v>0.28675730957385809</v>
      </c>
      <c r="F506" s="59" t="s">
        <v>19</v>
      </c>
      <c r="G506" s="60" t="s">
        <v>19</v>
      </c>
      <c r="H506" s="60" t="s">
        <v>19</v>
      </c>
      <c r="I506" s="14" t="s">
        <v>19</v>
      </c>
    </row>
    <row r="507" spans="1:9" x14ac:dyDescent="0.25">
      <c r="A507" s="188" t="s">
        <v>56</v>
      </c>
      <c r="B507" s="4">
        <v>18.554635999999999</v>
      </c>
      <c r="C507" s="7">
        <v>18.554635999999999</v>
      </c>
      <c r="D507" s="7">
        <v>6.2088072099999998</v>
      </c>
      <c r="E507" s="14">
        <f t="shared" si="59"/>
        <v>0.33462295945875736</v>
      </c>
      <c r="F507" s="35">
        <v>386.347825</v>
      </c>
      <c r="G507" s="36">
        <v>387.66782499999999</v>
      </c>
      <c r="H507" s="36">
        <v>136.96613525000001</v>
      </c>
      <c r="I507" s="14">
        <f t="shared" ref="I507:I534" si="61">H507/G507</f>
        <v>0.35330797764813215</v>
      </c>
    </row>
    <row r="508" spans="1:9" x14ac:dyDescent="0.25">
      <c r="A508" s="188" t="s">
        <v>233</v>
      </c>
      <c r="B508" s="4">
        <v>7.631278</v>
      </c>
      <c r="C508" s="7">
        <v>7.4712779999999999</v>
      </c>
      <c r="D508" s="7">
        <v>2.5748869700000001</v>
      </c>
      <c r="E508" s="14">
        <f t="shared" si="59"/>
        <v>0.34463808869111817</v>
      </c>
      <c r="F508" s="35">
        <v>3.9537689999999999</v>
      </c>
      <c r="G508" s="36">
        <v>4.1937689999999996</v>
      </c>
      <c r="H508" s="36">
        <v>0.79140334000000001</v>
      </c>
      <c r="I508" s="14">
        <f t="shared" si="61"/>
        <v>0.18870933043760876</v>
      </c>
    </row>
    <row r="509" spans="1:9" x14ac:dyDescent="0.25">
      <c r="A509" s="188" t="s">
        <v>234</v>
      </c>
      <c r="B509" s="4">
        <v>7.8889719999999999</v>
      </c>
      <c r="C509" s="7">
        <v>7.8889719999999999</v>
      </c>
      <c r="D509" s="7">
        <v>2.77501694</v>
      </c>
      <c r="E509" s="14">
        <f t="shared" si="59"/>
        <v>0.35175900484879397</v>
      </c>
      <c r="F509" s="35">
        <v>0.31121100000000002</v>
      </c>
      <c r="G509" s="36">
        <v>0.31121100000000002</v>
      </c>
      <c r="H509" s="36">
        <v>0</v>
      </c>
      <c r="I509" s="14">
        <f t="shared" si="61"/>
        <v>0</v>
      </c>
    </row>
    <row r="510" spans="1:9" x14ac:dyDescent="0.25">
      <c r="A510" s="188" t="s">
        <v>235</v>
      </c>
      <c r="B510" s="4">
        <v>12.754599000000001</v>
      </c>
      <c r="C510" s="7">
        <v>12.754599000000001</v>
      </c>
      <c r="D510" s="7">
        <v>4.9315528499999992</v>
      </c>
      <c r="E510" s="14">
        <f t="shared" si="59"/>
        <v>0.38664899225761618</v>
      </c>
      <c r="F510" s="35">
        <v>3.745752</v>
      </c>
      <c r="G510" s="36">
        <v>3.745752</v>
      </c>
      <c r="H510" s="36">
        <v>1.2393570300000001</v>
      </c>
      <c r="I510" s="14">
        <f t="shared" si="61"/>
        <v>0.33087001755588735</v>
      </c>
    </row>
    <row r="511" spans="1:9" x14ac:dyDescent="0.25">
      <c r="A511" s="188" t="s">
        <v>236</v>
      </c>
      <c r="B511" s="4">
        <v>8.8155190000000001</v>
      </c>
      <c r="C511" s="7">
        <v>8.8155190000000001</v>
      </c>
      <c r="D511" s="7">
        <v>3.1975569799999999</v>
      </c>
      <c r="E511" s="14">
        <f t="shared" si="59"/>
        <v>0.36271908437835593</v>
      </c>
      <c r="F511" s="5">
        <v>1</v>
      </c>
      <c r="G511" s="6">
        <v>1</v>
      </c>
      <c r="H511" s="6">
        <v>0.24085810999999999</v>
      </c>
      <c r="I511" s="14">
        <f t="shared" si="61"/>
        <v>0.24085810999999999</v>
      </c>
    </row>
    <row r="512" spans="1:9" x14ac:dyDescent="0.25">
      <c r="A512" s="188" t="s">
        <v>237</v>
      </c>
      <c r="B512" s="4">
        <v>4.7956110000000001</v>
      </c>
      <c r="C512" s="7">
        <v>4.7956110000000001</v>
      </c>
      <c r="D512" s="7">
        <v>1.37804229</v>
      </c>
      <c r="E512" s="14">
        <f t="shared" si="59"/>
        <v>0.28735489388109253</v>
      </c>
      <c r="F512" s="35">
        <v>1.6409860000000001</v>
      </c>
      <c r="G512" s="36">
        <v>1.546055</v>
      </c>
      <c r="H512" s="36">
        <v>0.32153796000000001</v>
      </c>
      <c r="I512" s="14">
        <f t="shared" si="61"/>
        <v>0.20797317042407937</v>
      </c>
    </row>
    <row r="513" spans="1:9" x14ac:dyDescent="0.25">
      <c r="A513" s="188" t="s">
        <v>98</v>
      </c>
      <c r="B513" s="4">
        <v>2.0983499999999999</v>
      </c>
      <c r="C513" s="7">
        <v>2.0658080000000001</v>
      </c>
      <c r="D513" s="7">
        <v>0.73951546999999995</v>
      </c>
      <c r="E513" s="14">
        <f t="shared" si="59"/>
        <v>0.35797880054680781</v>
      </c>
      <c r="F513" s="59">
        <v>0.51</v>
      </c>
      <c r="G513" s="60">
        <v>0.35699999999999998</v>
      </c>
      <c r="H513" s="60">
        <v>0</v>
      </c>
      <c r="I513" s="14">
        <f t="shared" si="61"/>
        <v>0</v>
      </c>
    </row>
    <row r="514" spans="1:9" x14ac:dyDescent="0.25">
      <c r="A514" s="188" t="s">
        <v>238</v>
      </c>
      <c r="B514" s="4">
        <v>11.945600000000001</v>
      </c>
      <c r="C514" s="7">
        <v>11.877971000000001</v>
      </c>
      <c r="D514" s="7">
        <v>5.4880690999999997</v>
      </c>
      <c r="E514" s="14">
        <f t="shared" si="59"/>
        <v>0.46203759042684978</v>
      </c>
      <c r="F514" s="35">
        <v>4.2336499999999999</v>
      </c>
      <c r="G514" s="36">
        <v>4.3011790000000003</v>
      </c>
      <c r="H514" s="36">
        <v>2.1601149100000003</v>
      </c>
      <c r="I514" s="14">
        <f t="shared" si="61"/>
        <v>0.50221460441427812</v>
      </c>
    </row>
    <row r="515" spans="1:9" x14ac:dyDescent="0.25">
      <c r="A515" s="188" t="s">
        <v>239</v>
      </c>
      <c r="B515" s="4">
        <v>6.1209259999999999</v>
      </c>
      <c r="C515" s="7">
        <v>6.1209259999999999</v>
      </c>
      <c r="D515" s="7">
        <v>2.5553360199999999</v>
      </c>
      <c r="E515" s="14">
        <f t="shared" si="59"/>
        <v>0.41747539833025266</v>
      </c>
      <c r="F515" s="35">
        <v>37.541117</v>
      </c>
      <c r="G515" s="36">
        <v>37.541117</v>
      </c>
      <c r="H515" s="36">
        <v>16.4271782</v>
      </c>
      <c r="I515" s="14">
        <f t="shared" si="61"/>
        <v>0.43757830114644697</v>
      </c>
    </row>
    <row r="516" spans="1:9" ht="15.75" thickBot="1" x14ac:dyDescent="0.3">
      <c r="A516" s="189" t="s">
        <v>240</v>
      </c>
      <c r="B516" s="43">
        <v>5.6222120000000002</v>
      </c>
      <c r="C516" s="44">
        <v>5.6222120000000002</v>
      </c>
      <c r="D516" s="44">
        <v>1.43539164</v>
      </c>
      <c r="E516" s="22">
        <f t="shared" si="59"/>
        <v>0.25530727763378541</v>
      </c>
      <c r="F516" s="37">
        <v>0.50247900000000001</v>
      </c>
      <c r="G516" s="38">
        <v>0.50247900000000001</v>
      </c>
      <c r="H516" s="38">
        <v>9.2083490000000004E-2</v>
      </c>
      <c r="I516" s="22">
        <f t="shared" si="61"/>
        <v>0.18325838492752933</v>
      </c>
    </row>
    <row r="517" spans="1:9" x14ac:dyDescent="0.25">
      <c r="A517" s="179" t="s">
        <v>241</v>
      </c>
      <c r="B517" s="39">
        <v>6.9688780000000001</v>
      </c>
      <c r="C517" s="40">
        <v>6.9688780000000001</v>
      </c>
      <c r="D517" s="40">
        <v>2.1625689399999999</v>
      </c>
      <c r="E517" s="52">
        <f t="shared" si="59"/>
        <v>0.31031809424702222</v>
      </c>
      <c r="F517" s="180">
        <v>2.000121</v>
      </c>
      <c r="G517" s="181">
        <v>2.3001209999999999</v>
      </c>
      <c r="H517" s="181">
        <v>0.45614609</v>
      </c>
      <c r="I517" s="21">
        <f t="shared" si="61"/>
        <v>0.19831395391807649</v>
      </c>
    </row>
    <row r="518" spans="1:9" x14ac:dyDescent="0.25">
      <c r="A518" s="169" t="s">
        <v>242</v>
      </c>
      <c r="B518" s="4">
        <v>23.430320999999999</v>
      </c>
      <c r="C518" s="7">
        <v>23.230955999999999</v>
      </c>
      <c r="D518" s="7">
        <v>9.0703769600000008</v>
      </c>
      <c r="E518" s="53">
        <f t="shared" si="59"/>
        <v>0.39044355126840241</v>
      </c>
      <c r="F518" s="35">
        <v>43.916519000000001</v>
      </c>
      <c r="G518" s="36">
        <v>33.141562</v>
      </c>
      <c r="H518" s="36">
        <v>4.3224059700000002</v>
      </c>
      <c r="I518" s="14">
        <f t="shared" si="61"/>
        <v>0.13042251810581529</v>
      </c>
    </row>
    <row r="519" spans="1:9" x14ac:dyDescent="0.25">
      <c r="A519" s="169" t="s">
        <v>277</v>
      </c>
      <c r="B519" s="4">
        <v>16.7133</v>
      </c>
      <c r="C519" s="7">
        <v>16.7133</v>
      </c>
      <c r="D519" s="7">
        <v>4.3134420499999999</v>
      </c>
      <c r="E519" s="53">
        <f t="shared" si="59"/>
        <v>0.25808440284085127</v>
      </c>
      <c r="F519" s="35">
        <v>30.525200000000002</v>
      </c>
      <c r="G519" s="36">
        <v>30.525200000000002</v>
      </c>
      <c r="H519" s="36">
        <v>1.50858358</v>
      </c>
      <c r="I519" s="14">
        <f t="shared" si="61"/>
        <v>4.9420923695831641E-2</v>
      </c>
    </row>
    <row r="520" spans="1:9" x14ac:dyDescent="0.25">
      <c r="A520" s="169" t="s">
        <v>243</v>
      </c>
      <c r="B520" s="4">
        <v>4.2354459999999996</v>
      </c>
      <c r="C520" s="7">
        <v>4.2354459999999996</v>
      </c>
      <c r="D520" s="7">
        <v>1.3440723000000001</v>
      </c>
      <c r="E520" s="53">
        <f t="shared" si="59"/>
        <v>0.31733902403666586</v>
      </c>
      <c r="F520" s="5">
        <v>0.80049000000000003</v>
      </c>
      <c r="G520" s="6">
        <v>0.80049000000000003</v>
      </c>
      <c r="H520" s="6">
        <v>0.27472549000000002</v>
      </c>
      <c r="I520" s="14">
        <f t="shared" si="61"/>
        <v>0.34319665454908871</v>
      </c>
    </row>
    <row r="521" spans="1:9" x14ac:dyDescent="0.25">
      <c r="A521" s="169" t="s">
        <v>244</v>
      </c>
      <c r="B521" s="4">
        <v>63.673110999999999</v>
      </c>
      <c r="C521" s="7">
        <v>63.657390999999997</v>
      </c>
      <c r="D521" s="7">
        <v>23.920164019999998</v>
      </c>
      <c r="E521" s="53">
        <f t="shared" si="59"/>
        <v>0.3757641280020414</v>
      </c>
      <c r="F521" s="5">
        <v>2.0825019999999999</v>
      </c>
      <c r="G521" s="6">
        <v>2.0982219999999998</v>
      </c>
      <c r="H521" s="6">
        <v>0.85059426000000005</v>
      </c>
      <c r="I521" s="14">
        <f t="shared" si="61"/>
        <v>0.40538811431774147</v>
      </c>
    </row>
    <row r="522" spans="1:9" x14ac:dyDescent="0.25">
      <c r="A522" s="169" t="s">
        <v>245</v>
      </c>
      <c r="B522" s="4">
        <v>3.868487</v>
      </c>
      <c r="C522" s="7">
        <v>3.868487</v>
      </c>
      <c r="D522" s="7">
        <v>1.5714835199999999</v>
      </c>
      <c r="E522" s="53">
        <f t="shared" si="59"/>
        <v>0.40622690990043392</v>
      </c>
      <c r="F522" s="35">
        <v>2.199284</v>
      </c>
      <c r="G522" s="36">
        <v>2.199284</v>
      </c>
      <c r="H522" s="36">
        <v>1.42756829</v>
      </c>
      <c r="I522" s="14">
        <f t="shared" si="61"/>
        <v>0.64910593174869635</v>
      </c>
    </row>
    <row r="523" spans="1:9" x14ac:dyDescent="0.25">
      <c r="A523" s="171" t="s">
        <v>246</v>
      </c>
      <c r="B523" s="4">
        <v>12.859463</v>
      </c>
      <c r="C523" s="7">
        <v>12.858193</v>
      </c>
      <c r="D523" s="7">
        <v>4.1640389300000002</v>
      </c>
      <c r="E523" s="53">
        <f t="shared" si="59"/>
        <v>0.32384324375905699</v>
      </c>
      <c r="F523" s="35">
        <v>0.55002499999999999</v>
      </c>
      <c r="G523" s="36">
        <v>0.55129499999999998</v>
      </c>
      <c r="H523" s="36">
        <v>0.23947298</v>
      </c>
      <c r="I523" s="14">
        <f t="shared" si="61"/>
        <v>0.43438264450067571</v>
      </c>
    </row>
    <row r="524" spans="1:9" x14ac:dyDescent="0.25">
      <c r="A524" s="169" t="s">
        <v>247</v>
      </c>
      <c r="B524" s="4">
        <v>11.914604000000001</v>
      </c>
      <c r="C524" s="7">
        <v>11.746039</v>
      </c>
      <c r="D524" s="7">
        <v>2.2185601200000002</v>
      </c>
      <c r="E524" s="53">
        <f t="shared" si="59"/>
        <v>0.18887729897712754</v>
      </c>
      <c r="F524" s="5">
        <v>41.950445000000002</v>
      </c>
      <c r="G524" s="6">
        <v>30.227167999999999</v>
      </c>
      <c r="H524" s="6">
        <v>16.15906571</v>
      </c>
      <c r="I524" s="14">
        <f t="shared" si="61"/>
        <v>0.53458748467603712</v>
      </c>
    </row>
    <row r="525" spans="1:9" x14ac:dyDescent="0.25">
      <c r="A525" s="175" t="s">
        <v>248</v>
      </c>
      <c r="B525" s="4">
        <v>5.8673739999999999</v>
      </c>
      <c r="C525" s="7">
        <v>5.8673739999999999</v>
      </c>
      <c r="D525" s="7">
        <v>1.93694827</v>
      </c>
      <c r="E525" s="53">
        <f t="shared" si="59"/>
        <v>0.33012183474242479</v>
      </c>
      <c r="F525" s="35">
        <v>18.495929</v>
      </c>
      <c r="G525" s="36">
        <v>19.195929</v>
      </c>
      <c r="H525" s="36">
        <v>4.5600340700000004</v>
      </c>
      <c r="I525" s="14">
        <f t="shared" si="61"/>
        <v>0.23755214295697805</v>
      </c>
    </row>
    <row r="526" spans="1:9" x14ac:dyDescent="0.25">
      <c r="A526" s="175" t="s">
        <v>285</v>
      </c>
      <c r="B526" s="4">
        <v>64.819382000000004</v>
      </c>
      <c r="C526" s="7">
        <v>65.861873000000003</v>
      </c>
      <c r="D526" s="7">
        <v>20.831113769999998</v>
      </c>
      <c r="E526" s="53">
        <f t="shared" si="59"/>
        <v>0.31628486742246154</v>
      </c>
      <c r="F526" s="35">
        <v>195.45763600000001</v>
      </c>
      <c r="G526" s="36">
        <v>244.10308000000001</v>
      </c>
      <c r="H526" s="36">
        <v>153.12542927000001</v>
      </c>
      <c r="I526" s="14">
        <f t="shared" si="61"/>
        <v>0.62729822692118431</v>
      </c>
    </row>
    <row r="527" spans="1:9" x14ac:dyDescent="0.25">
      <c r="A527" s="169" t="s">
        <v>249</v>
      </c>
      <c r="B527" s="4">
        <v>13.875906000000001</v>
      </c>
      <c r="C527" s="7">
        <v>13.875906000000001</v>
      </c>
      <c r="D527" s="7">
        <v>5.2642586500000004</v>
      </c>
      <c r="E527" s="53">
        <f t="shared" si="59"/>
        <v>0.37938125625814995</v>
      </c>
      <c r="F527" s="35">
        <v>6.7868589999999998</v>
      </c>
      <c r="G527" s="36">
        <v>6.7868589999999998</v>
      </c>
      <c r="H527" s="36">
        <v>2.3916113800000001</v>
      </c>
      <c r="I527" s="14">
        <f t="shared" si="61"/>
        <v>0.35238854674894532</v>
      </c>
    </row>
    <row r="528" spans="1:9" x14ac:dyDescent="0.25">
      <c r="A528" s="169" t="s">
        <v>250</v>
      </c>
      <c r="B528" s="4">
        <v>1.9397180000000001</v>
      </c>
      <c r="C528" s="7">
        <v>2.1380180000000002</v>
      </c>
      <c r="D528" s="7">
        <v>0.61825189000000003</v>
      </c>
      <c r="E528" s="53">
        <f t="shared" si="59"/>
        <v>0.28917057293250104</v>
      </c>
      <c r="F528" s="59">
        <v>0</v>
      </c>
      <c r="G528" s="60">
        <v>0.1</v>
      </c>
      <c r="H528" s="60">
        <v>2.617392E-2</v>
      </c>
      <c r="I528" s="14">
        <f t="shared" si="61"/>
        <v>0.26173920000000001</v>
      </c>
    </row>
    <row r="529" spans="1:9" x14ac:dyDescent="0.25">
      <c r="A529" s="169" t="s">
        <v>251</v>
      </c>
      <c r="B529" s="4">
        <v>47.241494000000003</v>
      </c>
      <c r="C529" s="7">
        <v>47.241494000000003</v>
      </c>
      <c r="D529" s="7">
        <v>18.977492850000001</v>
      </c>
      <c r="E529" s="53">
        <f t="shared" si="59"/>
        <v>0.40171237704717805</v>
      </c>
      <c r="F529" s="35">
        <v>24.151465000000002</v>
      </c>
      <c r="G529" s="36">
        <v>20.033743000000001</v>
      </c>
      <c r="H529" s="36">
        <v>2.2131928700000003</v>
      </c>
      <c r="I529" s="14">
        <f t="shared" si="61"/>
        <v>0.11047325854185112</v>
      </c>
    </row>
    <row r="530" spans="1:9" x14ac:dyDescent="0.25">
      <c r="A530" s="169" t="s">
        <v>252</v>
      </c>
      <c r="B530" s="4">
        <v>81.972027999999995</v>
      </c>
      <c r="C530" s="7">
        <v>81.972027999999995</v>
      </c>
      <c r="D530" s="7">
        <v>30.880918100000002</v>
      </c>
      <c r="E530" s="53">
        <f t="shared" si="59"/>
        <v>0.37672507138654671</v>
      </c>
      <c r="F530" s="35">
        <v>2.5351729999999999</v>
      </c>
      <c r="G530" s="36">
        <v>2.5351729999999999</v>
      </c>
      <c r="H530" s="36">
        <v>0.65700056999999989</v>
      </c>
      <c r="I530" s="14">
        <f t="shared" si="61"/>
        <v>0.25915413662105108</v>
      </c>
    </row>
    <row r="531" spans="1:9" x14ac:dyDescent="0.25">
      <c r="A531" s="169" t="s">
        <v>253</v>
      </c>
      <c r="B531" s="4">
        <v>290.31739199999998</v>
      </c>
      <c r="C531" s="7">
        <v>290.31739199999998</v>
      </c>
      <c r="D531" s="7">
        <v>103.5579882</v>
      </c>
      <c r="E531" s="53">
        <f t="shared" si="59"/>
        <v>0.35670611218497034</v>
      </c>
      <c r="F531" s="35">
        <v>49.864293000000004</v>
      </c>
      <c r="G531" s="36">
        <v>49.864293000000004</v>
      </c>
      <c r="H531" s="36">
        <v>3.8844871099999998</v>
      </c>
      <c r="I531" s="14">
        <f t="shared" si="61"/>
        <v>7.7901176900272096E-2</v>
      </c>
    </row>
    <row r="532" spans="1:9" x14ac:dyDescent="0.25">
      <c r="A532" s="169" t="s">
        <v>254</v>
      </c>
      <c r="B532" s="4">
        <v>9.1729529999999997</v>
      </c>
      <c r="C532" s="7">
        <v>9.1729529999999997</v>
      </c>
      <c r="D532" s="7">
        <v>3.0905507000000001</v>
      </c>
      <c r="E532" s="53">
        <f t="shared" si="59"/>
        <v>0.3369199318910715</v>
      </c>
      <c r="F532" s="35">
        <v>1.184537</v>
      </c>
      <c r="G532" s="36">
        <v>1.184537</v>
      </c>
      <c r="H532" s="36">
        <v>0.48720993000000001</v>
      </c>
      <c r="I532" s="14">
        <f t="shared" si="61"/>
        <v>0.41130832553141017</v>
      </c>
    </row>
    <row r="533" spans="1:9" x14ac:dyDescent="0.25">
      <c r="A533" s="169" t="s">
        <v>255</v>
      </c>
      <c r="B533" s="4">
        <v>28.589151000000001</v>
      </c>
      <c r="C533" s="7">
        <v>28.533656000000001</v>
      </c>
      <c r="D533" s="7">
        <v>8.3228659700000005</v>
      </c>
      <c r="E533" s="53">
        <f t="shared" si="59"/>
        <v>0.29168592941612531</v>
      </c>
      <c r="F533" s="35">
        <v>0.61402299999999999</v>
      </c>
      <c r="G533" s="36">
        <v>0.66951799999999995</v>
      </c>
      <c r="H533" s="36">
        <v>0.1361444</v>
      </c>
      <c r="I533" s="14">
        <f t="shared" si="61"/>
        <v>0.20334688537126711</v>
      </c>
    </row>
    <row r="534" spans="1:9" x14ac:dyDescent="0.25">
      <c r="A534" s="169" t="s">
        <v>256</v>
      </c>
      <c r="B534" s="4">
        <v>106.036141</v>
      </c>
      <c r="C534" s="7">
        <v>106.036141</v>
      </c>
      <c r="D534" s="7">
        <v>32.741349960000001</v>
      </c>
      <c r="E534" s="53">
        <f t="shared" si="59"/>
        <v>0.30877538215956013</v>
      </c>
      <c r="F534" s="35">
        <v>9.2105340000000009</v>
      </c>
      <c r="G534" s="36">
        <v>9.2105340000000009</v>
      </c>
      <c r="H534" s="36">
        <v>5.9226710000000002E-2</v>
      </c>
      <c r="I534" s="14">
        <f t="shared" si="61"/>
        <v>6.4303231495589719E-3</v>
      </c>
    </row>
    <row r="535" spans="1:9" x14ac:dyDescent="0.25">
      <c r="A535" s="169" t="s">
        <v>76</v>
      </c>
      <c r="B535" s="4">
        <v>0.63</v>
      </c>
      <c r="C535" s="7">
        <v>0.63</v>
      </c>
      <c r="D535" s="7">
        <v>0.14927439000000001</v>
      </c>
      <c r="E535" s="53">
        <f t="shared" si="59"/>
        <v>0.2369434761904762</v>
      </c>
      <c r="F535" s="59" t="s">
        <v>19</v>
      </c>
      <c r="G535" s="60" t="s">
        <v>19</v>
      </c>
      <c r="H535" s="60" t="s">
        <v>19</v>
      </c>
      <c r="I535" s="14" t="s">
        <v>19</v>
      </c>
    </row>
    <row r="536" spans="1:9" x14ac:dyDescent="0.25">
      <c r="A536" s="169" t="s">
        <v>257</v>
      </c>
      <c r="B536" s="4">
        <v>43.651707999999999</v>
      </c>
      <c r="C536" s="7">
        <v>43.651707999999999</v>
      </c>
      <c r="D536" s="7">
        <v>11.43427973</v>
      </c>
      <c r="E536" s="53">
        <f t="shared" si="59"/>
        <v>0.26194346690855719</v>
      </c>
      <c r="F536" s="59">
        <v>27.626418999999999</v>
      </c>
      <c r="G536" s="60">
        <v>21.6189</v>
      </c>
      <c r="H536" s="60">
        <v>3.2837754399999999</v>
      </c>
      <c r="I536" s="14">
        <f t="shared" ref="I536" si="62">H536/G536</f>
        <v>0.15189373372373247</v>
      </c>
    </row>
    <row r="537" spans="1:9" x14ac:dyDescent="0.25">
      <c r="A537" s="169" t="s">
        <v>50</v>
      </c>
      <c r="B537" s="4">
        <v>0.89039199999999996</v>
      </c>
      <c r="C537" s="7">
        <v>0.89039199999999996</v>
      </c>
      <c r="D537" s="7">
        <v>0.13137464999999998</v>
      </c>
      <c r="E537" s="53">
        <f t="shared" si="59"/>
        <v>0.14754697930799018</v>
      </c>
      <c r="F537" s="59" t="s">
        <v>19</v>
      </c>
      <c r="G537" s="60" t="s">
        <v>19</v>
      </c>
      <c r="H537" s="60" t="s">
        <v>19</v>
      </c>
      <c r="I537" s="14" t="s">
        <v>19</v>
      </c>
    </row>
    <row r="538" spans="1:9" x14ac:dyDescent="0.25">
      <c r="A538" s="169" t="s">
        <v>258</v>
      </c>
      <c r="B538" s="4">
        <v>40.440652</v>
      </c>
      <c r="C538" s="7">
        <v>40.440652</v>
      </c>
      <c r="D538" s="7">
        <v>12.349661339999999</v>
      </c>
      <c r="E538" s="53">
        <f t="shared" si="59"/>
        <v>0.30537740439990924</v>
      </c>
      <c r="F538" s="35">
        <v>15</v>
      </c>
      <c r="G538" s="36">
        <v>15</v>
      </c>
      <c r="H538" s="36">
        <v>2.2917045200000001</v>
      </c>
      <c r="I538" s="14">
        <f t="shared" ref="I538:I550" si="63">H538/G538</f>
        <v>0.15278030133333334</v>
      </c>
    </row>
    <row r="539" spans="1:9" x14ac:dyDescent="0.25">
      <c r="A539" s="169" t="s">
        <v>54</v>
      </c>
      <c r="B539" s="4">
        <v>146.06027599999999</v>
      </c>
      <c r="C539" s="7">
        <v>142.078979</v>
      </c>
      <c r="D539" s="7">
        <v>46.54518281</v>
      </c>
      <c r="E539" s="53">
        <f t="shared" si="59"/>
        <v>0.32760076921723935</v>
      </c>
      <c r="F539" s="35">
        <v>194.325908</v>
      </c>
      <c r="G539" s="36">
        <v>168.16074399999999</v>
      </c>
      <c r="H539" s="36">
        <v>55.23597848</v>
      </c>
      <c r="I539" s="14">
        <f t="shared" si="63"/>
        <v>0.32847130172069172</v>
      </c>
    </row>
    <row r="540" spans="1:9" x14ac:dyDescent="0.25">
      <c r="A540" s="169" t="s">
        <v>259</v>
      </c>
      <c r="B540" s="4">
        <v>7.5308000000000002</v>
      </c>
      <c r="C540" s="7">
        <v>7.5308000000000002</v>
      </c>
      <c r="D540" s="7">
        <v>2.2251206200000002</v>
      </c>
      <c r="E540" s="53">
        <f t="shared" si="59"/>
        <v>0.29546935518138845</v>
      </c>
      <c r="F540" s="35">
        <v>98.503532000000007</v>
      </c>
      <c r="G540" s="36">
        <v>128.952472</v>
      </c>
      <c r="H540" s="36">
        <v>32.090772530000002</v>
      </c>
      <c r="I540" s="14">
        <f t="shared" si="63"/>
        <v>0.24885736606894981</v>
      </c>
    </row>
    <row r="541" spans="1:9" x14ac:dyDescent="0.25">
      <c r="A541" s="169" t="s">
        <v>260</v>
      </c>
      <c r="B541" s="25">
        <v>1.5038</v>
      </c>
      <c r="C541" s="26">
        <v>1.5038</v>
      </c>
      <c r="D541" s="26">
        <v>0.31916653</v>
      </c>
      <c r="E541" s="53">
        <f t="shared" si="59"/>
        <v>0.21224001196967682</v>
      </c>
      <c r="F541" s="25">
        <v>0.27900000000000003</v>
      </c>
      <c r="G541" s="26">
        <v>0.27900000000000003</v>
      </c>
      <c r="H541" s="26">
        <v>0</v>
      </c>
      <c r="I541" s="14">
        <f t="shared" si="63"/>
        <v>0</v>
      </c>
    </row>
    <row r="542" spans="1:9" x14ac:dyDescent="0.25">
      <c r="A542" s="169" t="s">
        <v>261</v>
      </c>
      <c r="B542" s="4">
        <v>6.4825699999999999</v>
      </c>
      <c r="C542" s="7">
        <v>6.4825699999999999</v>
      </c>
      <c r="D542" s="7">
        <v>1.4922808600000002</v>
      </c>
      <c r="E542" s="53">
        <f t="shared" si="59"/>
        <v>0.2301989581292605</v>
      </c>
      <c r="F542" s="35">
        <v>4.9979940000000003</v>
      </c>
      <c r="G542" s="36">
        <v>4.9979940000000003</v>
      </c>
      <c r="H542" s="36">
        <v>1.07077548</v>
      </c>
      <c r="I542" s="14">
        <f t="shared" si="63"/>
        <v>0.21424104950906303</v>
      </c>
    </row>
    <row r="543" spans="1:9" x14ac:dyDescent="0.25">
      <c r="A543" s="169" t="s">
        <v>279</v>
      </c>
      <c r="B543" s="4">
        <v>57.362242999999999</v>
      </c>
      <c r="C543" s="7">
        <v>57.285442000000003</v>
      </c>
      <c r="D543" s="7">
        <v>14.58862242</v>
      </c>
      <c r="E543" s="53">
        <f t="shared" si="59"/>
        <v>0.25466544222526905</v>
      </c>
      <c r="F543" s="35">
        <v>141.953204</v>
      </c>
      <c r="G543" s="36">
        <v>168.53815900000001</v>
      </c>
      <c r="H543" s="36">
        <v>10.68246815</v>
      </c>
      <c r="I543" s="14">
        <f t="shared" si="63"/>
        <v>6.3383083174653632E-2</v>
      </c>
    </row>
    <row r="544" spans="1:9" x14ac:dyDescent="0.25">
      <c r="A544" s="169" t="s">
        <v>96</v>
      </c>
      <c r="B544" s="4">
        <v>142.065068</v>
      </c>
      <c r="C544" s="7">
        <v>137.065068</v>
      </c>
      <c r="D544" s="7">
        <v>46.755502700000001</v>
      </c>
      <c r="E544" s="53">
        <f t="shared" si="59"/>
        <v>0.34111902749721762</v>
      </c>
      <c r="F544" s="35">
        <v>6.4237219999999997</v>
      </c>
      <c r="G544" s="36">
        <v>6.4237219999999997</v>
      </c>
      <c r="H544" s="36">
        <v>0.68703599000000004</v>
      </c>
      <c r="I544" s="14">
        <f t="shared" si="63"/>
        <v>0.10695294565985267</v>
      </c>
    </row>
    <row r="545" spans="1:9" x14ac:dyDescent="0.25">
      <c r="A545" s="169" t="s">
        <v>81</v>
      </c>
      <c r="B545" s="4">
        <v>122.001519</v>
      </c>
      <c r="C545" s="7">
        <v>122.001419</v>
      </c>
      <c r="D545" s="7">
        <v>22.789968079999998</v>
      </c>
      <c r="E545" s="53">
        <f t="shared" si="59"/>
        <v>0.186800844340999</v>
      </c>
      <c r="F545" s="35">
        <v>5.9497</v>
      </c>
      <c r="G545" s="36">
        <v>6.6497999999999999</v>
      </c>
      <c r="H545" s="36">
        <v>1.595135E-2</v>
      </c>
      <c r="I545" s="14">
        <f t="shared" si="63"/>
        <v>2.3987713916208005E-3</v>
      </c>
    </row>
    <row r="546" spans="1:9" x14ac:dyDescent="0.25">
      <c r="A546" s="169" t="s">
        <v>77</v>
      </c>
      <c r="B546" s="4">
        <v>19.641794000000001</v>
      </c>
      <c r="C546" s="7">
        <v>19.600680000000001</v>
      </c>
      <c r="D546" s="7">
        <v>6.78416409</v>
      </c>
      <c r="E546" s="53">
        <f t="shared" si="59"/>
        <v>0.34611881271466088</v>
      </c>
      <c r="F546" s="35">
        <v>9.1955329999999993</v>
      </c>
      <c r="G546" s="36">
        <v>9.2366469999999996</v>
      </c>
      <c r="H546" s="36">
        <v>7.7366169999999998E-2</v>
      </c>
      <c r="I546" s="14">
        <f t="shared" si="63"/>
        <v>8.3760015945180104E-3</v>
      </c>
    </row>
    <row r="547" spans="1:9" x14ac:dyDescent="0.25">
      <c r="A547" s="169" t="s">
        <v>262</v>
      </c>
      <c r="B547" s="4">
        <v>5.8024820000000004</v>
      </c>
      <c r="C547" s="7">
        <v>5.7981879999999997</v>
      </c>
      <c r="D547" s="7">
        <v>2.2250516299999998</v>
      </c>
      <c r="E547" s="53">
        <f t="shared" si="59"/>
        <v>0.38374948000996173</v>
      </c>
      <c r="F547" s="35">
        <v>2.0743710000000002</v>
      </c>
      <c r="G547" s="36">
        <v>2.078665</v>
      </c>
      <c r="H547" s="36">
        <v>6.8610009999999999E-2</v>
      </c>
      <c r="I547" s="14">
        <f t="shared" si="63"/>
        <v>3.3006766362064115E-2</v>
      </c>
    </row>
    <row r="548" spans="1:9" x14ac:dyDescent="0.25">
      <c r="A548" s="169" t="s">
        <v>263</v>
      </c>
      <c r="B548" s="4">
        <v>55.962958999999998</v>
      </c>
      <c r="C548" s="7">
        <v>43.467126999999998</v>
      </c>
      <c r="D548" s="7">
        <v>17.268353980000001</v>
      </c>
      <c r="E548" s="53">
        <f t="shared" si="59"/>
        <v>0.39727387503664552</v>
      </c>
      <c r="F548" s="35">
        <v>17.875319999999999</v>
      </c>
      <c r="G548" s="36">
        <v>21.405076999999999</v>
      </c>
      <c r="H548" s="36">
        <v>6.7207170700000001</v>
      </c>
      <c r="I548" s="14">
        <f t="shared" si="63"/>
        <v>0.3139777105216674</v>
      </c>
    </row>
    <row r="549" spans="1:9" x14ac:dyDescent="0.25">
      <c r="A549" s="169" t="s">
        <v>264</v>
      </c>
      <c r="B549" s="4">
        <v>19.633880000000001</v>
      </c>
      <c r="C549" s="7">
        <v>19.633880000000001</v>
      </c>
      <c r="D549" s="7">
        <v>7.7630806200000002</v>
      </c>
      <c r="E549" s="53">
        <f t="shared" si="59"/>
        <v>0.39539207838695151</v>
      </c>
      <c r="F549" s="35">
        <v>2.3370000000000002</v>
      </c>
      <c r="G549" s="36">
        <v>2.3370000000000002</v>
      </c>
      <c r="H549" s="36">
        <v>0.53927840000000005</v>
      </c>
      <c r="I549" s="14">
        <f t="shared" si="63"/>
        <v>0.23075669661959777</v>
      </c>
    </row>
    <row r="550" spans="1:9" x14ac:dyDescent="0.25">
      <c r="A550" s="169" t="s">
        <v>194</v>
      </c>
      <c r="B550" s="4">
        <v>6.6068290000000003</v>
      </c>
      <c r="C550" s="7">
        <v>6.6068290000000003</v>
      </c>
      <c r="D550" s="7">
        <v>1.6372980800000001</v>
      </c>
      <c r="E550" s="53">
        <f t="shared" si="59"/>
        <v>0.24781904904758395</v>
      </c>
      <c r="F550" s="5">
        <v>0.96389400000000003</v>
      </c>
      <c r="G550" s="6">
        <v>0.96389400000000003</v>
      </c>
      <c r="H550" s="6">
        <v>4.4677510000000004E-2</v>
      </c>
      <c r="I550" s="14">
        <f t="shared" si="63"/>
        <v>4.6351061423766514E-2</v>
      </c>
    </row>
    <row r="551" spans="1:9" x14ac:dyDescent="0.25">
      <c r="A551" s="169" t="s">
        <v>265</v>
      </c>
      <c r="B551" s="4">
        <v>24.302562000000002</v>
      </c>
      <c r="C551" s="7">
        <v>24.302562000000002</v>
      </c>
      <c r="D551" s="7">
        <v>6.9068883200000002</v>
      </c>
      <c r="E551" s="53">
        <f t="shared" si="59"/>
        <v>0.28420412300563208</v>
      </c>
      <c r="F551" s="5">
        <v>57.299745000000001</v>
      </c>
      <c r="G551" s="6">
        <v>45.209105999999998</v>
      </c>
      <c r="H551" s="6">
        <v>10.99442002</v>
      </c>
      <c r="I551" s="14">
        <f>H551/G551</f>
        <v>0.24319038779488364</v>
      </c>
    </row>
    <row r="552" spans="1:9" x14ac:dyDescent="0.25">
      <c r="A552" s="176" t="s">
        <v>266</v>
      </c>
      <c r="B552" s="4">
        <v>13.392300000000001</v>
      </c>
      <c r="C552" s="7">
        <v>12.579865</v>
      </c>
      <c r="D552" s="7">
        <v>3.6290286699999998</v>
      </c>
      <c r="E552" s="53">
        <f t="shared" si="59"/>
        <v>0.28847914266170582</v>
      </c>
      <c r="F552" s="5">
        <v>5.1719999999999997</v>
      </c>
      <c r="G552" s="6">
        <v>5.9844350000000004</v>
      </c>
      <c r="H552" s="6">
        <v>4.0209406200000002</v>
      </c>
      <c r="I552" s="14">
        <f>H552/G552</f>
        <v>0.67189979003865863</v>
      </c>
    </row>
    <row r="553" spans="1:9" x14ac:dyDescent="0.25">
      <c r="A553" s="177" t="s">
        <v>267</v>
      </c>
      <c r="B553" s="4">
        <v>5.8264389999999997</v>
      </c>
      <c r="C553" s="7">
        <v>5.8264389999999997</v>
      </c>
      <c r="D553" s="7">
        <v>1.7503935800000001</v>
      </c>
      <c r="E553" s="53">
        <f t="shared" si="59"/>
        <v>0.30042253596064428</v>
      </c>
      <c r="F553" s="5">
        <v>7.3561000000000001E-2</v>
      </c>
      <c r="G553" s="6">
        <v>7.3561000000000001E-2</v>
      </c>
      <c r="H553" s="6">
        <v>1.233282E-2</v>
      </c>
      <c r="I553" s="14">
        <f>H553/G553</f>
        <v>0.16765432770081973</v>
      </c>
    </row>
    <row r="554" spans="1:9" ht="15.75" thickBot="1" x14ac:dyDescent="0.3">
      <c r="A554" s="178" t="s">
        <v>268</v>
      </c>
      <c r="B554" s="43">
        <v>5.8545879999999997</v>
      </c>
      <c r="C554" s="44">
        <v>5.8428649999999998</v>
      </c>
      <c r="D554" s="44">
        <v>1.9831649899999999</v>
      </c>
      <c r="E554" s="55">
        <f t="shared" si="59"/>
        <v>0.33941653452544257</v>
      </c>
      <c r="F554" s="37">
        <v>5.047663</v>
      </c>
      <c r="G554" s="38">
        <v>5.0593859999999999</v>
      </c>
      <c r="H554" s="38">
        <v>1.45815304</v>
      </c>
      <c r="I554" s="24">
        <f t="shared" ref="I554:I556" si="64">H554/G554</f>
        <v>0.28820750976501891</v>
      </c>
    </row>
    <row r="555" spans="1:9" ht="15.75" thickBot="1" x14ac:dyDescent="0.3">
      <c r="A555" s="182" t="s">
        <v>93</v>
      </c>
      <c r="B555" s="183">
        <f>SUM(B556:B561)</f>
        <v>991.56181700000002</v>
      </c>
      <c r="C555" s="184">
        <f>SUM(C556:C561)</f>
        <v>991.56181700000002</v>
      </c>
      <c r="D555" s="184">
        <f>SUM(D556:D561)</f>
        <v>289.83357322000001</v>
      </c>
      <c r="E555" s="185">
        <f t="shared" si="59"/>
        <v>0.29230005457138331</v>
      </c>
      <c r="F555" s="67">
        <f>SUM(F556:F561)</f>
        <v>4139.5082819999998</v>
      </c>
      <c r="G555" s="29">
        <f>SUM(G556:G561)</f>
        <v>4115.7419709999995</v>
      </c>
      <c r="H555" s="29">
        <f>SUM(H556:H561)</f>
        <v>1602.6913397200001</v>
      </c>
      <c r="I555" s="32">
        <f t="shared" si="64"/>
        <v>0.38940520348767033</v>
      </c>
    </row>
    <row r="556" spans="1:9" x14ac:dyDescent="0.25">
      <c r="A556" s="174" t="s">
        <v>269</v>
      </c>
      <c r="B556" s="45">
        <v>259.90742799999998</v>
      </c>
      <c r="C556" s="46">
        <v>259.90742799999998</v>
      </c>
      <c r="D556" s="46">
        <v>41.341222200000004</v>
      </c>
      <c r="E556" s="56">
        <f t="shared" si="59"/>
        <v>0.1590613339454077</v>
      </c>
      <c r="F556" s="33">
        <v>38.929602000000003</v>
      </c>
      <c r="G556" s="34">
        <v>38.929602000000003</v>
      </c>
      <c r="H556" s="34">
        <v>0.13957514999999998</v>
      </c>
      <c r="I556" s="21">
        <f t="shared" si="64"/>
        <v>3.585321781609788E-3</v>
      </c>
    </row>
    <row r="557" spans="1:9" x14ac:dyDescent="0.25">
      <c r="A557" s="169" t="s">
        <v>270</v>
      </c>
      <c r="B557" s="4">
        <v>2.9946999999999999</v>
      </c>
      <c r="C557" s="7">
        <v>2.9946999999999999</v>
      </c>
      <c r="D557" s="7">
        <v>0.82029918999999996</v>
      </c>
      <c r="E557" s="53">
        <f t="shared" si="59"/>
        <v>0.27391698333722908</v>
      </c>
      <c r="F557" s="59" t="s">
        <v>19</v>
      </c>
      <c r="G557" s="60" t="s">
        <v>19</v>
      </c>
      <c r="H557" s="60" t="s">
        <v>19</v>
      </c>
      <c r="I557" s="14" t="s">
        <v>19</v>
      </c>
    </row>
    <row r="558" spans="1:9" x14ac:dyDescent="0.25">
      <c r="A558" s="169" t="s">
        <v>271</v>
      </c>
      <c r="B558" s="4">
        <v>137.95192900000001</v>
      </c>
      <c r="C558" s="7">
        <v>137.95192900000001</v>
      </c>
      <c r="D558" s="7">
        <v>36.551630830000001</v>
      </c>
      <c r="E558" s="53">
        <f t="shared" si="59"/>
        <v>0.26495918610895247</v>
      </c>
      <c r="F558" s="35">
        <v>182.27287999999999</v>
      </c>
      <c r="G558" s="36">
        <v>182.27287999999999</v>
      </c>
      <c r="H558" s="36">
        <v>28.49516504</v>
      </c>
      <c r="I558" s="14">
        <f t="shared" ref="I558:I560" si="65">H558/G558</f>
        <v>0.15633244528752716</v>
      </c>
    </row>
    <row r="559" spans="1:9" x14ac:dyDescent="0.25">
      <c r="A559" s="169" t="s">
        <v>301</v>
      </c>
      <c r="B559" s="5">
        <v>333.26960000000003</v>
      </c>
      <c r="C559" s="6">
        <v>333.26960000000003</v>
      </c>
      <c r="D559" s="6">
        <v>109.074321</v>
      </c>
      <c r="E559" s="53">
        <f t="shared" si="59"/>
        <v>0.32728553999524707</v>
      </c>
      <c r="F559" s="35">
        <v>1756.4996000000001</v>
      </c>
      <c r="G559" s="36">
        <v>1756.4996000000001</v>
      </c>
      <c r="H559" s="58">
        <v>435.21859999999998</v>
      </c>
      <c r="I559" s="14">
        <f t="shared" si="65"/>
        <v>0.24777608830653872</v>
      </c>
    </row>
    <row r="560" spans="1:9" x14ac:dyDescent="0.25">
      <c r="A560" s="169" t="s">
        <v>302</v>
      </c>
      <c r="B560" s="5">
        <v>257.43815999999998</v>
      </c>
      <c r="C560" s="6">
        <v>257.43815999999998</v>
      </c>
      <c r="D560" s="6">
        <v>102.0461</v>
      </c>
      <c r="E560" s="53">
        <f t="shared" si="59"/>
        <v>0.39639072933088088</v>
      </c>
      <c r="F560" s="59">
        <v>680.50729999999999</v>
      </c>
      <c r="G560" s="60">
        <v>680.50729999999999</v>
      </c>
      <c r="H560" s="60">
        <v>310.43226499999997</v>
      </c>
      <c r="I560" s="14">
        <f t="shared" si="65"/>
        <v>0.45617771477249397</v>
      </c>
    </row>
    <row r="561" spans="1:9" ht="15.75" thickBot="1" x14ac:dyDescent="0.3">
      <c r="A561" s="178" t="s">
        <v>300</v>
      </c>
      <c r="B561" s="10" t="s">
        <v>19</v>
      </c>
      <c r="C561" s="11" t="s">
        <v>19</v>
      </c>
      <c r="D561" s="11" t="s">
        <v>19</v>
      </c>
      <c r="E561" s="55" t="s">
        <v>19</v>
      </c>
      <c r="F561" s="37">
        <v>1481.2989</v>
      </c>
      <c r="G561" s="38">
        <v>1457.5325889999999</v>
      </c>
      <c r="H561" s="38">
        <v>828.40573453000002</v>
      </c>
      <c r="I561" s="22">
        <f>H561/G561</f>
        <v>0.56836172362935755</v>
      </c>
    </row>
    <row r="562" spans="1:9" x14ac:dyDescent="0.25">
      <c r="A562" s="145" t="s">
        <v>201</v>
      </c>
      <c r="B562" s="145"/>
      <c r="C562" s="145"/>
      <c r="D562" s="145"/>
      <c r="E562" s="206"/>
      <c r="F562" s="206"/>
      <c r="G562" s="206"/>
      <c r="H562" s="206"/>
      <c r="I562" s="206"/>
    </row>
    <row r="563" spans="1:9" x14ac:dyDescent="0.25">
      <c r="A563" s="207" t="s">
        <v>203</v>
      </c>
      <c r="B563" s="208"/>
      <c r="C563" s="208"/>
      <c r="D563" s="208"/>
      <c r="E563" s="208"/>
      <c r="F563" s="208"/>
      <c r="G563" s="208"/>
      <c r="H563" s="208"/>
      <c r="I563" s="208"/>
    </row>
    <row r="564" spans="1:9" ht="7.5" customHeight="1" x14ac:dyDescent="0.25">
      <c r="A564" s="213"/>
      <c r="B564" s="213"/>
      <c r="C564" s="213"/>
      <c r="D564" s="213"/>
      <c r="E564" s="213"/>
      <c r="F564" s="213"/>
      <c r="G564" s="213"/>
      <c r="H564" s="213"/>
      <c r="I564" s="213"/>
    </row>
    <row r="565" spans="1:9" x14ac:dyDescent="0.25">
      <c r="A565" s="209" t="s">
        <v>294</v>
      </c>
      <c r="B565" s="209"/>
      <c r="C565" s="209"/>
      <c r="D565" s="209"/>
      <c r="E565" s="209"/>
      <c r="F565" s="209"/>
      <c r="G565" s="209"/>
      <c r="H565" s="209"/>
      <c r="I565" s="209"/>
    </row>
    <row r="566" spans="1:9" x14ac:dyDescent="0.25">
      <c r="A566" s="209" t="s">
        <v>304</v>
      </c>
      <c r="B566" s="209"/>
      <c r="C566" s="209"/>
      <c r="D566" s="209"/>
      <c r="E566" s="209"/>
      <c r="F566" s="209"/>
      <c r="G566" s="209"/>
      <c r="H566" s="209"/>
      <c r="I566" s="209"/>
    </row>
    <row r="567" spans="1:9" x14ac:dyDescent="0.25">
      <c r="A567" s="209" t="s">
        <v>298</v>
      </c>
      <c r="B567" s="209"/>
      <c r="C567" s="209"/>
      <c r="D567" s="209"/>
      <c r="E567" s="209"/>
      <c r="F567" s="209"/>
      <c r="G567" s="209"/>
      <c r="H567" s="209"/>
      <c r="I567" s="209"/>
    </row>
    <row r="568" spans="1:9" x14ac:dyDescent="0.25">
      <c r="A568" s="211" t="s">
        <v>297</v>
      </c>
      <c r="B568" s="211"/>
      <c r="C568" s="211"/>
      <c r="D568" s="211"/>
      <c r="E568" s="211"/>
      <c r="F568" s="211"/>
      <c r="G568" s="211"/>
      <c r="H568" s="211"/>
      <c r="I568" s="211"/>
    </row>
    <row r="569" spans="1:9" x14ac:dyDescent="0.25">
      <c r="A569" s="213"/>
      <c r="B569" s="213"/>
      <c r="C569" s="213"/>
      <c r="D569" s="213"/>
      <c r="E569" s="213"/>
      <c r="F569" s="213"/>
      <c r="G569" s="213"/>
      <c r="H569" s="213"/>
      <c r="I569" s="213"/>
    </row>
    <row r="570" spans="1:9" x14ac:dyDescent="0.25">
      <c r="A570" s="204" t="s">
        <v>0</v>
      </c>
      <c r="B570" s="204"/>
      <c r="C570" s="204"/>
      <c r="D570" s="204"/>
      <c r="E570" s="204"/>
      <c r="F570" s="204"/>
      <c r="G570" s="204"/>
      <c r="H570" s="204"/>
      <c r="I570" s="204"/>
    </row>
    <row r="571" spans="1:9" x14ac:dyDescent="0.25">
      <c r="A571" s="204" t="s">
        <v>1</v>
      </c>
      <c r="B571" s="204"/>
      <c r="C571" s="204"/>
      <c r="D571" s="204"/>
      <c r="E571" s="204"/>
      <c r="F571" s="204"/>
      <c r="G571" s="204"/>
      <c r="H571" s="204"/>
      <c r="I571" s="204"/>
    </row>
    <row r="572" spans="1:9" x14ac:dyDescent="0.25">
      <c r="A572" s="205" t="s">
        <v>200</v>
      </c>
      <c r="B572" s="205"/>
      <c r="C572" s="205"/>
      <c r="D572" s="205"/>
      <c r="E572" s="205"/>
      <c r="F572" s="205"/>
      <c r="G572" s="205"/>
      <c r="H572" s="205"/>
      <c r="I572" s="205"/>
    </row>
    <row r="573" spans="1:9" x14ac:dyDescent="0.25">
      <c r="A573" s="205" t="s">
        <v>274</v>
      </c>
      <c r="B573" s="205"/>
      <c r="C573" s="205"/>
      <c r="D573" s="205"/>
      <c r="E573" s="205"/>
      <c r="F573" s="205"/>
      <c r="G573" s="205"/>
      <c r="H573" s="205"/>
      <c r="I573" s="205"/>
    </row>
    <row r="574" spans="1:9" x14ac:dyDescent="0.25">
      <c r="A574" s="205" t="s">
        <v>303</v>
      </c>
      <c r="B574" s="205"/>
      <c r="C574" s="205"/>
      <c r="D574" s="205"/>
      <c r="E574" s="205"/>
      <c r="F574" s="205"/>
      <c r="G574" s="205"/>
      <c r="H574" s="205"/>
      <c r="I574" s="205"/>
    </row>
    <row r="575" spans="1:9" x14ac:dyDescent="0.25">
      <c r="A575" s="196" t="s">
        <v>2</v>
      </c>
      <c r="B575" s="196"/>
      <c r="C575" s="196"/>
      <c r="D575" s="196"/>
      <c r="E575" s="196"/>
      <c r="F575" s="196"/>
      <c r="G575" s="196"/>
      <c r="H575" s="196"/>
      <c r="I575" s="196"/>
    </row>
    <row r="576" spans="1:9" ht="6.75" customHeight="1" thickBot="1" x14ac:dyDescent="0.3">
      <c r="A576" s="203"/>
      <c r="B576" s="203"/>
      <c r="C576" s="203"/>
      <c r="D576" s="203"/>
      <c r="E576" s="203"/>
      <c r="F576" s="203"/>
      <c r="G576" s="203"/>
      <c r="H576" s="203"/>
      <c r="I576" s="203"/>
    </row>
    <row r="577" spans="1:9" x14ac:dyDescent="0.25">
      <c r="A577" s="197" t="s">
        <v>3</v>
      </c>
      <c r="B577" s="199" t="s">
        <v>4</v>
      </c>
      <c r="C577" s="200"/>
      <c r="D577" s="200"/>
      <c r="E577" s="201"/>
      <c r="F577" s="199" t="s">
        <v>5</v>
      </c>
      <c r="G577" s="200"/>
      <c r="H577" s="200"/>
      <c r="I577" s="202"/>
    </row>
    <row r="578" spans="1:9" ht="30.75" thickBot="1" x14ac:dyDescent="0.3">
      <c r="A578" s="198"/>
      <c r="B578" s="163" t="s">
        <v>6</v>
      </c>
      <c r="C578" s="164" t="s">
        <v>7</v>
      </c>
      <c r="D578" s="164" t="s">
        <v>205</v>
      </c>
      <c r="E578" s="165" t="s">
        <v>9</v>
      </c>
      <c r="F578" s="166" t="s">
        <v>6</v>
      </c>
      <c r="G578" s="164" t="s">
        <v>7</v>
      </c>
      <c r="H578" s="164" t="s">
        <v>204</v>
      </c>
      <c r="I578" s="167" t="s">
        <v>9</v>
      </c>
    </row>
    <row r="579" spans="1:9" ht="15.75" thickBot="1" x14ac:dyDescent="0.3">
      <c r="A579" s="68" t="s">
        <v>91</v>
      </c>
      <c r="B579" s="191">
        <f>B580+B670</f>
        <v>16418.231964000002</v>
      </c>
      <c r="C579" s="192">
        <f>C580+C670</f>
        <v>16155.664930999999</v>
      </c>
      <c r="D579" s="192">
        <f>D580+D670</f>
        <v>7414.485897919998</v>
      </c>
      <c r="E579" s="193">
        <f>D579/C579</f>
        <v>0.45894031162362425</v>
      </c>
      <c r="F579" s="191">
        <f>F580+F670</f>
        <v>7774.1610070000006</v>
      </c>
      <c r="G579" s="192">
        <f>G580+G670</f>
        <v>8095.5466399999996</v>
      </c>
      <c r="H579" s="192">
        <f>H580+H670</f>
        <v>3497.1656077200005</v>
      </c>
      <c r="I579" s="194">
        <f>H579/G579</f>
        <v>0.43198634548537423</v>
      </c>
    </row>
    <row r="580" spans="1:9" ht="15.75" thickBot="1" x14ac:dyDescent="0.3">
      <c r="A580" s="190" t="s">
        <v>10</v>
      </c>
      <c r="B580" s="30">
        <f>B581+B611</f>
        <v>15426.670147000001</v>
      </c>
      <c r="C580" s="31">
        <f>C581+C611</f>
        <v>15164.103114</v>
      </c>
      <c r="D580" s="31">
        <f>D581+D611</f>
        <v>7046.7418027899985</v>
      </c>
      <c r="E580" s="50">
        <f>D580/C580</f>
        <v>0.46469888458383102</v>
      </c>
      <c r="F580" s="30">
        <f>F581+F611</f>
        <v>3634.6527250000004</v>
      </c>
      <c r="G580" s="31">
        <f>G581+G611</f>
        <v>3979.8046690000001</v>
      </c>
      <c r="H580" s="31">
        <f>H581+H611</f>
        <v>1572.8889455900003</v>
      </c>
      <c r="I580" s="32">
        <f>H580/G580</f>
        <v>0.39521762408133909</v>
      </c>
    </row>
    <row r="581" spans="1:9" ht="15.75" thickBot="1" x14ac:dyDescent="0.3">
      <c r="A581" s="70" t="s">
        <v>11</v>
      </c>
      <c r="B581" s="12">
        <f>SUM(B582:B610)</f>
        <v>9369.5641370000012</v>
      </c>
      <c r="C581" s="13">
        <f>SUM(C582:C610)</f>
        <v>9139.4571169999999</v>
      </c>
      <c r="D581" s="13">
        <f>SUM(D582:D610)</f>
        <v>4664.9140375400011</v>
      </c>
      <c r="E581" s="51">
        <f>D581/C581</f>
        <v>0.51041478479755098</v>
      </c>
      <c r="F581" s="12">
        <f>SUM(F582:F610)</f>
        <v>1747.9326380000002</v>
      </c>
      <c r="G581" s="13">
        <f>SUM(G582:G610)</f>
        <v>2048.3444020000002</v>
      </c>
      <c r="H581" s="13">
        <f>SUM(H582:H610)</f>
        <v>1002.65447956</v>
      </c>
      <c r="I581" s="20">
        <f>H581/G581</f>
        <v>0.48949506664065368</v>
      </c>
    </row>
    <row r="582" spans="1:9" x14ac:dyDescent="0.25">
      <c r="A582" s="168" t="s">
        <v>13</v>
      </c>
      <c r="B582" s="39">
        <v>97.571135999999996</v>
      </c>
      <c r="C582" s="40">
        <v>126.864386</v>
      </c>
      <c r="D582" s="40">
        <v>61.133353499999998</v>
      </c>
      <c r="E582" s="52">
        <f>D582/C582</f>
        <v>0.4818795520753949</v>
      </c>
      <c r="F582" s="33">
        <v>9.4782499999999992</v>
      </c>
      <c r="G582" s="34">
        <v>14.254250000000001</v>
      </c>
      <c r="H582" s="34">
        <v>10.896747380000001</v>
      </c>
      <c r="I582" s="21">
        <f>H582/G582</f>
        <v>0.76445603100829573</v>
      </c>
    </row>
    <row r="583" spans="1:9" x14ac:dyDescent="0.25">
      <c r="A583" s="169" t="s">
        <v>15</v>
      </c>
      <c r="B583" s="4">
        <v>117.628439</v>
      </c>
      <c r="C583" s="7">
        <v>113.741184</v>
      </c>
      <c r="D583" s="7">
        <v>43.565976249999999</v>
      </c>
      <c r="E583" s="53">
        <f>D583/C583</f>
        <v>0.38302727928346514</v>
      </c>
      <c r="F583" s="35">
        <v>3.9546939999999999</v>
      </c>
      <c r="G583" s="36">
        <v>2.827153</v>
      </c>
      <c r="H583" s="36">
        <v>0.16107582999999998</v>
      </c>
      <c r="I583" s="14">
        <f>H583/G583</f>
        <v>5.6974571238273972E-2</v>
      </c>
    </row>
    <row r="584" spans="1:9" x14ac:dyDescent="0.25">
      <c r="A584" s="169" t="s">
        <v>24</v>
      </c>
      <c r="B584" s="4">
        <v>149.16031799999999</v>
      </c>
      <c r="C584" s="7">
        <v>135.35198199999999</v>
      </c>
      <c r="D584" s="7">
        <v>57.47946417</v>
      </c>
      <c r="E584" s="53">
        <f t="shared" ref="E584:E605" si="66">D584/C584</f>
        <v>0.42466658648559724</v>
      </c>
      <c r="F584" s="35">
        <v>57.01173</v>
      </c>
      <c r="G584" s="36">
        <v>177.70230599999999</v>
      </c>
      <c r="H584" s="36">
        <v>120.13248365000001</v>
      </c>
      <c r="I584" s="14">
        <f t="shared" ref="I584:I596" si="67">H584/G584</f>
        <v>0.67603221564271665</v>
      </c>
    </row>
    <row r="585" spans="1:9" x14ac:dyDescent="0.25">
      <c r="A585" s="169" t="s">
        <v>210</v>
      </c>
      <c r="B585" s="4">
        <v>58.874110999999999</v>
      </c>
      <c r="C585" s="7">
        <v>65.826066999999995</v>
      </c>
      <c r="D585" s="7">
        <v>32.197927829999998</v>
      </c>
      <c r="E585" s="53">
        <f t="shared" si="66"/>
        <v>0.48913643633000281</v>
      </c>
      <c r="F585" s="35">
        <v>5.544473</v>
      </c>
      <c r="G585" s="36">
        <v>5.6731850000000001</v>
      </c>
      <c r="H585" s="36">
        <v>1.6312761</v>
      </c>
      <c r="I585" s="14">
        <f t="shared" si="67"/>
        <v>0.28754149565015064</v>
      </c>
    </row>
    <row r="586" spans="1:9" x14ac:dyDescent="0.25">
      <c r="A586" s="170" t="s">
        <v>211</v>
      </c>
      <c r="B586" s="4">
        <v>1614.1089469999999</v>
      </c>
      <c r="C586" s="7">
        <v>1609.521804</v>
      </c>
      <c r="D586" s="7">
        <v>749.59186137000006</v>
      </c>
      <c r="E586" s="53">
        <f t="shared" si="66"/>
        <v>0.46572333441343056</v>
      </c>
      <c r="F586" s="35">
        <v>207.750485</v>
      </c>
      <c r="G586" s="36">
        <v>155.61119299999999</v>
      </c>
      <c r="H586" s="36">
        <v>63.943797279999998</v>
      </c>
      <c r="I586" s="14">
        <f t="shared" si="67"/>
        <v>0.41092029466029478</v>
      </c>
    </row>
    <row r="587" spans="1:9" x14ac:dyDescent="0.25">
      <c r="A587" s="171" t="s">
        <v>212</v>
      </c>
      <c r="B587" s="4">
        <v>27.236101999999999</v>
      </c>
      <c r="C587" s="7">
        <v>26.267500999999999</v>
      </c>
      <c r="D587" s="7">
        <v>11.150912230000001</v>
      </c>
      <c r="E587" s="53">
        <f t="shared" si="66"/>
        <v>0.42451363112159018</v>
      </c>
      <c r="F587" s="35">
        <v>1.379327</v>
      </c>
      <c r="G587" s="36">
        <v>1.283803</v>
      </c>
      <c r="H587" s="36">
        <v>0.95923438999999999</v>
      </c>
      <c r="I587" s="14">
        <f t="shared" si="67"/>
        <v>0.74718191965589731</v>
      </c>
    </row>
    <row r="588" spans="1:9" x14ac:dyDescent="0.25">
      <c r="A588" s="171" t="s">
        <v>213</v>
      </c>
      <c r="B588" s="4">
        <v>32.190652999999998</v>
      </c>
      <c r="C588" s="7">
        <v>32.190652999999998</v>
      </c>
      <c r="D588" s="7">
        <v>14.727055630000001</v>
      </c>
      <c r="E588" s="53">
        <f t="shared" si="66"/>
        <v>0.45749477744362632</v>
      </c>
      <c r="F588" s="35">
        <v>462.52672799999999</v>
      </c>
      <c r="G588" s="36">
        <v>383.38078999999999</v>
      </c>
      <c r="H588" s="36">
        <v>87.875018470000001</v>
      </c>
      <c r="I588" s="14">
        <f t="shared" si="67"/>
        <v>0.22921080232006408</v>
      </c>
    </row>
    <row r="589" spans="1:9" x14ac:dyDescent="0.25">
      <c r="A589" s="169" t="s">
        <v>214</v>
      </c>
      <c r="B589" s="4">
        <v>65.072575000000001</v>
      </c>
      <c r="C589" s="7">
        <v>64.550550000000001</v>
      </c>
      <c r="D589" s="7">
        <v>28.626412510000002</v>
      </c>
      <c r="E589" s="53">
        <f t="shared" si="66"/>
        <v>0.44347279008467011</v>
      </c>
      <c r="F589" s="35">
        <v>96.885599999999997</v>
      </c>
      <c r="G589" s="36">
        <v>73.647094999999993</v>
      </c>
      <c r="H589" s="36">
        <v>49.756915249999999</v>
      </c>
      <c r="I589" s="14">
        <f t="shared" si="67"/>
        <v>0.67561273462313765</v>
      </c>
    </row>
    <row r="590" spans="1:9" x14ac:dyDescent="0.25">
      <c r="A590" s="171" t="s">
        <v>215</v>
      </c>
      <c r="B590" s="4">
        <v>1186.1854290000001</v>
      </c>
      <c r="C590" s="7">
        <v>1276.3790610000001</v>
      </c>
      <c r="D590" s="7">
        <v>587.04090359000008</v>
      </c>
      <c r="E590" s="53">
        <f t="shared" si="66"/>
        <v>0.4599267737360665</v>
      </c>
      <c r="F590" s="35">
        <v>187.04467</v>
      </c>
      <c r="G590" s="36">
        <v>245.52056200000001</v>
      </c>
      <c r="H590" s="36">
        <v>62.049227969999997</v>
      </c>
      <c r="I590" s="14">
        <f t="shared" si="67"/>
        <v>0.25272517896077473</v>
      </c>
    </row>
    <row r="591" spans="1:9" x14ac:dyDescent="0.25">
      <c r="A591" s="172" t="s">
        <v>216</v>
      </c>
      <c r="B591" s="4">
        <v>35.416865999999999</v>
      </c>
      <c r="C591" s="7">
        <v>34.625571999999998</v>
      </c>
      <c r="D591" s="7">
        <v>15.67464221</v>
      </c>
      <c r="E591" s="53">
        <f t="shared" si="66"/>
        <v>0.45268976957261531</v>
      </c>
      <c r="F591" s="35">
        <v>3.9857049999999998</v>
      </c>
      <c r="G591" s="36">
        <v>2.9161419999999998</v>
      </c>
      <c r="H591" s="36">
        <v>1.37536758</v>
      </c>
      <c r="I591" s="14">
        <f t="shared" si="67"/>
        <v>0.47163944005470243</v>
      </c>
    </row>
    <row r="592" spans="1:9" x14ac:dyDescent="0.25">
      <c r="A592" s="172" t="s">
        <v>217</v>
      </c>
      <c r="B592" s="4">
        <v>15.988405999999999</v>
      </c>
      <c r="C592" s="7">
        <v>15.876837999999999</v>
      </c>
      <c r="D592" s="7">
        <v>6.93654422</v>
      </c>
      <c r="E592" s="53">
        <f t="shared" si="66"/>
        <v>0.43689708366363633</v>
      </c>
      <c r="F592" s="35">
        <v>222.91119399999999</v>
      </c>
      <c r="G592" s="36">
        <v>161.03999099999999</v>
      </c>
      <c r="H592" s="36">
        <v>62.864016460000002</v>
      </c>
      <c r="I592" s="14">
        <f t="shared" si="67"/>
        <v>0.39036276684839116</v>
      </c>
    </row>
    <row r="593" spans="1:9" x14ac:dyDescent="0.25">
      <c r="A593" s="172" t="s">
        <v>218</v>
      </c>
      <c r="B593" s="4">
        <v>643.76739599999996</v>
      </c>
      <c r="C593" s="7">
        <v>494.177796</v>
      </c>
      <c r="D593" s="7">
        <v>141.95111444</v>
      </c>
      <c r="E593" s="53">
        <f t="shared" si="66"/>
        <v>0.28724705073556156</v>
      </c>
      <c r="F593" s="35">
        <v>130.84558000000001</v>
      </c>
      <c r="G593" s="36">
        <v>66.059533000000002</v>
      </c>
      <c r="H593" s="36">
        <v>7.0278706099999999</v>
      </c>
      <c r="I593" s="14">
        <f t="shared" si="67"/>
        <v>0.1063869254116586</v>
      </c>
    </row>
    <row r="594" spans="1:9" x14ac:dyDescent="0.25">
      <c r="A594" s="172" t="s">
        <v>219</v>
      </c>
      <c r="B594" s="4">
        <v>95.736604999999997</v>
      </c>
      <c r="C594" s="7">
        <v>94.449343999999996</v>
      </c>
      <c r="D594" s="7">
        <v>34.986304390000001</v>
      </c>
      <c r="E594" s="53">
        <f t="shared" si="66"/>
        <v>0.37042400622708405</v>
      </c>
      <c r="F594" s="35">
        <v>23.994501</v>
      </c>
      <c r="G594" s="36">
        <v>20.710432000000001</v>
      </c>
      <c r="H594" s="36">
        <v>4.8005180199999993</v>
      </c>
      <c r="I594" s="14">
        <f t="shared" si="67"/>
        <v>0.23179226874649447</v>
      </c>
    </row>
    <row r="595" spans="1:9" x14ac:dyDescent="0.25">
      <c r="A595" s="172" t="s">
        <v>220</v>
      </c>
      <c r="B595" s="4">
        <v>808.05248099999994</v>
      </c>
      <c r="C595" s="7">
        <v>792.14705100000003</v>
      </c>
      <c r="D595" s="7">
        <v>378.24302089999998</v>
      </c>
      <c r="E595" s="53">
        <f t="shared" si="66"/>
        <v>0.47749091588804005</v>
      </c>
      <c r="F595" s="35">
        <v>22.163699999999999</v>
      </c>
      <c r="G595" s="36">
        <v>63.086556999999999</v>
      </c>
      <c r="H595" s="36">
        <v>26.416690690000003</v>
      </c>
      <c r="I595" s="14">
        <f t="shared" si="67"/>
        <v>0.41873723890178383</v>
      </c>
    </row>
    <row r="596" spans="1:9" x14ac:dyDescent="0.25">
      <c r="A596" s="172" t="s">
        <v>221</v>
      </c>
      <c r="B596" s="4">
        <v>28.586055000000002</v>
      </c>
      <c r="C596" s="7">
        <v>28.20251</v>
      </c>
      <c r="D596" s="7">
        <v>11.762251640000001</v>
      </c>
      <c r="E596" s="53">
        <f t="shared" si="66"/>
        <v>0.4170640003318854</v>
      </c>
      <c r="F596" s="35">
        <v>256.25972300000001</v>
      </c>
      <c r="G596" s="36">
        <v>619.07951600000001</v>
      </c>
      <c r="H596" s="36">
        <v>487.90691194999999</v>
      </c>
      <c r="I596" s="14">
        <f t="shared" si="67"/>
        <v>0.78811671092344782</v>
      </c>
    </row>
    <row r="597" spans="1:9" x14ac:dyDescent="0.25">
      <c r="A597" s="172" t="s">
        <v>30</v>
      </c>
      <c r="B597" s="4">
        <v>3.0995240000000002</v>
      </c>
      <c r="C597" s="7">
        <v>2.872052</v>
      </c>
      <c r="D597" s="7">
        <v>1.09357221</v>
      </c>
      <c r="E597" s="53">
        <f t="shared" si="66"/>
        <v>0.38076337406147243</v>
      </c>
      <c r="F597" s="5" t="s">
        <v>19</v>
      </c>
      <c r="G597" s="6" t="s">
        <v>19</v>
      </c>
      <c r="H597" s="6" t="s">
        <v>19</v>
      </c>
      <c r="I597" s="14" t="s">
        <v>19</v>
      </c>
    </row>
    <row r="598" spans="1:9" x14ac:dyDescent="0.25">
      <c r="A598" s="169" t="s">
        <v>222</v>
      </c>
      <c r="B598" s="4">
        <v>42.910156999999998</v>
      </c>
      <c r="C598" s="7">
        <v>41.448112999999999</v>
      </c>
      <c r="D598" s="7">
        <v>19.011769190000003</v>
      </c>
      <c r="E598" s="53">
        <f t="shared" si="66"/>
        <v>0.45868841339049626</v>
      </c>
      <c r="F598" s="35">
        <v>16.894728000000001</v>
      </c>
      <c r="G598" s="36">
        <v>15.146428999999999</v>
      </c>
      <c r="H598" s="36">
        <v>5.9168042699999992</v>
      </c>
      <c r="I598" s="14">
        <f t="shared" ref="I598:I604" si="68">H598/G598</f>
        <v>0.39064021427096773</v>
      </c>
    </row>
    <row r="599" spans="1:9" x14ac:dyDescent="0.25">
      <c r="A599" s="169" t="s">
        <v>223</v>
      </c>
      <c r="B599" s="4">
        <v>25.658821</v>
      </c>
      <c r="C599" s="7">
        <v>26.958732000000001</v>
      </c>
      <c r="D599" s="7">
        <v>13.845965640000001</v>
      </c>
      <c r="E599" s="53">
        <f t="shared" si="66"/>
        <v>0.51359854907122493</v>
      </c>
      <c r="F599" s="35">
        <v>19.845700000000001</v>
      </c>
      <c r="G599" s="36">
        <v>17.738142</v>
      </c>
      <c r="H599" s="36">
        <v>3.8336101600000001</v>
      </c>
      <c r="I599" s="14">
        <f t="shared" si="68"/>
        <v>0.21612241913499172</v>
      </c>
    </row>
    <row r="600" spans="1:9" x14ac:dyDescent="0.25">
      <c r="A600" s="172" t="s">
        <v>22</v>
      </c>
      <c r="B600" s="4">
        <v>171.52158499999999</v>
      </c>
      <c r="C600" s="7">
        <v>172.469763</v>
      </c>
      <c r="D600" s="7">
        <v>79.03135005</v>
      </c>
      <c r="E600" s="53">
        <f t="shared" si="66"/>
        <v>0.45823307619434717</v>
      </c>
      <c r="F600" s="35">
        <v>10.709368</v>
      </c>
      <c r="G600" s="36">
        <v>13.005838000000001</v>
      </c>
      <c r="H600" s="36">
        <v>2.6324524600000001</v>
      </c>
      <c r="I600" s="14">
        <f t="shared" si="68"/>
        <v>0.20240544746136313</v>
      </c>
    </row>
    <row r="601" spans="1:9" x14ac:dyDescent="0.25">
      <c r="A601" s="172" t="s">
        <v>26</v>
      </c>
      <c r="B601" s="4">
        <v>192.307759</v>
      </c>
      <c r="C601" s="7">
        <v>195.06149099999999</v>
      </c>
      <c r="D601" s="7">
        <v>88.872076150000012</v>
      </c>
      <c r="E601" s="53">
        <f t="shared" si="66"/>
        <v>0.45561056513199738</v>
      </c>
      <c r="F601" s="5">
        <v>3.2260219999999999</v>
      </c>
      <c r="G601" s="6">
        <v>2.4722089999999999</v>
      </c>
      <c r="H601" s="6">
        <v>1.4068551299999998</v>
      </c>
      <c r="I601" s="14">
        <f t="shared" si="68"/>
        <v>0.56906803995940469</v>
      </c>
    </row>
    <row r="602" spans="1:9" x14ac:dyDescent="0.25">
      <c r="A602" s="169" t="s">
        <v>25</v>
      </c>
      <c r="B602" s="4">
        <v>6.3658799999999998</v>
      </c>
      <c r="C602" s="7">
        <v>6.3658799999999998</v>
      </c>
      <c r="D602" s="7">
        <v>2.90532535</v>
      </c>
      <c r="E602" s="53">
        <f t="shared" si="66"/>
        <v>0.45639021627803228</v>
      </c>
      <c r="F602" s="35">
        <v>0.23666999999999999</v>
      </c>
      <c r="G602" s="36">
        <v>0.23666999999999999</v>
      </c>
      <c r="H602" s="36">
        <v>9.8471359999999994E-2</v>
      </c>
      <c r="I602" s="14">
        <f t="shared" si="68"/>
        <v>0.41607030886888918</v>
      </c>
    </row>
    <row r="603" spans="1:9" x14ac:dyDescent="0.25">
      <c r="A603" s="172" t="s">
        <v>32</v>
      </c>
      <c r="B603" s="4">
        <v>84.953108</v>
      </c>
      <c r="C603" s="7">
        <v>82.271124</v>
      </c>
      <c r="D603" s="7">
        <v>36.707592009999999</v>
      </c>
      <c r="E603" s="53">
        <f t="shared" si="66"/>
        <v>0.44617832144848291</v>
      </c>
      <c r="F603" s="5">
        <v>4.7552430000000001</v>
      </c>
      <c r="G603" s="6">
        <v>6.2657439999999998</v>
      </c>
      <c r="H603" s="6">
        <v>0.66272978999999999</v>
      </c>
      <c r="I603" s="14">
        <f t="shared" si="68"/>
        <v>0.10577032671618886</v>
      </c>
    </row>
    <row r="604" spans="1:9" x14ac:dyDescent="0.25">
      <c r="A604" s="172" t="s">
        <v>18</v>
      </c>
      <c r="B604" s="4">
        <v>5.1995079999999998</v>
      </c>
      <c r="C604" s="7">
        <v>5.129416</v>
      </c>
      <c r="D604" s="7">
        <v>2.4300575899999997</v>
      </c>
      <c r="E604" s="53">
        <f t="shared" si="66"/>
        <v>0.47374936834914533</v>
      </c>
      <c r="F604" s="59">
        <v>0</v>
      </c>
      <c r="G604" s="60">
        <v>2.42E-4</v>
      </c>
      <c r="H604" s="60">
        <v>0</v>
      </c>
      <c r="I604" s="14">
        <f t="shared" si="68"/>
        <v>0</v>
      </c>
    </row>
    <row r="605" spans="1:9" x14ac:dyDescent="0.25">
      <c r="A605" s="169" t="s">
        <v>224</v>
      </c>
      <c r="B605" s="4">
        <v>1.4632000000000001</v>
      </c>
      <c r="C605" s="7">
        <v>1.4632000000000001</v>
      </c>
      <c r="D605" s="7">
        <v>0</v>
      </c>
      <c r="E605" s="53">
        <f t="shared" si="66"/>
        <v>0</v>
      </c>
      <c r="F605" s="59" t="s">
        <v>19</v>
      </c>
      <c r="G605" s="60" t="s">
        <v>19</v>
      </c>
      <c r="H605" s="60" t="s">
        <v>19</v>
      </c>
      <c r="I605" s="14" t="s">
        <v>19</v>
      </c>
    </row>
    <row r="606" spans="1:9" x14ac:dyDescent="0.25">
      <c r="A606" s="169" t="s">
        <v>23</v>
      </c>
      <c r="B606" s="4">
        <v>37.924917999999998</v>
      </c>
      <c r="C606" s="7">
        <v>37.924917999999998</v>
      </c>
      <c r="D606" s="7">
        <v>18.045304559999998</v>
      </c>
      <c r="E606" s="53">
        <f>D606/C606</f>
        <v>0.47581657421118217</v>
      </c>
      <c r="F606" s="59" t="s">
        <v>19</v>
      </c>
      <c r="G606" s="60" t="s">
        <v>19</v>
      </c>
      <c r="H606" s="60" t="s">
        <v>19</v>
      </c>
      <c r="I606" s="14" t="s">
        <v>19</v>
      </c>
    </row>
    <row r="607" spans="1:9" x14ac:dyDescent="0.25">
      <c r="A607" s="169" t="s">
        <v>31</v>
      </c>
      <c r="B607" s="4">
        <v>3.6604480000000001</v>
      </c>
      <c r="C607" s="7">
        <v>3.5706009999999999</v>
      </c>
      <c r="D607" s="7">
        <v>1.68013298</v>
      </c>
      <c r="E607" s="53">
        <f t="shared" ref="E607:E609" si="69">D607/C607</f>
        <v>0.47054626938154109</v>
      </c>
      <c r="F607" s="59">
        <v>0.13960900000000001</v>
      </c>
      <c r="G607" s="60">
        <v>0.12992400000000001</v>
      </c>
      <c r="H607" s="60">
        <v>8.3098490000000011E-2</v>
      </c>
      <c r="I607" s="14">
        <f t="shared" ref="I607:I609" si="70">H607/G607</f>
        <v>0.63959306979464925</v>
      </c>
    </row>
    <row r="608" spans="1:9" x14ac:dyDescent="0.25">
      <c r="A608" s="171" t="s">
        <v>17</v>
      </c>
      <c r="B608" s="4">
        <v>3.800799</v>
      </c>
      <c r="C608" s="7">
        <v>3.6906539999999999</v>
      </c>
      <c r="D608" s="7">
        <v>1.5803339999999999</v>
      </c>
      <c r="E608" s="53">
        <f t="shared" si="69"/>
        <v>0.42819890458439075</v>
      </c>
      <c r="F608" s="59">
        <v>0.21182999999999999</v>
      </c>
      <c r="G608" s="60">
        <v>0.32197500000000001</v>
      </c>
      <c r="H608" s="60">
        <v>0.12564179</v>
      </c>
      <c r="I608" s="14">
        <f t="shared" si="70"/>
        <v>0.39022219116391021</v>
      </c>
    </row>
    <row r="609" spans="1:9" x14ac:dyDescent="0.25">
      <c r="A609" s="171" t="s">
        <v>78</v>
      </c>
      <c r="B609" s="4">
        <v>5.8227659999999997</v>
      </c>
      <c r="C609" s="7">
        <v>5.5661529999999999</v>
      </c>
      <c r="D609" s="7">
        <v>2.7198565399999999</v>
      </c>
      <c r="E609" s="53">
        <f t="shared" si="69"/>
        <v>0.48864207290025985</v>
      </c>
      <c r="F609" s="59">
        <v>0.17710799999999999</v>
      </c>
      <c r="G609" s="60">
        <v>0.23472100000000001</v>
      </c>
      <c r="H609" s="60">
        <v>9.7664479999999998E-2</v>
      </c>
      <c r="I609" s="14">
        <f t="shared" si="70"/>
        <v>0.41608752518948022</v>
      </c>
    </row>
    <row r="610" spans="1:9" ht="15.75" thickBot="1" x14ac:dyDescent="0.3">
      <c r="A610" s="173" t="s">
        <v>34</v>
      </c>
      <c r="B610" s="41">
        <v>3809.3001450000002</v>
      </c>
      <c r="C610" s="42">
        <v>3644.4927210000001</v>
      </c>
      <c r="D610" s="42">
        <v>2221.9229563899999</v>
      </c>
      <c r="E610" s="54">
        <f>D610/C610</f>
        <v>0.6096659059262256</v>
      </c>
      <c r="F610" s="10" t="s">
        <v>19</v>
      </c>
      <c r="G610" s="11" t="s">
        <v>19</v>
      </c>
      <c r="H610" s="11" t="s">
        <v>19</v>
      </c>
      <c r="I610" s="22" t="s">
        <v>19</v>
      </c>
    </row>
    <row r="611" spans="1:9" ht="15.75" thickBot="1" x14ac:dyDescent="0.3">
      <c r="A611" s="186" t="s">
        <v>92</v>
      </c>
      <c r="B611" s="8">
        <f>SUM(B612:B669)</f>
        <v>6057.1060099999995</v>
      </c>
      <c r="C611" s="9">
        <f>SUM(C612:C669)</f>
        <v>6024.6459969999996</v>
      </c>
      <c r="D611" s="9">
        <f>SUM(D612:D669)</f>
        <v>2381.8277652499974</v>
      </c>
      <c r="E611" s="20">
        <f>D611/C611</f>
        <v>0.3953473393185325</v>
      </c>
      <c r="F611" s="61">
        <f>SUM(F612:F669)</f>
        <v>1886.7200870000001</v>
      </c>
      <c r="G611" s="62">
        <f>SUM(G612:G669)</f>
        <v>1931.4602669999997</v>
      </c>
      <c r="H611" s="62">
        <f>SUM(H612:H669)</f>
        <v>570.23446603000014</v>
      </c>
      <c r="I611" s="63">
        <f>H611/G611</f>
        <v>0.29523489339788744</v>
      </c>
    </row>
    <row r="612" spans="1:9" x14ac:dyDescent="0.25">
      <c r="A612" s="187" t="s">
        <v>225</v>
      </c>
      <c r="B612" s="39">
        <v>5.9797209999999996</v>
      </c>
      <c r="C612" s="40">
        <v>5.9797209999999996</v>
      </c>
      <c r="D612" s="40">
        <v>1.6204606000000001</v>
      </c>
      <c r="E612" s="21">
        <f>D612/C612</f>
        <v>0.27099267674863098</v>
      </c>
      <c r="F612" s="33">
        <v>4.0197900000000004</v>
      </c>
      <c r="G612" s="34">
        <v>4.1797899999999997</v>
      </c>
      <c r="H612" s="34">
        <v>2.1726267900000003</v>
      </c>
      <c r="I612" s="21">
        <f>H612/G612</f>
        <v>0.51979328865804275</v>
      </c>
    </row>
    <row r="613" spans="1:9" x14ac:dyDescent="0.25">
      <c r="A613" s="188" t="s">
        <v>226</v>
      </c>
      <c r="B613" s="4">
        <v>47.825125999999997</v>
      </c>
      <c r="C613" s="7">
        <v>47.823138999999998</v>
      </c>
      <c r="D613" s="7">
        <v>15.144836230000001</v>
      </c>
      <c r="E613" s="14">
        <f>D613/C613</f>
        <v>0.3166842776673443</v>
      </c>
      <c r="F613" s="35">
        <v>32.869323000000001</v>
      </c>
      <c r="G613" s="36">
        <v>32.871310000000001</v>
      </c>
      <c r="H613" s="36">
        <v>9.7867266999999991</v>
      </c>
      <c r="I613" s="14">
        <f>H613/G613</f>
        <v>0.29772852679129608</v>
      </c>
    </row>
    <row r="614" spans="1:9" x14ac:dyDescent="0.25">
      <c r="A614" s="188" t="s">
        <v>227</v>
      </c>
      <c r="B614" s="4">
        <v>21.201270000000001</v>
      </c>
      <c r="C614" s="7">
        <v>21.22627</v>
      </c>
      <c r="D614" s="7">
        <v>7.5549698300000001</v>
      </c>
      <c r="E614" s="14">
        <f t="shared" ref="E614:E675" si="71">D614/C614</f>
        <v>0.35592545605045073</v>
      </c>
      <c r="F614" s="35">
        <v>3.9242370000000002</v>
      </c>
      <c r="G614" s="36">
        <v>3.9242370000000002</v>
      </c>
      <c r="H614" s="36">
        <v>0.91078311999999995</v>
      </c>
      <c r="I614" s="14">
        <f t="shared" ref="I614:I620" si="72">H614/G614</f>
        <v>0.23209177223495928</v>
      </c>
    </row>
    <row r="615" spans="1:9" x14ac:dyDescent="0.25">
      <c r="A615" s="188" t="s">
        <v>228</v>
      </c>
      <c r="B615" s="4">
        <v>13.219669</v>
      </c>
      <c r="C615" s="7">
        <v>13.214842000000001</v>
      </c>
      <c r="D615" s="7">
        <v>6.6482625400000002</v>
      </c>
      <c r="E615" s="14">
        <f t="shared" si="71"/>
        <v>0.50309058103002668</v>
      </c>
      <c r="F615" s="35">
        <v>1.880088</v>
      </c>
      <c r="G615" s="36">
        <v>2.8549030000000002</v>
      </c>
      <c r="H615" s="36">
        <v>0.88934685999999996</v>
      </c>
      <c r="I615" s="14">
        <f t="shared" si="72"/>
        <v>0.31151561366533292</v>
      </c>
    </row>
    <row r="616" spans="1:9" x14ac:dyDescent="0.25">
      <c r="A616" s="188" t="s">
        <v>229</v>
      </c>
      <c r="B616" s="4">
        <v>34.431229000000002</v>
      </c>
      <c r="C616" s="7">
        <v>32.522916000000002</v>
      </c>
      <c r="D616" s="7">
        <v>11.51973866</v>
      </c>
      <c r="E616" s="14">
        <f t="shared" si="71"/>
        <v>0.3542037454452116</v>
      </c>
      <c r="F616" s="35">
        <v>7.1592609999999999</v>
      </c>
      <c r="G616" s="36">
        <v>7.1592609999999999</v>
      </c>
      <c r="H616" s="36">
        <v>2.8794924100000001</v>
      </c>
      <c r="I616" s="14">
        <f t="shared" si="72"/>
        <v>0.40220525693922882</v>
      </c>
    </row>
    <row r="617" spans="1:9" x14ac:dyDescent="0.25">
      <c r="A617" s="188" t="s">
        <v>278</v>
      </c>
      <c r="B617" s="4">
        <v>4299.6892509999998</v>
      </c>
      <c r="C617" s="7">
        <v>4299.6892509999998</v>
      </c>
      <c r="D617" s="7">
        <v>1742.8951059000001</v>
      </c>
      <c r="E617" s="14">
        <f t="shared" si="71"/>
        <v>0.4053537370159126</v>
      </c>
      <c r="F617" s="35">
        <v>342.15482300000002</v>
      </c>
      <c r="G617" s="36">
        <v>342.15482300000002</v>
      </c>
      <c r="H617" s="36">
        <v>15.368589890000106</v>
      </c>
      <c r="I617" s="14">
        <f t="shared" si="72"/>
        <v>4.4917063437098198E-2</v>
      </c>
    </row>
    <row r="618" spans="1:9" x14ac:dyDescent="0.25">
      <c r="A618" s="188" t="s">
        <v>230</v>
      </c>
      <c r="B618" s="4">
        <v>14.514849999999999</v>
      </c>
      <c r="C618" s="7">
        <v>14.514849999999999</v>
      </c>
      <c r="D618" s="7">
        <v>4.6170230199999995</v>
      </c>
      <c r="E618" s="14">
        <f t="shared" si="71"/>
        <v>0.31808961305146105</v>
      </c>
      <c r="F618" s="35">
        <v>26.728207000000001</v>
      </c>
      <c r="G618" s="36">
        <v>26.728207000000001</v>
      </c>
      <c r="H618" s="36">
        <v>1.35494161</v>
      </c>
      <c r="I618" s="14">
        <f t="shared" si="72"/>
        <v>5.0693322226964196E-2</v>
      </c>
    </row>
    <row r="619" spans="1:9" ht="15" customHeight="1" x14ac:dyDescent="0.25">
      <c r="A619" s="188" t="s">
        <v>283</v>
      </c>
      <c r="B619" s="5">
        <v>3.3227760000000002</v>
      </c>
      <c r="C619" s="7">
        <v>3.3227760000000002</v>
      </c>
      <c r="D619" s="7">
        <v>0.86569797999999998</v>
      </c>
      <c r="E619" s="14">
        <f t="shared" si="71"/>
        <v>0.26053455905544037</v>
      </c>
      <c r="F619" s="59">
        <v>0.31622400000000001</v>
      </c>
      <c r="G619" s="60">
        <v>0.31622400000000001</v>
      </c>
      <c r="H619" s="60">
        <v>0</v>
      </c>
      <c r="I619" s="14">
        <f t="shared" si="72"/>
        <v>0</v>
      </c>
    </row>
    <row r="620" spans="1:9" x14ac:dyDescent="0.25">
      <c r="A620" s="188" t="s">
        <v>231</v>
      </c>
      <c r="B620" s="4">
        <v>10.037404</v>
      </c>
      <c r="C620" s="7">
        <v>9.6647370000000006</v>
      </c>
      <c r="D620" s="7">
        <v>4.1113296100000003</v>
      </c>
      <c r="E620" s="14">
        <f t="shared" si="71"/>
        <v>0.42539487727394965</v>
      </c>
      <c r="F620" s="35">
        <v>0.45774399999999998</v>
      </c>
      <c r="G620" s="36">
        <v>0.32042100000000001</v>
      </c>
      <c r="H620" s="36">
        <v>0.11414487</v>
      </c>
      <c r="I620" s="14">
        <f t="shared" si="72"/>
        <v>0.35623404833016559</v>
      </c>
    </row>
    <row r="621" spans="1:9" x14ac:dyDescent="0.25">
      <c r="A621" s="188" t="s">
        <v>232</v>
      </c>
      <c r="B621" s="4">
        <v>1.519001</v>
      </c>
      <c r="C621" s="7">
        <v>1.519001</v>
      </c>
      <c r="D621" s="7">
        <v>0.51780715999999993</v>
      </c>
      <c r="E621" s="14">
        <f t="shared" si="71"/>
        <v>0.34088664852755196</v>
      </c>
      <c r="F621" s="59" t="s">
        <v>19</v>
      </c>
      <c r="G621" s="60" t="s">
        <v>19</v>
      </c>
      <c r="H621" s="60" t="s">
        <v>19</v>
      </c>
      <c r="I621" s="14" t="s">
        <v>19</v>
      </c>
    </row>
    <row r="622" spans="1:9" x14ac:dyDescent="0.25">
      <c r="A622" s="188" t="s">
        <v>56</v>
      </c>
      <c r="B622" s="4">
        <v>18.554635999999999</v>
      </c>
      <c r="C622" s="7">
        <v>18.554635999999999</v>
      </c>
      <c r="D622" s="7">
        <v>6.9249475899999995</v>
      </c>
      <c r="E622" s="14">
        <f t="shared" si="71"/>
        <v>0.37321926390795274</v>
      </c>
      <c r="F622" s="35">
        <v>386.347825</v>
      </c>
      <c r="G622" s="36">
        <v>387.347825</v>
      </c>
      <c r="H622" s="36">
        <v>155.71596344999998</v>
      </c>
      <c r="I622" s="14">
        <f t="shared" ref="I622:I649" si="73">H622/G622</f>
        <v>0.40200551907061821</v>
      </c>
    </row>
    <row r="623" spans="1:9" x14ac:dyDescent="0.25">
      <c r="A623" s="188" t="s">
        <v>233</v>
      </c>
      <c r="B623" s="4">
        <v>7.631278</v>
      </c>
      <c r="C623" s="7">
        <v>7.4392779999999998</v>
      </c>
      <c r="D623" s="7">
        <v>2.7553147200000003</v>
      </c>
      <c r="E623" s="14">
        <f t="shared" si="71"/>
        <v>0.37037394220245573</v>
      </c>
      <c r="F623" s="35">
        <v>3.9537689999999999</v>
      </c>
      <c r="G623" s="36">
        <v>4.1937689999999996</v>
      </c>
      <c r="H623" s="36">
        <v>0.87834599999999996</v>
      </c>
      <c r="I623" s="14">
        <f t="shared" si="73"/>
        <v>0.20944072026856989</v>
      </c>
    </row>
    <row r="624" spans="1:9" x14ac:dyDescent="0.25">
      <c r="A624" s="188" t="s">
        <v>234</v>
      </c>
      <c r="B624" s="4">
        <v>7.8889719999999999</v>
      </c>
      <c r="C624" s="7">
        <v>7.8889719999999999</v>
      </c>
      <c r="D624" s="7">
        <v>3.0793916499999998</v>
      </c>
      <c r="E624" s="14">
        <f t="shared" si="71"/>
        <v>0.39034130809438794</v>
      </c>
      <c r="F624" s="35">
        <v>0.31121100000000002</v>
      </c>
      <c r="G624" s="36">
        <v>9.4293000000000002E-2</v>
      </c>
      <c r="H624" s="36">
        <v>0</v>
      </c>
      <c r="I624" s="14">
        <f t="shared" si="73"/>
        <v>0</v>
      </c>
    </row>
    <row r="625" spans="1:9" x14ac:dyDescent="0.25">
      <c r="A625" s="188" t="s">
        <v>235</v>
      </c>
      <c r="B625" s="4">
        <v>12.754599000000001</v>
      </c>
      <c r="C625" s="7">
        <v>12.754599000000001</v>
      </c>
      <c r="D625" s="7">
        <v>5.8997545499999999</v>
      </c>
      <c r="E625" s="14">
        <f t="shared" si="71"/>
        <v>0.46255899930683825</v>
      </c>
      <c r="F625" s="35">
        <v>3.745752</v>
      </c>
      <c r="G625" s="36">
        <v>3.745752</v>
      </c>
      <c r="H625" s="36">
        <v>1.4635653200000001</v>
      </c>
      <c r="I625" s="14">
        <f t="shared" si="73"/>
        <v>0.39072670053970471</v>
      </c>
    </row>
    <row r="626" spans="1:9" x14ac:dyDescent="0.25">
      <c r="A626" s="188" t="s">
        <v>236</v>
      </c>
      <c r="B626" s="4">
        <v>8.8155190000000001</v>
      </c>
      <c r="C626" s="7">
        <v>8.8155190000000001</v>
      </c>
      <c r="D626" s="7">
        <v>3.4915134300000004</v>
      </c>
      <c r="E626" s="14">
        <f t="shared" si="71"/>
        <v>0.39606442116453955</v>
      </c>
      <c r="F626" s="5">
        <v>1</v>
      </c>
      <c r="G626" s="6">
        <v>1</v>
      </c>
      <c r="H626" s="6">
        <v>0.25084920999999999</v>
      </c>
      <c r="I626" s="14">
        <f t="shared" si="73"/>
        <v>0.25084920999999999</v>
      </c>
    </row>
    <row r="627" spans="1:9" x14ac:dyDescent="0.25">
      <c r="A627" s="188" t="s">
        <v>237</v>
      </c>
      <c r="B627" s="4">
        <v>4.7956110000000001</v>
      </c>
      <c r="C627" s="7">
        <v>4.592867</v>
      </c>
      <c r="D627" s="7">
        <v>1.62318184</v>
      </c>
      <c r="E627" s="14">
        <f t="shared" si="71"/>
        <v>0.35341363901893957</v>
      </c>
      <c r="F627" s="35">
        <v>1.6409860000000001</v>
      </c>
      <c r="G627" s="36">
        <v>1.546055</v>
      </c>
      <c r="H627" s="36">
        <v>0.34347115</v>
      </c>
      <c r="I627" s="14">
        <f t="shared" si="73"/>
        <v>0.22215972264893552</v>
      </c>
    </row>
    <row r="628" spans="1:9" x14ac:dyDescent="0.25">
      <c r="A628" s="188" t="s">
        <v>98</v>
      </c>
      <c r="B628" s="4">
        <v>2.0983499999999999</v>
      </c>
      <c r="C628" s="7">
        <v>2.0541450000000001</v>
      </c>
      <c r="D628" s="7">
        <v>0.8630601</v>
      </c>
      <c r="E628" s="14">
        <f t="shared" si="71"/>
        <v>0.42015539311976513</v>
      </c>
      <c r="F628" s="59">
        <v>0.51</v>
      </c>
      <c r="G628" s="60">
        <v>0.35699999999999998</v>
      </c>
      <c r="H628" s="60">
        <v>2.4149900000000002E-2</v>
      </c>
      <c r="I628" s="14">
        <f t="shared" si="73"/>
        <v>6.7646778711484598E-2</v>
      </c>
    </row>
    <row r="629" spans="1:9" x14ac:dyDescent="0.25">
      <c r="A629" s="188" t="s">
        <v>238</v>
      </c>
      <c r="B629" s="4">
        <v>11.945600000000001</v>
      </c>
      <c r="C629" s="7">
        <v>11.877971000000001</v>
      </c>
      <c r="D629" s="7">
        <v>6.2591335999999993</v>
      </c>
      <c r="E629" s="14">
        <f t="shared" si="71"/>
        <v>0.52695309661894263</v>
      </c>
      <c r="F629" s="35">
        <v>4.2336499999999999</v>
      </c>
      <c r="G629" s="36">
        <v>4.3011790000000003</v>
      </c>
      <c r="H629" s="36">
        <v>2.0972459300000001</v>
      </c>
      <c r="I629" s="14">
        <f t="shared" si="73"/>
        <v>0.48759791908218653</v>
      </c>
    </row>
    <row r="630" spans="1:9" x14ac:dyDescent="0.25">
      <c r="A630" s="188" t="s">
        <v>239</v>
      </c>
      <c r="B630" s="4">
        <v>6.1209259999999999</v>
      </c>
      <c r="C630" s="7">
        <v>6.1209259999999999</v>
      </c>
      <c r="D630" s="7">
        <v>3.0077433900000003</v>
      </c>
      <c r="E630" s="14">
        <f t="shared" si="71"/>
        <v>0.49138698785118468</v>
      </c>
      <c r="F630" s="35">
        <v>37.541117</v>
      </c>
      <c r="G630" s="36">
        <v>41.218992</v>
      </c>
      <c r="H630" s="36">
        <v>20.40299637</v>
      </c>
      <c r="I630" s="14">
        <f t="shared" si="73"/>
        <v>0.4949901824382314</v>
      </c>
    </row>
    <row r="631" spans="1:9" ht="15.75" thickBot="1" x14ac:dyDescent="0.3">
      <c r="A631" s="189" t="s">
        <v>240</v>
      </c>
      <c r="B631" s="43">
        <v>5.6222120000000002</v>
      </c>
      <c r="C631" s="44">
        <v>5.6222120000000002</v>
      </c>
      <c r="D631" s="44">
        <v>1.5955408700000002</v>
      </c>
      <c r="E631" s="22">
        <f t="shared" si="71"/>
        <v>0.28379237033395399</v>
      </c>
      <c r="F631" s="37">
        <v>0.50247900000000001</v>
      </c>
      <c r="G631" s="38">
        <v>0.50247900000000001</v>
      </c>
      <c r="H631" s="38">
        <v>0.10357072000000001</v>
      </c>
      <c r="I631" s="22">
        <f t="shared" si="73"/>
        <v>0.20611949952137304</v>
      </c>
    </row>
    <row r="632" spans="1:9" x14ac:dyDescent="0.25">
      <c r="A632" s="179" t="s">
        <v>241</v>
      </c>
      <c r="B632" s="39">
        <v>6.9688780000000001</v>
      </c>
      <c r="C632" s="40">
        <v>6.9688780000000001</v>
      </c>
      <c r="D632" s="40">
        <v>2.6165768599999999</v>
      </c>
      <c r="E632" s="52">
        <f t="shared" si="71"/>
        <v>0.3754660161937115</v>
      </c>
      <c r="F632" s="180">
        <v>2.000121</v>
      </c>
      <c r="G632" s="181">
        <v>2.3001209999999999</v>
      </c>
      <c r="H632" s="181">
        <v>0.55994953000000003</v>
      </c>
      <c r="I632" s="21">
        <f t="shared" si="73"/>
        <v>0.24344351014577062</v>
      </c>
    </row>
    <row r="633" spans="1:9" x14ac:dyDescent="0.25">
      <c r="A633" s="169" t="s">
        <v>242</v>
      </c>
      <c r="B633" s="4">
        <v>23.430320999999999</v>
      </c>
      <c r="C633" s="7">
        <v>23.230955999999999</v>
      </c>
      <c r="D633" s="7">
        <v>10.564553349999999</v>
      </c>
      <c r="E633" s="53">
        <f t="shared" si="71"/>
        <v>0.45476188539119955</v>
      </c>
      <c r="F633" s="35">
        <v>43.916519000000001</v>
      </c>
      <c r="G633" s="36">
        <v>33.141562</v>
      </c>
      <c r="H633" s="36">
        <v>5.2665090800000005</v>
      </c>
      <c r="I633" s="14">
        <f t="shared" si="73"/>
        <v>0.15890950100662124</v>
      </c>
    </row>
    <row r="634" spans="1:9" x14ac:dyDescent="0.25">
      <c r="A634" s="169" t="s">
        <v>277</v>
      </c>
      <c r="B634" s="4">
        <v>16.7133</v>
      </c>
      <c r="C634" s="7">
        <v>16.7133</v>
      </c>
      <c r="D634" s="7">
        <v>4.8187374299999997</v>
      </c>
      <c r="E634" s="53">
        <f t="shared" si="71"/>
        <v>0.2883175333417099</v>
      </c>
      <c r="F634" s="35">
        <v>30.525200000000002</v>
      </c>
      <c r="G634" s="36">
        <v>30.525200000000002</v>
      </c>
      <c r="H634" s="36">
        <v>1.86808704</v>
      </c>
      <c r="I634" s="14">
        <f t="shared" si="73"/>
        <v>6.1198191658039913E-2</v>
      </c>
    </row>
    <row r="635" spans="1:9" x14ac:dyDescent="0.25">
      <c r="A635" s="169" t="s">
        <v>243</v>
      </c>
      <c r="B635" s="4">
        <v>4.2354459999999996</v>
      </c>
      <c r="C635" s="7">
        <v>4.1830290000000003</v>
      </c>
      <c r="D635" s="7">
        <v>1.49200383</v>
      </c>
      <c r="E635" s="53">
        <f t="shared" si="71"/>
        <v>0.35668025012496923</v>
      </c>
      <c r="F635" s="5">
        <v>0.80049000000000003</v>
      </c>
      <c r="G635" s="6">
        <v>0.64380999999999999</v>
      </c>
      <c r="H635" s="6">
        <v>0.27420271999999996</v>
      </c>
      <c r="I635" s="14">
        <f t="shared" si="73"/>
        <v>0.42590627669654085</v>
      </c>
    </row>
    <row r="636" spans="1:9" x14ac:dyDescent="0.25">
      <c r="A636" s="169" t="s">
        <v>244</v>
      </c>
      <c r="B636" s="4">
        <v>63.673110999999999</v>
      </c>
      <c r="C636" s="7">
        <v>63.657390999999997</v>
      </c>
      <c r="D636" s="7">
        <v>26.246814989999997</v>
      </c>
      <c r="E636" s="53">
        <f t="shared" si="71"/>
        <v>0.41231370902398434</v>
      </c>
      <c r="F636" s="5">
        <v>2.0825019999999999</v>
      </c>
      <c r="G636" s="6">
        <v>2.0982219999999998</v>
      </c>
      <c r="H636" s="6">
        <v>1.0800598600000002</v>
      </c>
      <c r="I636" s="14">
        <f t="shared" si="73"/>
        <v>0.5147500407487865</v>
      </c>
    </row>
    <row r="637" spans="1:9" x14ac:dyDescent="0.25">
      <c r="A637" s="169" t="s">
        <v>245</v>
      </c>
      <c r="B637" s="4">
        <v>3.868487</v>
      </c>
      <c r="C637" s="7">
        <v>3.554208</v>
      </c>
      <c r="D637" s="7">
        <v>1.6879618200000002</v>
      </c>
      <c r="E637" s="53">
        <f t="shared" si="71"/>
        <v>0.47491925627312753</v>
      </c>
      <c r="F637" s="35">
        <v>2.199284</v>
      </c>
      <c r="G637" s="36">
        <v>1.7656700000000001</v>
      </c>
      <c r="H637" s="36">
        <v>1.42756829</v>
      </c>
      <c r="I637" s="14">
        <f t="shared" si="73"/>
        <v>0.80851364637786216</v>
      </c>
    </row>
    <row r="638" spans="1:9" x14ac:dyDescent="0.25">
      <c r="A638" s="171" t="s">
        <v>246</v>
      </c>
      <c r="B638" s="4">
        <v>12.859463</v>
      </c>
      <c r="C638" s="7">
        <v>12.858193</v>
      </c>
      <c r="D638" s="7">
        <v>4.4237169100000004</v>
      </c>
      <c r="E638" s="53">
        <f t="shared" si="71"/>
        <v>0.3440387704555376</v>
      </c>
      <c r="F638" s="35">
        <v>0.55002499999999999</v>
      </c>
      <c r="G638" s="36">
        <v>0.55129499999999998</v>
      </c>
      <c r="H638" s="36">
        <v>0.24059648</v>
      </c>
      <c r="I638" s="14">
        <f t="shared" si="73"/>
        <v>0.43642057337723</v>
      </c>
    </row>
    <row r="639" spans="1:9" x14ac:dyDescent="0.25">
      <c r="A639" s="169" t="s">
        <v>247</v>
      </c>
      <c r="B639" s="4">
        <v>11.914604000000001</v>
      </c>
      <c r="C639" s="7">
        <v>11.746039</v>
      </c>
      <c r="D639" s="7">
        <v>3.6644240099999998</v>
      </c>
      <c r="E639" s="53">
        <f t="shared" si="71"/>
        <v>0.31197104062058706</v>
      </c>
      <c r="F639" s="5">
        <v>41.950445000000002</v>
      </c>
      <c r="G639" s="6">
        <v>30.227153999999999</v>
      </c>
      <c r="H639" s="6">
        <v>16.229438989999998</v>
      </c>
      <c r="I639" s="14">
        <f t="shared" si="73"/>
        <v>0.53691588000643398</v>
      </c>
    </row>
    <row r="640" spans="1:9" x14ac:dyDescent="0.25">
      <c r="A640" s="175" t="s">
        <v>248</v>
      </c>
      <c r="B640" s="4">
        <v>5.8673739999999999</v>
      </c>
      <c r="C640" s="7">
        <v>5.8673739999999999</v>
      </c>
      <c r="D640" s="7">
        <v>2.0595485199999999</v>
      </c>
      <c r="E640" s="53">
        <f t="shared" si="71"/>
        <v>0.3510170853264169</v>
      </c>
      <c r="F640" s="35">
        <v>18.495929</v>
      </c>
      <c r="G640" s="36">
        <v>19.195929</v>
      </c>
      <c r="H640" s="36">
        <v>4.68985933</v>
      </c>
      <c r="I640" s="14">
        <f t="shared" si="73"/>
        <v>0.24431530925124803</v>
      </c>
    </row>
    <row r="641" spans="1:9" x14ac:dyDescent="0.25">
      <c r="A641" s="175" t="s">
        <v>285</v>
      </c>
      <c r="B641" s="4">
        <v>64.819382000000004</v>
      </c>
      <c r="C641" s="7">
        <v>65.861873000000003</v>
      </c>
      <c r="D641" s="7">
        <v>20.956236660000002</v>
      </c>
      <c r="E641" s="53">
        <f t="shared" si="71"/>
        <v>0.3181846447033172</v>
      </c>
      <c r="F641" s="35">
        <v>195.45763600000001</v>
      </c>
      <c r="G641" s="36">
        <v>244.12307999999999</v>
      </c>
      <c r="H641" s="36">
        <v>153.51372042</v>
      </c>
      <c r="I641" s="14">
        <f t="shared" si="73"/>
        <v>0.62883738981172943</v>
      </c>
    </row>
    <row r="642" spans="1:9" x14ac:dyDescent="0.25">
      <c r="A642" s="169" t="s">
        <v>249</v>
      </c>
      <c r="B642" s="4">
        <v>13.875906000000001</v>
      </c>
      <c r="C642" s="7">
        <v>13.875906000000001</v>
      </c>
      <c r="D642" s="7">
        <v>5.7914925099999994</v>
      </c>
      <c r="E642" s="53">
        <f t="shared" si="71"/>
        <v>0.41737761195557244</v>
      </c>
      <c r="F642" s="35">
        <v>6.7868589999999998</v>
      </c>
      <c r="G642" s="36">
        <v>6.7868589999999998</v>
      </c>
      <c r="H642" s="36">
        <v>2.6104099600000001</v>
      </c>
      <c r="I642" s="14">
        <f t="shared" si="73"/>
        <v>0.38462710953623763</v>
      </c>
    </row>
    <row r="643" spans="1:9" x14ac:dyDescent="0.25">
      <c r="A643" s="169" t="s">
        <v>250</v>
      </c>
      <c r="B643" s="4">
        <v>1.9397180000000001</v>
      </c>
      <c r="C643" s="7">
        <v>2.0725310000000001</v>
      </c>
      <c r="D643" s="7">
        <v>0.74975683999999998</v>
      </c>
      <c r="E643" s="53">
        <f t="shared" si="71"/>
        <v>0.36175904727118674</v>
      </c>
      <c r="F643" s="59">
        <v>0</v>
      </c>
      <c r="G643" s="60">
        <v>0.1</v>
      </c>
      <c r="H643" s="60">
        <v>3.0603720000000001E-2</v>
      </c>
      <c r="I643" s="14">
        <f t="shared" si="73"/>
        <v>0.30603720000000001</v>
      </c>
    </row>
    <row r="644" spans="1:9" x14ac:dyDescent="0.25">
      <c r="A644" s="169" t="s">
        <v>251</v>
      </c>
      <c r="B644" s="4">
        <v>47.241494000000003</v>
      </c>
      <c r="C644" s="7">
        <v>47.241494000000003</v>
      </c>
      <c r="D644" s="7">
        <v>21.281939260000001</v>
      </c>
      <c r="E644" s="53">
        <f t="shared" si="71"/>
        <v>0.4504925110962833</v>
      </c>
      <c r="F644" s="35">
        <v>24.151465000000002</v>
      </c>
      <c r="G644" s="36">
        <v>15.803114000000001</v>
      </c>
      <c r="H644" s="36">
        <v>3.4232986400000001</v>
      </c>
      <c r="I644" s="14">
        <f t="shared" si="73"/>
        <v>0.21662177720163253</v>
      </c>
    </row>
    <row r="645" spans="1:9" x14ac:dyDescent="0.25">
      <c r="A645" s="169" t="s">
        <v>252</v>
      </c>
      <c r="B645" s="4">
        <v>81.972027999999995</v>
      </c>
      <c r="C645" s="7">
        <v>81.972027999999995</v>
      </c>
      <c r="D645" s="7">
        <v>31.193630750000001</v>
      </c>
      <c r="E645" s="53">
        <f t="shared" si="71"/>
        <v>0.38053994162496507</v>
      </c>
      <c r="F645" s="35">
        <v>2.5351729999999999</v>
      </c>
      <c r="G645" s="36">
        <v>2.5351729999999999</v>
      </c>
      <c r="H645" s="36">
        <v>0.76725531999999996</v>
      </c>
      <c r="I645" s="14">
        <f t="shared" si="73"/>
        <v>0.30264416669000499</v>
      </c>
    </row>
    <row r="646" spans="1:9" x14ac:dyDescent="0.25">
      <c r="A646" s="169" t="s">
        <v>253</v>
      </c>
      <c r="B646" s="4">
        <v>290.31739199999998</v>
      </c>
      <c r="C646" s="7">
        <v>290.31739199999998</v>
      </c>
      <c r="D646" s="7">
        <v>116.52516695</v>
      </c>
      <c r="E646" s="53">
        <f t="shared" si="71"/>
        <v>0.4013716372527899</v>
      </c>
      <c r="F646" s="35">
        <v>49.864293000000004</v>
      </c>
      <c r="G646" s="36">
        <v>49.864293000000004</v>
      </c>
      <c r="H646" s="36">
        <v>3.9393713399999997</v>
      </c>
      <c r="I646" s="14">
        <f t="shared" si="73"/>
        <v>7.9001848878114025E-2</v>
      </c>
    </row>
    <row r="647" spans="1:9" x14ac:dyDescent="0.25">
      <c r="A647" s="169" t="s">
        <v>254</v>
      </c>
      <c r="B647" s="4">
        <v>9.1729529999999997</v>
      </c>
      <c r="C647" s="7">
        <v>9.1729529999999997</v>
      </c>
      <c r="D647" s="7">
        <v>3.80248769</v>
      </c>
      <c r="E647" s="53">
        <f t="shared" si="71"/>
        <v>0.41453256001638733</v>
      </c>
      <c r="F647" s="35">
        <v>1.184537</v>
      </c>
      <c r="G647" s="36">
        <v>1.184537</v>
      </c>
      <c r="H647" s="36">
        <v>0.51474710999999995</v>
      </c>
      <c r="I647" s="14">
        <f t="shared" si="73"/>
        <v>0.4345555352006733</v>
      </c>
    </row>
    <row r="648" spans="1:9" x14ac:dyDescent="0.25">
      <c r="A648" s="169" t="s">
        <v>255</v>
      </c>
      <c r="B648" s="4">
        <v>28.589151000000001</v>
      </c>
      <c r="C648" s="7">
        <v>28.533656000000001</v>
      </c>
      <c r="D648" s="7">
        <v>8.4571295700000011</v>
      </c>
      <c r="E648" s="53">
        <f t="shared" si="71"/>
        <v>0.29639137620499811</v>
      </c>
      <c r="F648" s="35">
        <v>0.61402299999999999</v>
      </c>
      <c r="G648" s="36">
        <v>0.66951799999999995</v>
      </c>
      <c r="H648" s="36">
        <v>0.14388563000000001</v>
      </c>
      <c r="I648" s="14">
        <f t="shared" si="73"/>
        <v>0.2149092780179174</v>
      </c>
    </row>
    <row r="649" spans="1:9" x14ac:dyDescent="0.25">
      <c r="A649" s="169" t="s">
        <v>256</v>
      </c>
      <c r="B649" s="4">
        <v>106.036141</v>
      </c>
      <c r="C649" s="7">
        <v>106.036141</v>
      </c>
      <c r="D649" s="7">
        <v>40.5348598</v>
      </c>
      <c r="E649" s="53">
        <f t="shared" si="71"/>
        <v>0.38227400033352776</v>
      </c>
      <c r="F649" s="35">
        <v>9.2105340000000009</v>
      </c>
      <c r="G649" s="36">
        <v>15.010125</v>
      </c>
      <c r="H649" s="36">
        <v>0.16422940999999999</v>
      </c>
      <c r="I649" s="14">
        <f t="shared" si="73"/>
        <v>1.0941241994986717E-2</v>
      </c>
    </row>
    <row r="650" spans="1:9" x14ac:dyDescent="0.25">
      <c r="A650" s="169" t="s">
        <v>76</v>
      </c>
      <c r="B650" s="4">
        <v>0.63</v>
      </c>
      <c r="C650" s="7">
        <v>0.63</v>
      </c>
      <c r="D650" s="7">
        <v>0.16308098000000001</v>
      </c>
      <c r="E650" s="53">
        <f t="shared" si="71"/>
        <v>0.25885869841269843</v>
      </c>
      <c r="F650" s="59" t="s">
        <v>19</v>
      </c>
      <c r="G650" s="60" t="s">
        <v>19</v>
      </c>
      <c r="H650" s="60" t="s">
        <v>19</v>
      </c>
      <c r="I650" s="14" t="s">
        <v>19</v>
      </c>
    </row>
    <row r="651" spans="1:9" x14ac:dyDescent="0.25">
      <c r="A651" s="169" t="s">
        <v>257</v>
      </c>
      <c r="B651" s="4">
        <v>43.651707999999999</v>
      </c>
      <c r="C651" s="7">
        <v>43.651707999999999</v>
      </c>
      <c r="D651" s="7">
        <v>20.60222649</v>
      </c>
      <c r="E651" s="53">
        <f t="shared" si="71"/>
        <v>0.47196839331006246</v>
      </c>
      <c r="F651" s="59">
        <v>27.626418999999999</v>
      </c>
      <c r="G651" s="60">
        <v>21.6189</v>
      </c>
      <c r="H651" s="60">
        <v>14.650894970000001</v>
      </c>
      <c r="I651" s="14">
        <f t="shared" ref="I651" si="74">H651/G651</f>
        <v>0.67768919649010828</v>
      </c>
    </row>
    <row r="652" spans="1:9" x14ac:dyDescent="0.25">
      <c r="A652" s="169" t="s">
        <v>50</v>
      </c>
      <c r="B652" s="4">
        <v>0.89039199999999996</v>
      </c>
      <c r="C652" s="7">
        <v>0.89039199999999996</v>
      </c>
      <c r="D652" s="7">
        <v>0.14521806000000001</v>
      </c>
      <c r="E652" s="53">
        <f t="shared" si="71"/>
        <v>0.16309452465880198</v>
      </c>
      <c r="F652" s="59" t="s">
        <v>19</v>
      </c>
      <c r="G652" s="60" t="s">
        <v>19</v>
      </c>
      <c r="H652" s="60" t="s">
        <v>19</v>
      </c>
      <c r="I652" s="14" t="s">
        <v>19</v>
      </c>
    </row>
    <row r="653" spans="1:9" x14ac:dyDescent="0.25">
      <c r="A653" s="169" t="s">
        <v>258</v>
      </c>
      <c r="B653" s="4">
        <v>40.440652</v>
      </c>
      <c r="C653" s="7">
        <v>40.440652</v>
      </c>
      <c r="D653" s="7">
        <v>12.83892386</v>
      </c>
      <c r="E653" s="53">
        <f t="shared" si="71"/>
        <v>0.31747568906653628</v>
      </c>
      <c r="F653" s="35">
        <v>15</v>
      </c>
      <c r="G653" s="36">
        <v>15</v>
      </c>
      <c r="H653" s="36">
        <v>3.1696112699999999</v>
      </c>
      <c r="I653" s="14">
        <f t="shared" ref="I653:I665" si="75">H653/G653</f>
        <v>0.211307418</v>
      </c>
    </row>
    <row r="654" spans="1:9" x14ac:dyDescent="0.25">
      <c r="A654" s="169" t="s">
        <v>54</v>
      </c>
      <c r="B654" s="4">
        <v>146.06027599999999</v>
      </c>
      <c r="C654" s="7">
        <v>142.078979</v>
      </c>
      <c r="D654" s="7">
        <v>55.720003140000003</v>
      </c>
      <c r="E654" s="53">
        <f t="shared" si="71"/>
        <v>0.39217626373849435</v>
      </c>
      <c r="F654" s="35">
        <v>194.325908</v>
      </c>
      <c r="G654" s="36">
        <v>168.16074399999999</v>
      </c>
      <c r="H654" s="36">
        <v>55.779351890000001</v>
      </c>
      <c r="I654" s="14">
        <f t="shared" si="75"/>
        <v>0.33170257554283894</v>
      </c>
    </row>
    <row r="655" spans="1:9" x14ac:dyDescent="0.25">
      <c r="A655" s="169" t="s">
        <v>259</v>
      </c>
      <c r="B655" s="4">
        <v>7.5308000000000002</v>
      </c>
      <c r="C655" s="7">
        <v>7.5308000000000002</v>
      </c>
      <c r="D655" s="7">
        <v>2.24255023</v>
      </c>
      <c r="E655" s="53">
        <f t="shared" si="71"/>
        <v>0.29778379853402026</v>
      </c>
      <c r="F655" s="35">
        <v>98.503532000000007</v>
      </c>
      <c r="G655" s="36">
        <v>128.952472</v>
      </c>
      <c r="H655" s="36">
        <v>45.141261390000004</v>
      </c>
      <c r="I655" s="14">
        <f t="shared" si="75"/>
        <v>0.35006123333564326</v>
      </c>
    </row>
    <row r="656" spans="1:9" x14ac:dyDescent="0.25">
      <c r="A656" s="169" t="s">
        <v>260</v>
      </c>
      <c r="B656" s="25">
        <v>1.5038</v>
      </c>
      <c r="C656" s="26">
        <v>1.321623</v>
      </c>
      <c r="D656" s="26">
        <v>0.38736261</v>
      </c>
      <c r="E656" s="53">
        <f t="shared" si="71"/>
        <v>0.29309614769113429</v>
      </c>
      <c r="F656" s="25">
        <v>0.27900000000000003</v>
      </c>
      <c r="G656" s="26">
        <v>0.27900000000000003</v>
      </c>
      <c r="H656" s="26">
        <v>0</v>
      </c>
      <c r="I656" s="14">
        <f t="shared" si="75"/>
        <v>0</v>
      </c>
    </row>
    <row r="657" spans="1:9" x14ac:dyDescent="0.25">
      <c r="A657" s="169" t="s">
        <v>261</v>
      </c>
      <c r="B657" s="4">
        <v>6.4825699999999999</v>
      </c>
      <c r="C657" s="7">
        <v>6.312119</v>
      </c>
      <c r="D657" s="7">
        <v>1.8695783899999998</v>
      </c>
      <c r="E657" s="53">
        <f t="shared" si="71"/>
        <v>0.29618871095427696</v>
      </c>
      <c r="F657" s="35">
        <v>4.9979940000000003</v>
      </c>
      <c r="G657" s="36">
        <v>3.498596</v>
      </c>
      <c r="H657" s="36">
        <v>1.2593395199999999</v>
      </c>
      <c r="I657" s="14">
        <f t="shared" si="75"/>
        <v>0.35995568508052944</v>
      </c>
    </row>
    <row r="658" spans="1:9" x14ac:dyDescent="0.25">
      <c r="A658" s="169" t="s">
        <v>279</v>
      </c>
      <c r="B658" s="4">
        <v>57.362242999999999</v>
      </c>
      <c r="C658" s="7">
        <v>57.285442000000003</v>
      </c>
      <c r="D658" s="7">
        <v>14.58862242</v>
      </c>
      <c r="E658" s="53">
        <f t="shared" si="71"/>
        <v>0.25466544222526905</v>
      </c>
      <c r="F658" s="35">
        <v>141.953204</v>
      </c>
      <c r="G658" s="36">
        <v>168.53815900000001</v>
      </c>
      <c r="H658" s="36">
        <v>10.68246815</v>
      </c>
      <c r="I658" s="14">
        <f t="shared" si="75"/>
        <v>6.3383083174653632E-2</v>
      </c>
    </row>
    <row r="659" spans="1:9" x14ac:dyDescent="0.25">
      <c r="A659" s="169" t="s">
        <v>96</v>
      </c>
      <c r="B659" s="4">
        <v>142.065068</v>
      </c>
      <c r="C659" s="7">
        <v>130.17399599999999</v>
      </c>
      <c r="D659" s="7">
        <v>51.029965099999998</v>
      </c>
      <c r="E659" s="53">
        <f t="shared" si="71"/>
        <v>0.39201351013300695</v>
      </c>
      <c r="F659" s="35">
        <v>6.4237219999999997</v>
      </c>
      <c r="G659" s="36">
        <v>6.4237219999999997</v>
      </c>
      <c r="H659" s="36">
        <v>0.68821941000000009</v>
      </c>
      <c r="I659" s="14">
        <f t="shared" si="75"/>
        <v>0.107137172187713</v>
      </c>
    </row>
    <row r="660" spans="1:9" x14ac:dyDescent="0.25">
      <c r="A660" s="169" t="s">
        <v>81</v>
      </c>
      <c r="B660" s="4">
        <v>122.001519</v>
      </c>
      <c r="C660" s="7">
        <v>122.001419</v>
      </c>
      <c r="D660" s="7">
        <v>30.110795410000001</v>
      </c>
      <c r="E660" s="53">
        <f t="shared" si="71"/>
        <v>0.24680692779483165</v>
      </c>
      <c r="F660" s="35">
        <v>5.9497</v>
      </c>
      <c r="G660" s="36">
        <v>6.6497999999999999</v>
      </c>
      <c r="H660" s="36">
        <v>1.595135E-2</v>
      </c>
      <c r="I660" s="14">
        <f t="shared" si="75"/>
        <v>2.3987713916208005E-3</v>
      </c>
    </row>
    <row r="661" spans="1:9" x14ac:dyDescent="0.25">
      <c r="A661" s="169" t="s">
        <v>77</v>
      </c>
      <c r="B661" s="4">
        <v>19.641794000000001</v>
      </c>
      <c r="C661" s="7">
        <v>19.55068</v>
      </c>
      <c r="D661" s="7">
        <v>7.1616352999999995</v>
      </c>
      <c r="E661" s="53">
        <f t="shared" si="71"/>
        <v>0.36631131500285408</v>
      </c>
      <c r="F661" s="35">
        <v>9.1955329999999993</v>
      </c>
      <c r="G661" s="36">
        <v>9.2866470000000003</v>
      </c>
      <c r="H661" s="36">
        <v>8.3146139999999993E-2</v>
      </c>
      <c r="I661" s="14">
        <f t="shared" si="75"/>
        <v>8.9533003677215242E-3</v>
      </c>
    </row>
    <row r="662" spans="1:9" x14ac:dyDescent="0.25">
      <c r="A662" s="169" t="s">
        <v>262</v>
      </c>
      <c r="B662" s="4">
        <v>5.8024820000000004</v>
      </c>
      <c r="C662" s="7">
        <v>5.7981879999999997</v>
      </c>
      <c r="D662" s="7">
        <v>2.3730548499999999</v>
      </c>
      <c r="E662" s="53">
        <f t="shared" si="71"/>
        <v>0.40927525116467423</v>
      </c>
      <c r="F662" s="35">
        <v>2.0743710000000002</v>
      </c>
      <c r="G662" s="36">
        <v>2.078665</v>
      </c>
      <c r="H662" s="36">
        <v>9.5010350000000007E-2</v>
      </c>
      <c r="I662" s="14">
        <f t="shared" si="75"/>
        <v>4.5707389117534573E-2</v>
      </c>
    </row>
    <row r="663" spans="1:9" x14ac:dyDescent="0.25">
      <c r="A663" s="169" t="s">
        <v>263</v>
      </c>
      <c r="B663" s="4">
        <v>55.962958999999998</v>
      </c>
      <c r="C663" s="7">
        <v>43.461803000000003</v>
      </c>
      <c r="D663" s="7">
        <v>17.85859988</v>
      </c>
      <c r="E663" s="53">
        <f t="shared" si="71"/>
        <v>0.41090333689101666</v>
      </c>
      <c r="F663" s="35">
        <v>17.875319999999999</v>
      </c>
      <c r="G663" s="36">
        <v>21.410401</v>
      </c>
      <c r="H663" s="36">
        <v>6.7875913399999996</v>
      </c>
      <c r="I663" s="14">
        <f t="shared" si="75"/>
        <v>0.31702308331357265</v>
      </c>
    </row>
    <row r="664" spans="1:9" x14ac:dyDescent="0.25">
      <c r="A664" s="169" t="s">
        <v>264</v>
      </c>
      <c r="B664" s="4">
        <v>19.633880000000001</v>
      </c>
      <c r="C664" s="7">
        <v>19.629159000000001</v>
      </c>
      <c r="D664" s="7">
        <v>8.7612574399999996</v>
      </c>
      <c r="E664" s="53">
        <f t="shared" si="71"/>
        <v>0.44633891039346102</v>
      </c>
      <c r="F664" s="35">
        <v>2.3370000000000002</v>
      </c>
      <c r="G664" s="36">
        <v>2.3417210000000002</v>
      </c>
      <c r="H664" s="36">
        <v>0.60335433999999999</v>
      </c>
      <c r="I664" s="14">
        <f t="shared" si="75"/>
        <v>0.25765423805824861</v>
      </c>
    </row>
    <row r="665" spans="1:9" x14ac:dyDescent="0.25">
      <c r="A665" s="169" t="s">
        <v>194</v>
      </c>
      <c r="B665" s="4">
        <v>6.6068290000000003</v>
      </c>
      <c r="C665" s="7">
        <v>6.6068290000000003</v>
      </c>
      <c r="D665" s="7">
        <v>1.8208704199999999</v>
      </c>
      <c r="E665" s="53">
        <f t="shared" si="71"/>
        <v>0.27560429065138509</v>
      </c>
      <c r="F665" s="5">
        <v>0.96389400000000003</v>
      </c>
      <c r="G665" s="6">
        <v>0.96389400000000003</v>
      </c>
      <c r="H665" s="6">
        <v>5.457501E-2</v>
      </c>
      <c r="I665" s="14">
        <f t="shared" si="75"/>
        <v>5.6619306687249842E-2</v>
      </c>
    </row>
    <row r="666" spans="1:9" x14ac:dyDescent="0.25">
      <c r="A666" s="169" t="s">
        <v>265</v>
      </c>
      <c r="B666" s="4">
        <v>24.302562000000002</v>
      </c>
      <c r="C666" s="7">
        <v>24.220562000000001</v>
      </c>
      <c r="D666" s="7">
        <v>7.6027675199999996</v>
      </c>
      <c r="E666" s="53">
        <f t="shared" si="71"/>
        <v>0.31389723822263083</v>
      </c>
      <c r="F666" s="5">
        <v>57.299745000000001</v>
      </c>
      <c r="G666" s="6">
        <v>45.291105999999999</v>
      </c>
      <c r="H666" s="6">
        <v>13.861260810000001</v>
      </c>
      <c r="I666" s="14">
        <f>H666/G666</f>
        <v>0.30604818548701374</v>
      </c>
    </row>
    <row r="667" spans="1:9" x14ac:dyDescent="0.25">
      <c r="A667" s="176" t="s">
        <v>266</v>
      </c>
      <c r="B667" s="4">
        <v>13.392300000000001</v>
      </c>
      <c r="C667" s="7">
        <v>12.55869</v>
      </c>
      <c r="D667" s="7">
        <v>4.4347154599999996</v>
      </c>
      <c r="E667" s="53">
        <f t="shared" si="71"/>
        <v>0.35311927119787173</v>
      </c>
      <c r="F667" s="5">
        <v>5.1719999999999997</v>
      </c>
      <c r="G667" s="6">
        <v>6.0056099999999999</v>
      </c>
      <c r="H667" s="6">
        <v>4.0305700099999999</v>
      </c>
      <c r="I667" s="14">
        <f>H667/G667</f>
        <v>0.67113415789570086</v>
      </c>
    </row>
    <row r="668" spans="1:9" x14ac:dyDescent="0.25">
      <c r="A668" s="177" t="s">
        <v>267</v>
      </c>
      <c r="B668" s="4">
        <v>5.8264389999999997</v>
      </c>
      <c r="C668" s="7">
        <v>5.8264389999999997</v>
      </c>
      <c r="D668" s="7">
        <v>2.0449793600000001</v>
      </c>
      <c r="E668" s="53">
        <f t="shared" si="71"/>
        <v>0.35098271173867951</v>
      </c>
      <c r="F668" s="5">
        <v>7.3561000000000001E-2</v>
      </c>
      <c r="G668" s="6">
        <v>7.3561000000000001E-2</v>
      </c>
      <c r="H668" s="6">
        <v>2.2071400000000001E-2</v>
      </c>
      <c r="I668" s="14">
        <f>H668/G668</f>
        <v>0.30004214189584155</v>
      </c>
    </row>
    <row r="669" spans="1:9" ht="15.75" thickBot="1" x14ac:dyDescent="0.3">
      <c r="A669" s="178" t="s">
        <v>268</v>
      </c>
      <c r="B669" s="43">
        <v>5.8545879999999997</v>
      </c>
      <c r="C669" s="44">
        <v>5.614547</v>
      </c>
      <c r="D669" s="44">
        <v>2.2097073100000002</v>
      </c>
      <c r="E669" s="55">
        <f t="shared" si="71"/>
        <v>0.39356822732092195</v>
      </c>
      <c r="F669" s="37">
        <v>5.047663</v>
      </c>
      <c r="G669" s="38">
        <v>3.5450870000000001</v>
      </c>
      <c r="H669" s="38">
        <v>1.8091855100000001</v>
      </c>
      <c r="I669" s="24">
        <f t="shared" ref="I669:I671" si="76">H669/G669</f>
        <v>0.51033599739583257</v>
      </c>
    </row>
    <row r="670" spans="1:9" ht="15.75" thickBot="1" x14ac:dyDescent="0.3">
      <c r="A670" s="182" t="s">
        <v>93</v>
      </c>
      <c r="B670" s="183">
        <f>SUM(B671:B676)</f>
        <v>991.56181700000002</v>
      </c>
      <c r="C670" s="184">
        <f>SUM(C671:C676)</f>
        <v>991.56181700000002</v>
      </c>
      <c r="D670" s="184">
        <f>SUM(D671:D676)</f>
        <v>367.74409513000001</v>
      </c>
      <c r="E670" s="185">
        <f t="shared" si="71"/>
        <v>0.37087359438932488</v>
      </c>
      <c r="F670" s="67">
        <f>SUM(F671:F676)</f>
        <v>4139.5082819999998</v>
      </c>
      <c r="G670" s="29">
        <f>SUM(G671:G676)</f>
        <v>4115.7419709999995</v>
      </c>
      <c r="H670" s="29">
        <f>SUM(H671:H676)</f>
        <v>1924.27666213</v>
      </c>
      <c r="I670" s="32">
        <f t="shared" si="76"/>
        <v>0.46754064654409316</v>
      </c>
    </row>
    <row r="671" spans="1:9" x14ac:dyDescent="0.25">
      <c r="A671" s="174" t="s">
        <v>269</v>
      </c>
      <c r="B671" s="45">
        <v>259.90742799999998</v>
      </c>
      <c r="C671" s="46">
        <v>259.90742799999998</v>
      </c>
      <c r="D671" s="46">
        <v>51.13973962</v>
      </c>
      <c r="E671" s="56">
        <f t="shared" si="71"/>
        <v>0.19676136235706201</v>
      </c>
      <c r="F671" s="33">
        <v>38.929602000000003</v>
      </c>
      <c r="G671" s="34">
        <v>38.929602000000003</v>
      </c>
      <c r="H671" s="34">
        <v>0.17535304000000002</v>
      </c>
      <c r="I671" s="21">
        <f t="shared" si="76"/>
        <v>4.5043625157020614E-3</v>
      </c>
    </row>
    <row r="672" spans="1:9" x14ac:dyDescent="0.25">
      <c r="A672" s="169" t="s">
        <v>270</v>
      </c>
      <c r="B672" s="4">
        <v>2.9946999999999999</v>
      </c>
      <c r="C672" s="7">
        <v>2.9946999999999999</v>
      </c>
      <c r="D672" s="7">
        <v>0.94465524000000001</v>
      </c>
      <c r="E672" s="53">
        <f t="shared" si="71"/>
        <v>0.31544236150532606</v>
      </c>
      <c r="F672" s="59" t="s">
        <v>19</v>
      </c>
      <c r="G672" s="60" t="s">
        <v>19</v>
      </c>
      <c r="H672" s="60" t="s">
        <v>19</v>
      </c>
      <c r="I672" s="14" t="s">
        <v>19</v>
      </c>
    </row>
    <row r="673" spans="1:9" x14ac:dyDescent="0.25">
      <c r="A673" s="169" t="s">
        <v>271</v>
      </c>
      <c r="B673" s="4">
        <v>137.95192900000001</v>
      </c>
      <c r="C673" s="7">
        <v>137.95192900000001</v>
      </c>
      <c r="D673" s="7">
        <v>39.457836270000001</v>
      </c>
      <c r="E673" s="53">
        <f t="shared" si="71"/>
        <v>0.28602598423977094</v>
      </c>
      <c r="F673" s="35">
        <v>182.27287999999999</v>
      </c>
      <c r="G673" s="36">
        <v>182.27287999999999</v>
      </c>
      <c r="H673" s="36">
        <v>30.200149410000002</v>
      </c>
      <c r="I673" s="14">
        <f t="shared" ref="I673:I675" si="77">H673/G673</f>
        <v>0.16568646641233739</v>
      </c>
    </row>
    <row r="674" spans="1:9" x14ac:dyDescent="0.25">
      <c r="A674" s="169" t="s">
        <v>272</v>
      </c>
      <c r="B674" s="5">
        <v>333.26960000000003</v>
      </c>
      <c r="C674" s="6">
        <v>333.26960000000003</v>
      </c>
      <c r="D674" s="6">
        <v>152.64942400000001</v>
      </c>
      <c r="E674" s="53">
        <f t="shared" si="71"/>
        <v>0.45803584845422446</v>
      </c>
      <c r="F674" s="35">
        <v>1756.4996000000001</v>
      </c>
      <c r="G674" s="36">
        <v>1756.4996000000001</v>
      </c>
      <c r="H674" s="58">
        <v>642.88739999999996</v>
      </c>
      <c r="I674" s="14">
        <f t="shared" si="77"/>
        <v>0.36600486558607809</v>
      </c>
    </row>
    <row r="675" spans="1:9" x14ac:dyDescent="0.25">
      <c r="A675" s="169" t="s">
        <v>273</v>
      </c>
      <c r="B675" s="5">
        <v>257.43815999999998</v>
      </c>
      <c r="C675" s="6">
        <v>257.43815999999998</v>
      </c>
      <c r="D675" s="6">
        <v>123.55244</v>
      </c>
      <c r="E675" s="53">
        <f t="shared" si="71"/>
        <v>0.47993055885731939</v>
      </c>
      <c r="F675" s="59">
        <v>680.50729999999999</v>
      </c>
      <c r="G675" s="60">
        <v>680.50729999999999</v>
      </c>
      <c r="H675" s="60">
        <v>412.09177499999998</v>
      </c>
      <c r="I675" s="14">
        <f t="shared" si="77"/>
        <v>0.60556554646805405</v>
      </c>
    </row>
    <row r="676" spans="1:9" ht="15.75" thickBot="1" x14ac:dyDescent="0.3">
      <c r="A676" s="178" t="s">
        <v>300</v>
      </c>
      <c r="B676" s="10" t="s">
        <v>19</v>
      </c>
      <c r="C676" s="11" t="s">
        <v>19</v>
      </c>
      <c r="D676" s="11" t="s">
        <v>19</v>
      </c>
      <c r="E676" s="55" t="s">
        <v>19</v>
      </c>
      <c r="F676" s="37">
        <v>1481.2989</v>
      </c>
      <c r="G676" s="38">
        <v>1457.5325889999999</v>
      </c>
      <c r="H676" s="38">
        <v>838.92198467999992</v>
      </c>
      <c r="I676" s="22">
        <f>H676/G676</f>
        <v>0.57557682827220813</v>
      </c>
    </row>
    <row r="677" spans="1:9" x14ac:dyDescent="0.25">
      <c r="A677" s="145" t="s">
        <v>201</v>
      </c>
      <c r="B677" s="145"/>
      <c r="C677" s="145"/>
      <c r="D677" s="145"/>
      <c r="E677" s="206"/>
      <c r="F677" s="206"/>
      <c r="G677" s="206"/>
      <c r="H677" s="206"/>
      <c r="I677" s="206"/>
    </row>
    <row r="678" spans="1:9" x14ac:dyDescent="0.25">
      <c r="A678" s="207" t="s">
        <v>203</v>
      </c>
      <c r="B678" s="208"/>
      <c r="C678" s="208"/>
      <c r="D678" s="208"/>
      <c r="E678" s="208"/>
      <c r="F678" s="208"/>
      <c r="G678" s="208"/>
      <c r="H678" s="208"/>
      <c r="I678" s="208"/>
    </row>
    <row r="679" spans="1:9" x14ac:dyDescent="0.25">
      <c r="A679" s="213"/>
      <c r="B679" s="213"/>
      <c r="C679" s="213"/>
      <c r="D679" s="213"/>
      <c r="E679" s="213"/>
      <c r="F679" s="213"/>
      <c r="G679" s="213"/>
      <c r="H679" s="213"/>
      <c r="I679" s="213"/>
    </row>
    <row r="680" spans="1:9" x14ac:dyDescent="0.25">
      <c r="A680" s="209" t="s">
        <v>294</v>
      </c>
      <c r="B680" s="209"/>
      <c r="C680" s="209"/>
      <c r="D680" s="209"/>
      <c r="E680" s="209"/>
      <c r="F680" s="209"/>
      <c r="G680" s="209"/>
      <c r="H680" s="209"/>
      <c r="I680" s="209"/>
    </row>
    <row r="681" spans="1:9" x14ac:dyDescent="0.25">
      <c r="A681" s="209" t="s">
        <v>304</v>
      </c>
      <c r="B681" s="209"/>
      <c r="C681" s="209"/>
      <c r="D681" s="209"/>
      <c r="E681" s="209"/>
      <c r="F681" s="209"/>
      <c r="G681" s="209"/>
      <c r="H681" s="209"/>
      <c r="I681" s="209"/>
    </row>
    <row r="682" spans="1:9" x14ac:dyDescent="0.25">
      <c r="A682" s="211" t="s">
        <v>305</v>
      </c>
      <c r="B682" s="211"/>
      <c r="C682" s="211"/>
      <c r="D682" s="211"/>
      <c r="E682" s="211"/>
      <c r="F682" s="211"/>
      <c r="G682" s="211"/>
      <c r="H682" s="211"/>
      <c r="I682" s="211"/>
    </row>
    <row r="683" spans="1:9" x14ac:dyDescent="0.25">
      <c r="A683" s="213"/>
      <c r="B683" s="213"/>
      <c r="C683" s="213"/>
      <c r="D683" s="213"/>
      <c r="E683" s="213"/>
      <c r="F683" s="213"/>
      <c r="G683" s="213"/>
      <c r="H683" s="213"/>
      <c r="I683" s="213"/>
    </row>
    <row r="684" spans="1:9" x14ac:dyDescent="0.25">
      <c r="A684" s="204" t="s">
        <v>0</v>
      </c>
      <c r="B684" s="204"/>
      <c r="C684" s="204"/>
      <c r="D684" s="204"/>
      <c r="E684" s="204"/>
      <c r="F684" s="204"/>
      <c r="G684" s="204"/>
      <c r="H684" s="204"/>
      <c r="I684" s="204"/>
    </row>
    <row r="685" spans="1:9" x14ac:dyDescent="0.25">
      <c r="A685" s="204" t="s">
        <v>1</v>
      </c>
      <c r="B685" s="204"/>
      <c r="C685" s="204"/>
      <c r="D685" s="204"/>
      <c r="E685" s="204"/>
      <c r="F685" s="204"/>
      <c r="G685" s="204"/>
      <c r="H685" s="204"/>
      <c r="I685" s="204"/>
    </row>
    <row r="686" spans="1:9" x14ac:dyDescent="0.25">
      <c r="A686" s="205" t="s">
        <v>200</v>
      </c>
      <c r="B686" s="205"/>
      <c r="C686" s="205"/>
      <c r="D686" s="205"/>
      <c r="E686" s="205"/>
      <c r="F686" s="205"/>
      <c r="G686" s="205"/>
      <c r="H686" s="205"/>
      <c r="I686" s="205"/>
    </row>
    <row r="687" spans="1:9" x14ac:dyDescent="0.25">
      <c r="A687" s="205" t="s">
        <v>274</v>
      </c>
      <c r="B687" s="205"/>
      <c r="C687" s="205"/>
      <c r="D687" s="205"/>
      <c r="E687" s="205"/>
      <c r="F687" s="205"/>
      <c r="G687" s="205"/>
      <c r="H687" s="205"/>
      <c r="I687" s="205"/>
    </row>
    <row r="688" spans="1:9" x14ac:dyDescent="0.25">
      <c r="A688" s="205" t="s">
        <v>306</v>
      </c>
      <c r="B688" s="205"/>
      <c r="C688" s="205"/>
      <c r="D688" s="205"/>
      <c r="E688" s="205"/>
      <c r="F688" s="205"/>
      <c r="G688" s="205"/>
      <c r="H688" s="205"/>
      <c r="I688" s="205"/>
    </row>
    <row r="689" spans="1:9" ht="13.5" customHeight="1" x14ac:dyDescent="0.25">
      <c r="A689" s="196" t="s">
        <v>2</v>
      </c>
      <c r="B689" s="196"/>
      <c r="C689" s="196"/>
      <c r="D689" s="196"/>
      <c r="E689" s="196"/>
      <c r="F689" s="196"/>
      <c r="G689" s="196"/>
      <c r="H689" s="196"/>
      <c r="I689" s="196"/>
    </row>
    <row r="690" spans="1:9" ht="16.5" customHeight="1" thickBot="1" x14ac:dyDescent="0.3">
      <c r="A690" s="203"/>
      <c r="B690" s="203"/>
      <c r="C690" s="203"/>
      <c r="D690" s="203"/>
      <c r="E690" s="203"/>
      <c r="F690" s="203"/>
      <c r="G690" s="203"/>
      <c r="H690" s="203"/>
      <c r="I690" s="203"/>
    </row>
    <row r="691" spans="1:9" x14ac:dyDescent="0.25">
      <c r="A691" s="197" t="s">
        <v>3</v>
      </c>
      <c r="B691" s="199" t="s">
        <v>4</v>
      </c>
      <c r="C691" s="200"/>
      <c r="D691" s="200"/>
      <c r="E691" s="201"/>
      <c r="F691" s="199" t="s">
        <v>5</v>
      </c>
      <c r="G691" s="200"/>
      <c r="H691" s="200"/>
      <c r="I691" s="202"/>
    </row>
    <row r="692" spans="1:9" ht="24" customHeight="1" thickBot="1" x14ac:dyDescent="0.3">
      <c r="A692" s="198"/>
      <c r="B692" s="163" t="s">
        <v>6</v>
      </c>
      <c r="C692" s="164" t="s">
        <v>7</v>
      </c>
      <c r="D692" s="164" t="s">
        <v>205</v>
      </c>
      <c r="E692" s="165" t="s">
        <v>9</v>
      </c>
      <c r="F692" s="166" t="s">
        <v>6</v>
      </c>
      <c r="G692" s="164" t="s">
        <v>7</v>
      </c>
      <c r="H692" s="164" t="s">
        <v>204</v>
      </c>
      <c r="I692" s="167" t="s">
        <v>9</v>
      </c>
    </row>
    <row r="693" spans="1:9" ht="15.75" thickBot="1" x14ac:dyDescent="0.3">
      <c r="A693" s="68" t="s">
        <v>91</v>
      </c>
      <c r="B693" s="191">
        <f>B694+B784</f>
        <v>16418.231964000002</v>
      </c>
      <c r="C693" s="192">
        <f>C694+C784</f>
        <v>16120.452449999999</v>
      </c>
      <c r="D693" s="192">
        <f>D694+D784</f>
        <v>8640.3606032200023</v>
      </c>
      <c r="E693" s="193">
        <f>D693/C693</f>
        <v>0.53598747491854692</v>
      </c>
      <c r="F693" s="191">
        <f>F694+F784</f>
        <v>7774.1610070000006</v>
      </c>
      <c r="G693" s="192">
        <f>G694+G784</f>
        <v>8163.6806119999992</v>
      </c>
      <c r="H693" s="192">
        <f>H694+H784</f>
        <v>4118.6965062500003</v>
      </c>
      <c r="I693" s="194">
        <f>H693/G693</f>
        <v>0.5045146548476952</v>
      </c>
    </row>
    <row r="694" spans="1:9" ht="15.75" thickBot="1" x14ac:dyDescent="0.3">
      <c r="A694" s="190" t="s">
        <v>10</v>
      </c>
      <c r="B694" s="30">
        <f>B695+B725</f>
        <v>15426.670147000001</v>
      </c>
      <c r="C694" s="31">
        <f>C695+C725</f>
        <v>15128.890632999999</v>
      </c>
      <c r="D694" s="31">
        <f>D695+D725</f>
        <v>8257.2020028200022</v>
      </c>
      <c r="E694" s="50">
        <f>D694/C694</f>
        <v>0.54579031623170848</v>
      </c>
      <c r="F694" s="30">
        <f>F695+F725</f>
        <v>3634.6527250000004</v>
      </c>
      <c r="G694" s="31">
        <f>G695+G725</f>
        <v>4047.9386409999997</v>
      </c>
      <c r="H694" s="31">
        <f>H695+H725</f>
        <v>2036.2059501499998</v>
      </c>
      <c r="I694" s="32">
        <f>H694/G694</f>
        <v>0.50302292863979203</v>
      </c>
    </row>
    <row r="695" spans="1:9" ht="15.75" thickBot="1" x14ac:dyDescent="0.3">
      <c r="A695" s="70" t="s">
        <v>11</v>
      </c>
      <c r="B695" s="12">
        <f>SUM(B696:B724)</f>
        <v>9369.5641370000012</v>
      </c>
      <c r="C695" s="13">
        <f>SUM(C696:C724)</f>
        <v>9104.5286479999995</v>
      </c>
      <c r="D695" s="13">
        <f>SUM(D696:D724)</f>
        <v>5346.9830459000004</v>
      </c>
      <c r="E695" s="51">
        <f>D695/C695</f>
        <v>0.58728828834808244</v>
      </c>
      <c r="F695" s="12">
        <f>SUM(F696:F724)</f>
        <v>1747.9326380000002</v>
      </c>
      <c r="G695" s="13">
        <f>SUM(G696:G724)</f>
        <v>2089.0695460000002</v>
      </c>
      <c r="H695" s="13">
        <f>SUM(H696:H724)</f>
        <v>1265.9353959</v>
      </c>
      <c r="I695" s="20">
        <f>H695/G695</f>
        <v>0.60598049419844446</v>
      </c>
    </row>
    <row r="696" spans="1:9" x14ac:dyDescent="0.25">
      <c r="A696" s="168" t="s">
        <v>13</v>
      </c>
      <c r="B696" s="39">
        <v>97.571135999999996</v>
      </c>
      <c r="C696" s="40">
        <v>126.806629</v>
      </c>
      <c r="D696" s="40">
        <v>81.754068599999997</v>
      </c>
      <c r="E696" s="52">
        <f>D696/C696</f>
        <v>0.64471446993516401</v>
      </c>
      <c r="F696" s="33">
        <v>9.4782499999999992</v>
      </c>
      <c r="G696" s="34">
        <v>14.254250000000001</v>
      </c>
      <c r="H696" s="34">
        <v>12.142310100000001</v>
      </c>
      <c r="I696" s="21">
        <f>H696/G696</f>
        <v>0.85183787993054705</v>
      </c>
    </row>
    <row r="697" spans="1:9" x14ac:dyDescent="0.25">
      <c r="A697" s="169" t="s">
        <v>15</v>
      </c>
      <c r="B697" s="4">
        <v>117.628439</v>
      </c>
      <c r="C697" s="7">
        <v>106.85735099999999</v>
      </c>
      <c r="D697" s="7">
        <v>57.088236100000003</v>
      </c>
      <c r="E697" s="53">
        <f>D697/C697</f>
        <v>0.53424715815760782</v>
      </c>
      <c r="F697" s="35">
        <v>3.9546939999999999</v>
      </c>
      <c r="G697" s="36">
        <v>3.0456260000000004</v>
      </c>
      <c r="H697" s="36">
        <v>0.41516779999999998</v>
      </c>
      <c r="I697" s="14">
        <f>H697/G697</f>
        <v>0.13631608083198657</v>
      </c>
    </row>
    <row r="698" spans="1:9" x14ac:dyDescent="0.25">
      <c r="A698" s="169" t="s">
        <v>24</v>
      </c>
      <c r="B698" s="4">
        <v>149.16031799999999</v>
      </c>
      <c r="C698" s="7">
        <v>135.20260999999999</v>
      </c>
      <c r="D698" s="7">
        <v>75.377647400000001</v>
      </c>
      <c r="E698" s="53">
        <f t="shared" ref="E698:E719" si="78">D698/C698</f>
        <v>0.5575162151085693</v>
      </c>
      <c r="F698" s="35">
        <v>57.01173</v>
      </c>
      <c r="G698" s="36">
        <v>178.95012800000001</v>
      </c>
      <c r="H698" s="36">
        <v>134.7841372</v>
      </c>
      <c r="I698" s="14">
        <f t="shared" ref="I698:I710" si="79">H698/G698</f>
        <v>0.75319385745284295</v>
      </c>
    </row>
    <row r="699" spans="1:9" x14ac:dyDescent="0.25">
      <c r="A699" s="169" t="s">
        <v>210</v>
      </c>
      <c r="B699" s="4">
        <v>58.874110999999999</v>
      </c>
      <c r="C699" s="7">
        <v>64.941211999999993</v>
      </c>
      <c r="D699" s="7">
        <v>39.526581</v>
      </c>
      <c r="E699" s="53">
        <f t="shared" si="78"/>
        <v>0.60865172950575674</v>
      </c>
      <c r="F699" s="35">
        <v>5.544473</v>
      </c>
      <c r="G699" s="36">
        <v>5.8786839999999998</v>
      </c>
      <c r="H699" s="36">
        <v>3.3080133999999997</v>
      </c>
      <c r="I699" s="14">
        <f t="shared" si="79"/>
        <v>0.56271325351047952</v>
      </c>
    </row>
    <row r="700" spans="1:9" x14ac:dyDescent="0.25">
      <c r="A700" s="170" t="s">
        <v>211</v>
      </c>
      <c r="B700" s="4">
        <v>1614.1089469999999</v>
      </c>
      <c r="C700" s="7">
        <v>1607.0353799999998</v>
      </c>
      <c r="D700" s="7">
        <v>904.35816890000001</v>
      </c>
      <c r="E700" s="53">
        <f t="shared" si="78"/>
        <v>0.56274938321519719</v>
      </c>
      <c r="F700" s="35">
        <v>207.750485</v>
      </c>
      <c r="G700" s="36">
        <v>155.48030199999999</v>
      </c>
      <c r="H700" s="36">
        <v>77.588377900000012</v>
      </c>
      <c r="I700" s="14">
        <f t="shared" si="79"/>
        <v>0.49902384354771845</v>
      </c>
    </row>
    <row r="701" spans="1:9" x14ac:dyDescent="0.25">
      <c r="A701" s="171" t="s">
        <v>212</v>
      </c>
      <c r="B701" s="4">
        <v>27.236101999999999</v>
      </c>
      <c r="C701" s="7">
        <v>25.778388</v>
      </c>
      <c r="D701" s="7">
        <v>13.2066965</v>
      </c>
      <c r="E701" s="53">
        <f t="shared" si="78"/>
        <v>0.51231661576356136</v>
      </c>
      <c r="F701" s="35">
        <v>1.379327</v>
      </c>
      <c r="G701" s="36">
        <v>1.283803</v>
      </c>
      <c r="H701" s="36">
        <v>1.0436050000000001</v>
      </c>
      <c r="I701" s="14">
        <f t="shared" si="79"/>
        <v>0.81290120057360837</v>
      </c>
    </row>
    <row r="702" spans="1:9" x14ac:dyDescent="0.25">
      <c r="A702" s="171" t="s">
        <v>213</v>
      </c>
      <c r="B702" s="4">
        <v>32.190652999999998</v>
      </c>
      <c r="C702" s="7">
        <v>31.666477999999998</v>
      </c>
      <c r="D702" s="7">
        <v>17.709252299999999</v>
      </c>
      <c r="E702" s="53">
        <f t="shared" si="78"/>
        <v>0.55924287822599028</v>
      </c>
      <c r="F702" s="35">
        <v>462.52672799999999</v>
      </c>
      <c r="G702" s="36">
        <v>382.68079</v>
      </c>
      <c r="H702" s="36">
        <v>124.44278200000001</v>
      </c>
      <c r="I702" s="14">
        <f t="shared" si="79"/>
        <v>0.32518690577596021</v>
      </c>
    </row>
    <row r="703" spans="1:9" x14ac:dyDescent="0.25">
      <c r="A703" s="169" t="s">
        <v>214</v>
      </c>
      <c r="B703" s="4">
        <v>65.072575000000001</v>
      </c>
      <c r="C703" s="7">
        <v>64.064383000000007</v>
      </c>
      <c r="D703" s="7">
        <v>34.150740200000001</v>
      </c>
      <c r="E703" s="53">
        <f t="shared" si="78"/>
        <v>0.53306905648338165</v>
      </c>
      <c r="F703" s="35">
        <v>96.885600000000011</v>
      </c>
      <c r="G703" s="36">
        <v>74.012410000000003</v>
      </c>
      <c r="H703" s="36">
        <v>55.8042509</v>
      </c>
      <c r="I703" s="14">
        <f t="shared" si="79"/>
        <v>0.75398505331740984</v>
      </c>
    </row>
    <row r="704" spans="1:9" x14ac:dyDescent="0.25">
      <c r="A704" s="171" t="s">
        <v>215</v>
      </c>
      <c r="B704" s="4">
        <v>1186.1854290000001</v>
      </c>
      <c r="C704" s="7">
        <v>1272.7913060000001</v>
      </c>
      <c r="D704" s="7">
        <v>742.99332559999993</v>
      </c>
      <c r="E704" s="53">
        <f t="shared" si="78"/>
        <v>0.58375110051230972</v>
      </c>
      <c r="F704" s="35">
        <v>187.04467000000002</v>
      </c>
      <c r="G704" s="36">
        <v>245.713357</v>
      </c>
      <c r="H704" s="36">
        <v>81.057441800000007</v>
      </c>
      <c r="I704" s="14">
        <f t="shared" si="79"/>
        <v>0.32988618441284007</v>
      </c>
    </row>
    <row r="705" spans="1:9" x14ac:dyDescent="0.25">
      <c r="A705" s="172" t="s">
        <v>216</v>
      </c>
      <c r="B705" s="4">
        <v>35.416865999999999</v>
      </c>
      <c r="C705" s="7">
        <v>34.139004</v>
      </c>
      <c r="D705" s="7">
        <v>18.4961381</v>
      </c>
      <c r="E705" s="53">
        <f t="shared" si="78"/>
        <v>0.54178903696194536</v>
      </c>
      <c r="F705" s="35">
        <v>3.9857049999999998</v>
      </c>
      <c r="G705" s="36">
        <v>2.9161419999999998</v>
      </c>
      <c r="H705" s="36">
        <v>1.5828454999999999</v>
      </c>
      <c r="I705" s="14">
        <f t="shared" si="79"/>
        <v>0.54278752543600417</v>
      </c>
    </row>
    <row r="706" spans="1:9" x14ac:dyDescent="0.25">
      <c r="A706" s="172" t="s">
        <v>217</v>
      </c>
      <c r="B706" s="4">
        <v>15.988406000000001</v>
      </c>
      <c r="C706" s="7">
        <v>15.876837999999999</v>
      </c>
      <c r="D706" s="7">
        <v>8.6920146999999996</v>
      </c>
      <c r="E706" s="53">
        <f t="shared" si="78"/>
        <v>0.54746509978876146</v>
      </c>
      <c r="F706" s="35">
        <v>222.91119399999999</v>
      </c>
      <c r="G706" s="36">
        <v>160.62702900000002</v>
      </c>
      <c r="H706" s="36">
        <v>81.999484100000004</v>
      </c>
      <c r="I706" s="14">
        <f t="shared" si="79"/>
        <v>0.51049617620705656</v>
      </c>
    </row>
    <row r="707" spans="1:9" x14ac:dyDescent="0.25">
      <c r="A707" s="172" t="s">
        <v>218</v>
      </c>
      <c r="B707" s="4">
        <v>643.76739599999996</v>
      </c>
      <c r="C707" s="7">
        <v>485.00639399999994</v>
      </c>
      <c r="D707" s="7">
        <v>258.3950858</v>
      </c>
      <c r="E707" s="53">
        <f t="shared" si="78"/>
        <v>0.53276634905559628</v>
      </c>
      <c r="F707" s="35">
        <v>130.84558000000001</v>
      </c>
      <c r="G707" s="36">
        <v>66.059533000000002</v>
      </c>
      <c r="H707" s="36">
        <v>42.285430500000004</v>
      </c>
      <c r="I707" s="14">
        <f t="shared" si="79"/>
        <v>0.64011095113251859</v>
      </c>
    </row>
    <row r="708" spans="1:9" x14ac:dyDescent="0.25">
      <c r="A708" s="172" t="s">
        <v>219</v>
      </c>
      <c r="B708" s="4">
        <v>95.736604999999997</v>
      </c>
      <c r="C708" s="7">
        <v>94.297585000000012</v>
      </c>
      <c r="D708" s="7">
        <v>40.603045899999998</v>
      </c>
      <c r="E708" s="53">
        <f t="shared" si="78"/>
        <v>0.43058415440862025</v>
      </c>
      <c r="F708" s="35">
        <v>23.994501</v>
      </c>
      <c r="G708" s="36">
        <v>22.292883999999997</v>
      </c>
      <c r="H708" s="36">
        <v>6.4349609000000001</v>
      </c>
      <c r="I708" s="14">
        <f t="shared" si="79"/>
        <v>0.28865537989611395</v>
      </c>
    </row>
    <row r="709" spans="1:9" x14ac:dyDescent="0.25">
      <c r="A709" s="172" t="s">
        <v>220</v>
      </c>
      <c r="B709" s="4">
        <v>808.05248100000006</v>
      </c>
      <c r="C709" s="7">
        <v>785.46491299999991</v>
      </c>
      <c r="D709" s="7">
        <v>442.4372965</v>
      </c>
      <c r="E709" s="53">
        <f t="shared" si="78"/>
        <v>0.56328078973019646</v>
      </c>
      <c r="F709" s="35">
        <v>22.163700000000002</v>
      </c>
      <c r="G709" s="36">
        <v>63.540163999999997</v>
      </c>
      <c r="H709" s="36">
        <v>34.915350199999999</v>
      </c>
      <c r="I709" s="14">
        <f t="shared" si="79"/>
        <v>0.54950047343283537</v>
      </c>
    </row>
    <row r="710" spans="1:9" x14ac:dyDescent="0.25">
      <c r="A710" s="172" t="s">
        <v>221</v>
      </c>
      <c r="B710" s="4">
        <v>28.586055000000002</v>
      </c>
      <c r="C710" s="7">
        <v>27.536180000000002</v>
      </c>
      <c r="D710" s="7">
        <v>14.1283344</v>
      </c>
      <c r="E710" s="53">
        <f t="shared" si="78"/>
        <v>0.51308258443981691</v>
      </c>
      <c r="F710" s="35">
        <v>256.25972300000001</v>
      </c>
      <c r="G710" s="36">
        <v>658.06076300000007</v>
      </c>
      <c r="H710" s="36">
        <v>585.9058986</v>
      </c>
      <c r="I710" s="14">
        <f t="shared" si="79"/>
        <v>0.89035227678511497</v>
      </c>
    </row>
    <row r="711" spans="1:9" x14ac:dyDescent="0.25">
      <c r="A711" s="172" t="s">
        <v>30</v>
      </c>
      <c r="B711" s="4">
        <v>3.0995239999999997</v>
      </c>
      <c r="C711" s="7">
        <v>2.872052</v>
      </c>
      <c r="D711" s="7">
        <v>1.3097403999999999</v>
      </c>
      <c r="E711" s="53">
        <f t="shared" si="78"/>
        <v>0.45602948693129508</v>
      </c>
      <c r="F711" s="5" t="s">
        <v>19</v>
      </c>
      <c r="G711" s="6" t="s">
        <v>19</v>
      </c>
      <c r="H711" s="6" t="s">
        <v>19</v>
      </c>
      <c r="I711" s="14" t="s">
        <v>19</v>
      </c>
    </row>
    <row r="712" spans="1:9" x14ac:dyDescent="0.25">
      <c r="A712" s="169" t="s">
        <v>222</v>
      </c>
      <c r="B712" s="4">
        <v>42.910156999999998</v>
      </c>
      <c r="C712" s="7">
        <v>41.028773999999999</v>
      </c>
      <c r="D712" s="7">
        <v>22.2480118</v>
      </c>
      <c r="E712" s="53">
        <f t="shared" si="78"/>
        <v>0.54225387772980982</v>
      </c>
      <c r="F712" s="35">
        <v>16.894728000000001</v>
      </c>
      <c r="G712" s="36">
        <v>15.311174999999999</v>
      </c>
      <c r="H712" s="36">
        <v>6.7479930999999995</v>
      </c>
      <c r="I712" s="14">
        <f t="shared" ref="I712:I718" si="80">H712/G712</f>
        <v>0.44072339973907948</v>
      </c>
    </row>
    <row r="713" spans="1:9" x14ac:dyDescent="0.25">
      <c r="A713" s="169" t="s">
        <v>223</v>
      </c>
      <c r="B713" s="4">
        <v>25.658821</v>
      </c>
      <c r="C713" s="7">
        <v>26.933731999999999</v>
      </c>
      <c r="D713" s="7">
        <v>15.546301999999999</v>
      </c>
      <c r="E713" s="53">
        <f t="shared" si="78"/>
        <v>0.57720563938187253</v>
      </c>
      <c r="F713" s="35">
        <v>19.845700000000001</v>
      </c>
      <c r="G713" s="36">
        <v>15.80442</v>
      </c>
      <c r="H713" s="36">
        <v>8.7246851000000003</v>
      </c>
      <c r="I713" s="14">
        <f t="shared" si="80"/>
        <v>0.55204082781905317</v>
      </c>
    </row>
    <row r="714" spans="1:9" x14ac:dyDescent="0.25">
      <c r="A714" s="172" t="s">
        <v>22</v>
      </c>
      <c r="B714" s="4">
        <v>171.52158499999999</v>
      </c>
      <c r="C714" s="7">
        <v>172.46778800000001</v>
      </c>
      <c r="D714" s="7">
        <v>95.362561100000008</v>
      </c>
      <c r="E714" s="53">
        <f t="shared" si="78"/>
        <v>0.55292969316681906</v>
      </c>
      <c r="F714" s="35">
        <v>10.709368</v>
      </c>
      <c r="G714" s="36">
        <v>13.007813000000001</v>
      </c>
      <c r="H714" s="36">
        <v>3.2170509000000003</v>
      </c>
      <c r="I714" s="14">
        <f t="shared" si="80"/>
        <v>0.24731681643947373</v>
      </c>
    </row>
    <row r="715" spans="1:9" x14ac:dyDescent="0.25">
      <c r="A715" s="172" t="s">
        <v>26</v>
      </c>
      <c r="B715" s="4">
        <v>192.307759</v>
      </c>
      <c r="C715" s="7">
        <v>194.986491</v>
      </c>
      <c r="D715" s="7">
        <v>106.6621009</v>
      </c>
      <c r="E715" s="53">
        <f t="shared" si="78"/>
        <v>0.54702302889280674</v>
      </c>
      <c r="F715" s="5">
        <v>3.2260219999999999</v>
      </c>
      <c r="G715" s="6">
        <v>2.4722089999999999</v>
      </c>
      <c r="H715" s="6">
        <v>1.7797002</v>
      </c>
      <c r="I715" s="14">
        <f t="shared" si="80"/>
        <v>0.71988258274280215</v>
      </c>
    </row>
    <row r="716" spans="1:9" x14ac:dyDescent="0.25">
      <c r="A716" s="169" t="s">
        <v>25</v>
      </c>
      <c r="B716" s="4">
        <v>6.3658799999999998</v>
      </c>
      <c r="C716" s="7">
        <v>6.2564820000000001</v>
      </c>
      <c r="D716" s="7">
        <v>3.4773103000000001</v>
      </c>
      <c r="E716" s="53">
        <f t="shared" si="78"/>
        <v>0.55579322373180329</v>
      </c>
      <c r="F716" s="35">
        <v>0.23666999999999999</v>
      </c>
      <c r="G716" s="36">
        <v>0.16566900000000001</v>
      </c>
      <c r="H716" s="36">
        <v>0.11898350000000001</v>
      </c>
      <c r="I716" s="14">
        <f t="shared" si="80"/>
        <v>0.7182001460744013</v>
      </c>
    </row>
    <row r="717" spans="1:9" x14ac:dyDescent="0.25">
      <c r="A717" s="172" t="s">
        <v>32</v>
      </c>
      <c r="B717" s="4">
        <v>84.953107999999986</v>
      </c>
      <c r="C717" s="7">
        <v>80.991618000000003</v>
      </c>
      <c r="D717" s="7">
        <v>43.507961399999999</v>
      </c>
      <c r="E717" s="53">
        <f t="shared" si="78"/>
        <v>0.53719091523767304</v>
      </c>
      <c r="F717" s="5">
        <v>4.7552430000000001</v>
      </c>
      <c r="G717" s="6">
        <v>6.7976570000000001</v>
      </c>
      <c r="H717" s="6">
        <v>1.1968631000000001</v>
      </c>
      <c r="I717" s="14">
        <f t="shared" si="80"/>
        <v>0.17606994586517091</v>
      </c>
    </row>
    <row r="718" spans="1:9" x14ac:dyDescent="0.25">
      <c r="A718" s="172" t="s">
        <v>18</v>
      </c>
      <c r="B718" s="4">
        <v>5.1995079999999998</v>
      </c>
      <c r="C718" s="7">
        <v>5.0720510000000001</v>
      </c>
      <c r="D718" s="7">
        <v>2.8569517000000002</v>
      </c>
      <c r="E718" s="53">
        <f t="shared" si="78"/>
        <v>0.56327345683235441</v>
      </c>
      <c r="F718" s="59">
        <v>0</v>
      </c>
      <c r="G718" s="60">
        <v>2.42E-4</v>
      </c>
      <c r="H718" s="60">
        <v>2.418E-4</v>
      </c>
      <c r="I718" s="14">
        <f t="shared" si="80"/>
        <v>0.99917355371900829</v>
      </c>
    </row>
    <row r="719" spans="1:9" x14ac:dyDescent="0.25">
      <c r="A719" s="169" t="s">
        <v>224</v>
      </c>
      <c r="B719" s="4">
        <v>1.4632000000000001</v>
      </c>
      <c r="C719" s="7">
        <v>1.4632000000000001</v>
      </c>
      <c r="D719" s="7">
        <v>0</v>
      </c>
      <c r="E719" s="53">
        <f t="shared" si="78"/>
        <v>0</v>
      </c>
      <c r="F719" s="59" t="s">
        <v>19</v>
      </c>
      <c r="G719" s="60" t="s">
        <v>19</v>
      </c>
      <c r="H719" s="60" t="s">
        <v>19</v>
      </c>
      <c r="I719" s="14" t="s">
        <v>19</v>
      </c>
    </row>
    <row r="720" spans="1:9" x14ac:dyDescent="0.25">
      <c r="A720" s="169" t="s">
        <v>23</v>
      </c>
      <c r="B720" s="4">
        <v>37.924917999999998</v>
      </c>
      <c r="C720" s="7">
        <v>37.924917999999998</v>
      </c>
      <c r="D720" s="7">
        <v>21.7488098</v>
      </c>
      <c r="E720" s="53">
        <f>D720/C720</f>
        <v>0.57347018654068027</v>
      </c>
      <c r="F720" s="59" t="s">
        <v>19</v>
      </c>
      <c r="G720" s="60" t="s">
        <v>19</v>
      </c>
      <c r="H720" s="60" t="s">
        <v>19</v>
      </c>
      <c r="I720" s="14" t="s">
        <v>19</v>
      </c>
    </row>
    <row r="721" spans="1:9" x14ac:dyDescent="0.25">
      <c r="A721" s="169" t="s">
        <v>31</v>
      </c>
      <c r="B721" s="4">
        <v>3.6604479999999997</v>
      </c>
      <c r="C721" s="7">
        <v>3.5024989999999998</v>
      </c>
      <c r="D721" s="7">
        <v>1.8866730999999999</v>
      </c>
      <c r="E721" s="53">
        <f t="shared" ref="E721:E723" si="81">D721/C721</f>
        <v>0.53866485043964318</v>
      </c>
      <c r="F721" s="59">
        <v>0.13960900000000001</v>
      </c>
      <c r="G721" s="60">
        <v>0.13975699999999999</v>
      </c>
      <c r="H721" s="60">
        <v>9.8596500000000004E-2</v>
      </c>
      <c r="I721" s="14">
        <f t="shared" ref="I721:I723" si="82">H721/G721</f>
        <v>0.70548523508661465</v>
      </c>
    </row>
    <row r="722" spans="1:9" x14ac:dyDescent="0.25">
      <c r="A722" s="171" t="s">
        <v>17</v>
      </c>
      <c r="B722" s="4">
        <v>3.800799</v>
      </c>
      <c r="C722" s="7">
        <v>3.5341770000000001</v>
      </c>
      <c r="D722" s="7">
        <v>1.9412625999999999</v>
      </c>
      <c r="E722" s="53">
        <f t="shared" si="81"/>
        <v>0.54928278917552797</v>
      </c>
      <c r="F722" s="59">
        <v>0.21183000000000002</v>
      </c>
      <c r="G722" s="60">
        <v>0.33581800000000001</v>
      </c>
      <c r="H722" s="60">
        <v>0.23113620000000001</v>
      </c>
      <c r="I722" s="14">
        <f t="shared" si="82"/>
        <v>0.68827817448737116</v>
      </c>
    </row>
    <row r="723" spans="1:9" x14ac:dyDescent="0.25">
      <c r="A723" s="171" t="s">
        <v>78</v>
      </c>
      <c r="B723" s="4">
        <v>5.8227659999999997</v>
      </c>
      <c r="C723" s="7">
        <v>5.7374939999999999</v>
      </c>
      <c r="D723" s="7">
        <v>3.1894165999999999</v>
      </c>
      <c r="E723" s="53">
        <f t="shared" si="81"/>
        <v>0.55589018480890784</v>
      </c>
      <c r="F723" s="59">
        <v>0.17710800000000002</v>
      </c>
      <c r="G723" s="60">
        <v>0.23892099999999999</v>
      </c>
      <c r="H723" s="60">
        <v>0.11008960000000001</v>
      </c>
      <c r="I723" s="14">
        <f t="shared" si="82"/>
        <v>0.460778248877244</v>
      </c>
    </row>
    <row r="724" spans="1:9" ht="15.75" thickBot="1" x14ac:dyDescent="0.3">
      <c r="A724" s="173" t="s">
        <v>34</v>
      </c>
      <c r="B724" s="41">
        <v>3809.3001450000002</v>
      </c>
      <c r="C724" s="42">
        <v>3644.2927209999998</v>
      </c>
      <c r="D724" s="42">
        <v>2278.3293122</v>
      </c>
      <c r="E724" s="54">
        <f>D724/C724</f>
        <v>0.62517736269407653</v>
      </c>
      <c r="F724" s="10" t="s">
        <v>19</v>
      </c>
      <c r="G724" s="11" t="s">
        <v>19</v>
      </c>
      <c r="H724" s="11" t="s">
        <v>19</v>
      </c>
      <c r="I724" s="22" t="s">
        <v>19</v>
      </c>
    </row>
    <row r="725" spans="1:9" ht="15.75" thickBot="1" x14ac:dyDescent="0.3">
      <c r="A725" s="186" t="s">
        <v>92</v>
      </c>
      <c r="B725" s="8">
        <f>SUM(B726:B783)</f>
        <v>6057.1060099999995</v>
      </c>
      <c r="C725" s="9">
        <f>SUM(C726:C783)</f>
        <v>6024.3619849999986</v>
      </c>
      <c r="D725" s="9">
        <f>SUM(D726:D783)</f>
        <v>2910.2189569200009</v>
      </c>
      <c r="E725" s="20">
        <f>D725/C725</f>
        <v>0.48307504830654718</v>
      </c>
      <c r="F725" s="61">
        <f>SUM(F726:F783)</f>
        <v>1886.7200870000001</v>
      </c>
      <c r="G725" s="62">
        <f>SUM(G726:G783)</f>
        <v>1958.8690949999998</v>
      </c>
      <c r="H725" s="62">
        <f>SUM(H726:H783)</f>
        <v>770.2705542499998</v>
      </c>
      <c r="I725" s="63">
        <f>H725/G725</f>
        <v>0.3932220668630233</v>
      </c>
    </row>
    <row r="726" spans="1:9" x14ac:dyDescent="0.25">
      <c r="A726" s="187" t="s">
        <v>225</v>
      </c>
      <c r="B726" s="39">
        <v>5.9797209999999996</v>
      </c>
      <c r="C726" s="40">
        <v>5.9797209999999996</v>
      </c>
      <c r="D726" s="40">
        <v>2.3394083000000001</v>
      </c>
      <c r="E726" s="21">
        <f>D726/C726</f>
        <v>0.39122365408018206</v>
      </c>
      <c r="F726" s="33">
        <v>4.0197899999999995</v>
      </c>
      <c r="G726" s="34">
        <v>4.1797899999999997</v>
      </c>
      <c r="H726" s="34">
        <v>2.4097594</v>
      </c>
      <c r="I726" s="21">
        <f>H726/G726</f>
        <v>0.57652642836123347</v>
      </c>
    </row>
    <row r="727" spans="1:9" x14ac:dyDescent="0.25">
      <c r="A727" s="188" t="s">
        <v>226</v>
      </c>
      <c r="B727" s="4">
        <v>47.825125999999997</v>
      </c>
      <c r="C727" s="7">
        <v>47.823139000000005</v>
      </c>
      <c r="D727" s="7">
        <v>17.918897300000001</v>
      </c>
      <c r="E727" s="14">
        <f>D727/C727</f>
        <v>0.37469094824578536</v>
      </c>
      <c r="F727" s="35">
        <v>32.869322999999994</v>
      </c>
      <c r="G727" s="36">
        <v>32.871310000000001</v>
      </c>
      <c r="H727" s="36">
        <v>12.302752399999999</v>
      </c>
      <c r="I727" s="14">
        <f>H727/G727</f>
        <v>0.37427021922764864</v>
      </c>
    </row>
    <row r="728" spans="1:9" x14ac:dyDescent="0.25">
      <c r="A728" s="188" t="s">
        <v>227</v>
      </c>
      <c r="B728" s="4">
        <v>21.201270000000001</v>
      </c>
      <c r="C728" s="7">
        <v>21.22627</v>
      </c>
      <c r="D728" s="7">
        <v>9.3311975999999994</v>
      </c>
      <c r="E728" s="14">
        <f t="shared" ref="E728:E789" si="83">D728/C728</f>
        <v>0.43960609188519695</v>
      </c>
      <c r="F728" s="35">
        <v>3.9242370000000002</v>
      </c>
      <c r="G728" s="36">
        <v>3.9242370000000002</v>
      </c>
      <c r="H728" s="36">
        <v>1.0956464000000001</v>
      </c>
      <c r="I728" s="14">
        <f t="shared" ref="I728:I734" si="84">H728/G728</f>
        <v>0.27919985464690333</v>
      </c>
    </row>
    <row r="729" spans="1:9" x14ac:dyDescent="0.25">
      <c r="A729" s="188" t="s">
        <v>228</v>
      </c>
      <c r="B729" s="4">
        <v>13.219669</v>
      </c>
      <c r="C729" s="7">
        <v>13.214842000000001</v>
      </c>
      <c r="D729" s="7">
        <v>7.6808572000000002</v>
      </c>
      <c r="E729" s="14">
        <f t="shared" si="83"/>
        <v>0.58122959018352238</v>
      </c>
      <c r="F729" s="35">
        <v>1.880088</v>
      </c>
      <c r="G729" s="36">
        <v>2.8549029999999997</v>
      </c>
      <c r="H729" s="36">
        <v>1.0786722</v>
      </c>
      <c r="I729" s="14">
        <f t="shared" si="84"/>
        <v>0.37783147098167613</v>
      </c>
    </row>
    <row r="730" spans="1:9" x14ac:dyDescent="0.25">
      <c r="A730" s="188" t="s">
        <v>229</v>
      </c>
      <c r="B730" s="4">
        <v>34.431229000000002</v>
      </c>
      <c r="C730" s="7">
        <v>32.795669000000004</v>
      </c>
      <c r="D730" s="7">
        <v>14.565312</v>
      </c>
      <c r="E730" s="14">
        <f t="shared" si="83"/>
        <v>0.44412303344078752</v>
      </c>
      <c r="F730" s="35">
        <v>7.1592610000000008</v>
      </c>
      <c r="G730" s="36">
        <v>7.1592610000000008</v>
      </c>
      <c r="H730" s="36">
        <v>3.0332249999999998</v>
      </c>
      <c r="I730" s="14">
        <f t="shared" si="84"/>
        <v>0.42367850536528834</v>
      </c>
    </row>
    <row r="731" spans="1:9" x14ac:dyDescent="0.25">
      <c r="A731" s="188" t="s">
        <v>278</v>
      </c>
      <c r="B731" s="4">
        <v>4299.6892509999998</v>
      </c>
      <c r="C731" s="7">
        <v>4303.4928849999997</v>
      </c>
      <c r="D731" s="7">
        <v>2112.1102771000001</v>
      </c>
      <c r="E731" s="14">
        <f t="shared" si="83"/>
        <v>0.49078976857655482</v>
      </c>
      <c r="F731" s="35">
        <v>342.15482300000002</v>
      </c>
      <c r="G731" s="36">
        <v>342.15482300000002</v>
      </c>
      <c r="H731" s="36">
        <v>13.9</v>
      </c>
      <c r="I731" s="14">
        <f t="shared" si="84"/>
        <v>4.0624884016321465E-2</v>
      </c>
    </row>
    <row r="732" spans="1:9" x14ac:dyDescent="0.25">
      <c r="A732" s="188" t="s">
        <v>230</v>
      </c>
      <c r="B732" s="4">
        <v>14.514850000000001</v>
      </c>
      <c r="C732" s="7">
        <v>14.514850000000001</v>
      </c>
      <c r="D732" s="7">
        <v>6.3612000999999996</v>
      </c>
      <c r="E732" s="14">
        <f t="shared" si="83"/>
        <v>0.43825462199058202</v>
      </c>
      <c r="F732" s="35">
        <v>26.728206999999998</v>
      </c>
      <c r="G732" s="36">
        <v>30.123167000000002</v>
      </c>
      <c r="H732" s="36">
        <v>2.1688771999999998</v>
      </c>
      <c r="I732" s="14">
        <f t="shared" si="84"/>
        <v>7.2000304616045174E-2</v>
      </c>
    </row>
    <row r="733" spans="1:9" ht="15" customHeight="1" x14ac:dyDescent="0.25">
      <c r="A733" s="188" t="s">
        <v>283</v>
      </c>
      <c r="B733" s="5">
        <v>3.3227759999999997</v>
      </c>
      <c r="C733" s="7">
        <v>3.3227759999999997</v>
      </c>
      <c r="D733" s="7">
        <v>1.0805167</v>
      </c>
      <c r="E733" s="14">
        <f t="shared" si="83"/>
        <v>0.32518493572843915</v>
      </c>
      <c r="F733" s="59">
        <v>0.31622400000000001</v>
      </c>
      <c r="G733" s="60">
        <v>0.31622400000000001</v>
      </c>
      <c r="H733" s="60">
        <v>0</v>
      </c>
      <c r="I733" s="14">
        <f t="shared" si="84"/>
        <v>0</v>
      </c>
    </row>
    <row r="734" spans="1:9" x14ac:dyDescent="0.25">
      <c r="A734" s="188" t="s">
        <v>231</v>
      </c>
      <c r="B734" s="4">
        <v>10.037404</v>
      </c>
      <c r="C734" s="7">
        <v>9.356425999999999</v>
      </c>
      <c r="D734" s="7">
        <v>5.0209769</v>
      </c>
      <c r="E734" s="14">
        <f t="shared" si="83"/>
        <v>0.53663406304928829</v>
      </c>
      <c r="F734" s="35">
        <v>0.45774400000000004</v>
      </c>
      <c r="G734" s="36">
        <v>0.32042100000000001</v>
      </c>
      <c r="H734" s="36">
        <v>0.14828959999999999</v>
      </c>
      <c r="I734" s="14">
        <f t="shared" si="84"/>
        <v>0.46279613383642143</v>
      </c>
    </row>
    <row r="735" spans="1:9" x14ac:dyDescent="0.25">
      <c r="A735" s="188" t="s">
        <v>232</v>
      </c>
      <c r="B735" s="4">
        <v>1.519001</v>
      </c>
      <c r="C735" s="7">
        <v>1.519001</v>
      </c>
      <c r="D735" s="7">
        <v>0.6242375</v>
      </c>
      <c r="E735" s="14">
        <f t="shared" si="83"/>
        <v>0.41095265901734102</v>
      </c>
      <c r="F735" s="59" t="s">
        <v>19</v>
      </c>
      <c r="G735" s="60" t="s">
        <v>19</v>
      </c>
      <c r="H735" s="60" t="s">
        <v>19</v>
      </c>
      <c r="I735" s="14" t="s">
        <v>19</v>
      </c>
    </row>
    <row r="736" spans="1:9" x14ac:dyDescent="0.25">
      <c r="A736" s="188" t="s">
        <v>56</v>
      </c>
      <c r="B736" s="4">
        <v>18.554635999999999</v>
      </c>
      <c r="C736" s="7">
        <v>18.554635999999999</v>
      </c>
      <c r="D736" s="7">
        <v>8.8234009000000011</v>
      </c>
      <c r="E736" s="14">
        <f t="shared" si="83"/>
        <v>0.47553618944613096</v>
      </c>
      <c r="F736" s="35">
        <v>386.347825</v>
      </c>
      <c r="G736" s="36">
        <v>387.29782499999999</v>
      </c>
      <c r="H736" s="36">
        <v>252.12192730000001</v>
      </c>
      <c r="I736" s="14">
        <f t="shared" ref="I736:I763" si="85">H736/G736</f>
        <v>0.65097687367596246</v>
      </c>
    </row>
    <row r="737" spans="1:9" x14ac:dyDescent="0.25">
      <c r="A737" s="188" t="s">
        <v>233</v>
      </c>
      <c r="B737" s="4">
        <v>7.631278</v>
      </c>
      <c r="C737" s="7">
        <v>7.4392779999999998</v>
      </c>
      <c r="D737" s="7">
        <v>3.628876</v>
      </c>
      <c r="E737" s="14">
        <f t="shared" si="83"/>
        <v>0.48779948806860024</v>
      </c>
      <c r="F737" s="35">
        <v>3.9537689999999999</v>
      </c>
      <c r="G737" s="36">
        <v>4.1937690000000005</v>
      </c>
      <c r="H737" s="36">
        <v>1.0597396000000001</v>
      </c>
      <c r="I737" s="14">
        <f t="shared" si="85"/>
        <v>0.2526938417447408</v>
      </c>
    </row>
    <row r="738" spans="1:9" x14ac:dyDescent="0.25">
      <c r="A738" s="188" t="s">
        <v>234</v>
      </c>
      <c r="B738" s="4">
        <v>7.8889719999999999</v>
      </c>
      <c r="C738" s="7">
        <v>7.8889719999999999</v>
      </c>
      <c r="D738" s="7">
        <v>3.9663728999999996</v>
      </c>
      <c r="E738" s="14">
        <f t="shared" si="83"/>
        <v>0.50277436654611019</v>
      </c>
      <c r="F738" s="35">
        <v>0.31121100000000002</v>
      </c>
      <c r="G738" s="36">
        <v>9.4293000000000002E-2</v>
      </c>
      <c r="H738" s="36">
        <v>1.1368000000000001E-3</v>
      </c>
      <c r="I738" s="14">
        <f t="shared" si="85"/>
        <v>1.2056038094026068E-2</v>
      </c>
    </row>
    <row r="739" spans="1:9" x14ac:dyDescent="0.25">
      <c r="A739" s="188" t="s">
        <v>235</v>
      </c>
      <c r="B739" s="4">
        <v>12.754599000000001</v>
      </c>
      <c r="C739" s="7">
        <v>12.754599000000001</v>
      </c>
      <c r="D739" s="7">
        <v>6.9039679999999999</v>
      </c>
      <c r="E739" s="14">
        <f t="shared" si="83"/>
        <v>0.54129243890772261</v>
      </c>
      <c r="F739" s="35">
        <v>3.745752</v>
      </c>
      <c r="G739" s="36">
        <v>3.1358329999999999</v>
      </c>
      <c r="H739" s="36">
        <v>1.7252852000000001</v>
      </c>
      <c r="I739" s="14">
        <f t="shared" si="85"/>
        <v>0.55018401809024908</v>
      </c>
    </row>
    <row r="740" spans="1:9" x14ac:dyDescent="0.25">
      <c r="A740" s="188" t="s">
        <v>236</v>
      </c>
      <c r="B740" s="4">
        <v>8.8155190000000001</v>
      </c>
      <c r="C740" s="7">
        <v>8.8155190000000001</v>
      </c>
      <c r="D740" s="7">
        <v>4.2158723</v>
      </c>
      <c r="E740" s="14">
        <f t="shared" si="83"/>
        <v>0.47823302292241671</v>
      </c>
      <c r="F740" s="5">
        <v>1</v>
      </c>
      <c r="G740" s="6">
        <v>0.62090299999999998</v>
      </c>
      <c r="H740" s="6">
        <v>0.31620880000000001</v>
      </c>
      <c r="I740" s="14">
        <f t="shared" si="85"/>
        <v>0.50927246284846428</v>
      </c>
    </row>
    <row r="741" spans="1:9" x14ac:dyDescent="0.25">
      <c r="A741" s="188" t="s">
        <v>237</v>
      </c>
      <c r="B741" s="4">
        <v>4.7956110000000001</v>
      </c>
      <c r="C741" s="7">
        <v>4.3171299999999997</v>
      </c>
      <c r="D741" s="7">
        <v>1.9575512000000002</v>
      </c>
      <c r="E741" s="14">
        <f t="shared" si="83"/>
        <v>0.45343809428949333</v>
      </c>
      <c r="F741" s="35">
        <v>1.6409860000000001</v>
      </c>
      <c r="G741" s="36">
        <v>1.546055</v>
      </c>
      <c r="H741" s="36">
        <v>0.38162259999999998</v>
      </c>
      <c r="I741" s="14">
        <f t="shared" si="85"/>
        <v>0.24683636739960738</v>
      </c>
    </row>
    <row r="742" spans="1:9" x14ac:dyDescent="0.25">
      <c r="A742" s="188" t="s">
        <v>98</v>
      </c>
      <c r="B742" s="4">
        <v>2.0983499999999999</v>
      </c>
      <c r="C742" s="7">
        <v>2.0479609999999999</v>
      </c>
      <c r="D742" s="7">
        <v>1.0057608</v>
      </c>
      <c r="E742" s="14">
        <f t="shared" si="83"/>
        <v>0.49110349269346443</v>
      </c>
      <c r="F742" s="59">
        <v>0.51</v>
      </c>
      <c r="G742" s="60">
        <v>0.35699999999999998</v>
      </c>
      <c r="H742" s="60">
        <v>5.93459E-2</v>
      </c>
      <c r="I742" s="14">
        <f t="shared" si="85"/>
        <v>0.16623501400560226</v>
      </c>
    </row>
    <row r="743" spans="1:9" x14ac:dyDescent="0.25">
      <c r="A743" s="188" t="s">
        <v>238</v>
      </c>
      <c r="B743" s="4">
        <v>11.945600000000001</v>
      </c>
      <c r="C743" s="7">
        <v>11.877970999999999</v>
      </c>
      <c r="D743" s="7">
        <v>6.9680605</v>
      </c>
      <c r="E743" s="14">
        <f t="shared" si="83"/>
        <v>0.58663727163502932</v>
      </c>
      <c r="F743" s="35">
        <v>4.2336499999999999</v>
      </c>
      <c r="G743" s="36">
        <v>4.3011790000000003</v>
      </c>
      <c r="H743" s="36">
        <v>2.4979344999999999</v>
      </c>
      <c r="I743" s="14">
        <f t="shared" si="85"/>
        <v>0.58075576487284064</v>
      </c>
    </row>
    <row r="744" spans="1:9" x14ac:dyDescent="0.25">
      <c r="A744" s="188" t="s">
        <v>239</v>
      </c>
      <c r="B744" s="4">
        <v>6.1209260000000008</v>
      </c>
      <c r="C744" s="7">
        <v>6.1209260000000008</v>
      </c>
      <c r="D744" s="7">
        <v>3.4892202000000001</v>
      </c>
      <c r="E744" s="14">
        <f t="shared" si="83"/>
        <v>0.57004776728227069</v>
      </c>
      <c r="F744" s="35">
        <v>37.541117</v>
      </c>
      <c r="G744" s="36">
        <v>41.133991999999999</v>
      </c>
      <c r="H744" s="36">
        <v>25.7104708</v>
      </c>
      <c r="I744" s="14">
        <f t="shared" si="85"/>
        <v>0.62504195556803721</v>
      </c>
    </row>
    <row r="745" spans="1:9" ht="15.75" thickBot="1" x14ac:dyDescent="0.3">
      <c r="A745" s="189" t="s">
        <v>240</v>
      </c>
      <c r="B745" s="43">
        <v>5.6222120000000002</v>
      </c>
      <c r="C745" s="44">
        <v>5.6222120000000002</v>
      </c>
      <c r="D745" s="44">
        <v>2.0532336</v>
      </c>
      <c r="E745" s="22">
        <f t="shared" si="83"/>
        <v>0.36520031617448789</v>
      </c>
      <c r="F745" s="37">
        <v>0.50247900000000001</v>
      </c>
      <c r="G745" s="38">
        <v>0.50247900000000001</v>
      </c>
      <c r="H745" s="38">
        <v>0.33230660000000001</v>
      </c>
      <c r="I745" s="22">
        <f t="shared" si="85"/>
        <v>0.66133430451819875</v>
      </c>
    </row>
    <row r="746" spans="1:9" x14ac:dyDescent="0.25">
      <c r="A746" s="179" t="s">
        <v>241</v>
      </c>
      <c r="B746" s="39">
        <v>6.9688780000000001</v>
      </c>
      <c r="C746" s="40">
        <v>6.9688780000000001</v>
      </c>
      <c r="D746" s="40">
        <v>3.0461669000000002</v>
      </c>
      <c r="E746" s="52">
        <f t="shared" si="83"/>
        <v>0.4371100914666608</v>
      </c>
      <c r="F746" s="180">
        <v>2.000121</v>
      </c>
      <c r="G746" s="181">
        <v>2.3001210000000003</v>
      </c>
      <c r="H746" s="181">
        <v>0.71099440000000003</v>
      </c>
      <c r="I746" s="21">
        <f t="shared" si="85"/>
        <v>0.3091117380346512</v>
      </c>
    </row>
    <row r="747" spans="1:9" x14ac:dyDescent="0.25">
      <c r="A747" s="169" t="s">
        <v>242</v>
      </c>
      <c r="B747" s="4">
        <v>23.430320999999999</v>
      </c>
      <c r="C747" s="7">
        <v>23.230955999999999</v>
      </c>
      <c r="D747" s="7">
        <v>12.347035200000001</v>
      </c>
      <c r="E747" s="53">
        <f t="shared" si="83"/>
        <v>0.53149061967144184</v>
      </c>
      <c r="F747" s="35">
        <v>43.916519000000001</v>
      </c>
      <c r="G747" s="36">
        <v>33.141562</v>
      </c>
      <c r="H747" s="36">
        <v>7.0826072999999994</v>
      </c>
      <c r="I747" s="14">
        <f t="shared" si="85"/>
        <v>0.21370770937109118</v>
      </c>
    </row>
    <row r="748" spans="1:9" x14ac:dyDescent="0.25">
      <c r="A748" s="169" t="s">
        <v>277</v>
      </c>
      <c r="B748" s="4">
        <v>16.7133</v>
      </c>
      <c r="C748" s="7">
        <v>16.7133</v>
      </c>
      <c r="D748" s="7">
        <v>6.5114137000000003</v>
      </c>
      <c r="E748" s="53">
        <f t="shared" si="83"/>
        <v>0.38959473592887101</v>
      </c>
      <c r="F748" s="35">
        <v>30.525200000000002</v>
      </c>
      <c r="G748" s="36">
        <v>30.525200000000002</v>
      </c>
      <c r="H748" s="36">
        <v>3.7630257999999999</v>
      </c>
      <c r="I748" s="14">
        <f t="shared" si="85"/>
        <v>0.12327604077942159</v>
      </c>
    </row>
    <row r="749" spans="1:9" x14ac:dyDescent="0.25">
      <c r="A749" s="169" t="s">
        <v>243</v>
      </c>
      <c r="B749" s="4">
        <v>4.2354459999999996</v>
      </c>
      <c r="C749" s="7">
        <v>4.1830290000000003</v>
      </c>
      <c r="D749" s="7">
        <v>1.8240449000000001</v>
      </c>
      <c r="E749" s="53">
        <f t="shared" si="83"/>
        <v>0.43605839213641595</v>
      </c>
      <c r="F749" s="5">
        <v>0.80049000000000003</v>
      </c>
      <c r="G749" s="6">
        <v>0.64380999999999999</v>
      </c>
      <c r="H749" s="6">
        <v>0.29951450000000002</v>
      </c>
      <c r="I749" s="14">
        <f t="shared" si="85"/>
        <v>0.46522188223233568</v>
      </c>
    </row>
    <row r="750" spans="1:9" x14ac:dyDescent="0.25">
      <c r="A750" s="169" t="s">
        <v>244</v>
      </c>
      <c r="B750" s="4">
        <v>63.673110999999999</v>
      </c>
      <c r="C750" s="7">
        <v>63.657391000000004</v>
      </c>
      <c r="D750" s="7">
        <v>34.099266199999995</v>
      </c>
      <c r="E750" s="53">
        <f t="shared" si="83"/>
        <v>0.53566861073524041</v>
      </c>
      <c r="F750" s="5">
        <v>2.0825019999999999</v>
      </c>
      <c r="G750" s="6">
        <v>2.0982220000000003</v>
      </c>
      <c r="H750" s="6">
        <v>1.3439802999999999</v>
      </c>
      <c r="I750" s="14">
        <f t="shared" si="85"/>
        <v>0.6405329369342232</v>
      </c>
    </row>
    <row r="751" spans="1:9" x14ac:dyDescent="0.25">
      <c r="A751" s="169" t="s">
        <v>245</v>
      </c>
      <c r="B751" s="4">
        <v>3.868487</v>
      </c>
      <c r="C751" s="7">
        <v>3.554208</v>
      </c>
      <c r="D751" s="7">
        <v>2.0232052</v>
      </c>
      <c r="E751" s="53">
        <f t="shared" si="83"/>
        <v>0.56924220529580716</v>
      </c>
      <c r="F751" s="35">
        <v>2.199284</v>
      </c>
      <c r="G751" s="36">
        <v>1.7656700000000001</v>
      </c>
      <c r="H751" s="36">
        <v>1.4387166</v>
      </c>
      <c r="I751" s="14">
        <f t="shared" si="85"/>
        <v>0.81482757253620441</v>
      </c>
    </row>
    <row r="752" spans="1:9" x14ac:dyDescent="0.25">
      <c r="A752" s="171" t="s">
        <v>246</v>
      </c>
      <c r="B752" s="4">
        <v>12.859463</v>
      </c>
      <c r="C752" s="7">
        <v>12.858193</v>
      </c>
      <c r="D752" s="7">
        <v>6.0605034</v>
      </c>
      <c r="E752" s="53">
        <f t="shared" si="83"/>
        <v>0.47133398915384145</v>
      </c>
      <c r="F752" s="35">
        <v>0.55002499999999999</v>
      </c>
      <c r="G752" s="36">
        <v>0.55129499999999998</v>
      </c>
      <c r="H752" s="36">
        <v>0.28939499999999996</v>
      </c>
      <c r="I752" s="14">
        <f t="shared" si="85"/>
        <v>0.52493673985797074</v>
      </c>
    </row>
    <row r="753" spans="1:9" x14ac:dyDescent="0.25">
      <c r="A753" s="169" t="s">
        <v>247</v>
      </c>
      <c r="B753" s="4">
        <v>11.914603999999999</v>
      </c>
      <c r="C753" s="7">
        <v>11.746039000000001</v>
      </c>
      <c r="D753" s="7">
        <v>5.1862136000000003</v>
      </c>
      <c r="E753" s="53">
        <f t="shared" si="83"/>
        <v>0.44152872300185619</v>
      </c>
      <c r="F753" s="5">
        <v>41.950445000000002</v>
      </c>
      <c r="G753" s="6">
        <v>30.227153999999999</v>
      </c>
      <c r="H753" s="6">
        <v>17.4223395</v>
      </c>
      <c r="I753" s="14">
        <f t="shared" si="85"/>
        <v>0.57638041279043339</v>
      </c>
    </row>
    <row r="754" spans="1:9" x14ac:dyDescent="0.25">
      <c r="A754" s="175" t="s">
        <v>248</v>
      </c>
      <c r="B754" s="4">
        <v>5.8673739999999999</v>
      </c>
      <c r="C754" s="7">
        <v>5.5192899999999998</v>
      </c>
      <c r="D754" s="7">
        <v>2.7115597999999999</v>
      </c>
      <c r="E754" s="53">
        <f t="shared" si="83"/>
        <v>0.49128779245156534</v>
      </c>
      <c r="F754" s="35">
        <v>18.495929</v>
      </c>
      <c r="G754" s="36">
        <v>21.883181</v>
      </c>
      <c r="H754" s="36">
        <v>7.1011245000000001</v>
      </c>
      <c r="I754" s="14">
        <f t="shared" si="85"/>
        <v>0.32450147444286093</v>
      </c>
    </row>
    <row r="755" spans="1:9" x14ac:dyDescent="0.25">
      <c r="A755" s="175" t="s">
        <v>285</v>
      </c>
      <c r="B755" s="4">
        <v>64.819382000000004</v>
      </c>
      <c r="C755" s="7">
        <v>65.861873000000003</v>
      </c>
      <c r="D755" s="7">
        <v>22.234942</v>
      </c>
      <c r="E755" s="53">
        <f t="shared" si="83"/>
        <v>0.33759960030289449</v>
      </c>
      <c r="F755" s="35">
        <v>195.45763600000001</v>
      </c>
      <c r="G755" s="36">
        <v>244.17308</v>
      </c>
      <c r="H755" s="36">
        <v>165.05964319999998</v>
      </c>
      <c r="I755" s="14">
        <f t="shared" si="85"/>
        <v>0.67599443476733789</v>
      </c>
    </row>
    <row r="756" spans="1:9" x14ac:dyDescent="0.25">
      <c r="A756" s="169" t="s">
        <v>249</v>
      </c>
      <c r="B756" s="4">
        <v>13.875906000000001</v>
      </c>
      <c r="C756" s="7">
        <v>13.875906000000001</v>
      </c>
      <c r="D756" s="7">
        <v>7.1595529999999998</v>
      </c>
      <c r="E756" s="53">
        <f t="shared" si="83"/>
        <v>0.51597012836495137</v>
      </c>
      <c r="F756" s="35">
        <v>6.7868590000000006</v>
      </c>
      <c r="G756" s="36">
        <v>6.7868590000000006</v>
      </c>
      <c r="H756" s="36">
        <v>2.7356316000000001</v>
      </c>
      <c r="I756" s="14">
        <f t="shared" si="85"/>
        <v>0.40307771238506646</v>
      </c>
    </row>
    <row r="757" spans="1:9" x14ac:dyDescent="0.25">
      <c r="A757" s="169" t="s">
        <v>250</v>
      </c>
      <c r="B757" s="4">
        <v>1.9397180000000001</v>
      </c>
      <c r="C757" s="7">
        <v>2.2285309999999998</v>
      </c>
      <c r="D757" s="7">
        <v>0.93156519999999998</v>
      </c>
      <c r="E757" s="53">
        <f t="shared" si="83"/>
        <v>0.41801760890918727</v>
      </c>
      <c r="F757" s="59">
        <v>0</v>
      </c>
      <c r="G757" s="60">
        <v>0.1</v>
      </c>
      <c r="H757" s="60">
        <v>5.3315100000000004E-2</v>
      </c>
      <c r="I757" s="14">
        <f t="shared" si="85"/>
        <v>0.53315100000000004</v>
      </c>
    </row>
    <row r="758" spans="1:9" x14ac:dyDescent="0.25">
      <c r="A758" s="169" t="s">
        <v>251</v>
      </c>
      <c r="B758" s="4">
        <v>47.241493999999996</v>
      </c>
      <c r="C758" s="7">
        <v>47.240775999999997</v>
      </c>
      <c r="D758" s="7">
        <v>25.562994200000002</v>
      </c>
      <c r="E758" s="53">
        <f t="shared" si="83"/>
        <v>0.54112138632100382</v>
      </c>
      <c r="F758" s="35">
        <v>24.151465000000002</v>
      </c>
      <c r="G758" s="36">
        <v>15.803113999999999</v>
      </c>
      <c r="H758" s="36">
        <v>4.0272226</v>
      </c>
      <c r="I758" s="14">
        <f t="shared" si="85"/>
        <v>0.25483728080427692</v>
      </c>
    </row>
    <row r="759" spans="1:9" x14ac:dyDescent="0.25">
      <c r="A759" s="169" t="s">
        <v>252</v>
      </c>
      <c r="B759" s="4">
        <v>81.972028000000009</v>
      </c>
      <c r="C759" s="7">
        <v>81.972028000000009</v>
      </c>
      <c r="D759" s="7">
        <v>44.156846399999999</v>
      </c>
      <c r="E759" s="53">
        <f t="shared" si="83"/>
        <v>0.53868188304429887</v>
      </c>
      <c r="F759" s="35">
        <v>2.5351729999999999</v>
      </c>
      <c r="G759" s="36">
        <v>2.5351729999999999</v>
      </c>
      <c r="H759" s="36">
        <v>0.88721400000000006</v>
      </c>
      <c r="I759" s="14">
        <f t="shared" si="85"/>
        <v>0.3499619158140293</v>
      </c>
    </row>
    <row r="760" spans="1:9" x14ac:dyDescent="0.25">
      <c r="A760" s="169" t="s">
        <v>253</v>
      </c>
      <c r="B760" s="4">
        <v>290.31739199999998</v>
      </c>
      <c r="C760" s="7">
        <v>290.31739199999998</v>
      </c>
      <c r="D760" s="7">
        <v>151.6090245</v>
      </c>
      <c r="E760" s="53">
        <f t="shared" si="83"/>
        <v>0.52221819525025226</v>
      </c>
      <c r="F760" s="35">
        <v>49.864292999999996</v>
      </c>
      <c r="G760" s="36">
        <v>49.864292999999996</v>
      </c>
      <c r="H760" s="36">
        <v>7.4775954000000002</v>
      </c>
      <c r="I760" s="14">
        <f t="shared" si="85"/>
        <v>0.14995891749633353</v>
      </c>
    </row>
    <row r="761" spans="1:9" x14ac:dyDescent="0.25">
      <c r="A761" s="169" t="s">
        <v>254</v>
      </c>
      <c r="B761" s="4">
        <v>9.1729529999999997</v>
      </c>
      <c r="C761" s="7">
        <v>9.1729529999999997</v>
      </c>
      <c r="D761" s="7">
        <v>4.3855730999999993</v>
      </c>
      <c r="E761" s="53">
        <f t="shared" si="83"/>
        <v>0.47809828525230635</v>
      </c>
      <c r="F761" s="35">
        <v>1.184537</v>
      </c>
      <c r="G761" s="36">
        <v>1.184537</v>
      </c>
      <c r="H761" s="36">
        <v>0.72276010000000002</v>
      </c>
      <c r="I761" s="14">
        <f t="shared" si="85"/>
        <v>0.61016253607949777</v>
      </c>
    </row>
    <row r="762" spans="1:9" x14ac:dyDescent="0.25">
      <c r="A762" s="169" t="s">
        <v>255</v>
      </c>
      <c r="B762" s="4">
        <v>28.589151000000001</v>
      </c>
      <c r="C762" s="7">
        <v>28.533656000000001</v>
      </c>
      <c r="D762" s="7">
        <v>13.389129199999999</v>
      </c>
      <c r="E762" s="53">
        <f t="shared" si="83"/>
        <v>0.46923987588551563</v>
      </c>
      <c r="F762" s="35">
        <v>0.61402299999999999</v>
      </c>
      <c r="G762" s="36">
        <v>0.75451800000000002</v>
      </c>
      <c r="H762" s="36">
        <v>0.26144109999999998</v>
      </c>
      <c r="I762" s="14">
        <f t="shared" si="85"/>
        <v>0.34650081243919956</v>
      </c>
    </row>
    <row r="763" spans="1:9" x14ac:dyDescent="0.25">
      <c r="A763" s="169" t="s">
        <v>256</v>
      </c>
      <c r="B763" s="4">
        <v>106.036141</v>
      </c>
      <c r="C763" s="7">
        <v>106.036141</v>
      </c>
      <c r="D763" s="7">
        <v>48.805133699999999</v>
      </c>
      <c r="E763" s="53">
        <f t="shared" si="83"/>
        <v>0.4602688596522953</v>
      </c>
      <c r="F763" s="35">
        <v>9.2105339999999991</v>
      </c>
      <c r="G763" s="36">
        <v>15.010125</v>
      </c>
      <c r="H763" s="36">
        <v>4.6762151000000003</v>
      </c>
      <c r="I763" s="14">
        <f t="shared" si="85"/>
        <v>0.31153738559805466</v>
      </c>
    </row>
    <row r="764" spans="1:9" x14ac:dyDescent="0.25">
      <c r="A764" s="169" t="s">
        <v>76</v>
      </c>
      <c r="B764" s="4">
        <v>0.63</v>
      </c>
      <c r="C764" s="7">
        <v>0.63</v>
      </c>
      <c r="D764" s="7">
        <v>0.1665044</v>
      </c>
      <c r="E764" s="53">
        <f t="shared" si="83"/>
        <v>0.26429269841269842</v>
      </c>
      <c r="F764" s="59" t="s">
        <v>19</v>
      </c>
      <c r="G764" s="60" t="s">
        <v>19</v>
      </c>
      <c r="H764" s="60" t="s">
        <v>19</v>
      </c>
      <c r="I764" s="14" t="s">
        <v>19</v>
      </c>
    </row>
    <row r="765" spans="1:9" x14ac:dyDescent="0.25">
      <c r="A765" s="169" t="s">
        <v>257</v>
      </c>
      <c r="B765" s="4">
        <v>43.651707999999999</v>
      </c>
      <c r="C765" s="7">
        <v>43.651707999999999</v>
      </c>
      <c r="D765" s="7">
        <v>24.769863700000002</v>
      </c>
      <c r="E765" s="53">
        <f t="shared" si="83"/>
        <v>0.56744317312852921</v>
      </c>
      <c r="F765" s="59">
        <v>27.626419000000002</v>
      </c>
      <c r="G765" s="60">
        <v>45.618900000000004</v>
      </c>
      <c r="H765" s="60">
        <v>16.4670159</v>
      </c>
      <c r="I765" s="14">
        <f t="shared" ref="I765" si="86">H765/G765</f>
        <v>0.36096915752023828</v>
      </c>
    </row>
    <row r="766" spans="1:9" x14ac:dyDescent="0.25">
      <c r="A766" s="169" t="s">
        <v>50</v>
      </c>
      <c r="B766" s="4">
        <v>0.89039200000000007</v>
      </c>
      <c r="C766" s="7">
        <v>0.89039200000000007</v>
      </c>
      <c r="D766" s="7">
        <v>0.14521799999999999</v>
      </c>
      <c r="E766" s="53">
        <f t="shared" si="83"/>
        <v>0.16309445727275174</v>
      </c>
      <c r="F766" s="59" t="s">
        <v>19</v>
      </c>
      <c r="G766" s="60" t="s">
        <v>19</v>
      </c>
      <c r="H766" s="60" t="s">
        <v>19</v>
      </c>
      <c r="I766" s="14" t="s">
        <v>19</v>
      </c>
    </row>
    <row r="767" spans="1:9" x14ac:dyDescent="0.25">
      <c r="A767" s="169" t="s">
        <v>258</v>
      </c>
      <c r="B767" s="4">
        <v>40.440652</v>
      </c>
      <c r="C767" s="7">
        <v>40.440652</v>
      </c>
      <c r="D767" s="7">
        <v>17.117918399999997</v>
      </c>
      <c r="E767" s="53">
        <f t="shared" si="83"/>
        <v>0.42328492626676734</v>
      </c>
      <c r="F767" s="35">
        <v>15</v>
      </c>
      <c r="G767" s="36">
        <v>15</v>
      </c>
      <c r="H767" s="36">
        <v>3.6792856999999999</v>
      </c>
      <c r="I767" s="14">
        <f t="shared" ref="I767:I779" si="87">H767/G767</f>
        <v>0.24528571333333332</v>
      </c>
    </row>
    <row r="768" spans="1:9" x14ac:dyDescent="0.25">
      <c r="A768" s="169" t="s">
        <v>54</v>
      </c>
      <c r="B768" s="4">
        <v>146.06027600000002</v>
      </c>
      <c r="C768" s="7">
        <v>140.97809700000002</v>
      </c>
      <c r="D768" s="7">
        <v>70.035242499999995</v>
      </c>
      <c r="E768" s="53">
        <f t="shared" si="83"/>
        <v>0.49678101769241489</v>
      </c>
      <c r="F768" s="35">
        <v>194.325908</v>
      </c>
      <c r="G768" s="36">
        <v>168.16074399999999</v>
      </c>
      <c r="H768" s="36">
        <v>76.897350299999999</v>
      </c>
      <c r="I768" s="14">
        <f t="shared" si="87"/>
        <v>0.4572847887732942</v>
      </c>
    </row>
    <row r="769" spans="1:9" x14ac:dyDescent="0.25">
      <c r="A769" s="169" t="s">
        <v>259</v>
      </c>
      <c r="B769" s="4">
        <v>7.5308000000000002</v>
      </c>
      <c r="C769" s="7">
        <v>7.3031859999999993</v>
      </c>
      <c r="D769" s="7">
        <v>2.9584991</v>
      </c>
      <c r="E769" s="53">
        <f t="shared" si="83"/>
        <v>0.40509704942473057</v>
      </c>
      <c r="F769" s="35">
        <v>98.503532000000007</v>
      </c>
      <c r="G769" s="36">
        <v>128.952472</v>
      </c>
      <c r="H769" s="36">
        <v>78.438717600000004</v>
      </c>
      <c r="I769" s="14">
        <f t="shared" si="87"/>
        <v>0.60827618411223638</v>
      </c>
    </row>
    <row r="770" spans="1:9" x14ac:dyDescent="0.25">
      <c r="A770" s="169" t="s">
        <v>260</v>
      </c>
      <c r="B770" s="25">
        <v>1.5038</v>
      </c>
      <c r="C770" s="26">
        <v>1.321623</v>
      </c>
      <c r="D770" s="26">
        <v>0.56171780000000004</v>
      </c>
      <c r="E770" s="53">
        <f t="shared" si="83"/>
        <v>0.42502120498810936</v>
      </c>
      <c r="F770" s="25">
        <v>0.27900000000000003</v>
      </c>
      <c r="G770" s="26">
        <v>0.27900000000000003</v>
      </c>
      <c r="H770" s="26">
        <v>0</v>
      </c>
      <c r="I770" s="14">
        <f t="shared" si="87"/>
        <v>0</v>
      </c>
    </row>
    <row r="771" spans="1:9" x14ac:dyDescent="0.25">
      <c r="A771" s="169" t="s">
        <v>261</v>
      </c>
      <c r="B771" s="4">
        <v>6.4825699999999999</v>
      </c>
      <c r="C771" s="7">
        <v>7.4182459999999999</v>
      </c>
      <c r="D771" s="7">
        <v>2.7625557000000001</v>
      </c>
      <c r="E771" s="53">
        <f t="shared" si="83"/>
        <v>0.37240011992053107</v>
      </c>
      <c r="F771" s="35">
        <v>4.9979939999999994</v>
      </c>
      <c r="G771" s="36">
        <v>3.498596</v>
      </c>
      <c r="H771" s="36">
        <v>1.6518368999999999</v>
      </c>
      <c r="I771" s="14">
        <f t="shared" si="87"/>
        <v>0.47214279671045184</v>
      </c>
    </row>
    <row r="772" spans="1:9" x14ac:dyDescent="0.25">
      <c r="A772" s="169" t="s">
        <v>279</v>
      </c>
      <c r="B772" s="4">
        <v>57.362242999999999</v>
      </c>
      <c r="C772" s="7">
        <v>57.285442000000003</v>
      </c>
      <c r="D772" s="7">
        <v>14.58862242</v>
      </c>
      <c r="E772" s="53">
        <f t="shared" si="83"/>
        <v>0.25466544222526905</v>
      </c>
      <c r="F772" s="35">
        <v>141.953204</v>
      </c>
      <c r="G772" s="36">
        <v>168.53815900000001</v>
      </c>
      <c r="H772" s="36">
        <v>10.68246815</v>
      </c>
      <c r="I772" s="14">
        <f t="shared" si="87"/>
        <v>6.3383083174653632E-2</v>
      </c>
    </row>
    <row r="773" spans="1:9" x14ac:dyDescent="0.25">
      <c r="A773" s="169" t="s">
        <v>96</v>
      </c>
      <c r="B773" s="4">
        <v>142.065068</v>
      </c>
      <c r="C773" s="7">
        <v>130.17399599999999</v>
      </c>
      <c r="D773" s="7">
        <v>62.2254553</v>
      </c>
      <c r="E773" s="53">
        <f t="shared" si="83"/>
        <v>0.47801755505761695</v>
      </c>
      <c r="F773" s="35">
        <v>6.4237219999999997</v>
      </c>
      <c r="G773" s="36">
        <v>6.4237219999999997</v>
      </c>
      <c r="H773" s="36">
        <v>0.94621079999999991</v>
      </c>
      <c r="I773" s="14">
        <f t="shared" si="87"/>
        <v>0.14729946283478643</v>
      </c>
    </row>
    <row r="774" spans="1:9" x14ac:dyDescent="0.25">
      <c r="A774" s="169" t="s">
        <v>81</v>
      </c>
      <c r="B774" s="4">
        <v>122.001519</v>
      </c>
      <c r="C774" s="7">
        <v>122.00121899999999</v>
      </c>
      <c r="D774" s="7">
        <v>35.137090999999998</v>
      </c>
      <c r="E774" s="53">
        <f t="shared" si="83"/>
        <v>0.28800606492300707</v>
      </c>
      <c r="F774" s="35">
        <v>5.9497</v>
      </c>
      <c r="G774" s="36">
        <v>6.65</v>
      </c>
      <c r="H774" s="36">
        <v>0.43963730000000001</v>
      </c>
      <c r="I774" s="14">
        <f t="shared" si="87"/>
        <v>6.6110872180451127E-2</v>
      </c>
    </row>
    <row r="775" spans="1:9" x14ac:dyDescent="0.25">
      <c r="A775" s="169" t="s">
        <v>77</v>
      </c>
      <c r="B775" s="4">
        <v>19.641794000000001</v>
      </c>
      <c r="C775" s="7">
        <v>19.545510999999998</v>
      </c>
      <c r="D775" s="7">
        <v>9.3132379000000007</v>
      </c>
      <c r="E775" s="53">
        <f t="shared" si="83"/>
        <v>0.47648986511531993</v>
      </c>
      <c r="F775" s="35">
        <v>9.1955329999999993</v>
      </c>
      <c r="G775" s="36">
        <v>9.2918160000000007</v>
      </c>
      <c r="H775" s="36">
        <v>0.8578789</v>
      </c>
      <c r="I775" s="14">
        <f t="shared" si="87"/>
        <v>9.2326290146081236E-2</v>
      </c>
    </row>
    <row r="776" spans="1:9" x14ac:dyDescent="0.25">
      <c r="A776" s="169" t="s">
        <v>262</v>
      </c>
      <c r="B776" s="4">
        <v>5.8024820000000004</v>
      </c>
      <c r="C776" s="7">
        <v>5.5231890000000003</v>
      </c>
      <c r="D776" s="7">
        <v>2.7448372999999999</v>
      </c>
      <c r="E776" s="53">
        <f t="shared" si="83"/>
        <v>0.49696602814062668</v>
      </c>
      <c r="F776" s="35">
        <v>2.0743710000000002</v>
      </c>
      <c r="G776" s="36">
        <v>1.612263</v>
      </c>
      <c r="H776" s="36">
        <v>0.13009950000000001</v>
      </c>
      <c r="I776" s="14">
        <f t="shared" si="87"/>
        <v>8.0693720565441246E-2</v>
      </c>
    </row>
    <row r="777" spans="1:9" x14ac:dyDescent="0.25">
      <c r="A777" s="169" t="s">
        <v>263</v>
      </c>
      <c r="B777" s="4">
        <v>55.962959000000005</v>
      </c>
      <c r="C777" s="7">
        <v>40.387665999999996</v>
      </c>
      <c r="D777" s="7">
        <v>23.012205300000002</v>
      </c>
      <c r="E777" s="53">
        <f t="shared" si="83"/>
        <v>0.56978299513519803</v>
      </c>
      <c r="F777" s="35">
        <v>17.875319999999999</v>
      </c>
      <c r="G777" s="36">
        <v>20.186575000000001</v>
      </c>
      <c r="H777" s="36">
        <v>7.2281873999999995</v>
      </c>
      <c r="I777" s="14">
        <f t="shared" si="87"/>
        <v>0.35806903350370228</v>
      </c>
    </row>
    <row r="778" spans="1:9" x14ac:dyDescent="0.25">
      <c r="A778" s="169" t="s">
        <v>264</v>
      </c>
      <c r="B778" s="4">
        <v>19.633880000000001</v>
      </c>
      <c r="C778" s="7">
        <v>19.629159000000001</v>
      </c>
      <c r="D778" s="7">
        <v>10.193451</v>
      </c>
      <c r="E778" s="53">
        <f t="shared" si="83"/>
        <v>0.519301463705093</v>
      </c>
      <c r="F778" s="35">
        <v>2.3370000000000002</v>
      </c>
      <c r="G778" s="36">
        <v>2.3417210000000002</v>
      </c>
      <c r="H778" s="36">
        <v>0.58984239999999999</v>
      </c>
      <c r="I778" s="14">
        <f t="shared" si="87"/>
        <v>0.25188414845321022</v>
      </c>
    </row>
    <row r="779" spans="1:9" x14ac:dyDescent="0.25">
      <c r="A779" s="169" t="s">
        <v>194</v>
      </c>
      <c r="B779" s="4">
        <v>6.6068289999999994</v>
      </c>
      <c r="C779" s="7">
        <v>6.6068289999999994</v>
      </c>
      <c r="D779" s="7">
        <v>2.1260946000000001</v>
      </c>
      <c r="E779" s="53">
        <f t="shared" si="83"/>
        <v>0.32180257730296946</v>
      </c>
      <c r="F779" s="5">
        <v>0.96389400000000003</v>
      </c>
      <c r="G779" s="6">
        <v>0.96389400000000003</v>
      </c>
      <c r="H779" s="6">
        <v>5.4575000000000005E-2</v>
      </c>
      <c r="I779" s="14">
        <f t="shared" si="87"/>
        <v>5.6619296312665088E-2</v>
      </c>
    </row>
    <row r="780" spans="1:9" x14ac:dyDescent="0.25">
      <c r="A780" s="169" t="s">
        <v>265</v>
      </c>
      <c r="B780" s="4">
        <v>24.302562000000002</v>
      </c>
      <c r="C780" s="7">
        <v>24.220562000000001</v>
      </c>
      <c r="D780" s="7">
        <v>9.4762678000000005</v>
      </c>
      <c r="E780" s="53">
        <f t="shared" si="83"/>
        <v>0.39124888183849738</v>
      </c>
      <c r="F780" s="5">
        <v>57.299745000000001</v>
      </c>
      <c r="G780" s="6">
        <v>45.291105999999999</v>
      </c>
      <c r="H780" s="6">
        <v>20.3922627</v>
      </c>
      <c r="I780" s="14">
        <f>H780/G780</f>
        <v>0.45024872433011465</v>
      </c>
    </row>
    <row r="781" spans="1:9" x14ac:dyDescent="0.25">
      <c r="A781" s="176" t="s">
        <v>266</v>
      </c>
      <c r="B781" s="4">
        <v>13.392299999999999</v>
      </c>
      <c r="C781" s="7">
        <v>12.558199</v>
      </c>
      <c r="D781" s="7">
        <v>5.5927030000000002</v>
      </c>
      <c r="E781" s="53">
        <f t="shared" si="83"/>
        <v>0.4453427597380803</v>
      </c>
      <c r="F781" s="5">
        <v>5.1719999999999997</v>
      </c>
      <c r="G781" s="6">
        <v>6.0061009999999992</v>
      </c>
      <c r="H781" s="6">
        <v>4.0519560999999999</v>
      </c>
      <c r="I781" s="14">
        <f>H781/G781</f>
        <v>0.67464002020612046</v>
      </c>
    </row>
    <row r="782" spans="1:9" x14ac:dyDescent="0.25">
      <c r="A782" s="177" t="s">
        <v>267</v>
      </c>
      <c r="B782" s="4">
        <v>5.8264390000000006</v>
      </c>
      <c r="C782" s="7">
        <v>5.8264390000000006</v>
      </c>
      <c r="D782" s="7">
        <v>2.4247396999999999</v>
      </c>
      <c r="E782" s="53">
        <f t="shared" si="83"/>
        <v>0.41616151821035108</v>
      </c>
      <c r="F782" s="5">
        <v>7.3561000000000001E-2</v>
      </c>
      <c r="G782" s="6">
        <v>7.3561000000000001E-2</v>
      </c>
      <c r="H782" s="6">
        <v>2.4523399999999997E-2</v>
      </c>
      <c r="I782" s="14">
        <f>H782/G782</f>
        <v>0.3333750220905099</v>
      </c>
    </row>
    <row r="783" spans="1:9" ht="15.75" thickBot="1" x14ac:dyDescent="0.3">
      <c r="A783" s="178" t="s">
        <v>268</v>
      </c>
      <c r="B783" s="43">
        <v>5.8545879999999997</v>
      </c>
      <c r="C783" s="44">
        <v>5.614547</v>
      </c>
      <c r="D783" s="44">
        <v>2.7773647000000001</v>
      </c>
      <c r="E783" s="55">
        <f t="shared" si="83"/>
        <v>0.49467298074092175</v>
      </c>
      <c r="F783" s="37">
        <v>5.0476629999999991</v>
      </c>
      <c r="G783" s="38">
        <v>3.5450870000000001</v>
      </c>
      <c r="H783" s="38">
        <v>2.0427697999999999</v>
      </c>
      <c r="I783" s="24">
        <f t="shared" ref="I783:I785" si="88">H783/G783</f>
        <v>0.57622557641039551</v>
      </c>
    </row>
    <row r="784" spans="1:9" ht="15.75" thickBot="1" x14ac:dyDescent="0.3">
      <c r="A784" s="182" t="s">
        <v>93</v>
      </c>
      <c r="B784" s="183">
        <f>SUM(B785:B790)</f>
        <v>991.56181700000002</v>
      </c>
      <c r="C784" s="184">
        <f>SUM(C785:C790)</f>
        <v>991.56181700000002</v>
      </c>
      <c r="D784" s="184">
        <f>SUM(D785:D790)</f>
        <v>383.15860040000001</v>
      </c>
      <c r="E784" s="185">
        <f t="shared" si="83"/>
        <v>0.38641927697383288</v>
      </c>
      <c r="F784" s="67">
        <f>SUM(F785:F790)</f>
        <v>4139.5082819999998</v>
      </c>
      <c r="G784" s="29">
        <f>SUM(G785:G790)</f>
        <v>4115.7419709999995</v>
      </c>
      <c r="H784" s="29">
        <f>SUM(H785:H790)</f>
        <v>2082.4905561</v>
      </c>
      <c r="I784" s="32">
        <f t="shared" si="88"/>
        <v>0.50598180614175348</v>
      </c>
    </row>
    <row r="785" spans="1:9" x14ac:dyDescent="0.25">
      <c r="A785" s="174" t="s">
        <v>269</v>
      </c>
      <c r="B785" s="45">
        <v>259.90742800000004</v>
      </c>
      <c r="C785" s="46">
        <v>259.90742800000004</v>
      </c>
      <c r="D785" s="46">
        <v>58.653714800000003</v>
      </c>
      <c r="E785" s="56">
        <f t="shared" si="83"/>
        <v>0.22567156026029389</v>
      </c>
      <c r="F785" s="33">
        <v>38.929601999999996</v>
      </c>
      <c r="G785" s="34">
        <v>38.929601999999996</v>
      </c>
      <c r="H785" s="34">
        <v>3.2374380999999999</v>
      </c>
      <c r="I785" s="21">
        <f t="shared" si="88"/>
        <v>8.3161345959817418E-2</v>
      </c>
    </row>
    <row r="786" spans="1:9" x14ac:dyDescent="0.25">
      <c r="A786" s="169" t="s">
        <v>270</v>
      </c>
      <c r="B786" s="4">
        <v>2.9946999999999999</v>
      </c>
      <c r="C786" s="7">
        <v>2.9946999999999999</v>
      </c>
      <c r="D786" s="7">
        <v>1.1151958</v>
      </c>
      <c r="E786" s="53">
        <f t="shared" si="83"/>
        <v>0.37238982201890003</v>
      </c>
      <c r="F786" s="59" t="s">
        <v>19</v>
      </c>
      <c r="G786" s="60" t="s">
        <v>19</v>
      </c>
      <c r="H786" s="60" t="s">
        <v>19</v>
      </c>
      <c r="I786" s="14" t="s">
        <v>19</v>
      </c>
    </row>
    <row r="787" spans="1:9" x14ac:dyDescent="0.25">
      <c r="A787" s="169" t="s">
        <v>271</v>
      </c>
      <c r="B787" s="4">
        <v>137.95192900000001</v>
      </c>
      <c r="C787" s="7">
        <v>137.95192900000001</v>
      </c>
      <c r="D787" s="7">
        <v>47.187825799999999</v>
      </c>
      <c r="E787" s="53">
        <f t="shared" si="83"/>
        <v>0.34205992001750113</v>
      </c>
      <c r="F787" s="35">
        <v>182.27288000000001</v>
      </c>
      <c r="G787" s="36">
        <v>182.27288000000001</v>
      </c>
      <c r="H787" s="36">
        <v>34.373942999999997</v>
      </c>
      <c r="I787" s="14">
        <f t="shared" ref="I787:I789" si="89">H787/G787</f>
        <v>0.18858506542498255</v>
      </c>
    </row>
    <row r="788" spans="1:9" x14ac:dyDescent="0.25">
      <c r="A788" s="169" t="s">
        <v>272</v>
      </c>
      <c r="B788" s="5">
        <v>333.26960000000003</v>
      </c>
      <c r="C788" s="6">
        <v>333.26960000000003</v>
      </c>
      <c r="D788" s="6">
        <v>152.64942400000001</v>
      </c>
      <c r="E788" s="53">
        <f t="shared" si="83"/>
        <v>0.45803584845422446</v>
      </c>
      <c r="F788" s="35">
        <v>1756.4996000000001</v>
      </c>
      <c r="G788" s="36">
        <v>1756.4996000000001</v>
      </c>
      <c r="H788" s="58">
        <v>642.88739999999996</v>
      </c>
      <c r="I788" s="14">
        <f t="shared" si="89"/>
        <v>0.36600486558607809</v>
      </c>
    </row>
    <row r="789" spans="1:9" x14ac:dyDescent="0.25">
      <c r="A789" s="169" t="s">
        <v>273</v>
      </c>
      <c r="B789" s="5">
        <v>257.43815999999998</v>
      </c>
      <c r="C789" s="6">
        <v>257.43815999999998</v>
      </c>
      <c r="D789" s="6">
        <v>123.55244</v>
      </c>
      <c r="E789" s="53">
        <f t="shared" si="83"/>
        <v>0.47993055885731939</v>
      </c>
      <c r="F789" s="59">
        <v>680.50729999999999</v>
      </c>
      <c r="G789" s="60">
        <v>680.50729999999999</v>
      </c>
      <c r="H789" s="60">
        <v>412.09177499999998</v>
      </c>
      <c r="I789" s="14">
        <f t="shared" si="89"/>
        <v>0.60556554646805405</v>
      </c>
    </row>
    <row r="790" spans="1:9" ht="15.75" thickBot="1" x14ac:dyDescent="0.3">
      <c r="A790" s="178" t="s">
        <v>300</v>
      </c>
      <c r="B790" s="10" t="s">
        <v>19</v>
      </c>
      <c r="C790" s="11" t="s">
        <v>19</v>
      </c>
      <c r="D790" s="11" t="s">
        <v>19</v>
      </c>
      <c r="E790" s="55" t="s">
        <v>19</v>
      </c>
      <c r="F790" s="37">
        <v>1481.2989</v>
      </c>
      <c r="G790" s="38">
        <v>1457.5325889999999</v>
      </c>
      <c r="H790" s="38">
        <v>989.9</v>
      </c>
      <c r="I790" s="22">
        <f>H790/G790</f>
        <v>0.67916148665956177</v>
      </c>
    </row>
    <row r="791" spans="1:9" x14ac:dyDescent="0.25">
      <c r="A791" s="145" t="s">
        <v>201</v>
      </c>
      <c r="B791" s="145"/>
      <c r="C791" s="145"/>
      <c r="D791" s="145"/>
      <c r="E791" s="206"/>
      <c r="F791" s="206"/>
      <c r="G791" s="206"/>
      <c r="H791" s="206"/>
      <c r="I791" s="206"/>
    </row>
    <row r="792" spans="1:9" x14ac:dyDescent="0.25">
      <c r="A792" s="207" t="s">
        <v>203</v>
      </c>
      <c r="B792" s="208"/>
      <c r="C792" s="208"/>
      <c r="D792" s="208"/>
      <c r="E792" s="208"/>
      <c r="F792" s="208"/>
      <c r="G792" s="208"/>
      <c r="H792" s="208"/>
      <c r="I792" s="208"/>
    </row>
    <row r="793" spans="1:9" ht="17.25" customHeight="1" x14ac:dyDescent="0.25">
      <c r="A793" s="211" t="s">
        <v>307</v>
      </c>
      <c r="B793" s="211"/>
      <c r="C793" s="211"/>
      <c r="D793" s="211"/>
      <c r="E793" s="211"/>
      <c r="F793" s="211"/>
      <c r="G793" s="211"/>
      <c r="H793" s="211"/>
      <c r="I793" s="211"/>
    </row>
    <row r="794" spans="1:9" x14ac:dyDescent="0.25">
      <c r="A794" s="209" t="s">
        <v>294</v>
      </c>
      <c r="B794" s="209"/>
      <c r="C794" s="209"/>
      <c r="D794" s="209"/>
      <c r="E794" s="209"/>
      <c r="F794" s="209"/>
      <c r="G794" s="209"/>
      <c r="H794" s="209"/>
      <c r="I794" s="209"/>
    </row>
    <row r="795" spans="1:9" x14ac:dyDescent="0.25">
      <c r="A795" s="209" t="s">
        <v>304</v>
      </c>
      <c r="B795" s="209"/>
      <c r="C795" s="209"/>
      <c r="D795" s="209"/>
      <c r="E795" s="209"/>
      <c r="F795" s="209"/>
      <c r="G795" s="209"/>
      <c r="H795" s="209"/>
      <c r="I795" s="209"/>
    </row>
    <row r="796" spans="1:9" x14ac:dyDescent="0.25">
      <c r="A796" s="211" t="s">
        <v>305</v>
      </c>
      <c r="B796" s="211"/>
      <c r="C796" s="211"/>
      <c r="D796" s="211"/>
      <c r="E796" s="211"/>
      <c r="F796" s="211"/>
      <c r="G796" s="211"/>
      <c r="H796" s="211"/>
      <c r="I796" s="211"/>
    </row>
    <row r="797" spans="1:9" x14ac:dyDescent="0.25">
      <c r="A797" s="213"/>
      <c r="B797" s="213"/>
      <c r="C797" s="213"/>
      <c r="D797" s="213"/>
      <c r="E797" s="213"/>
      <c r="F797" s="213"/>
      <c r="G797" s="213"/>
      <c r="H797" s="213"/>
      <c r="I797" s="213"/>
    </row>
    <row r="798" spans="1:9" x14ac:dyDescent="0.25">
      <c r="A798" s="204" t="s">
        <v>0</v>
      </c>
      <c r="B798" s="204"/>
      <c r="C798" s="204"/>
      <c r="D798" s="204"/>
      <c r="E798" s="204"/>
      <c r="F798" s="204"/>
      <c r="G798" s="204"/>
      <c r="H798" s="204"/>
      <c r="I798" s="204"/>
    </row>
    <row r="799" spans="1:9" x14ac:dyDescent="0.25">
      <c r="A799" s="204" t="s">
        <v>1</v>
      </c>
      <c r="B799" s="204"/>
      <c r="C799" s="204"/>
      <c r="D799" s="204"/>
      <c r="E799" s="204"/>
      <c r="F799" s="204"/>
      <c r="G799" s="204"/>
      <c r="H799" s="204"/>
      <c r="I799" s="204"/>
    </row>
    <row r="800" spans="1:9" x14ac:dyDescent="0.25">
      <c r="A800" s="205" t="s">
        <v>200</v>
      </c>
      <c r="B800" s="205"/>
      <c r="C800" s="205"/>
      <c r="D800" s="205"/>
      <c r="E800" s="205"/>
      <c r="F800" s="205"/>
      <c r="G800" s="205"/>
      <c r="H800" s="205"/>
      <c r="I800" s="205"/>
    </row>
    <row r="801" spans="1:9" x14ac:dyDescent="0.25">
      <c r="A801" s="205" t="s">
        <v>274</v>
      </c>
      <c r="B801" s="205"/>
      <c r="C801" s="205"/>
      <c r="D801" s="205"/>
      <c r="E801" s="205"/>
      <c r="F801" s="205"/>
      <c r="G801" s="205"/>
      <c r="H801" s="205"/>
      <c r="I801" s="205"/>
    </row>
    <row r="802" spans="1:9" x14ac:dyDescent="0.25">
      <c r="A802" s="205" t="s">
        <v>308</v>
      </c>
      <c r="B802" s="205"/>
      <c r="C802" s="205"/>
      <c r="D802" s="205"/>
      <c r="E802" s="205"/>
      <c r="F802" s="205"/>
      <c r="G802" s="205"/>
      <c r="H802" s="205"/>
      <c r="I802" s="205"/>
    </row>
    <row r="803" spans="1:9" x14ac:dyDescent="0.25">
      <c r="A803" s="196" t="s">
        <v>2</v>
      </c>
      <c r="B803" s="196"/>
      <c r="C803" s="196"/>
      <c r="D803" s="196"/>
      <c r="E803" s="196"/>
      <c r="F803" s="196"/>
      <c r="G803" s="196"/>
      <c r="H803" s="196"/>
      <c r="I803" s="196"/>
    </row>
    <row r="804" spans="1:9" ht="5.25" customHeight="1" thickBot="1" x14ac:dyDescent="0.3">
      <c r="A804" s="203"/>
      <c r="B804" s="203"/>
      <c r="C804" s="203"/>
      <c r="D804" s="203"/>
      <c r="E804" s="203"/>
      <c r="F804" s="203"/>
      <c r="G804" s="203"/>
      <c r="H804" s="203"/>
      <c r="I804" s="203"/>
    </row>
    <row r="805" spans="1:9" x14ac:dyDescent="0.25">
      <c r="A805" s="197" t="s">
        <v>3</v>
      </c>
      <c r="B805" s="199" t="s">
        <v>4</v>
      </c>
      <c r="C805" s="200"/>
      <c r="D805" s="200"/>
      <c r="E805" s="201"/>
      <c r="F805" s="199" t="s">
        <v>5</v>
      </c>
      <c r="G805" s="200"/>
      <c r="H805" s="200"/>
      <c r="I805" s="202"/>
    </row>
    <row r="806" spans="1:9" ht="30.75" thickBot="1" x14ac:dyDescent="0.3">
      <c r="A806" s="198"/>
      <c r="B806" s="163" t="s">
        <v>6</v>
      </c>
      <c r="C806" s="164" t="s">
        <v>7</v>
      </c>
      <c r="D806" s="164" t="s">
        <v>205</v>
      </c>
      <c r="E806" s="165" t="s">
        <v>9</v>
      </c>
      <c r="F806" s="166" t="s">
        <v>6</v>
      </c>
      <c r="G806" s="164" t="s">
        <v>7</v>
      </c>
      <c r="H806" s="164" t="s">
        <v>204</v>
      </c>
      <c r="I806" s="167" t="s">
        <v>9</v>
      </c>
    </row>
    <row r="807" spans="1:9" ht="15.75" thickBot="1" x14ac:dyDescent="0.3">
      <c r="A807" s="68" t="s">
        <v>91</v>
      </c>
      <c r="B807" s="191">
        <f>B808+B898</f>
        <v>16418.231964000002</v>
      </c>
      <c r="C807" s="192">
        <f>C808+C898</f>
        <v>16903.929063989999</v>
      </c>
      <c r="D807" s="192">
        <f>D808+D898</f>
        <v>9993.4762064200004</v>
      </c>
      <c r="E807" s="193">
        <f>D807/C807</f>
        <v>0.59119250729162387</v>
      </c>
      <c r="F807" s="191">
        <f>F808+F898</f>
        <v>7774.1610070000006</v>
      </c>
      <c r="G807" s="192">
        <f>G808+G898</f>
        <v>8163.8845900099996</v>
      </c>
      <c r="H807" s="192">
        <f>H808+H898</f>
        <v>4397.6357452600005</v>
      </c>
      <c r="I807" s="194">
        <f>H807/G807</f>
        <v>0.53866951409887753</v>
      </c>
    </row>
    <row r="808" spans="1:9" ht="15.75" thickBot="1" x14ac:dyDescent="0.3">
      <c r="A808" s="190" t="s">
        <v>10</v>
      </c>
      <c r="B808" s="30">
        <f>B809+B839</f>
        <v>15426.670147000001</v>
      </c>
      <c r="C808" s="31">
        <f>C809+C839</f>
        <v>15912.367246989999</v>
      </c>
      <c r="D808" s="31">
        <f>D809+D839</f>
        <v>9600.66471069</v>
      </c>
      <c r="E808" s="50">
        <f>D808/C808</f>
        <v>0.60334609939989114</v>
      </c>
      <c r="F808" s="30">
        <f>F809+F839</f>
        <v>3634.6527250000004</v>
      </c>
      <c r="G808" s="31">
        <f>G809+G839</f>
        <v>4048.1426190100001</v>
      </c>
      <c r="H808" s="31">
        <f>H809+H839</f>
        <v>2311.3440389400002</v>
      </c>
      <c r="I808" s="32">
        <f>H808/G808</f>
        <v>0.57096408315407987</v>
      </c>
    </row>
    <row r="809" spans="1:9" ht="15.75" thickBot="1" x14ac:dyDescent="0.3">
      <c r="A809" s="70" t="s">
        <v>11</v>
      </c>
      <c r="B809" s="12">
        <f>SUM(B810:B838)</f>
        <v>9369.5641370000012</v>
      </c>
      <c r="C809" s="13">
        <f>SUM(C810:C838)</f>
        <v>9888.3159809999997</v>
      </c>
      <c r="D809" s="13">
        <f>SUM(D810:D838)</f>
        <v>6226.5930392499995</v>
      </c>
      <c r="E809" s="51">
        <f>D809/C809</f>
        <v>0.62969195677142065</v>
      </c>
      <c r="F809" s="12">
        <f>SUM(F810:F838)</f>
        <v>1747.9326380000002</v>
      </c>
      <c r="G809" s="13">
        <f>SUM(G810:G838)</f>
        <v>2096.4343200000003</v>
      </c>
      <c r="H809" s="13">
        <f>SUM(H810:H838)</f>
        <v>1393.27020171</v>
      </c>
      <c r="I809" s="20">
        <f>H809/G809</f>
        <v>0.66459043740039514</v>
      </c>
    </row>
    <row r="810" spans="1:9" x14ac:dyDescent="0.25">
      <c r="A810" s="168" t="s">
        <v>13</v>
      </c>
      <c r="B810" s="39">
        <v>97.571135999999996</v>
      </c>
      <c r="C810" s="40">
        <v>126.806629</v>
      </c>
      <c r="D810" s="40">
        <v>92.169158159999995</v>
      </c>
      <c r="E810" s="52">
        <f>D810/C810</f>
        <v>0.72684810633992958</v>
      </c>
      <c r="F810" s="33">
        <v>9.4782499999999992</v>
      </c>
      <c r="G810" s="34">
        <v>14.254250000000001</v>
      </c>
      <c r="H810" s="34">
        <v>12.396972079999999</v>
      </c>
      <c r="I810" s="21">
        <f>H810/G810</f>
        <v>0.86970356770787649</v>
      </c>
    </row>
    <row r="811" spans="1:9" x14ac:dyDescent="0.25">
      <c r="A811" s="169" t="s">
        <v>15</v>
      </c>
      <c r="B811" s="4">
        <v>117.628439</v>
      </c>
      <c r="C811" s="7">
        <v>106.47132999999999</v>
      </c>
      <c r="D811" s="7">
        <v>65.104429749999994</v>
      </c>
      <c r="E811" s="53">
        <f>D811/C811</f>
        <v>0.61147380942832219</v>
      </c>
      <c r="F811" s="35">
        <v>3.9546939999999999</v>
      </c>
      <c r="G811" s="36">
        <v>3.4316469999999999</v>
      </c>
      <c r="H811" s="36">
        <v>0.4301315</v>
      </c>
      <c r="I811" s="14">
        <f>H811/G811</f>
        <v>0.12534258331349349</v>
      </c>
    </row>
    <row r="812" spans="1:9" x14ac:dyDescent="0.25">
      <c r="A812" s="169" t="s">
        <v>24</v>
      </c>
      <c r="B812" s="4">
        <v>149.16031799999999</v>
      </c>
      <c r="C812" s="7">
        <v>135.02761000000001</v>
      </c>
      <c r="D812" s="7">
        <v>83.952886769999992</v>
      </c>
      <c r="E812" s="53">
        <f t="shared" ref="E812:E833" si="90">D812/C812</f>
        <v>0.62174607674682225</v>
      </c>
      <c r="F812" s="35">
        <v>57.01173</v>
      </c>
      <c r="G812" s="36">
        <v>179.050128</v>
      </c>
      <c r="H812" s="36">
        <v>140.42570363999999</v>
      </c>
      <c r="I812" s="14">
        <f t="shared" ref="I812:I824" si="91">H812/G812</f>
        <v>0.78428150378088524</v>
      </c>
    </row>
    <row r="813" spans="1:9" x14ac:dyDescent="0.25">
      <c r="A813" s="169" t="s">
        <v>210</v>
      </c>
      <c r="B813" s="4">
        <v>58.874110999999999</v>
      </c>
      <c r="C813" s="7">
        <v>65.068511999999998</v>
      </c>
      <c r="D813" s="7">
        <v>43.338497600000004</v>
      </c>
      <c r="E813" s="53">
        <f t="shared" si="90"/>
        <v>0.66604408596280806</v>
      </c>
      <c r="F813" s="35">
        <v>5.544473</v>
      </c>
      <c r="G813" s="36">
        <v>5.9013840000000002</v>
      </c>
      <c r="H813" s="36">
        <v>3.7828928199999998</v>
      </c>
      <c r="I813" s="14">
        <f t="shared" si="91"/>
        <v>0.64101790698588668</v>
      </c>
    </row>
    <row r="814" spans="1:9" x14ac:dyDescent="0.25">
      <c r="A814" s="170" t="s">
        <v>211</v>
      </c>
      <c r="B814" s="4">
        <v>1614.1089469999999</v>
      </c>
      <c r="C814" s="7">
        <v>1603.406383</v>
      </c>
      <c r="D814" s="7">
        <v>1046.2943644700001</v>
      </c>
      <c r="E814" s="53">
        <f t="shared" si="90"/>
        <v>0.65254471702449257</v>
      </c>
      <c r="F814" s="35">
        <v>207.750485</v>
      </c>
      <c r="G814" s="36">
        <v>159.04592299999999</v>
      </c>
      <c r="H814" s="36">
        <v>92.943156489999993</v>
      </c>
      <c r="I814" s="14">
        <f t="shared" si="91"/>
        <v>0.58437937129642736</v>
      </c>
    </row>
    <row r="815" spans="1:9" x14ac:dyDescent="0.25">
      <c r="A815" s="171" t="s">
        <v>212</v>
      </c>
      <c r="B815" s="4">
        <v>27.236101999999999</v>
      </c>
      <c r="C815" s="7">
        <v>25.778388</v>
      </c>
      <c r="D815" s="7">
        <v>15.421433499999999</v>
      </c>
      <c r="E815" s="53">
        <f t="shared" si="90"/>
        <v>0.59823110351198061</v>
      </c>
      <c r="F815" s="35">
        <v>1.379327</v>
      </c>
      <c r="G815" s="36">
        <v>1.283803</v>
      </c>
      <c r="H815" s="36">
        <v>1.0877636499999999</v>
      </c>
      <c r="I815" s="14">
        <f t="shared" si="91"/>
        <v>0.84729794991910745</v>
      </c>
    </row>
    <row r="816" spans="1:9" x14ac:dyDescent="0.25">
      <c r="A816" s="171" t="s">
        <v>213</v>
      </c>
      <c r="B816" s="4">
        <v>32.190652999999998</v>
      </c>
      <c r="C816" s="7">
        <v>31.666478000000001</v>
      </c>
      <c r="D816" s="7">
        <v>20.484777609999998</v>
      </c>
      <c r="E816" s="53">
        <f t="shared" si="90"/>
        <v>0.64689156811186888</v>
      </c>
      <c r="F816" s="35">
        <v>462.52672799999999</v>
      </c>
      <c r="G816" s="36">
        <v>382.68079</v>
      </c>
      <c r="H816" s="36">
        <v>183.62075183000002</v>
      </c>
      <c r="I816" s="14">
        <f t="shared" si="91"/>
        <v>0.47982746097602658</v>
      </c>
    </row>
    <row r="817" spans="1:9" x14ac:dyDescent="0.25">
      <c r="A817" s="169" t="s">
        <v>214</v>
      </c>
      <c r="B817" s="4">
        <v>65.072575000000001</v>
      </c>
      <c r="C817" s="7">
        <v>64.064383000000007</v>
      </c>
      <c r="D817" s="7">
        <v>39.536633989999999</v>
      </c>
      <c r="E817" s="53">
        <f t="shared" si="90"/>
        <v>0.61713907382827671</v>
      </c>
      <c r="F817" s="35">
        <v>96.885599999999997</v>
      </c>
      <c r="G817" s="36">
        <v>74.334483000000006</v>
      </c>
      <c r="H817" s="36">
        <v>59.736629149999999</v>
      </c>
      <c r="I817" s="14">
        <f t="shared" si="91"/>
        <v>0.80361935321457734</v>
      </c>
    </row>
    <row r="818" spans="1:9" x14ac:dyDescent="0.25">
      <c r="A818" s="171" t="s">
        <v>215</v>
      </c>
      <c r="B818" s="4">
        <v>1186.1854290000001</v>
      </c>
      <c r="C818" s="7">
        <v>1271.926694</v>
      </c>
      <c r="D818" s="7">
        <v>837.86317070000007</v>
      </c>
      <c r="E818" s="53">
        <f t="shared" si="90"/>
        <v>0.65873542449609135</v>
      </c>
      <c r="F818" s="35">
        <v>187.04467</v>
      </c>
      <c r="G818" s="36">
        <v>246.582706</v>
      </c>
      <c r="H818" s="36">
        <v>90.338883420000002</v>
      </c>
      <c r="I818" s="14">
        <f t="shared" si="91"/>
        <v>0.36636341974444875</v>
      </c>
    </row>
    <row r="819" spans="1:9" x14ac:dyDescent="0.25">
      <c r="A819" s="172" t="s">
        <v>216</v>
      </c>
      <c r="B819" s="4">
        <v>35.416865999999999</v>
      </c>
      <c r="C819" s="7">
        <v>34.105052999999998</v>
      </c>
      <c r="D819" s="7">
        <v>21.297307539999998</v>
      </c>
      <c r="E819" s="53">
        <f t="shared" si="90"/>
        <v>0.62446193940821615</v>
      </c>
      <c r="F819" s="35">
        <v>3.9857049999999998</v>
      </c>
      <c r="G819" s="36">
        <v>2.9500929999999999</v>
      </c>
      <c r="H819" s="36">
        <v>1.7129269299999998</v>
      </c>
      <c r="I819" s="14">
        <f t="shared" si="91"/>
        <v>0.58063489184917216</v>
      </c>
    </row>
    <row r="820" spans="1:9" x14ac:dyDescent="0.25">
      <c r="A820" s="172" t="s">
        <v>217</v>
      </c>
      <c r="B820" s="4">
        <v>15.988405999999999</v>
      </c>
      <c r="C820" s="7">
        <v>15.876837999999999</v>
      </c>
      <c r="D820" s="7">
        <v>9.93841733</v>
      </c>
      <c r="E820" s="53">
        <f t="shared" si="90"/>
        <v>0.62596956207526966</v>
      </c>
      <c r="F820" s="35">
        <v>222.91119399999999</v>
      </c>
      <c r="G820" s="36">
        <v>161.62702899999999</v>
      </c>
      <c r="H820" s="36">
        <v>97.303303999999997</v>
      </c>
      <c r="I820" s="14">
        <f t="shared" si="91"/>
        <v>0.60202371225916673</v>
      </c>
    </row>
    <row r="821" spans="1:9" x14ac:dyDescent="0.25">
      <c r="A821" s="172" t="s">
        <v>218</v>
      </c>
      <c r="B821" s="4">
        <v>643.76739599999996</v>
      </c>
      <c r="C821" s="7">
        <v>483.58880099999999</v>
      </c>
      <c r="D821" s="7">
        <v>407.64330441000004</v>
      </c>
      <c r="E821" s="53">
        <f t="shared" si="90"/>
        <v>0.8429543934165673</v>
      </c>
      <c r="F821" s="35">
        <v>130.84558000000001</v>
      </c>
      <c r="G821" s="36">
        <v>66.059533000000002</v>
      </c>
      <c r="H821" s="36">
        <v>43.67544204</v>
      </c>
      <c r="I821" s="14">
        <f t="shared" si="91"/>
        <v>0.6611527520183953</v>
      </c>
    </row>
    <row r="822" spans="1:9" x14ac:dyDescent="0.25">
      <c r="A822" s="172" t="s">
        <v>219</v>
      </c>
      <c r="B822" s="4">
        <v>95.736604999999997</v>
      </c>
      <c r="C822" s="7">
        <v>94.107376000000002</v>
      </c>
      <c r="D822" s="7">
        <v>50.773480670000005</v>
      </c>
      <c r="E822" s="53">
        <f t="shared" si="90"/>
        <v>0.53952711071234205</v>
      </c>
      <c r="F822" s="35">
        <v>23.994501</v>
      </c>
      <c r="G822" s="36">
        <v>23.667020999999998</v>
      </c>
      <c r="H822" s="36">
        <v>8.668185789999999</v>
      </c>
      <c r="I822" s="14">
        <f t="shared" si="91"/>
        <v>0.36625588788719965</v>
      </c>
    </row>
    <row r="823" spans="1:9" x14ac:dyDescent="0.25">
      <c r="A823" s="172" t="s">
        <v>220</v>
      </c>
      <c r="B823" s="4">
        <v>808.05248099999994</v>
      </c>
      <c r="C823" s="7">
        <v>787.13189</v>
      </c>
      <c r="D823" s="7">
        <v>514.01279880000004</v>
      </c>
      <c r="E823" s="53">
        <f t="shared" si="90"/>
        <v>0.65301991360050227</v>
      </c>
      <c r="F823" s="35">
        <v>22.163699999999999</v>
      </c>
      <c r="G823" s="36">
        <v>63.757722999999999</v>
      </c>
      <c r="H823" s="36">
        <v>42.653288459999999</v>
      </c>
      <c r="I823" s="14">
        <f t="shared" si="91"/>
        <v>0.66899014665250822</v>
      </c>
    </row>
    <row r="824" spans="1:9" x14ac:dyDescent="0.25">
      <c r="A824" s="172" t="s">
        <v>221</v>
      </c>
      <c r="B824" s="4">
        <v>28.586055000000002</v>
      </c>
      <c r="C824" s="7">
        <v>27.458946999999998</v>
      </c>
      <c r="D824" s="7">
        <v>17.077476960000002</v>
      </c>
      <c r="E824" s="53">
        <f t="shared" si="90"/>
        <v>0.62192759831613365</v>
      </c>
      <c r="F824" s="35">
        <v>256.25972300000001</v>
      </c>
      <c r="G824" s="36">
        <v>657.30763000000002</v>
      </c>
      <c r="H824" s="36">
        <v>589.47641277000002</v>
      </c>
      <c r="I824" s="14">
        <f t="shared" si="91"/>
        <v>0.89680445786092577</v>
      </c>
    </row>
    <row r="825" spans="1:9" x14ac:dyDescent="0.25">
      <c r="A825" s="172" t="s">
        <v>30</v>
      </c>
      <c r="B825" s="4">
        <v>3.0995240000000002</v>
      </c>
      <c r="C825" s="7">
        <v>2.7156370000000001</v>
      </c>
      <c r="D825" s="7">
        <v>1.50553388</v>
      </c>
      <c r="E825" s="53">
        <f t="shared" si="90"/>
        <v>0.55439437597882191</v>
      </c>
      <c r="F825" s="5" t="s">
        <v>19</v>
      </c>
      <c r="G825" s="6" t="s">
        <v>19</v>
      </c>
      <c r="H825" s="6" t="s">
        <v>19</v>
      </c>
      <c r="I825" s="14" t="s">
        <v>19</v>
      </c>
    </row>
    <row r="826" spans="1:9" x14ac:dyDescent="0.25">
      <c r="A826" s="169" t="s">
        <v>222</v>
      </c>
      <c r="B826" s="4">
        <v>42.910156999999998</v>
      </c>
      <c r="C826" s="7">
        <v>41.028773999999999</v>
      </c>
      <c r="D826" s="7">
        <v>25.792283999999999</v>
      </c>
      <c r="E826" s="53">
        <f t="shared" si="90"/>
        <v>0.62863891570340369</v>
      </c>
      <c r="F826" s="35">
        <v>16.894728000000001</v>
      </c>
      <c r="G826" s="36">
        <v>15.311175</v>
      </c>
      <c r="H826" s="36">
        <v>8.1239035800000003</v>
      </c>
      <c r="I826" s="14">
        <f t="shared" ref="I826:I832" si="92">H826/G826</f>
        <v>0.53058655393854492</v>
      </c>
    </row>
    <row r="827" spans="1:9" x14ac:dyDescent="0.25">
      <c r="A827" s="169" t="s">
        <v>223</v>
      </c>
      <c r="B827" s="4">
        <v>25.658821</v>
      </c>
      <c r="C827" s="7">
        <v>26.933731999999999</v>
      </c>
      <c r="D827" s="7">
        <v>17.473417670000003</v>
      </c>
      <c r="E827" s="53">
        <f t="shared" si="90"/>
        <v>0.6487559046774507</v>
      </c>
      <c r="F827" s="35">
        <v>19.845700000000001</v>
      </c>
      <c r="G827" s="36">
        <v>15.90442</v>
      </c>
      <c r="H827" s="36">
        <v>8.5970660199999998</v>
      </c>
      <c r="I827" s="14">
        <f t="shared" si="92"/>
        <v>0.5405457111922346</v>
      </c>
    </row>
    <row r="828" spans="1:9" x14ac:dyDescent="0.25">
      <c r="A828" s="172" t="s">
        <v>22</v>
      </c>
      <c r="B828" s="4">
        <v>171.52158499999999</v>
      </c>
      <c r="C828" s="7">
        <v>172.46778800000001</v>
      </c>
      <c r="D828" s="7">
        <v>109.56581378</v>
      </c>
      <c r="E828" s="53">
        <f t="shared" si="90"/>
        <v>0.63528276816538054</v>
      </c>
      <c r="F828" s="35">
        <v>10.709368</v>
      </c>
      <c r="G828" s="36">
        <v>13.007813000000001</v>
      </c>
      <c r="H828" s="36">
        <v>4.2171116900000003</v>
      </c>
      <c r="I828" s="14">
        <f t="shared" si="92"/>
        <v>0.32419836370648936</v>
      </c>
    </row>
    <row r="829" spans="1:9" x14ac:dyDescent="0.25">
      <c r="A829" s="172" t="s">
        <v>26</v>
      </c>
      <c r="B829" s="4">
        <v>192.307759</v>
      </c>
      <c r="C829" s="7">
        <v>194.884254</v>
      </c>
      <c r="D829" s="7">
        <v>125.38102882</v>
      </c>
      <c r="E829" s="53">
        <f t="shared" si="90"/>
        <v>0.64336151457367097</v>
      </c>
      <c r="F829" s="5">
        <v>3.2260219999999999</v>
      </c>
      <c r="G829" s="6">
        <v>2.574446</v>
      </c>
      <c r="H829" s="6">
        <v>2.0417765600000002</v>
      </c>
      <c r="I829" s="14">
        <f t="shared" si="92"/>
        <v>0.79309356653819896</v>
      </c>
    </row>
    <row r="830" spans="1:9" x14ac:dyDescent="0.25">
      <c r="A830" s="169" t="s">
        <v>25</v>
      </c>
      <c r="B830" s="4">
        <v>6.3658799999999998</v>
      </c>
      <c r="C830" s="7">
        <v>6.2564820000000001</v>
      </c>
      <c r="D830" s="7">
        <v>4.03853522</v>
      </c>
      <c r="E830" s="53">
        <f t="shared" si="90"/>
        <v>0.64549617820366145</v>
      </c>
      <c r="F830" s="35">
        <v>0.23666999999999999</v>
      </c>
      <c r="G830" s="36">
        <v>0.16566900000000001</v>
      </c>
      <c r="H830" s="36">
        <v>0.15689779999999998</v>
      </c>
      <c r="I830" s="14">
        <f t="shared" si="92"/>
        <v>0.94705587647658862</v>
      </c>
    </row>
    <row r="831" spans="1:9" x14ac:dyDescent="0.25">
      <c r="A831" s="172" t="s">
        <v>32</v>
      </c>
      <c r="B831" s="4">
        <v>84.953108</v>
      </c>
      <c r="C831" s="7">
        <v>82.237690000000001</v>
      </c>
      <c r="D831" s="7">
        <v>49.25683368</v>
      </c>
      <c r="E831" s="53">
        <f t="shared" si="90"/>
        <v>0.59895692206335072</v>
      </c>
      <c r="F831" s="5">
        <v>4.7552430000000001</v>
      </c>
      <c r="G831" s="6">
        <v>6.7991780000000004</v>
      </c>
      <c r="H831" s="6">
        <v>1.4092636599999999</v>
      </c>
      <c r="I831" s="14">
        <f t="shared" si="92"/>
        <v>0.20726971113272807</v>
      </c>
    </row>
    <row r="832" spans="1:9" x14ac:dyDescent="0.25">
      <c r="A832" s="172" t="s">
        <v>18</v>
      </c>
      <c r="B832" s="4">
        <v>5.1995079999999998</v>
      </c>
      <c r="C832" s="7">
        <v>5.0720510000000001</v>
      </c>
      <c r="D832" s="7">
        <v>3.30627724</v>
      </c>
      <c r="E832" s="53">
        <f t="shared" si="90"/>
        <v>0.65186198640352788</v>
      </c>
      <c r="F832" s="59">
        <v>0</v>
      </c>
      <c r="G832" s="60">
        <v>2.42E-4</v>
      </c>
      <c r="H832" s="60">
        <v>2.4181999999999999E-4</v>
      </c>
      <c r="I832" s="14">
        <f t="shared" si="92"/>
        <v>0.99925619834710733</v>
      </c>
    </row>
    <row r="833" spans="1:9" x14ac:dyDescent="0.25">
      <c r="A833" s="169" t="s">
        <v>224</v>
      </c>
      <c r="B833" s="4">
        <v>1.4632000000000001</v>
      </c>
      <c r="C833" s="7">
        <v>1.4632000000000001</v>
      </c>
      <c r="D833" s="7">
        <v>0</v>
      </c>
      <c r="E833" s="53">
        <f t="shared" si="90"/>
        <v>0</v>
      </c>
      <c r="F833" s="59" t="s">
        <v>19</v>
      </c>
      <c r="G833" s="60" t="s">
        <v>19</v>
      </c>
      <c r="H833" s="60" t="s">
        <v>19</v>
      </c>
      <c r="I833" s="14" t="s">
        <v>19</v>
      </c>
    </row>
    <row r="834" spans="1:9" x14ac:dyDescent="0.25">
      <c r="A834" s="169" t="s">
        <v>23</v>
      </c>
      <c r="B834" s="4">
        <v>37.924917999999998</v>
      </c>
      <c r="C834" s="7">
        <v>37.924917999999998</v>
      </c>
      <c r="D834" s="7">
        <v>25.009038760000003</v>
      </c>
      <c r="E834" s="53">
        <f>D834/C834</f>
        <v>0.65943553945192457</v>
      </c>
      <c r="F834" s="59" t="s">
        <v>19</v>
      </c>
      <c r="G834" s="60" t="s">
        <v>19</v>
      </c>
      <c r="H834" s="60" t="s">
        <v>19</v>
      </c>
      <c r="I834" s="14" t="s">
        <v>19</v>
      </c>
    </row>
    <row r="835" spans="1:9" x14ac:dyDescent="0.25">
      <c r="A835" s="169" t="s">
        <v>31</v>
      </c>
      <c r="B835" s="4">
        <v>3.6604480000000001</v>
      </c>
      <c r="C835" s="7">
        <v>3.5089260000000002</v>
      </c>
      <c r="D835" s="7">
        <v>2.2793604700000003</v>
      </c>
      <c r="E835" s="53">
        <f t="shared" ref="E835:E837" si="93">D835/C835</f>
        <v>0.64958921048776752</v>
      </c>
      <c r="F835" s="59">
        <v>0.13960900000000001</v>
      </c>
      <c r="G835" s="60">
        <v>0.15332999999999999</v>
      </c>
      <c r="H835" s="60">
        <v>0.10724634</v>
      </c>
      <c r="I835" s="14">
        <f t="shared" ref="I835:I837" si="94">H835/G835</f>
        <v>0.69944785756212091</v>
      </c>
    </row>
    <row r="836" spans="1:9" x14ac:dyDescent="0.25">
      <c r="A836" s="171" t="s">
        <v>17</v>
      </c>
      <c r="B836" s="4">
        <v>3.800799</v>
      </c>
      <c r="C836" s="7">
        <v>3.5250119999999998</v>
      </c>
      <c r="D836" s="7">
        <v>2.2713597299999999</v>
      </c>
      <c r="E836" s="53">
        <f t="shared" si="93"/>
        <v>0.64435517666322839</v>
      </c>
      <c r="F836" s="59">
        <v>0.21182999999999999</v>
      </c>
      <c r="G836" s="60">
        <v>0.34498299999999998</v>
      </c>
      <c r="H836" s="60">
        <v>0.23427797</v>
      </c>
      <c r="I836" s="14">
        <f t="shared" si="94"/>
        <v>0.67910004261079537</v>
      </c>
    </row>
    <row r="837" spans="1:9" x14ac:dyDescent="0.25">
      <c r="A837" s="171" t="s">
        <v>78</v>
      </c>
      <c r="B837" s="4">
        <v>5.8227659999999997</v>
      </c>
      <c r="C837" s="7">
        <v>5.7374939999999999</v>
      </c>
      <c r="D837" s="7">
        <v>3.6408477499999998</v>
      </c>
      <c r="E837" s="53">
        <f t="shared" si="93"/>
        <v>0.6345710775470963</v>
      </c>
      <c r="F837" s="59">
        <v>0.17710799999999999</v>
      </c>
      <c r="G837" s="60">
        <v>0.23892099999999999</v>
      </c>
      <c r="H837" s="60">
        <v>0.1299717</v>
      </c>
      <c r="I837" s="14">
        <f t="shared" si="94"/>
        <v>0.54399445841931016</v>
      </c>
    </row>
    <row r="838" spans="1:9" ht="15.75" thickBot="1" x14ac:dyDescent="0.3">
      <c r="A838" s="173" t="s">
        <v>34</v>
      </c>
      <c r="B838" s="41">
        <v>3809.3001450000002</v>
      </c>
      <c r="C838" s="42">
        <v>4432.0747110000002</v>
      </c>
      <c r="D838" s="42">
        <v>2592.1645699899996</v>
      </c>
      <c r="E838" s="54">
        <f>D838/C838</f>
        <v>0.58486481817566982</v>
      </c>
      <c r="F838" s="10" t="s">
        <v>19</v>
      </c>
      <c r="G838" s="11" t="s">
        <v>19</v>
      </c>
      <c r="H838" s="11" t="s">
        <v>19</v>
      </c>
      <c r="I838" s="22" t="s">
        <v>19</v>
      </c>
    </row>
    <row r="839" spans="1:9" ht="15.75" thickBot="1" x14ac:dyDescent="0.3">
      <c r="A839" s="186" t="s">
        <v>92</v>
      </c>
      <c r="B839" s="8">
        <f>SUM(B840:B897)</f>
        <v>6057.1060099999995</v>
      </c>
      <c r="C839" s="9">
        <f>SUM(C840:C897)</f>
        <v>6024.0512659899996</v>
      </c>
      <c r="D839" s="9">
        <f>SUM(D840:D897)</f>
        <v>3374.07167144</v>
      </c>
      <c r="E839" s="20">
        <f>D839/C839</f>
        <v>0.56010009252228721</v>
      </c>
      <c r="F839" s="61">
        <f>SUM(F840:F897)</f>
        <v>1886.7200870000001</v>
      </c>
      <c r="G839" s="62">
        <f>SUM(G840:G897)</f>
        <v>1951.70829901</v>
      </c>
      <c r="H839" s="62">
        <f>SUM(H840:H897)</f>
        <v>918.07383722999998</v>
      </c>
      <c r="I839" s="63">
        <f>H839/G839</f>
        <v>0.4703950061060308</v>
      </c>
    </row>
    <row r="840" spans="1:9" x14ac:dyDescent="0.25">
      <c r="A840" s="187" t="s">
        <v>225</v>
      </c>
      <c r="B840" s="39">
        <v>5.9797209999999996</v>
      </c>
      <c r="C840" s="40">
        <v>5.9797209999999996</v>
      </c>
      <c r="D840" s="40">
        <v>2.6891866200000001</v>
      </c>
      <c r="E840" s="21">
        <f>D840/C840</f>
        <v>0.44971774101166262</v>
      </c>
      <c r="F840" s="33">
        <v>4.0197900000000004</v>
      </c>
      <c r="G840" s="34">
        <v>4.1797899999999997</v>
      </c>
      <c r="H840" s="34">
        <v>2.6410651400000003</v>
      </c>
      <c r="I840" s="21">
        <f>H840/G840</f>
        <v>0.63186550998973645</v>
      </c>
    </row>
    <row r="841" spans="1:9" x14ac:dyDescent="0.25">
      <c r="A841" s="188" t="s">
        <v>226</v>
      </c>
      <c r="B841" s="4">
        <v>47.825125999999997</v>
      </c>
      <c r="C841" s="7">
        <v>47.823138999999998</v>
      </c>
      <c r="D841" s="7">
        <v>19.589354149999998</v>
      </c>
      <c r="E841" s="14">
        <f>D841/C841</f>
        <v>0.40962083542864053</v>
      </c>
      <c r="F841" s="35">
        <v>32.869323000000001</v>
      </c>
      <c r="G841" s="36">
        <v>32.871310000000001</v>
      </c>
      <c r="H841" s="36">
        <v>14.40216019</v>
      </c>
      <c r="I841" s="14">
        <f>H841/G841</f>
        <v>0.43813770093129845</v>
      </c>
    </row>
    <row r="842" spans="1:9" x14ac:dyDescent="0.25">
      <c r="A842" s="188" t="s">
        <v>227</v>
      </c>
      <c r="B842" s="4">
        <v>21.201270000000001</v>
      </c>
      <c r="C842" s="7">
        <v>21.117263999999999</v>
      </c>
      <c r="D842" s="7">
        <v>10.819935189999999</v>
      </c>
      <c r="E842" s="14">
        <f t="shared" ref="E842:E903" si="95">D842/C842</f>
        <v>0.51237391311677494</v>
      </c>
      <c r="F842" s="35">
        <v>3.9242370000000002</v>
      </c>
      <c r="G842" s="36">
        <v>3.9242370000000002</v>
      </c>
      <c r="H842" s="36">
        <v>1.15426422</v>
      </c>
      <c r="I842" s="14">
        <f t="shared" ref="I842:I848" si="96">H842/G842</f>
        <v>0.29413723483061799</v>
      </c>
    </row>
    <row r="843" spans="1:9" x14ac:dyDescent="0.25">
      <c r="A843" s="188" t="s">
        <v>228</v>
      </c>
      <c r="B843" s="4">
        <v>13.219669</v>
      </c>
      <c r="C843" s="7">
        <v>13.214842000000001</v>
      </c>
      <c r="D843" s="7">
        <v>8.6596634199999993</v>
      </c>
      <c r="E843" s="14">
        <f t="shared" si="95"/>
        <v>0.65529829414532526</v>
      </c>
      <c r="F843" s="35">
        <v>1.880088</v>
      </c>
      <c r="G843" s="36">
        <v>2.8549030000000002</v>
      </c>
      <c r="H843" s="36">
        <v>1.1715730900000001</v>
      </c>
      <c r="I843" s="14">
        <f t="shared" si="96"/>
        <v>0.4103722928589868</v>
      </c>
    </row>
    <row r="844" spans="1:9" x14ac:dyDescent="0.25">
      <c r="A844" s="188" t="s">
        <v>229</v>
      </c>
      <c r="B844" s="4">
        <v>34.431229000000002</v>
      </c>
      <c r="C844" s="7">
        <v>32.720669000000001</v>
      </c>
      <c r="D844" s="7">
        <v>18.193258440000001</v>
      </c>
      <c r="E844" s="14">
        <f t="shared" si="95"/>
        <v>0.5560173124822112</v>
      </c>
      <c r="F844" s="35">
        <v>7.1592609999999999</v>
      </c>
      <c r="G844" s="36">
        <v>7.1592609999999999</v>
      </c>
      <c r="H844" s="36">
        <v>3.6296747300000001</v>
      </c>
      <c r="I844" s="14">
        <f t="shared" si="96"/>
        <v>0.5069901390660293</v>
      </c>
    </row>
    <row r="845" spans="1:9" x14ac:dyDescent="0.25">
      <c r="A845" s="188" t="s">
        <v>278</v>
      </c>
      <c r="B845" s="4">
        <v>4299.6892509999998</v>
      </c>
      <c r="C845" s="7">
        <v>4303.4928849999997</v>
      </c>
      <c r="D845" s="7">
        <v>2439.58799937</v>
      </c>
      <c r="E845" s="14">
        <f t="shared" si="95"/>
        <v>0.56688556587912198</v>
      </c>
      <c r="F845" s="35">
        <v>342.15482300000008</v>
      </c>
      <c r="G845" s="36">
        <v>342.15922</v>
      </c>
      <c r="H845" s="36">
        <v>25.43006977999994</v>
      </c>
      <c r="I845" s="14">
        <f t="shared" si="96"/>
        <v>7.4322328008580157E-2</v>
      </c>
    </row>
    <row r="846" spans="1:9" x14ac:dyDescent="0.25">
      <c r="A846" s="188" t="s">
        <v>230</v>
      </c>
      <c r="B846" s="4">
        <v>14.514849999999999</v>
      </c>
      <c r="C846" s="7">
        <v>14.714024999999999</v>
      </c>
      <c r="D846" s="7">
        <v>7.2409849299999998</v>
      </c>
      <c r="E846" s="14">
        <f t="shared" si="95"/>
        <v>0.49211449144608632</v>
      </c>
      <c r="F846" s="35">
        <v>26.728207000000001</v>
      </c>
      <c r="G846" s="36">
        <v>30.123166999999999</v>
      </c>
      <c r="H846" s="36">
        <v>2.8032183900000001</v>
      </c>
      <c r="I846" s="14">
        <f t="shared" si="96"/>
        <v>9.3058554898958673E-2</v>
      </c>
    </row>
    <row r="847" spans="1:9" ht="15" customHeight="1" x14ac:dyDescent="0.25">
      <c r="A847" s="188" t="s">
        <v>283</v>
      </c>
      <c r="B847" s="5">
        <v>3.3227760000000002</v>
      </c>
      <c r="C847" s="7">
        <v>3.2789999999999999</v>
      </c>
      <c r="D847" s="7">
        <v>1.3407824399999999</v>
      </c>
      <c r="E847" s="14">
        <f t="shared" si="95"/>
        <v>0.40889979871912169</v>
      </c>
      <c r="F847" s="59">
        <v>0.31622400000000001</v>
      </c>
      <c r="G847" s="60">
        <v>0.36</v>
      </c>
      <c r="H847" s="60">
        <v>0</v>
      </c>
      <c r="I847" s="14">
        <f t="shared" si="96"/>
        <v>0</v>
      </c>
    </row>
    <row r="848" spans="1:9" x14ac:dyDescent="0.25">
      <c r="A848" s="188" t="s">
        <v>231</v>
      </c>
      <c r="B848" s="4">
        <v>10.037404</v>
      </c>
      <c r="C848" s="7">
        <v>9.3564260000000008</v>
      </c>
      <c r="D848" s="7">
        <v>5.8215330400000003</v>
      </c>
      <c r="E848" s="14">
        <f t="shared" si="95"/>
        <v>0.6221962360414115</v>
      </c>
      <c r="F848" s="35">
        <v>0.45774399999999998</v>
      </c>
      <c r="G848" s="36">
        <v>0.32042100000000001</v>
      </c>
      <c r="H848" s="36">
        <v>0.15161199</v>
      </c>
      <c r="I848" s="14">
        <f t="shared" si="96"/>
        <v>0.47316496109805534</v>
      </c>
    </row>
    <row r="849" spans="1:9" x14ac:dyDescent="0.25">
      <c r="A849" s="188" t="s">
        <v>232</v>
      </c>
      <c r="B849" s="4">
        <v>1.519001</v>
      </c>
      <c r="C849" s="7">
        <v>1.519001</v>
      </c>
      <c r="D849" s="7">
        <v>0.71415101000000003</v>
      </c>
      <c r="E849" s="14">
        <f t="shared" si="95"/>
        <v>0.4701451875278555</v>
      </c>
      <c r="F849" s="59" t="s">
        <v>19</v>
      </c>
      <c r="G849" s="60" t="s">
        <v>19</v>
      </c>
      <c r="H849" s="60" t="s">
        <v>19</v>
      </c>
      <c r="I849" s="14" t="s">
        <v>19</v>
      </c>
    </row>
    <row r="850" spans="1:9" x14ac:dyDescent="0.25">
      <c r="A850" s="188" t="s">
        <v>56</v>
      </c>
      <c r="B850" s="4">
        <v>18.554635999999999</v>
      </c>
      <c r="C850" s="7">
        <v>18.554635999999999</v>
      </c>
      <c r="D850" s="7">
        <v>10.270916699999999</v>
      </c>
      <c r="E850" s="14">
        <f t="shared" si="95"/>
        <v>0.55354988909510272</v>
      </c>
      <c r="F850" s="35">
        <v>386.347825</v>
      </c>
      <c r="G850" s="36">
        <v>387.29782499999999</v>
      </c>
      <c r="H850" s="36">
        <v>261.93935926</v>
      </c>
      <c r="I850" s="14">
        <f t="shared" ref="I850:I877" si="97">H850/G850</f>
        <v>0.67632540735285562</v>
      </c>
    </row>
    <row r="851" spans="1:9" x14ac:dyDescent="0.25">
      <c r="A851" s="188" t="s">
        <v>233</v>
      </c>
      <c r="B851" s="4">
        <v>7.631278</v>
      </c>
      <c r="C851" s="7">
        <v>7.4392779999999998</v>
      </c>
      <c r="D851" s="7">
        <v>4.0135945499999996</v>
      </c>
      <c r="E851" s="14">
        <f t="shared" si="95"/>
        <v>0.53951398912636406</v>
      </c>
      <c r="F851" s="35">
        <v>3.9537689999999999</v>
      </c>
      <c r="G851" s="36">
        <v>4.1937689999999996</v>
      </c>
      <c r="H851" s="36">
        <v>1.6380188600000001</v>
      </c>
      <c r="I851" s="14">
        <f t="shared" si="97"/>
        <v>0.39058394966437116</v>
      </c>
    </row>
    <row r="852" spans="1:9" x14ac:dyDescent="0.25">
      <c r="A852" s="188" t="s">
        <v>234</v>
      </c>
      <c r="B852" s="4">
        <v>7.8889719999999999</v>
      </c>
      <c r="C852" s="7">
        <v>7.8889719999999999</v>
      </c>
      <c r="D852" s="7">
        <v>4.5763663899999996</v>
      </c>
      <c r="E852" s="14">
        <f t="shared" si="95"/>
        <v>0.58009667039000767</v>
      </c>
      <c r="F852" s="35">
        <v>0.31121100000000002</v>
      </c>
      <c r="G852" s="36">
        <v>9.4293000000000002E-2</v>
      </c>
      <c r="H852" s="36">
        <v>1.1368800000000001E-3</v>
      </c>
      <c r="I852" s="14">
        <f t="shared" si="97"/>
        <v>1.2056886513314881E-2</v>
      </c>
    </row>
    <row r="853" spans="1:9" x14ac:dyDescent="0.25">
      <c r="A853" s="188" t="s">
        <v>235</v>
      </c>
      <c r="B853" s="4">
        <v>12.754599000000001</v>
      </c>
      <c r="C853" s="7">
        <v>12.754599000000001</v>
      </c>
      <c r="D853" s="7">
        <v>8.0132633599999998</v>
      </c>
      <c r="E853" s="14">
        <f t="shared" si="95"/>
        <v>0.62826462517559345</v>
      </c>
      <c r="F853" s="35">
        <v>3.745752</v>
      </c>
      <c r="G853" s="36">
        <v>3.1358329999999999</v>
      </c>
      <c r="H853" s="36">
        <v>1.9667187900000001</v>
      </c>
      <c r="I853" s="14">
        <f t="shared" si="97"/>
        <v>0.62717587001603725</v>
      </c>
    </row>
    <row r="854" spans="1:9" x14ac:dyDescent="0.25">
      <c r="A854" s="188" t="s">
        <v>236</v>
      </c>
      <c r="B854" s="4">
        <v>8.8155190000000001</v>
      </c>
      <c r="C854" s="7">
        <v>8.8155190000000001</v>
      </c>
      <c r="D854" s="7">
        <v>4.8269479299999993</v>
      </c>
      <c r="E854" s="14">
        <f t="shared" si="95"/>
        <v>0.54755119125714546</v>
      </c>
      <c r="F854" s="5">
        <v>1</v>
      </c>
      <c r="G854" s="6">
        <v>0.62090299999999998</v>
      </c>
      <c r="H854" s="6">
        <v>0.34106528999999997</v>
      </c>
      <c r="I854" s="14">
        <f t="shared" si="97"/>
        <v>0.54930526990528306</v>
      </c>
    </row>
    <row r="855" spans="1:9" x14ac:dyDescent="0.25">
      <c r="A855" s="188" t="s">
        <v>237</v>
      </c>
      <c r="B855" s="4">
        <v>4.7956110000000001</v>
      </c>
      <c r="C855" s="7">
        <v>4.3171299999999997</v>
      </c>
      <c r="D855" s="7">
        <v>2.3323042799999998</v>
      </c>
      <c r="E855" s="14">
        <f t="shared" si="95"/>
        <v>0.54024416220961613</v>
      </c>
      <c r="F855" s="35">
        <v>1.6409860000000001</v>
      </c>
      <c r="G855" s="36">
        <v>1.546055</v>
      </c>
      <c r="H855" s="36">
        <v>0.43153658</v>
      </c>
      <c r="I855" s="14">
        <f t="shared" si="97"/>
        <v>0.27912110500596682</v>
      </c>
    </row>
    <row r="856" spans="1:9" x14ac:dyDescent="0.25">
      <c r="A856" s="188" t="s">
        <v>98</v>
      </c>
      <c r="B856" s="4">
        <v>2.0983499999999999</v>
      </c>
      <c r="C856" s="7">
        <v>2.0479609999999999</v>
      </c>
      <c r="D856" s="7">
        <v>1.13081078</v>
      </c>
      <c r="E856" s="14">
        <f t="shared" si="95"/>
        <v>0.55216421601778554</v>
      </c>
      <c r="F856" s="59">
        <v>0.51</v>
      </c>
      <c r="G856" s="60">
        <v>0.35699999999999998</v>
      </c>
      <c r="H856" s="60">
        <v>0.12117794999999999</v>
      </c>
      <c r="I856" s="14">
        <f t="shared" si="97"/>
        <v>0.33943403361344537</v>
      </c>
    </row>
    <row r="857" spans="1:9" x14ac:dyDescent="0.25">
      <c r="A857" s="188" t="s">
        <v>238</v>
      </c>
      <c r="B857" s="4">
        <v>11.945600000000001</v>
      </c>
      <c r="C857" s="7">
        <v>11.877971000000001</v>
      </c>
      <c r="D857" s="7">
        <v>7.8173417999999995</v>
      </c>
      <c r="E857" s="14">
        <f t="shared" si="95"/>
        <v>0.65813780821657164</v>
      </c>
      <c r="F857" s="35">
        <v>4.2336499999999999</v>
      </c>
      <c r="G857" s="36">
        <v>4.3011790000000003</v>
      </c>
      <c r="H857" s="36">
        <v>2.5615670499999998</v>
      </c>
      <c r="I857" s="14">
        <f t="shared" si="97"/>
        <v>0.59554997594845493</v>
      </c>
    </row>
    <row r="858" spans="1:9" x14ac:dyDescent="0.25">
      <c r="A858" s="188" t="s">
        <v>239</v>
      </c>
      <c r="B858" s="4">
        <v>6.1209259999999999</v>
      </c>
      <c r="C858" s="7">
        <v>6.1209259999999999</v>
      </c>
      <c r="D858" s="7">
        <v>3.9666217400000003</v>
      </c>
      <c r="E858" s="14">
        <f t="shared" si="95"/>
        <v>0.64804275366178266</v>
      </c>
      <c r="F858" s="35">
        <v>37.541117</v>
      </c>
      <c r="G858" s="36">
        <v>41.133991999999999</v>
      </c>
      <c r="H858" s="36">
        <v>27.36325613</v>
      </c>
      <c r="I858" s="14">
        <f t="shared" si="97"/>
        <v>0.66522247901443654</v>
      </c>
    </row>
    <row r="859" spans="1:9" ht="15.75" thickBot="1" x14ac:dyDescent="0.3">
      <c r="A859" s="189" t="s">
        <v>240</v>
      </c>
      <c r="B859" s="43">
        <v>5.6222120000000002</v>
      </c>
      <c r="C859" s="44">
        <v>5.6222120000000002</v>
      </c>
      <c r="D859" s="44">
        <v>2.5718378199999998</v>
      </c>
      <c r="E859" s="22">
        <f t="shared" si="95"/>
        <v>0.4574423411995136</v>
      </c>
      <c r="F859" s="37">
        <v>0.50247900000000001</v>
      </c>
      <c r="G859" s="38">
        <v>0.50247900000000001</v>
      </c>
      <c r="H859" s="38">
        <v>0.36507443000000001</v>
      </c>
      <c r="I859" s="22">
        <f t="shared" si="97"/>
        <v>0.72654664175020245</v>
      </c>
    </row>
    <row r="860" spans="1:9" x14ac:dyDescent="0.25">
      <c r="A860" s="179" t="s">
        <v>241</v>
      </c>
      <c r="B860" s="39">
        <v>6.9688780000000001</v>
      </c>
      <c r="C860" s="40">
        <v>6.9688780000000001</v>
      </c>
      <c r="D860" s="40">
        <v>3.5435043199999998</v>
      </c>
      <c r="E860" s="52">
        <f t="shared" si="95"/>
        <v>0.50847558530942849</v>
      </c>
      <c r="F860" s="180">
        <v>2.000121</v>
      </c>
      <c r="G860" s="181">
        <v>2.6001210000000001</v>
      </c>
      <c r="H860" s="181">
        <v>0.80123111000000002</v>
      </c>
      <c r="I860" s="21">
        <f t="shared" si="97"/>
        <v>0.308151470643097</v>
      </c>
    </row>
    <row r="861" spans="1:9" x14ac:dyDescent="0.25">
      <c r="A861" s="169" t="s">
        <v>242</v>
      </c>
      <c r="B861" s="4">
        <v>23.430320999999999</v>
      </c>
      <c r="C861" s="7">
        <v>23.230955999999999</v>
      </c>
      <c r="D861" s="7">
        <v>14.81229059</v>
      </c>
      <c r="E861" s="53">
        <f t="shared" si="95"/>
        <v>0.6376100316319312</v>
      </c>
      <c r="F861" s="35">
        <v>43.916519000000001</v>
      </c>
      <c r="G861" s="36">
        <v>33.141562</v>
      </c>
      <c r="H861" s="36">
        <v>14.601204539999999</v>
      </c>
      <c r="I861" s="14">
        <f t="shared" si="97"/>
        <v>0.44057080170210444</v>
      </c>
    </row>
    <row r="862" spans="1:9" x14ac:dyDescent="0.25">
      <c r="A862" s="169" t="s">
        <v>277</v>
      </c>
      <c r="B862" s="4">
        <v>16.7133</v>
      </c>
      <c r="C862" s="7">
        <v>16.7133</v>
      </c>
      <c r="D862" s="7">
        <v>7.6643595300000005</v>
      </c>
      <c r="E862" s="53">
        <f t="shared" si="95"/>
        <v>0.45857846924305795</v>
      </c>
      <c r="F862" s="35">
        <v>30.525200000000002</v>
      </c>
      <c r="G862" s="36">
        <v>30.525200000000002</v>
      </c>
      <c r="H862" s="36">
        <v>6.8340628600000004</v>
      </c>
      <c r="I862" s="14">
        <f t="shared" si="97"/>
        <v>0.22388265629709225</v>
      </c>
    </row>
    <row r="863" spans="1:9" x14ac:dyDescent="0.25">
      <c r="A863" s="169" t="s">
        <v>243</v>
      </c>
      <c r="B863" s="4">
        <v>4.2354459999999996</v>
      </c>
      <c r="C863" s="7">
        <v>4.1830290000000003</v>
      </c>
      <c r="D863" s="7">
        <v>2.0788297</v>
      </c>
      <c r="E863" s="53">
        <f t="shared" si="95"/>
        <v>0.49696755628517036</v>
      </c>
      <c r="F863" s="5">
        <v>0.80049000000000003</v>
      </c>
      <c r="G863" s="6">
        <v>0.64380999999999999</v>
      </c>
      <c r="H863" s="6">
        <v>0.32212649999999998</v>
      </c>
      <c r="I863" s="14">
        <f t="shared" si="97"/>
        <v>0.50034404560351653</v>
      </c>
    </row>
    <row r="864" spans="1:9" x14ac:dyDescent="0.25">
      <c r="A864" s="169" t="s">
        <v>244</v>
      </c>
      <c r="B864" s="4">
        <v>63.673110999999999</v>
      </c>
      <c r="C864" s="7">
        <v>63.657390999999997</v>
      </c>
      <c r="D864" s="7">
        <v>39.869848619999999</v>
      </c>
      <c r="E864" s="53">
        <f t="shared" si="95"/>
        <v>0.62631923793420941</v>
      </c>
      <c r="F864" s="5">
        <v>2.0825019999999999</v>
      </c>
      <c r="G864" s="6">
        <v>2.0982219999999998</v>
      </c>
      <c r="H864" s="6">
        <v>1.42266918</v>
      </c>
      <c r="I864" s="14">
        <f t="shared" si="97"/>
        <v>0.67803558441385137</v>
      </c>
    </row>
    <row r="865" spans="1:9" x14ac:dyDescent="0.25">
      <c r="A865" s="169" t="s">
        <v>245</v>
      </c>
      <c r="B865" s="4">
        <v>3.868487</v>
      </c>
      <c r="C865" s="7">
        <v>3.554208</v>
      </c>
      <c r="D865" s="7">
        <v>2.2853120499999999</v>
      </c>
      <c r="E865" s="53">
        <f t="shared" si="95"/>
        <v>0.64298770640322678</v>
      </c>
      <c r="F865" s="35">
        <v>2.199284</v>
      </c>
      <c r="G865" s="36">
        <v>1.7656700000000001</v>
      </c>
      <c r="H865" s="36">
        <v>1.4449242099999999</v>
      </c>
      <c r="I865" s="14">
        <f t="shared" si="97"/>
        <v>0.81834329744516243</v>
      </c>
    </row>
    <row r="866" spans="1:9" x14ac:dyDescent="0.25">
      <c r="A866" s="171" t="s">
        <v>246</v>
      </c>
      <c r="B866" s="4">
        <v>12.859463</v>
      </c>
      <c r="C866" s="7">
        <v>12.858193</v>
      </c>
      <c r="D866" s="7">
        <v>6.6595936600000005</v>
      </c>
      <c r="E866" s="53">
        <f t="shared" si="95"/>
        <v>0.51792609272547085</v>
      </c>
      <c r="F866" s="35">
        <v>0.55002499999999999</v>
      </c>
      <c r="G866" s="36">
        <v>0.55129499999999998</v>
      </c>
      <c r="H866" s="36">
        <v>0.29003301000000004</v>
      </c>
      <c r="I866" s="14">
        <f t="shared" si="97"/>
        <v>0.52609403314015191</v>
      </c>
    </row>
    <row r="867" spans="1:9" x14ac:dyDescent="0.25">
      <c r="A867" s="169" t="s">
        <v>247</v>
      </c>
      <c r="B867" s="4">
        <v>11.914604000000001</v>
      </c>
      <c r="C867" s="7">
        <v>11.746039</v>
      </c>
      <c r="D867" s="7">
        <v>6.0257293700000005</v>
      </c>
      <c r="E867" s="53">
        <f t="shared" si="95"/>
        <v>0.51300096738994316</v>
      </c>
      <c r="F867" s="5">
        <v>41.950445000000002</v>
      </c>
      <c r="G867" s="6">
        <v>30.227153999999999</v>
      </c>
      <c r="H867" s="6">
        <v>21.08967182</v>
      </c>
      <c r="I867" s="14">
        <f t="shared" si="97"/>
        <v>0.69770616909550931</v>
      </c>
    </row>
    <row r="868" spans="1:9" x14ac:dyDescent="0.25">
      <c r="A868" s="175" t="s">
        <v>248</v>
      </c>
      <c r="B868" s="4">
        <v>5.8673739999999999</v>
      </c>
      <c r="C868" s="7">
        <v>5.5192899999999998</v>
      </c>
      <c r="D868" s="7">
        <v>2.7789301399999999</v>
      </c>
      <c r="E868" s="53">
        <f t="shared" si="95"/>
        <v>0.50349413420929146</v>
      </c>
      <c r="F868" s="35">
        <v>18.495929</v>
      </c>
      <c r="G868" s="36">
        <v>22.383181</v>
      </c>
      <c r="H868" s="36">
        <v>8.1654958600000001</v>
      </c>
      <c r="I868" s="14">
        <f t="shared" si="97"/>
        <v>0.36480497834512438</v>
      </c>
    </row>
    <row r="869" spans="1:9" x14ac:dyDescent="0.25">
      <c r="A869" s="175" t="s">
        <v>285</v>
      </c>
      <c r="B869" s="4">
        <v>64.819382000000004</v>
      </c>
      <c r="C869" s="7">
        <v>65.861873000000003</v>
      </c>
      <c r="D869" s="7">
        <v>33.364912840000002</v>
      </c>
      <c r="E869" s="53">
        <f t="shared" si="95"/>
        <v>0.50658918916563456</v>
      </c>
      <c r="F869" s="35">
        <v>195.45763600000001</v>
      </c>
      <c r="G869" s="36">
        <v>243.17308</v>
      </c>
      <c r="H869" s="36">
        <v>212.26083711000001</v>
      </c>
      <c r="I869" s="14">
        <f t="shared" si="97"/>
        <v>0.87287966706676579</v>
      </c>
    </row>
    <row r="870" spans="1:9" x14ac:dyDescent="0.25">
      <c r="A870" s="169" t="s">
        <v>249</v>
      </c>
      <c r="B870" s="4">
        <v>13.875906000000001</v>
      </c>
      <c r="C870" s="7">
        <v>13.875906000000001</v>
      </c>
      <c r="D870" s="7">
        <v>8.2197262599999998</v>
      </c>
      <c r="E870" s="53">
        <f t="shared" si="95"/>
        <v>0.59237402300073227</v>
      </c>
      <c r="F870" s="35">
        <v>6.7868589999999998</v>
      </c>
      <c r="G870" s="36">
        <v>6.7868589999999998</v>
      </c>
      <c r="H870" s="36">
        <v>4.1676814599999998</v>
      </c>
      <c r="I870" s="14">
        <f t="shared" si="97"/>
        <v>0.61408104397041396</v>
      </c>
    </row>
    <row r="871" spans="1:9" x14ac:dyDescent="0.25">
      <c r="A871" s="169" t="s">
        <v>250</v>
      </c>
      <c r="B871" s="4">
        <v>1.9397180000000001</v>
      </c>
      <c r="C871" s="7">
        <v>2.2285309999999998</v>
      </c>
      <c r="D871" s="7">
        <v>1.1283519</v>
      </c>
      <c r="E871" s="53">
        <f t="shared" si="95"/>
        <v>0.50632093518106769</v>
      </c>
      <c r="F871" s="59">
        <v>0</v>
      </c>
      <c r="G871" s="60">
        <v>0.1</v>
      </c>
      <c r="H871" s="60">
        <v>8.4858890000000006E-2</v>
      </c>
      <c r="I871" s="14">
        <f t="shared" si="97"/>
        <v>0.84858889999999998</v>
      </c>
    </row>
    <row r="872" spans="1:9" x14ac:dyDescent="0.25">
      <c r="A872" s="169" t="s">
        <v>251</v>
      </c>
      <c r="B872" s="4">
        <v>47.241494000000003</v>
      </c>
      <c r="C872" s="7">
        <v>47.240775999999997</v>
      </c>
      <c r="D872" s="7">
        <v>28.82635282</v>
      </c>
      <c r="E872" s="53">
        <f t="shared" si="95"/>
        <v>0.61020066266481321</v>
      </c>
      <c r="F872" s="35">
        <v>24.151465000000002</v>
      </c>
      <c r="G872" s="36">
        <v>15.803114000000001</v>
      </c>
      <c r="H872" s="36">
        <v>4.6353962900000001</v>
      </c>
      <c r="I872" s="14">
        <f t="shared" si="97"/>
        <v>0.29332170165955901</v>
      </c>
    </row>
    <row r="873" spans="1:9" x14ac:dyDescent="0.25">
      <c r="A873" s="169" t="s">
        <v>252</v>
      </c>
      <c r="B873" s="4">
        <v>81.972027999999995</v>
      </c>
      <c r="C873" s="7">
        <v>81.972027999999995</v>
      </c>
      <c r="D873" s="7">
        <v>50.800118040000001</v>
      </c>
      <c r="E873" s="53">
        <f t="shared" si="95"/>
        <v>0.61972503644779908</v>
      </c>
      <c r="F873" s="35">
        <v>2.5351729999999999</v>
      </c>
      <c r="G873" s="36">
        <v>2.5351729999999999</v>
      </c>
      <c r="H873" s="36">
        <v>0.81535433999999996</v>
      </c>
      <c r="I873" s="14">
        <f t="shared" si="97"/>
        <v>0.32161684429425524</v>
      </c>
    </row>
    <row r="874" spans="1:9" x14ac:dyDescent="0.25">
      <c r="A874" s="169" t="s">
        <v>253</v>
      </c>
      <c r="B874" s="4">
        <v>290.31739199999998</v>
      </c>
      <c r="C874" s="7">
        <v>290.31739199999998</v>
      </c>
      <c r="D874" s="7">
        <v>174.97992293999999</v>
      </c>
      <c r="E874" s="53">
        <f t="shared" si="95"/>
        <v>0.60271939526103213</v>
      </c>
      <c r="F874" s="35">
        <v>49.864293000000004</v>
      </c>
      <c r="G874" s="36">
        <v>49.864293000000004</v>
      </c>
      <c r="H874" s="36">
        <v>8.8123131999999984</v>
      </c>
      <c r="I874" s="14">
        <f t="shared" si="97"/>
        <v>0.1767259228963699</v>
      </c>
    </row>
    <row r="875" spans="1:9" x14ac:dyDescent="0.25">
      <c r="A875" s="169" t="s">
        <v>254</v>
      </c>
      <c r="B875" s="4">
        <v>9.1729529999999997</v>
      </c>
      <c r="C875" s="7">
        <v>9.1729529999999997</v>
      </c>
      <c r="D875" s="7">
        <v>4.9895838699999997</v>
      </c>
      <c r="E875" s="53">
        <f t="shared" si="95"/>
        <v>0.5439452126267299</v>
      </c>
      <c r="F875" s="35">
        <v>1.184537</v>
      </c>
      <c r="G875" s="36">
        <v>1.184537</v>
      </c>
      <c r="H875" s="36">
        <v>0.70984897999999996</v>
      </c>
      <c r="I875" s="14">
        <f t="shared" si="97"/>
        <v>0.59926281745525889</v>
      </c>
    </row>
    <row r="876" spans="1:9" x14ac:dyDescent="0.25">
      <c r="A876" s="169" t="s">
        <v>255</v>
      </c>
      <c r="B876" s="4">
        <v>28.589151000000001</v>
      </c>
      <c r="C876" s="7">
        <v>28.533656000000001</v>
      </c>
      <c r="D876" s="7">
        <v>15.4943419</v>
      </c>
      <c r="E876" s="53">
        <f t="shared" si="95"/>
        <v>0.5430198604763441</v>
      </c>
      <c r="F876" s="35">
        <v>0.61402299999999999</v>
      </c>
      <c r="G876" s="36">
        <v>0.75451800000000002</v>
      </c>
      <c r="H876" s="36">
        <v>0.27861579999999997</v>
      </c>
      <c r="I876" s="14">
        <f t="shared" si="97"/>
        <v>0.3692632912667424</v>
      </c>
    </row>
    <row r="877" spans="1:9" x14ac:dyDescent="0.25">
      <c r="A877" s="169" t="s">
        <v>256</v>
      </c>
      <c r="B877" s="4">
        <v>106.036141</v>
      </c>
      <c r="C877" s="7">
        <v>106.036141</v>
      </c>
      <c r="D877" s="7">
        <v>56.619847299999996</v>
      </c>
      <c r="E877" s="53">
        <f t="shared" si="95"/>
        <v>0.53396744511854688</v>
      </c>
      <c r="F877" s="35">
        <v>9.2105340000000009</v>
      </c>
      <c r="G877" s="36">
        <v>15.010125</v>
      </c>
      <c r="H877" s="36">
        <v>4.7772783499999996</v>
      </c>
      <c r="I877" s="14">
        <f t="shared" si="97"/>
        <v>0.31827039081953012</v>
      </c>
    </row>
    <row r="878" spans="1:9" x14ac:dyDescent="0.25">
      <c r="A878" s="169" t="s">
        <v>76</v>
      </c>
      <c r="B878" s="4">
        <v>0.63</v>
      </c>
      <c r="C878" s="7">
        <v>0.63</v>
      </c>
      <c r="D878" s="7">
        <v>0.20089809</v>
      </c>
      <c r="E878" s="53">
        <f t="shared" si="95"/>
        <v>0.31888585714285717</v>
      </c>
      <c r="F878" s="59" t="s">
        <v>19</v>
      </c>
      <c r="G878" s="60" t="s">
        <v>19</v>
      </c>
      <c r="H878" s="60" t="s">
        <v>19</v>
      </c>
      <c r="I878" s="14" t="s">
        <v>19</v>
      </c>
    </row>
    <row r="879" spans="1:9" x14ac:dyDescent="0.25">
      <c r="A879" s="169" t="s">
        <v>257</v>
      </c>
      <c r="B879" s="4">
        <v>43.651707999999999</v>
      </c>
      <c r="C879" s="7">
        <v>43.651707999999999</v>
      </c>
      <c r="D879" s="7">
        <v>28.67310093</v>
      </c>
      <c r="E879" s="53">
        <f t="shared" si="95"/>
        <v>0.65686091664500279</v>
      </c>
      <c r="F879" s="59">
        <v>27.626418999999999</v>
      </c>
      <c r="G879" s="60">
        <v>45.618899999999996</v>
      </c>
      <c r="H879" s="60">
        <v>37.167092670000002</v>
      </c>
      <c r="I879" s="14">
        <f t="shared" ref="I879" si="98">H879/G879</f>
        <v>0.81473013750879586</v>
      </c>
    </row>
    <row r="880" spans="1:9" x14ac:dyDescent="0.25">
      <c r="A880" s="169" t="s">
        <v>50</v>
      </c>
      <c r="B880" s="4">
        <v>0.89039199999999996</v>
      </c>
      <c r="C880" s="7">
        <v>0.89039199999999996</v>
      </c>
      <c r="D880" s="7">
        <v>0.18548997</v>
      </c>
      <c r="E880" s="53">
        <f t="shared" si="95"/>
        <v>0.20832394046667088</v>
      </c>
      <c r="F880" s="59" t="s">
        <v>19</v>
      </c>
      <c r="G880" s="60" t="s">
        <v>19</v>
      </c>
      <c r="H880" s="60" t="s">
        <v>19</v>
      </c>
      <c r="I880" s="14" t="s">
        <v>19</v>
      </c>
    </row>
    <row r="881" spans="1:9" x14ac:dyDescent="0.25">
      <c r="A881" s="169" t="s">
        <v>258</v>
      </c>
      <c r="B881" s="4">
        <v>40.440652</v>
      </c>
      <c r="C881" s="7">
        <v>40.440652</v>
      </c>
      <c r="D881" s="7">
        <v>19.470385239999999</v>
      </c>
      <c r="E881" s="53">
        <f t="shared" si="95"/>
        <v>0.48145576980311788</v>
      </c>
      <c r="F881" s="35">
        <v>15</v>
      </c>
      <c r="G881" s="36">
        <v>15</v>
      </c>
      <c r="H881" s="36">
        <v>3.7690203900000001</v>
      </c>
      <c r="I881" s="14">
        <f t="shared" ref="I881:I893" si="99">H881/G881</f>
        <v>0.25126802600000003</v>
      </c>
    </row>
    <row r="882" spans="1:9" x14ac:dyDescent="0.25">
      <c r="A882" s="169" t="s">
        <v>54</v>
      </c>
      <c r="B882" s="4">
        <v>146.06027599999999</v>
      </c>
      <c r="C882" s="7">
        <v>140.97809699999999</v>
      </c>
      <c r="D882" s="7">
        <v>80.648307620000011</v>
      </c>
      <c r="E882" s="53">
        <f t="shared" si="95"/>
        <v>0.57206267736753469</v>
      </c>
      <c r="F882" s="35">
        <v>194.325908</v>
      </c>
      <c r="G882" s="36">
        <v>168.16074399999999</v>
      </c>
      <c r="H882" s="36">
        <v>84.141206159999996</v>
      </c>
      <c r="I882" s="14">
        <f t="shared" si="99"/>
        <v>0.50036176195795135</v>
      </c>
    </row>
    <row r="883" spans="1:9" x14ac:dyDescent="0.25">
      <c r="A883" s="169" t="s">
        <v>259</v>
      </c>
      <c r="B883" s="4">
        <v>7.5308000000000002</v>
      </c>
      <c r="C883" s="7">
        <v>7.1164050000000003</v>
      </c>
      <c r="D883" s="7">
        <v>3.7843935699999998</v>
      </c>
      <c r="E883" s="53">
        <f t="shared" si="95"/>
        <v>0.53178445718027567</v>
      </c>
      <c r="F883" s="35">
        <v>98.503532000000007</v>
      </c>
      <c r="G883" s="36">
        <v>128.952472</v>
      </c>
      <c r="H883" s="36">
        <v>81.907829120000002</v>
      </c>
      <c r="I883" s="14">
        <f t="shared" si="99"/>
        <v>0.63517843318273104</v>
      </c>
    </row>
    <row r="884" spans="1:9" x14ac:dyDescent="0.25">
      <c r="A884" s="169" t="s">
        <v>260</v>
      </c>
      <c r="B884" s="25">
        <v>1.5038</v>
      </c>
      <c r="C884" s="26">
        <v>1.321623</v>
      </c>
      <c r="D884" s="26">
        <v>0.64700338000000002</v>
      </c>
      <c r="E884" s="53">
        <f t="shared" si="95"/>
        <v>0.4895521491378404</v>
      </c>
      <c r="F884" s="25">
        <v>0.27900000000000003</v>
      </c>
      <c r="G884" s="26">
        <v>0.27900000000000003</v>
      </c>
      <c r="H884" s="26">
        <v>0</v>
      </c>
      <c r="I884" s="14">
        <f t="shared" si="99"/>
        <v>0</v>
      </c>
    </row>
    <row r="885" spans="1:9" x14ac:dyDescent="0.25">
      <c r="A885" s="169" t="s">
        <v>261</v>
      </c>
      <c r="B885" s="4">
        <v>6.4825699999999999</v>
      </c>
      <c r="C885" s="7">
        <v>7.4182459999999999</v>
      </c>
      <c r="D885" s="7">
        <v>3.8268685599999999</v>
      </c>
      <c r="E885" s="53">
        <f t="shared" si="95"/>
        <v>0.51587242590768756</v>
      </c>
      <c r="F885" s="35">
        <v>4.9979940000000003</v>
      </c>
      <c r="G885" s="36">
        <v>3.498596</v>
      </c>
      <c r="H885" s="36">
        <v>1.7325400200000001</v>
      </c>
      <c r="I885" s="14">
        <f t="shared" si="99"/>
        <v>0.49521008427380586</v>
      </c>
    </row>
    <row r="886" spans="1:9" x14ac:dyDescent="0.25">
      <c r="A886" s="169" t="s">
        <v>279</v>
      </c>
      <c r="B886" s="4">
        <v>57.362242999999999</v>
      </c>
      <c r="C886" s="7">
        <v>57.199841999999997</v>
      </c>
      <c r="D886" s="7">
        <v>23.296223380000001</v>
      </c>
      <c r="E886" s="53">
        <f t="shared" si="95"/>
        <v>0.40727775751548406</v>
      </c>
      <c r="F886" s="35">
        <v>141.953204</v>
      </c>
      <c r="G886" s="36">
        <v>161.822112</v>
      </c>
      <c r="H886" s="36">
        <v>25.732983149999999</v>
      </c>
      <c r="I886" s="14">
        <f t="shared" si="99"/>
        <v>0.15902019094893532</v>
      </c>
    </row>
    <row r="887" spans="1:9" x14ac:dyDescent="0.25">
      <c r="A887" s="169" t="s">
        <v>96</v>
      </c>
      <c r="B887" s="4">
        <v>142.065068</v>
      </c>
      <c r="C887" s="7">
        <v>130.17399599999999</v>
      </c>
      <c r="D887" s="7">
        <v>72.73857391</v>
      </c>
      <c r="E887" s="53">
        <f t="shared" si="95"/>
        <v>0.55877960380043956</v>
      </c>
      <c r="F887" s="35">
        <v>6.4237219999999997</v>
      </c>
      <c r="G887" s="36">
        <v>6.4237219999999997</v>
      </c>
      <c r="H887" s="36">
        <v>1.7117448400000002</v>
      </c>
      <c r="I887" s="14">
        <f t="shared" si="99"/>
        <v>0.26647243451693586</v>
      </c>
    </row>
    <row r="888" spans="1:9" x14ac:dyDescent="0.25">
      <c r="A888" s="169" t="s">
        <v>81</v>
      </c>
      <c r="B888" s="4">
        <v>122.001519</v>
      </c>
      <c r="C888" s="7">
        <v>122.00121900000001</v>
      </c>
      <c r="D888" s="7">
        <v>38.83426927</v>
      </c>
      <c r="E888" s="53">
        <f t="shared" si="95"/>
        <v>0.31831050204506561</v>
      </c>
      <c r="F888" s="35">
        <v>5.9497</v>
      </c>
      <c r="G888" s="36">
        <v>6.65</v>
      </c>
      <c r="H888" s="36">
        <v>0.45937628000000003</v>
      </c>
      <c r="I888" s="14">
        <f t="shared" si="99"/>
        <v>6.9079139849624063E-2</v>
      </c>
    </row>
    <row r="889" spans="1:9" x14ac:dyDescent="0.25">
      <c r="A889" s="169" t="s">
        <v>77</v>
      </c>
      <c r="B889" s="4">
        <v>19.641794000000001</v>
      </c>
      <c r="C889" s="7">
        <v>19.545511000000001</v>
      </c>
      <c r="D889" s="7">
        <v>10.340139990000001</v>
      </c>
      <c r="E889" s="53">
        <f t="shared" si="95"/>
        <v>0.52902889006074083</v>
      </c>
      <c r="F889" s="35">
        <v>9.1955329999999993</v>
      </c>
      <c r="G889" s="36">
        <v>9.2918160000000007</v>
      </c>
      <c r="H889" s="36">
        <v>0.85872694999999999</v>
      </c>
      <c r="I889" s="14">
        <f t="shared" si="99"/>
        <v>9.2417558634393951E-2</v>
      </c>
    </row>
    <row r="890" spans="1:9" x14ac:dyDescent="0.25">
      <c r="A890" s="169" t="s">
        <v>262</v>
      </c>
      <c r="B890" s="4">
        <v>5.8024820000000004</v>
      </c>
      <c r="C890" s="7">
        <v>5.5231890000000003</v>
      </c>
      <c r="D890" s="7">
        <v>3.2924226600000002</v>
      </c>
      <c r="E890" s="53">
        <f t="shared" si="95"/>
        <v>0.59610899789958305</v>
      </c>
      <c r="F890" s="35">
        <v>2.0743710000000002</v>
      </c>
      <c r="G890" s="36">
        <v>1.612263</v>
      </c>
      <c r="H890" s="36">
        <v>0.13513712</v>
      </c>
      <c r="I890" s="14">
        <f t="shared" si="99"/>
        <v>8.3818285230139247E-2</v>
      </c>
    </row>
    <row r="891" spans="1:9" x14ac:dyDescent="0.25">
      <c r="A891" s="169" t="s">
        <v>263</v>
      </c>
      <c r="B891" s="4">
        <v>55.962958999999998</v>
      </c>
      <c r="C891" s="7">
        <v>40.387666000000003</v>
      </c>
      <c r="D891" s="7">
        <v>26.792446010000003</v>
      </c>
      <c r="E891" s="53">
        <f t="shared" si="95"/>
        <v>0.66338188520227936</v>
      </c>
      <c r="F891" s="35">
        <v>17.875319999999999</v>
      </c>
      <c r="G891" s="36">
        <v>20.186575000000001</v>
      </c>
      <c r="H891" s="36">
        <v>7.6626591699999995</v>
      </c>
      <c r="I891" s="14">
        <f t="shared" si="99"/>
        <v>0.37959184111222427</v>
      </c>
    </row>
    <row r="892" spans="1:9" x14ac:dyDescent="0.25">
      <c r="A892" s="169" t="s">
        <v>264</v>
      </c>
      <c r="B892" s="4">
        <v>19.633880000000001</v>
      </c>
      <c r="C892" s="7">
        <v>19.629159000000001</v>
      </c>
      <c r="D892" s="7">
        <v>11.35645158</v>
      </c>
      <c r="E892" s="53">
        <f t="shared" si="95"/>
        <v>0.5785500835771924</v>
      </c>
      <c r="F892" s="35">
        <v>2.3370000000000002</v>
      </c>
      <c r="G892" s="36">
        <v>2.3417210000000002</v>
      </c>
      <c r="H892" s="36">
        <v>0.69616299000000004</v>
      </c>
      <c r="I892" s="14">
        <f t="shared" si="99"/>
        <v>0.29728690565613924</v>
      </c>
    </row>
    <row r="893" spans="1:9" x14ac:dyDescent="0.25">
      <c r="A893" s="169" t="s">
        <v>194</v>
      </c>
      <c r="B893" s="4">
        <v>6.6068290000000003</v>
      </c>
      <c r="C893" s="7">
        <v>6.6068290000000003</v>
      </c>
      <c r="D893" s="7">
        <v>2.4504663600000001</v>
      </c>
      <c r="E893" s="53">
        <f t="shared" si="95"/>
        <v>0.37089901373260908</v>
      </c>
      <c r="F893" s="5">
        <v>0.96389400000000003</v>
      </c>
      <c r="G893" s="6">
        <v>0.96389400000000003</v>
      </c>
      <c r="H893" s="6">
        <v>7.7926240000000008E-2</v>
      </c>
      <c r="I893" s="14">
        <f t="shared" si="99"/>
        <v>8.0845238169342276E-2</v>
      </c>
    </row>
    <row r="894" spans="1:9" x14ac:dyDescent="0.25">
      <c r="A894" s="169" t="s">
        <v>265</v>
      </c>
      <c r="B894" s="4">
        <v>24.302562000000002</v>
      </c>
      <c r="C894" s="7">
        <v>24.220562000000001</v>
      </c>
      <c r="D894" s="7">
        <v>10.88510402</v>
      </c>
      <c r="E894" s="53">
        <f t="shared" si="95"/>
        <v>0.44941583188697271</v>
      </c>
      <c r="F894" s="5">
        <v>57.299745000000001</v>
      </c>
      <c r="G894" s="6">
        <v>45.291105999999999</v>
      </c>
      <c r="H894" s="6">
        <v>25.535285079999998</v>
      </c>
      <c r="I894" s="14">
        <f>H894/G894</f>
        <v>0.56380352204249551</v>
      </c>
    </row>
    <row r="895" spans="1:9" x14ac:dyDescent="0.25">
      <c r="A895" s="176" t="s">
        <v>266</v>
      </c>
      <c r="B895" s="4">
        <v>13.392300000000001</v>
      </c>
      <c r="C895" s="7">
        <v>12.549944999999999</v>
      </c>
      <c r="D895" s="7">
        <v>6.2986011199999998</v>
      </c>
      <c r="E895" s="53">
        <f t="shared" si="95"/>
        <v>0.50188276681690636</v>
      </c>
      <c r="F895" s="5">
        <v>5.1719999999999997</v>
      </c>
      <c r="G895" s="6">
        <v>6.0143550000000001</v>
      </c>
      <c r="H895" s="6">
        <v>4.0521915000000002</v>
      </c>
      <c r="I895" s="14">
        <f>H895/G895</f>
        <v>0.67375329524113559</v>
      </c>
    </row>
    <row r="896" spans="1:9" x14ac:dyDescent="0.25">
      <c r="A896" s="177" t="s">
        <v>267</v>
      </c>
      <c r="B896" s="4">
        <v>5.8264389999999997</v>
      </c>
      <c r="C896" s="7">
        <v>5.8264389999999997</v>
      </c>
      <c r="D896" s="7">
        <v>2.7965642900000001</v>
      </c>
      <c r="E896" s="53">
        <f t="shared" si="95"/>
        <v>0.47997830063955021</v>
      </c>
      <c r="F896" s="5">
        <v>7.3561000000000001E-2</v>
      </c>
      <c r="G896" s="6">
        <v>7.3561000000000001E-2</v>
      </c>
      <c r="H896" s="6">
        <v>3.2593450000000003E-2</v>
      </c>
      <c r="I896" s="14">
        <f>H896/G896</f>
        <v>0.44308057258601707</v>
      </c>
    </row>
    <row r="897" spans="1:9" ht="15.75" thickBot="1" x14ac:dyDescent="0.3">
      <c r="A897" s="178" t="s">
        <v>268</v>
      </c>
      <c r="B897" s="43">
        <v>5.8545879999999997</v>
      </c>
      <c r="C897" s="44">
        <v>5.6130699900000005</v>
      </c>
      <c r="D897" s="44">
        <v>3.2355516800000004</v>
      </c>
      <c r="E897" s="55">
        <f t="shared" si="95"/>
        <v>0.57643173624492794</v>
      </c>
      <c r="F897" s="37">
        <v>5.047663</v>
      </c>
      <c r="G897" s="38">
        <v>3.2439110099999997</v>
      </c>
      <c r="H897" s="38">
        <v>2.77520984</v>
      </c>
      <c r="I897" s="24">
        <f t="shared" ref="I897:I899" si="100">H897/G897</f>
        <v>0.85551355491715553</v>
      </c>
    </row>
    <row r="898" spans="1:9" ht="15.75" thickBot="1" x14ac:dyDescent="0.3">
      <c r="A898" s="182" t="s">
        <v>93</v>
      </c>
      <c r="B898" s="183">
        <f>SUM(B899:B904)</f>
        <v>991.56181700000002</v>
      </c>
      <c r="C898" s="184">
        <f>SUM(C899:C904)</f>
        <v>991.56181700000002</v>
      </c>
      <c r="D898" s="184">
        <f>SUM(D899:D904)</f>
        <v>392.81149572999999</v>
      </c>
      <c r="E898" s="185">
        <f t="shared" si="95"/>
        <v>0.39615431836460074</v>
      </c>
      <c r="F898" s="67">
        <f>SUM(F899:F904)</f>
        <v>4139.5082819999998</v>
      </c>
      <c r="G898" s="29">
        <f>SUM(G899:G904)</f>
        <v>4115.7419709999995</v>
      </c>
      <c r="H898" s="29">
        <f>SUM(H899:H904)</f>
        <v>2086.2917063200002</v>
      </c>
      <c r="I898" s="32">
        <f t="shared" si="100"/>
        <v>0.50690536992363866</v>
      </c>
    </row>
    <row r="899" spans="1:9" x14ac:dyDescent="0.25">
      <c r="A899" s="174" t="s">
        <v>269</v>
      </c>
      <c r="B899" s="45">
        <v>259.90742799999998</v>
      </c>
      <c r="C899" s="46">
        <v>259.90742799999998</v>
      </c>
      <c r="D899" s="46">
        <v>63.892387100000001</v>
      </c>
      <c r="E899" s="56">
        <f t="shared" si="95"/>
        <v>0.24582747631206603</v>
      </c>
      <c r="F899" s="33">
        <v>38.929602000000003</v>
      </c>
      <c r="G899" s="34">
        <v>38.929602000000003</v>
      </c>
      <c r="H899" s="34">
        <v>3.2374381200000002</v>
      </c>
      <c r="I899" s="21">
        <f t="shared" si="100"/>
        <v>8.3161346473565281E-2</v>
      </c>
    </row>
    <row r="900" spans="1:9" x14ac:dyDescent="0.25">
      <c r="A900" s="169" t="s">
        <v>270</v>
      </c>
      <c r="B900" s="4">
        <v>2.9946999999999999</v>
      </c>
      <c r="C900" s="7">
        <v>2.9946999999999999</v>
      </c>
      <c r="D900" s="7">
        <v>1.2477819299999999</v>
      </c>
      <c r="E900" s="53">
        <f t="shared" si="95"/>
        <v>0.41666341536714863</v>
      </c>
      <c r="F900" s="59" t="s">
        <v>19</v>
      </c>
      <c r="G900" s="60" t="s">
        <v>19</v>
      </c>
      <c r="H900" s="60" t="s">
        <v>19</v>
      </c>
      <c r="I900" s="14" t="s">
        <v>19</v>
      </c>
    </row>
    <row r="901" spans="1:9" x14ac:dyDescent="0.25">
      <c r="A901" s="169" t="s">
        <v>271</v>
      </c>
      <c r="B901" s="4">
        <v>137.95192900000001</v>
      </c>
      <c r="C901" s="7">
        <v>137.95192900000001</v>
      </c>
      <c r="D901" s="7">
        <v>51.469462700000001</v>
      </c>
      <c r="E901" s="53">
        <f t="shared" si="95"/>
        <v>0.37309708586967277</v>
      </c>
      <c r="F901" s="35">
        <v>182.27287999999999</v>
      </c>
      <c r="G901" s="36">
        <v>182.27287999999999</v>
      </c>
      <c r="H901" s="36">
        <v>37.506963970000001</v>
      </c>
      <c r="I901" s="14">
        <f t="shared" ref="I901:I903" si="101">H901/G901</f>
        <v>0.20577369474822588</v>
      </c>
    </row>
    <row r="902" spans="1:9" x14ac:dyDescent="0.25">
      <c r="A902" s="169" t="s">
        <v>272</v>
      </c>
      <c r="B902" s="5">
        <v>333.26960000000003</v>
      </c>
      <c r="C902" s="6">
        <v>333.26960000000003</v>
      </c>
      <c r="D902" s="6">
        <v>152.64942400000001</v>
      </c>
      <c r="E902" s="53">
        <f t="shared" si="95"/>
        <v>0.45803584845422446</v>
      </c>
      <c r="F902" s="35">
        <v>1756.4996000000001</v>
      </c>
      <c r="G902" s="36">
        <v>1756.4996000000001</v>
      </c>
      <c r="H902" s="58">
        <v>642.88739999999996</v>
      </c>
      <c r="I902" s="14">
        <f t="shared" si="101"/>
        <v>0.36600486558607809</v>
      </c>
    </row>
    <row r="903" spans="1:9" x14ac:dyDescent="0.25">
      <c r="A903" s="169" t="s">
        <v>273</v>
      </c>
      <c r="B903" s="5">
        <v>257.43815999999998</v>
      </c>
      <c r="C903" s="6">
        <v>257.43815999999998</v>
      </c>
      <c r="D903" s="6">
        <v>123.55244</v>
      </c>
      <c r="E903" s="53">
        <f t="shared" si="95"/>
        <v>0.47993055885731939</v>
      </c>
      <c r="F903" s="59">
        <v>680.50729999999999</v>
      </c>
      <c r="G903" s="60">
        <v>680.50729999999999</v>
      </c>
      <c r="H903" s="60">
        <v>412.09177499999998</v>
      </c>
      <c r="I903" s="14">
        <f t="shared" si="101"/>
        <v>0.60556554646805405</v>
      </c>
    </row>
    <row r="904" spans="1:9" ht="15.75" thickBot="1" x14ac:dyDescent="0.3">
      <c r="A904" s="178" t="s">
        <v>300</v>
      </c>
      <c r="B904" s="10" t="s">
        <v>19</v>
      </c>
      <c r="C904" s="11" t="s">
        <v>19</v>
      </c>
      <c r="D904" s="11" t="s">
        <v>19</v>
      </c>
      <c r="E904" s="55" t="s">
        <v>19</v>
      </c>
      <c r="F904" s="37">
        <v>1481.2989</v>
      </c>
      <c r="G904" s="38">
        <v>1457.5325889999999</v>
      </c>
      <c r="H904" s="38">
        <v>990.56812923000007</v>
      </c>
      <c r="I904" s="22">
        <f>H904/G904</f>
        <v>0.67961988411498919</v>
      </c>
    </row>
    <row r="905" spans="1:9" x14ac:dyDescent="0.25">
      <c r="A905" s="145" t="s">
        <v>201</v>
      </c>
      <c r="B905" s="145"/>
      <c r="C905" s="145"/>
      <c r="D905" s="145"/>
      <c r="E905" s="206"/>
      <c r="F905" s="206"/>
      <c r="G905" s="206"/>
      <c r="H905" s="206"/>
      <c r="I905" s="206"/>
    </row>
    <row r="906" spans="1:9" x14ac:dyDescent="0.25">
      <c r="A906" s="207" t="s">
        <v>203</v>
      </c>
      <c r="B906" s="208"/>
      <c r="C906" s="208"/>
      <c r="D906" s="208"/>
      <c r="E906" s="208"/>
      <c r="F906" s="208"/>
      <c r="G906" s="208"/>
      <c r="H906" s="208"/>
      <c r="I906" s="208"/>
    </row>
    <row r="907" spans="1:9" x14ac:dyDescent="0.25">
      <c r="A907" s="211" t="s">
        <v>310</v>
      </c>
      <c r="B907" s="211"/>
      <c r="C907" s="211"/>
      <c r="D907" s="211"/>
      <c r="E907" s="211"/>
      <c r="F907" s="211"/>
      <c r="G907" s="211"/>
      <c r="H907" s="211"/>
      <c r="I907" s="211"/>
    </row>
    <row r="908" spans="1:9" x14ac:dyDescent="0.25">
      <c r="A908" s="209" t="s">
        <v>294</v>
      </c>
      <c r="B908" s="209"/>
      <c r="C908" s="209"/>
      <c r="D908" s="209"/>
      <c r="E908" s="209"/>
      <c r="F908" s="209"/>
      <c r="G908" s="209"/>
      <c r="H908" s="209"/>
      <c r="I908" s="209"/>
    </row>
    <row r="909" spans="1:9" x14ac:dyDescent="0.25">
      <c r="A909" s="209" t="s">
        <v>309</v>
      </c>
      <c r="B909" s="209"/>
      <c r="C909" s="209"/>
      <c r="D909" s="209"/>
      <c r="E909" s="209"/>
      <c r="F909" s="209"/>
      <c r="G909" s="209"/>
      <c r="H909" s="209"/>
      <c r="I909" s="209"/>
    </row>
    <row r="910" spans="1:9" x14ac:dyDescent="0.25">
      <c r="A910" s="211" t="s">
        <v>305</v>
      </c>
      <c r="B910" s="211"/>
      <c r="C910" s="211"/>
      <c r="D910" s="211"/>
      <c r="E910" s="211"/>
      <c r="F910" s="211"/>
      <c r="G910" s="211"/>
      <c r="H910" s="211"/>
      <c r="I910" s="211"/>
    </row>
    <row r="911" spans="1:9" x14ac:dyDescent="0.25">
      <c r="A911" s="213"/>
      <c r="B911" s="213"/>
      <c r="C911" s="213"/>
      <c r="D911" s="213"/>
      <c r="E911" s="213"/>
      <c r="F911" s="213"/>
      <c r="G911" s="213"/>
      <c r="H911" s="213"/>
      <c r="I911" s="213"/>
    </row>
    <row r="912" spans="1:9" x14ac:dyDescent="0.25">
      <c r="A912" s="204" t="s">
        <v>0</v>
      </c>
      <c r="B912" s="204"/>
      <c r="C912" s="204"/>
      <c r="D912" s="204"/>
      <c r="E912" s="204"/>
      <c r="F912" s="204"/>
      <c r="G912" s="204"/>
      <c r="H912" s="204"/>
      <c r="I912" s="204"/>
    </row>
    <row r="913" spans="1:9" x14ac:dyDescent="0.25">
      <c r="A913" s="204" t="s">
        <v>1</v>
      </c>
      <c r="B913" s="204"/>
      <c r="C913" s="204"/>
      <c r="D913" s="204"/>
      <c r="E913" s="204"/>
      <c r="F913" s="204"/>
      <c r="G913" s="204"/>
      <c r="H913" s="204"/>
      <c r="I913" s="204"/>
    </row>
    <row r="914" spans="1:9" x14ac:dyDescent="0.25">
      <c r="A914" s="205" t="s">
        <v>200</v>
      </c>
      <c r="B914" s="205"/>
      <c r="C914" s="205"/>
      <c r="D914" s="205"/>
      <c r="E914" s="205"/>
      <c r="F914" s="205"/>
      <c r="G914" s="205"/>
      <c r="H914" s="205"/>
      <c r="I914" s="205"/>
    </row>
    <row r="915" spans="1:9" x14ac:dyDescent="0.25">
      <c r="A915" s="205" t="s">
        <v>274</v>
      </c>
      <c r="B915" s="205"/>
      <c r="C915" s="205"/>
      <c r="D915" s="205"/>
      <c r="E915" s="205"/>
      <c r="F915" s="205"/>
      <c r="G915" s="205"/>
      <c r="H915" s="205"/>
      <c r="I915" s="205"/>
    </row>
    <row r="916" spans="1:9" x14ac:dyDescent="0.25">
      <c r="A916" s="205" t="s">
        <v>311</v>
      </c>
      <c r="B916" s="205"/>
      <c r="C916" s="205"/>
      <c r="D916" s="205"/>
      <c r="E916" s="205"/>
      <c r="F916" s="205"/>
      <c r="G916" s="205"/>
      <c r="H916" s="205"/>
      <c r="I916" s="205"/>
    </row>
    <row r="917" spans="1:9" x14ac:dyDescent="0.25">
      <c r="A917" s="196" t="s">
        <v>2</v>
      </c>
      <c r="B917" s="196"/>
      <c r="C917" s="196"/>
      <c r="D917" s="196"/>
      <c r="E917" s="196"/>
      <c r="F917" s="196"/>
      <c r="G917" s="196"/>
      <c r="H917" s="196"/>
      <c r="I917" s="196"/>
    </row>
    <row r="918" spans="1:9" ht="15.75" thickBot="1" x14ac:dyDescent="0.3">
      <c r="A918" s="203"/>
      <c r="B918" s="203"/>
      <c r="C918" s="203"/>
      <c r="D918" s="203"/>
      <c r="E918" s="203"/>
      <c r="F918" s="203"/>
      <c r="G918" s="203"/>
      <c r="H918" s="203"/>
      <c r="I918" s="203"/>
    </row>
    <row r="919" spans="1:9" x14ac:dyDescent="0.25">
      <c r="A919" s="197" t="s">
        <v>3</v>
      </c>
      <c r="B919" s="199" t="s">
        <v>4</v>
      </c>
      <c r="C919" s="200"/>
      <c r="D919" s="200"/>
      <c r="E919" s="201"/>
      <c r="F919" s="199" t="s">
        <v>5</v>
      </c>
      <c r="G919" s="200"/>
      <c r="H919" s="200"/>
      <c r="I919" s="202"/>
    </row>
    <row r="920" spans="1:9" ht="30.75" thickBot="1" x14ac:dyDescent="0.3">
      <c r="A920" s="198"/>
      <c r="B920" s="163" t="s">
        <v>6</v>
      </c>
      <c r="C920" s="164" t="s">
        <v>7</v>
      </c>
      <c r="D920" s="164" t="s">
        <v>205</v>
      </c>
      <c r="E920" s="165" t="s">
        <v>9</v>
      </c>
      <c r="F920" s="166" t="s">
        <v>6</v>
      </c>
      <c r="G920" s="164" t="s">
        <v>7</v>
      </c>
      <c r="H920" s="164" t="s">
        <v>204</v>
      </c>
      <c r="I920" s="167" t="s">
        <v>9</v>
      </c>
    </row>
    <row r="921" spans="1:9" ht="15.75" thickBot="1" x14ac:dyDescent="0.3">
      <c r="A921" s="68" t="s">
        <v>91</v>
      </c>
      <c r="B921" s="191">
        <f>B922+B1012</f>
        <v>16418.231964000002</v>
      </c>
      <c r="C921" s="192">
        <f>C922+C1012</f>
        <v>17041.83573699</v>
      </c>
      <c r="D921" s="192">
        <f>D922+D1012</f>
        <v>11687.08094842</v>
      </c>
      <c r="E921" s="193">
        <f>D921/C921</f>
        <v>0.68578767738341206</v>
      </c>
      <c r="F921" s="191">
        <f>F922+F1012</f>
        <v>7774.1610070000006</v>
      </c>
      <c r="G921" s="192">
        <f>G922+G1012</f>
        <v>8461.5718140099998</v>
      </c>
      <c r="H921" s="192">
        <f>H922+H1012</f>
        <v>4946.9613342499997</v>
      </c>
      <c r="I921" s="194">
        <f>H921/G921</f>
        <v>0.58463858051280893</v>
      </c>
    </row>
    <row r="922" spans="1:9" ht="15.75" thickBot="1" x14ac:dyDescent="0.3">
      <c r="A922" s="190" t="s">
        <v>10</v>
      </c>
      <c r="B922" s="30">
        <f>B923+B953</f>
        <v>15426.670147000001</v>
      </c>
      <c r="C922" s="31">
        <f>C923+C953</f>
        <v>16050.273919989999</v>
      </c>
      <c r="D922" s="31">
        <f>D923+D953</f>
        <v>11374.60184716</v>
      </c>
      <c r="E922" s="50">
        <f>D922/C922</f>
        <v>0.70868583949793973</v>
      </c>
      <c r="F922" s="30">
        <f>F923+F953</f>
        <v>3634.6527250000004</v>
      </c>
      <c r="G922" s="31">
        <f>G923+G953</f>
        <v>4345.8298430099994</v>
      </c>
      <c r="H922" s="31">
        <f>H923+H953</f>
        <v>2833.0292501700001</v>
      </c>
      <c r="I922" s="32">
        <f>H922/G922</f>
        <v>0.65189603654794581</v>
      </c>
    </row>
    <row r="923" spans="1:9" ht="15.75" thickBot="1" x14ac:dyDescent="0.3">
      <c r="A923" s="70" t="s">
        <v>11</v>
      </c>
      <c r="B923" s="12">
        <f>SUM(B924:B952)</f>
        <v>9369.5641370000012</v>
      </c>
      <c r="C923" s="13">
        <f>SUM(C924:C952)</f>
        <v>9989.1901800000014</v>
      </c>
      <c r="D923" s="13">
        <f>SUM(D924:D952)</f>
        <v>7556.3816781000005</v>
      </c>
      <c r="E923" s="51">
        <f>D923/C923</f>
        <v>0.75645588300332067</v>
      </c>
      <c r="F923" s="12">
        <f>SUM(F924:F952)</f>
        <v>1747.9326380000002</v>
      </c>
      <c r="G923" s="13">
        <f>SUM(G924:G952)</f>
        <v>2380.9594809999999</v>
      </c>
      <c r="H923" s="13">
        <f>SUM(H924:H952)</f>
        <v>1792.5669010199999</v>
      </c>
      <c r="I923" s="20">
        <f>H923/G923</f>
        <v>0.75287585333754781</v>
      </c>
    </row>
    <row r="924" spans="1:9" x14ac:dyDescent="0.25">
      <c r="A924" s="168" t="s">
        <v>13</v>
      </c>
      <c r="B924" s="39">
        <v>97.571135999999996</v>
      </c>
      <c r="C924" s="40">
        <v>163.70087899999999</v>
      </c>
      <c r="D924" s="40">
        <v>101.24445684999999</v>
      </c>
      <c r="E924" s="52">
        <f>D924/C924</f>
        <v>0.61847228596738324</v>
      </c>
      <c r="F924" s="33">
        <v>9.4782499999999992</v>
      </c>
      <c r="G924" s="34">
        <v>14.404249999999999</v>
      </c>
      <c r="H924" s="34">
        <v>12.823421609999999</v>
      </c>
      <c r="I924" s="21">
        <f>H924/G924</f>
        <v>0.89025264140791771</v>
      </c>
    </row>
    <row r="925" spans="1:9" x14ac:dyDescent="0.25">
      <c r="A925" s="169" t="s">
        <v>15</v>
      </c>
      <c r="B925" s="4">
        <v>117.628439</v>
      </c>
      <c r="C925" s="7">
        <v>106.66896199999999</v>
      </c>
      <c r="D925" s="7">
        <v>72.476756109999997</v>
      </c>
      <c r="E925" s="53">
        <f>D925/C925</f>
        <v>0.67945496750966794</v>
      </c>
      <c r="F925" s="35">
        <v>3.9546939999999999</v>
      </c>
      <c r="G925" s="36">
        <v>3.4564870000000001</v>
      </c>
      <c r="H925" s="36">
        <v>0.52670479000000003</v>
      </c>
      <c r="I925" s="14">
        <f>H925/G925</f>
        <v>0.1523815336206964</v>
      </c>
    </row>
    <row r="926" spans="1:9" x14ac:dyDescent="0.25">
      <c r="A926" s="169" t="s">
        <v>24</v>
      </c>
      <c r="B926" s="4">
        <v>149.16031799999999</v>
      </c>
      <c r="C926" s="7">
        <v>136.81341699999999</v>
      </c>
      <c r="D926" s="7">
        <v>93.486833489999995</v>
      </c>
      <c r="E926" s="53">
        <f t="shared" ref="E926:E947" si="102">D926/C926</f>
        <v>0.68331626780434851</v>
      </c>
      <c r="F926" s="35">
        <v>57.01173</v>
      </c>
      <c r="G926" s="36">
        <v>189.96031500000001</v>
      </c>
      <c r="H926" s="36">
        <v>151.14926259000001</v>
      </c>
      <c r="I926" s="14">
        <f t="shared" ref="I926:I938" si="103">H926/G926</f>
        <v>0.79568862891178083</v>
      </c>
    </row>
    <row r="927" spans="1:9" x14ac:dyDescent="0.25">
      <c r="A927" s="169" t="s">
        <v>210</v>
      </c>
      <c r="B927" s="4">
        <v>58.874110999999999</v>
      </c>
      <c r="C927" s="7">
        <v>64.910632000000007</v>
      </c>
      <c r="D927" s="7">
        <v>50.121109840000003</v>
      </c>
      <c r="E927" s="53">
        <f t="shared" si="102"/>
        <v>0.77215562837225182</v>
      </c>
      <c r="F927" s="35">
        <v>5.544473</v>
      </c>
      <c r="G927" s="36">
        <v>6.1492639999999996</v>
      </c>
      <c r="H927" s="36">
        <v>4.1141191299999997</v>
      </c>
      <c r="I927" s="14">
        <f t="shared" si="103"/>
        <v>0.66904252769111883</v>
      </c>
    </row>
    <row r="928" spans="1:9" x14ac:dyDescent="0.25">
      <c r="A928" s="170" t="s">
        <v>211</v>
      </c>
      <c r="B928" s="4">
        <v>1614.1089469999999</v>
      </c>
      <c r="C928" s="7">
        <v>1603.406383</v>
      </c>
      <c r="D928" s="7">
        <v>1179.9655247799999</v>
      </c>
      <c r="E928" s="53">
        <f t="shared" si="102"/>
        <v>0.73591170478707013</v>
      </c>
      <c r="F928" s="35">
        <v>207.750485</v>
      </c>
      <c r="G928" s="36">
        <v>159.04592299999999</v>
      </c>
      <c r="H928" s="36">
        <v>110.54362440000001</v>
      </c>
      <c r="I928" s="14">
        <f t="shared" si="103"/>
        <v>0.69504217596322804</v>
      </c>
    </row>
    <row r="929" spans="1:9" x14ac:dyDescent="0.25">
      <c r="A929" s="171" t="s">
        <v>212</v>
      </c>
      <c r="B929" s="4">
        <v>27.236101999999999</v>
      </c>
      <c r="C929" s="7">
        <v>25.778388</v>
      </c>
      <c r="D929" s="7">
        <v>17.194876799999999</v>
      </c>
      <c r="E929" s="53">
        <f t="shared" si="102"/>
        <v>0.66702684434728809</v>
      </c>
      <c r="F929" s="35">
        <v>1.379327</v>
      </c>
      <c r="G929" s="36">
        <v>1.283803</v>
      </c>
      <c r="H929" s="36">
        <v>1.1402485600000001</v>
      </c>
      <c r="I929" s="14">
        <f t="shared" si="103"/>
        <v>0.88818032050088691</v>
      </c>
    </row>
    <row r="930" spans="1:9" x14ac:dyDescent="0.25">
      <c r="A930" s="171" t="s">
        <v>213</v>
      </c>
      <c r="B930" s="4">
        <v>32.190652999999998</v>
      </c>
      <c r="C930" s="7">
        <v>31.666478000000001</v>
      </c>
      <c r="D930" s="7">
        <v>23.052228670000002</v>
      </c>
      <c r="E930" s="53">
        <f t="shared" si="102"/>
        <v>0.72796945306010985</v>
      </c>
      <c r="F930" s="35">
        <v>462.52672799999999</v>
      </c>
      <c r="G930" s="36">
        <v>417.36565000000002</v>
      </c>
      <c r="H930" s="36">
        <v>200.45024178</v>
      </c>
      <c r="I930" s="14">
        <f t="shared" si="103"/>
        <v>0.48027489032698306</v>
      </c>
    </row>
    <row r="931" spans="1:9" x14ac:dyDescent="0.25">
      <c r="A931" s="169" t="s">
        <v>214</v>
      </c>
      <c r="B931" s="4">
        <v>65.072575000000001</v>
      </c>
      <c r="C931" s="7">
        <v>64.064383000000007</v>
      </c>
      <c r="D931" s="7">
        <v>44.293909090000007</v>
      </c>
      <c r="E931" s="53">
        <f t="shared" si="102"/>
        <v>0.69139679515839558</v>
      </c>
      <c r="F931" s="35">
        <v>96.885599999999997</v>
      </c>
      <c r="G931" s="36">
        <v>74.876482999999993</v>
      </c>
      <c r="H931" s="36">
        <v>57.472573109999999</v>
      </c>
      <c r="I931" s="14">
        <f t="shared" si="103"/>
        <v>0.76756507260096607</v>
      </c>
    </row>
    <row r="932" spans="1:9" x14ac:dyDescent="0.25">
      <c r="A932" s="171" t="s">
        <v>215</v>
      </c>
      <c r="B932" s="4">
        <v>1186.1854290000001</v>
      </c>
      <c r="C932" s="7">
        <v>1280.792682</v>
      </c>
      <c r="D932" s="7">
        <v>936.26478571000007</v>
      </c>
      <c r="E932" s="53">
        <f t="shared" si="102"/>
        <v>0.73100416552036485</v>
      </c>
      <c r="F932" s="35">
        <v>187.04467</v>
      </c>
      <c r="G932" s="36">
        <v>266.47184299999998</v>
      </c>
      <c r="H932" s="36">
        <v>133.95941091</v>
      </c>
      <c r="I932" s="14">
        <f t="shared" si="103"/>
        <v>0.50271506888628381</v>
      </c>
    </row>
    <row r="933" spans="1:9" x14ac:dyDescent="0.25">
      <c r="A933" s="172" t="s">
        <v>216</v>
      </c>
      <c r="B933" s="4">
        <v>35.416865999999999</v>
      </c>
      <c r="C933" s="7">
        <v>34.105052999999998</v>
      </c>
      <c r="D933" s="7">
        <v>23.877553880000001</v>
      </c>
      <c r="E933" s="53">
        <f t="shared" si="102"/>
        <v>0.7001177766825345</v>
      </c>
      <c r="F933" s="35">
        <v>3.9857049999999998</v>
      </c>
      <c r="G933" s="36">
        <v>2.9500929999999999</v>
      </c>
      <c r="H933" s="36">
        <v>1.8611326000000001</v>
      </c>
      <c r="I933" s="14">
        <f t="shared" si="103"/>
        <v>0.63087251825620416</v>
      </c>
    </row>
    <row r="934" spans="1:9" x14ac:dyDescent="0.25">
      <c r="A934" s="172" t="s">
        <v>217</v>
      </c>
      <c r="B934" s="4">
        <v>15.988405999999999</v>
      </c>
      <c r="C934" s="7">
        <v>15.876837999999999</v>
      </c>
      <c r="D934" s="7">
        <v>10.96800811</v>
      </c>
      <c r="E934" s="53">
        <f t="shared" si="102"/>
        <v>0.6908181660605216</v>
      </c>
      <c r="F934" s="35">
        <v>222.91119399999999</v>
      </c>
      <c r="G934" s="36">
        <v>161.62702899999999</v>
      </c>
      <c r="H934" s="36">
        <v>126.25535570000001</v>
      </c>
      <c r="I934" s="14">
        <f t="shared" si="103"/>
        <v>0.78115248718702868</v>
      </c>
    </row>
    <row r="935" spans="1:9" x14ac:dyDescent="0.25">
      <c r="A935" s="172" t="s">
        <v>218</v>
      </c>
      <c r="B935" s="4">
        <v>643.76739599999996</v>
      </c>
      <c r="C935" s="7">
        <v>529.884502</v>
      </c>
      <c r="D935" s="7">
        <v>462.97747942000001</v>
      </c>
      <c r="E935" s="53">
        <f t="shared" si="102"/>
        <v>0.87373281851523188</v>
      </c>
      <c r="F935" s="35">
        <v>130.84558000000001</v>
      </c>
      <c r="G935" s="36">
        <v>66.059533000000002</v>
      </c>
      <c r="H935" s="36">
        <v>55.245920479999995</v>
      </c>
      <c r="I935" s="14">
        <f t="shared" si="103"/>
        <v>0.83630504139349571</v>
      </c>
    </row>
    <row r="936" spans="1:9" x14ac:dyDescent="0.25">
      <c r="A936" s="172" t="s">
        <v>219</v>
      </c>
      <c r="B936" s="4">
        <v>95.736604999999997</v>
      </c>
      <c r="C936" s="7">
        <v>93.819160999999994</v>
      </c>
      <c r="D936" s="7">
        <v>68.618992680000005</v>
      </c>
      <c r="E936" s="53">
        <f t="shared" si="102"/>
        <v>0.73139635814905668</v>
      </c>
      <c r="F936" s="35">
        <v>23.994501</v>
      </c>
      <c r="G936" s="36">
        <v>25.258618999999999</v>
      </c>
      <c r="H936" s="36">
        <v>11.92319687</v>
      </c>
      <c r="I936" s="14">
        <f t="shared" si="103"/>
        <v>0.47204468581595849</v>
      </c>
    </row>
    <row r="937" spans="1:9" x14ac:dyDescent="0.25">
      <c r="A937" s="172" t="s">
        <v>220</v>
      </c>
      <c r="B937" s="4">
        <v>808.05248099999994</v>
      </c>
      <c r="C937" s="7">
        <v>794.76020200000005</v>
      </c>
      <c r="D937" s="7">
        <v>581.43516375000002</v>
      </c>
      <c r="E937" s="53">
        <f t="shared" si="102"/>
        <v>0.73158565600898062</v>
      </c>
      <c r="F937" s="35">
        <v>22.163699999999999</v>
      </c>
      <c r="G937" s="36">
        <v>66.697968000000003</v>
      </c>
      <c r="H937" s="36">
        <v>47.571153259999996</v>
      </c>
      <c r="I937" s="14">
        <f t="shared" si="103"/>
        <v>0.71323242201321624</v>
      </c>
    </row>
    <row r="938" spans="1:9" x14ac:dyDescent="0.25">
      <c r="A938" s="172" t="s">
        <v>221</v>
      </c>
      <c r="B938" s="4">
        <v>28.586055000000002</v>
      </c>
      <c r="C938" s="7">
        <v>27.435946999999999</v>
      </c>
      <c r="D938" s="7">
        <v>18.99854187</v>
      </c>
      <c r="E938" s="53">
        <f t="shared" si="102"/>
        <v>0.69246896671727798</v>
      </c>
      <c r="F938" s="35">
        <v>256.25972300000001</v>
      </c>
      <c r="G938" s="36">
        <v>864.513915</v>
      </c>
      <c r="H938" s="36">
        <v>843.35349732000009</v>
      </c>
      <c r="I938" s="14">
        <f t="shared" si="103"/>
        <v>0.97552333477477926</v>
      </c>
    </row>
    <row r="939" spans="1:9" x14ac:dyDescent="0.25">
      <c r="A939" s="172" t="s">
        <v>30</v>
      </c>
      <c r="B939" s="4">
        <v>3.0995240000000002</v>
      </c>
      <c r="C939" s="7">
        <v>2.7156370000000001</v>
      </c>
      <c r="D939" s="7">
        <v>1.7417458100000001</v>
      </c>
      <c r="E939" s="53">
        <f t="shared" si="102"/>
        <v>0.64137652049961025</v>
      </c>
      <c r="F939" s="5" t="s">
        <v>19</v>
      </c>
      <c r="G939" s="6" t="s">
        <v>19</v>
      </c>
      <c r="H939" s="6" t="s">
        <v>19</v>
      </c>
      <c r="I939" s="14" t="s">
        <v>19</v>
      </c>
    </row>
    <row r="940" spans="1:9" x14ac:dyDescent="0.25">
      <c r="A940" s="169" t="s">
        <v>222</v>
      </c>
      <c r="B940" s="4">
        <v>42.910156999999998</v>
      </c>
      <c r="C940" s="7">
        <v>40.968774000000003</v>
      </c>
      <c r="D940" s="7">
        <v>28.950516629999999</v>
      </c>
      <c r="E940" s="53">
        <f t="shared" si="102"/>
        <v>0.70664835198632003</v>
      </c>
      <c r="F940" s="35">
        <v>16.894728000000001</v>
      </c>
      <c r="G940" s="36">
        <v>21.384907999999999</v>
      </c>
      <c r="H940" s="36">
        <v>15.17086589</v>
      </c>
      <c r="I940" s="14">
        <f t="shared" ref="I940:I946" si="104">H940/G940</f>
        <v>0.7094192731621759</v>
      </c>
    </row>
    <row r="941" spans="1:9" x14ac:dyDescent="0.25">
      <c r="A941" s="169" t="s">
        <v>223</v>
      </c>
      <c r="B941" s="4">
        <v>25.658821</v>
      </c>
      <c r="C941" s="7">
        <v>26.933731999999999</v>
      </c>
      <c r="D941" s="7">
        <v>19.1811455</v>
      </c>
      <c r="E941" s="53">
        <f t="shared" si="102"/>
        <v>0.71216070242326612</v>
      </c>
      <c r="F941" s="35">
        <v>19.845700000000001</v>
      </c>
      <c r="G941" s="36">
        <v>15.90442</v>
      </c>
      <c r="H941" s="36">
        <v>9.38275434</v>
      </c>
      <c r="I941" s="14">
        <f t="shared" si="104"/>
        <v>0.58994633818774911</v>
      </c>
    </row>
    <row r="942" spans="1:9" x14ac:dyDescent="0.25">
      <c r="A942" s="172" t="s">
        <v>22</v>
      </c>
      <c r="B942" s="4">
        <v>171.52158499999999</v>
      </c>
      <c r="C942" s="7">
        <v>172.46778800000001</v>
      </c>
      <c r="D942" s="7">
        <v>123.22581137</v>
      </c>
      <c r="E942" s="53">
        <f t="shared" si="102"/>
        <v>0.71448595009521432</v>
      </c>
      <c r="F942" s="35">
        <v>10.709368</v>
      </c>
      <c r="G942" s="36">
        <v>13.007813000000001</v>
      </c>
      <c r="H942" s="36">
        <v>5.07095626</v>
      </c>
      <c r="I942" s="14">
        <f t="shared" si="104"/>
        <v>0.38983926506323546</v>
      </c>
    </row>
    <row r="943" spans="1:9" x14ac:dyDescent="0.25">
      <c r="A943" s="172" t="s">
        <v>26</v>
      </c>
      <c r="B943" s="4">
        <v>192.307759</v>
      </c>
      <c r="C943" s="7">
        <v>194.63512800000001</v>
      </c>
      <c r="D943" s="7">
        <v>140.06103515999999</v>
      </c>
      <c r="E943" s="53">
        <f t="shared" si="102"/>
        <v>0.71960820535951753</v>
      </c>
      <c r="F943" s="5">
        <v>3.2260219999999999</v>
      </c>
      <c r="G943" s="6">
        <v>2.823572</v>
      </c>
      <c r="H943" s="6">
        <v>2.2858230099999997</v>
      </c>
      <c r="I943" s="14">
        <f t="shared" si="104"/>
        <v>0.80955010532757787</v>
      </c>
    </row>
    <row r="944" spans="1:9" x14ac:dyDescent="0.25">
      <c r="A944" s="169" t="s">
        <v>25</v>
      </c>
      <c r="B944" s="4">
        <v>6.3658799999999998</v>
      </c>
      <c r="C944" s="7">
        <v>6.2564820000000001</v>
      </c>
      <c r="D944" s="7">
        <v>4.5789435000000003</v>
      </c>
      <c r="E944" s="53">
        <f t="shared" si="102"/>
        <v>0.73187192099329945</v>
      </c>
      <c r="F944" s="35">
        <v>0.23666999999999999</v>
      </c>
      <c r="G944" s="36">
        <v>0.16566900000000001</v>
      </c>
      <c r="H944" s="36">
        <v>0.15833160000000002</v>
      </c>
      <c r="I944" s="14">
        <f t="shared" si="104"/>
        <v>0.95571048295094441</v>
      </c>
    </row>
    <row r="945" spans="1:9" x14ac:dyDescent="0.25">
      <c r="A945" s="172" t="s">
        <v>32</v>
      </c>
      <c r="B945" s="4">
        <v>84.953108</v>
      </c>
      <c r="C945" s="7">
        <v>82.228170000000006</v>
      </c>
      <c r="D945" s="7">
        <v>54.98465513</v>
      </c>
      <c r="E945" s="53">
        <f t="shared" si="102"/>
        <v>0.66868392097258145</v>
      </c>
      <c r="F945" s="5">
        <v>4.7552430000000001</v>
      </c>
      <c r="G945" s="6">
        <v>6.8086979999999997</v>
      </c>
      <c r="H945" s="6">
        <v>1.61442591</v>
      </c>
      <c r="I945" s="14">
        <f t="shared" si="104"/>
        <v>0.23711228049768107</v>
      </c>
    </row>
    <row r="946" spans="1:9" x14ac:dyDescent="0.25">
      <c r="A946" s="172" t="s">
        <v>18</v>
      </c>
      <c r="B946" s="4">
        <v>5.1995079999999998</v>
      </c>
      <c r="C946" s="7">
        <v>5.0720510000000001</v>
      </c>
      <c r="D946" s="7">
        <v>3.7007433999999999</v>
      </c>
      <c r="E946" s="53">
        <f t="shared" si="102"/>
        <v>0.72963450091491588</v>
      </c>
      <c r="F946" s="59">
        <v>0</v>
      </c>
      <c r="G946" s="60">
        <v>2.42E-4</v>
      </c>
      <c r="H946" s="60">
        <v>2.4181999999999999E-4</v>
      </c>
      <c r="I946" s="14">
        <f t="shared" si="104"/>
        <v>0.99925619834710733</v>
      </c>
    </row>
    <row r="947" spans="1:9" x14ac:dyDescent="0.25">
      <c r="A947" s="169" t="s">
        <v>224</v>
      </c>
      <c r="B947" s="4">
        <v>1.4632000000000001</v>
      </c>
      <c r="C947" s="7">
        <v>1.4632000000000001</v>
      </c>
      <c r="D947" s="7">
        <v>0</v>
      </c>
      <c r="E947" s="53">
        <f t="shared" si="102"/>
        <v>0</v>
      </c>
      <c r="F947" s="59" t="s">
        <v>19</v>
      </c>
      <c r="G947" s="60" t="s">
        <v>19</v>
      </c>
      <c r="H947" s="60" t="s">
        <v>19</v>
      </c>
      <c r="I947" s="14" t="s">
        <v>19</v>
      </c>
    </row>
    <row r="948" spans="1:9" x14ac:dyDescent="0.25">
      <c r="A948" s="169" t="s">
        <v>23</v>
      </c>
      <c r="B948" s="4">
        <v>37.924917999999998</v>
      </c>
      <c r="C948" s="7">
        <v>37.924917999999998</v>
      </c>
      <c r="D948" s="7">
        <v>28.992809449999999</v>
      </c>
      <c r="E948" s="53">
        <f>D948/C948</f>
        <v>0.7644791598494689</v>
      </c>
      <c r="F948" s="59" t="s">
        <v>19</v>
      </c>
      <c r="G948" s="60" t="s">
        <v>19</v>
      </c>
      <c r="H948" s="60" t="s">
        <v>19</v>
      </c>
      <c r="I948" s="14" t="s">
        <v>19</v>
      </c>
    </row>
    <row r="949" spans="1:9" x14ac:dyDescent="0.25">
      <c r="A949" s="169" t="s">
        <v>31</v>
      </c>
      <c r="B949" s="4">
        <v>3.6604480000000001</v>
      </c>
      <c r="C949" s="7">
        <v>3.5031759999999998</v>
      </c>
      <c r="D949" s="7">
        <v>2.4738217699999998</v>
      </c>
      <c r="E949" s="53">
        <f t="shared" ref="E949:E951" si="105">D949/C949</f>
        <v>0.7061654253169124</v>
      </c>
      <c r="F949" s="59">
        <v>0.13960900000000001</v>
      </c>
      <c r="G949" s="60">
        <v>0.15908</v>
      </c>
      <c r="H949" s="60">
        <v>0.11454818</v>
      </c>
      <c r="I949" s="14">
        <f t="shared" ref="I949:I951" si="106">H949/G949</f>
        <v>0.72006650741765155</v>
      </c>
    </row>
    <row r="950" spans="1:9" x14ac:dyDescent="0.25">
      <c r="A950" s="171" t="s">
        <v>17</v>
      </c>
      <c r="B950" s="4">
        <v>3.800799</v>
      </c>
      <c r="C950" s="7">
        <v>3.5250119999999998</v>
      </c>
      <c r="D950" s="7">
        <v>2.5560522799999998</v>
      </c>
      <c r="E950" s="53">
        <f t="shared" si="105"/>
        <v>0.72511874569505008</v>
      </c>
      <c r="F950" s="59">
        <v>0.21182999999999999</v>
      </c>
      <c r="G950" s="60">
        <v>0.34498299999999998</v>
      </c>
      <c r="H950" s="60">
        <v>0.23667932</v>
      </c>
      <c r="I950" s="14">
        <f t="shared" si="106"/>
        <v>0.686060820388251</v>
      </c>
    </row>
    <row r="951" spans="1:9" x14ac:dyDescent="0.25">
      <c r="A951" s="171" t="s">
        <v>78</v>
      </c>
      <c r="B951" s="4">
        <v>5.8227659999999997</v>
      </c>
      <c r="C951" s="7">
        <v>5.7374939999999999</v>
      </c>
      <c r="D951" s="7">
        <v>4.1776442999999999</v>
      </c>
      <c r="E951" s="53">
        <f t="shared" si="105"/>
        <v>0.72813048693384252</v>
      </c>
      <c r="F951" s="59">
        <v>0.17710799999999999</v>
      </c>
      <c r="G951" s="60">
        <v>0.23892099999999999</v>
      </c>
      <c r="H951" s="60">
        <v>0.14241157999999998</v>
      </c>
      <c r="I951" s="14">
        <f t="shared" si="106"/>
        <v>0.59606137593597874</v>
      </c>
    </row>
    <row r="952" spans="1:9" ht="15.75" thickBot="1" x14ac:dyDescent="0.3">
      <c r="A952" s="173" t="s">
        <v>34</v>
      </c>
      <c r="B952" s="41">
        <v>3809.3001450000002</v>
      </c>
      <c r="C952" s="42">
        <v>4432.0747110000002</v>
      </c>
      <c r="D952" s="42">
        <v>3456.78053275</v>
      </c>
      <c r="E952" s="54">
        <f>D952/C952</f>
        <v>0.77994635879458207</v>
      </c>
      <c r="F952" s="10" t="s">
        <v>19</v>
      </c>
      <c r="G952" s="11" t="s">
        <v>19</v>
      </c>
      <c r="H952" s="11" t="s">
        <v>19</v>
      </c>
      <c r="I952" s="22" t="s">
        <v>19</v>
      </c>
    </row>
    <row r="953" spans="1:9" ht="15.75" thickBot="1" x14ac:dyDescent="0.3">
      <c r="A953" s="186" t="s">
        <v>92</v>
      </c>
      <c r="B953" s="8">
        <f>SUM(B954:B1011)</f>
        <v>6057.1060099999995</v>
      </c>
      <c r="C953" s="9">
        <f>SUM(C954:C1011)</f>
        <v>6061.0837399899983</v>
      </c>
      <c r="D953" s="9">
        <f>SUM(D954:D1011)</f>
        <v>3818.2201690599995</v>
      </c>
      <c r="E953" s="20">
        <f>D953/C953</f>
        <v>0.62995667653756915</v>
      </c>
      <c r="F953" s="61">
        <f>SUM(F954:F1011)</f>
        <v>1886.7200870000001</v>
      </c>
      <c r="G953" s="62">
        <f>SUM(G954:G1011)</f>
        <v>1964.8703620099998</v>
      </c>
      <c r="H953" s="62">
        <f>SUM(H954:H1011)</f>
        <v>1040.4623491500001</v>
      </c>
      <c r="I953" s="63">
        <f>H953/G953</f>
        <v>0.5295323138192386</v>
      </c>
    </row>
    <row r="954" spans="1:9" x14ac:dyDescent="0.25">
      <c r="A954" s="187" t="s">
        <v>225</v>
      </c>
      <c r="B954" s="39">
        <v>5.9797209999999996</v>
      </c>
      <c r="C954" s="40">
        <v>5.9797209999999996</v>
      </c>
      <c r="D954" s="40">
        <v>3.04679704</v>
      </c>
      <c r="E954" s="21">
        <f>D954/C954</f>
        <v>0.50952160477052355</v>
      </c>
      <c r="F954" s="33">
        <v>4.0197900000000004</v>
      </c>
      <c r="G954" s="34">
        <v>4.1797899999999997</v>
      </c>
      <c r="H954" s="34">
        <v>3.05232014</v>
      </c>
      <c r="I954" s="21">
        <f>H954/G954</f>
        <v>0.73025681673002718</v>
      </c>
    </row>
    <row r="955" spans="1:9" x14ac:dyDescent="0.25">
      <c r="A955" s="188" t="s">
        <v>226</v>
      </c>
      <c r="B955" s="4">
        <v>47.825125999999997</v>
      </c>
      <c r="C955" s="7">
        <v>47.823138999999998</v>
      </c>
      <c r="D955" s="7">
        <v>21.826533430000001</v>
      </c>
      <c r="E955" s="14">
        <f>D955/C955</f>
        <v>0.45640110386731414</v>
      </c>
      <c r="F955" s="35">
        <v>32.869323000000001</v>
      </c>
      <c r="G955" s="36">
        <v>32.871310000000001</v>
      </c>
      <c r="H955" s="36">
        <v>16.215452450000001</v>
      </c>
      <c r="I955" s="14">
        <f>H955/G955</f>
        <v>0.49330107166401338</v>
      </c>
    </row>
    <row r="956" spans="1:9" x14ac:dyDescent="0.25">
      <c r="A956" s="188" t="s">
        <v>227</v>
      </c>
      <c r="B956" s="4">
        <v>21.201270000000001</v>
      </c>
      <c r="C956" s="7">
        <v>21.117263999999999</v>
      </c>
      <c r="D956" s="7">
        <v>12.091288259999999</v>
      </c>
      <c r="E956" s="14">
        <f t="shared" ref="E956:E1017" si="107">D956/C956</f>
        <v>0.57257835390039158</v>
      </c>
      <c r="F956" s="35">
        <v>3.9242370000000002</v>
      </c>
      <c r="G956" s="36">
        <v>3.9242370000000002</v>
      </c>
      <c r="H956" s="36">
        <v>1.3939135300000001</v>
      </c>
      <c r="I956" s="14">
        <f t="shared" ref="I956:I962" si="108">H956/G956</f>
        <v>0.35520625538161943</v>
      </c>
    </row>
    <row r="957" spans="1:9" x14ac:dyDescent="0.25">
      <c r="A957" s="188" t="s">
        <v>228</v>
      </c>
      <c r="B957" s="4">
        <v>13.219669</v>
      </c>
      <c r="C957" s="7">
        <v>13.213182</v>
      </c>
      <c r="D957" s="7">
        <v>9.7674619299999996</v>
      </c>
      <c r="E957" s="14">
        <f t="shared" si="107"/>
        <v>0.73922102412575563</v>
      </c>
      <c r="F957" s="35">
        <v>1.880088</v>
      </c>
      <c r="G957" s="36">
        <v>2.856563</v>
      </c>
      <c r="H957" s="36">
        <v>1.7764906</v>
      </c>
      <c r="I957" s="14">
        <f t="shared" si="108"/>
        <v>0.62189792418371315</v>
      </c>
    </row>
    <row r="958" spans="1:9" x14ac:dyDescent="0.25">
      <c r="A958" s="188" t="s">
        <v>229</v>
      </c>
      <c r="B958" s="4">
        <v>34.431229000000002</v>
      </c>
      <c r="C958" s="7">
        <v>32.720669000000001</v>
      </c>
      <c r="D958" s="7">
        <v>20.44386188</v>
      </c>
      <c r="E958" s="14">
        <f t="shared" si="107"/>
        <v>0.62479962986086868</v>
      </c>
      <c r="F958" s="35">
        <v>7.1592609999999999</v>
      </c>
      <c r="G958" s="36">
        <v>7.1592609999999999</v>
      </c>
      <c r="H958" s="36">
        <v>3.7731320299999997</v>
      </c>
      <c r="I958" s="14">
        <f t="shared" si="108"/>
        <v>0.5270281429885012</v>
      </c>
    </row>
    <row r="959" spans="1:9" x14ac:dyDescent="0.25">
      <c r="A959" s="188" t="s">
        <v>278</v>
      </c>
      <c r="B959" s="4">
        <v>4299.6892509999998</v>
      </c>
      <c r="C959" s="7">
        <v>4303.4928849999997</v>
      </c>
      <c r="D959" s="7">
        <v>2757.0710938299999</v>
      </c>
      <c r="E959" s="14">
        <f t="shared" si="107"/>
        <v>0.64065891765265459</v>
      </c>
      <c r="F959" s="35">
        <v>342.15482300000002</v>
      </c>
      <c r="G959" s="36">
        <v>342.15922</v>
      </c>
      <c r="H959" s="36">
        <v>30.535193350000025</v>
      </c>
      <c r="I959" s="14">
        <f t="shared" si="108"/>
        <v>8.9242643673316843E-2</v>
      </c>
    </row>
    <row r="960" spans="1:9" x14ac:dyDescent="0.25">
      <c r="A960" s="188" t="s">
        <v>230</v>
      </c>
      <c r="B960" s="4">
        <v>14.514849999999999</v>
      </c>
      <c r="C960" s="7">
        <v>14.714024999999999</v>
      </c>
      <c r="D960" s="7">
        <v>8.2091522699999988</v>
      </c>
      <c r="E960" s="14">
        <f t="shared" si="107"/>
        <v>0.55791343768955126</v>
      </c>
      <c r="F960" s="35">
        <v>26.728207000000001</v>
      </c>
      <c r="G960" s="36">
        <v>30.123166999999999</v>
      </c>
      <c r="H960" s="36">
        <v>4.6901805599999999</v>
      </c>
      <c r="I960" s="14">
        <f t="shared" si="108"/>
        <v>0.15570011479868634</v>
      </c>
    </row>
    <row r="961" spans="1:9" ht="15" customHeight="1" x14ac:dyDescent="0.25">
      <c r="A961" s="188" t="s">
        <v>283</v>
      </c>
      <c r="B961" s="5">
        <v>3.3227760000000002</v>
      </c>
      <c r="C961" s="7">
        <v>3.2789999999999999</v>
      </c>
      <c r="D961" s="7">
        <v>1.5710719</v>
      </c>
      <c r="E961" s="14">
        <f t="shared" si="107"/>
        <v>0.47913141201585852</v>
      </c>
      <c r="F961" s="59">
        <v>0.31622400000000001</v>
      </c>
      <c r="G961" s="60">
        <v>0.36</v>
      </c>
      <c r="H961" s="60">
        <v>0</v>
      </c>
      <c r="I961" s="14">
        <f t="shared" si="108"/>
        <v>0</v>
      </c>
    </row>
    <row r="962" spans="1:9" x14ac:dyDescent="0.25">
      <c r="A962" s="188" t="s">
        <v>231</v>
      </c>
      <c r="B962" s="4">
        <v>10.037404</v>
      </c>
      <c r="C962" s="7">
        <v>9.3564260000000008</v>
      </c>
      <c r="D962" s="7">
        <v>6.4971125700000005</v>
      </c>
      <c r="E962" s="14">
        <f t="shared" si="107"/>
        <v>0.69440110679013545</v>
      </c>
      <c r="F962" s="35">
        <v>0.45774399999999998</v>
      </c>
      <c r="G962" s="36">
        <v>0.32042100000000001</v>
      </c>
      <c r="H962" s="36">
        <v>0.17799892</v>
      </c>
      <c r="I962" s="14">
        <f t="shared" si="108"/>
        <v>0.55551577455909573</v>
      </c>
    </row>
    <row r="963" spans="1:9" x14ac:dyDescent="0.25">
      <c r="A963" s="188" t="s">
        <v>232</v>
      </c>
      <c r="B963" s="4">
        <v>1.519001</v>
      </c>
      <c r="C963" s="7">
        <v>1.519001</v>
      </c>
      <c r="D963" s="7">
        <v>0.82553805000000002</v>
      </c>
      <c r="E963" s="14">
        <f t="shared" si="107"/>
        <v>0.5434743295099872</v>
      </c>
      <c r="F963" s="59" t="s">
        <v>19</v>
      </c>
      <c r="G963" s="60" t="s">
        <v>19</v>
      </c>
      <c r="H963" s="60" t="s">
        <v>19</v>
      </c>
      <c r="I963" s="14" t="s">
        <v>19</v>
      </c>
    </row>
    <row r="964" spans="1:9" x14ac:dyDescent="0.25">
      <c r="A964" s="188" t="s">
        <v>56</v>
      </c>
      <c r="B964" s="4">
        <v>18.554635999999999</v>
      </c>
      <c r="C964" s="7">
        <v>18.554635999999999</v>
      </c>
      <c r="D964" s="7">
        <v>11.56811465</v>
      </c>
      <c r="E964" s="14">
        <f t="shared" si="107"/>
        <v>0.62346222528967965</v>
      </c>
      <c r="F964" s="35">
        <v>386.347825</v>
      </c>
      <c r="G964" s="36">
        <v>387.29782499999999</v>
      </c>
      <c r="H964" s="36">
        <v>269.19161944000001</v>
      </c>
      <c r="I964" s="14">
        <f t="shared" ref="I964:I991" si="109">H964/G964</f>
        <v>0.69505068725857166</v>
      </c>
    </row>
    <row r="965" spans="1:9" x14ac:dyDescent="0.25">
      <c r="A965" s="188" t="s">
        <v>233</v>
      </c>
      <c r="B965" s="4">
        <v>7.631278</v>
      </c>
      <c r="C965" s="7">
        <v>7.4392779999999998</v>
      </c>
      <c r="D965" s="7">
        <v>4.5549442600000001</v>
      </c>
      <c r="E965" s="14">
        <f t="shared" si="107"/>
        <v>0.61228310865651214</v>
      </c>
      <c r="F965" s="35">
        <v>3.9537689999999999</v>
      </c>
      <c r="G965" s="36">
        <v>4.1937689999999996</v>
      </c>
      <c r="H965" s="36">
        <v>2.0668981999999998</v>
      </c>
      <c r="I965" s="14">
        <f t="shared" si="109"/>
        <v>0.4928497969249141</v>
      </c>
    </row>
    <row r="966" spans="1:9" x14ac:dyDescent="0.25">
      <c r="A966" s="188" t="s">
        <v>234</v>
      </c>
      <c r="B966" s="4">
        <v>7.8889719999999999</v>
      </c>
      <c r="C966" s="7">
        <v>7.8889719999999999</v>
      </c>
      <c r="D966" s="7">
        <v>5.1929580999999994</v>
      </c>
      <c r="E966" s="14">
        <f t="shared" si="107"/>
        <v>0.65825535950691672</v>
      </c>
      <c r="F966" s="35">
        <v>0.31121100000000002</v>
      </c>
      <c r="G966" s="36">
        <v>9.4293000000000002E-2</v>
      </c>
      <c r="H966" s="36">
        <v>1.1368800000000001E-3</v>
      </c>
      <c r="I966" s="14">
        <f t="shared" si="109"/>
        <v>1.2056886513314881E-2</v>
      </c>
    </row>
    <row r="967" spans="1:9" x14ac:dyDescent="0.25">
      <c r="A967" s="188" t="s">
        <v>235</v>
      </c>
      <c r="B967" s="4">
        <v>12.754599000000001</v>
      </c>
      <c r="C967" s="7">
        <v>12.754599000000001</v>
      </c>
      <c r="D967" s="7">
        <v>8.9930676999999992</v>
      </c>
      <c r="E967" s="14">
        <f t="shared" si="107"/>
        <v>0.70508431507725167</v>
      </c>
      <c r="F967" s="35">
        <v>3.745752</v>
      </c>
      <c r="G967" s="36">
        <v>3.1358329999999999</v>
      </c>
      <c r="H967" s="36">
        <v>2.27609387</v>
      </c>
      <c r="I967" s="14">
        <f t="shared" si="109"/>
        <v>0.72583389166451151</v>
      </c>
    </row>
    <row r="968" spans="1:9" x14ac:dyDescent="0.25">
      <c r="A968" s="188" t="s">
        <v>236</v>
      </c>
      <c r="B968" s="4">
        <v>8.8155190000000001</v>
      </c>
      <c r="C968" s="7">
        <v>8.8155190000000001</v>
      </c>
      <c r="D968" s="7">
        <v>5.4951726399999998</v>
      </c>
      <c r="E968" s="14">
        <f t="shared" si="107"/>
        <v>0.62335214069642408</v>
      </c>
      <c r="F968" s="5">
        <v>1</v>
      </c>
      <c r="G968" s="6">
        <v>0.62090299999999998</v>
      </c>
      <c r="H968" s="6">
        <v>0.41905928999999997</v>
      </c>
      <c r="I968" s="14">
        <f t="shared" si="109"/>
        <v>0.67491909364264624</v>
      </c>
    </row>
    <row r="969" spans="1:9" x14ac:dyDescent="0.25">
      <c r="A969" s="188" t="s">
        <v>237</v>
      </c>
      <c r="B969" s="4">
        <v>4.7956110000000001</v>
      </c>
      <c r="C969" s="7">
        <v>4.3171299999999997</v>
      </c>
      <c r="D969" s="7">
        <v>2.6356042200000003</v>
      </c>
      <c r="E969" s="14">
        <f t="shared" si="107"/>
        <v>0.61049915568908053</v>
      </c>
      <c r="F969" s="35">
        <v>1.6409860000000001</v>
      </c>
      <c r="G969" s="36">
        <v>1.546055</v>
      </c>
      <c r="H969" s="36">
        <v>0.82412995999999994</v>
      </c>
      <c r="I969" s="14">
        <f t="shared" si="109"/>
        <v>0.53305345540747251</v>
      </c>
    </row>
    <row r="970" spans="1:9" x14ac:dyDescent="0.25">
      <c r="A970" s="188" t="s">
        <v>98</v>
      </c>
      <c r="B970" s="4">
        <v>2.0983499999999999</v>
      </c>
      <c r="C970" s="7">
        <v>2.0479609999999999</v>
      </c>
      <c r="D970" s="7">
        <v>1.2662010400000001</v>
      </c>
      <c r="E970" s="14">
        <f t="shared" si="107"/>
        <v>0.61827400033496738</v>
      </c>
      <c r="F970" s="59">
        <v>0.51</v>
      </c>
      <c r="G970" s="60">
        <v>0.35699999999999998</v>
      </c>
      <c r="H970" s="60">
        <v>0.28789221000000004</v>
      </c>
      <c r="I970" s="14">
        <f t="shared" si="109"/>
        <v>0.80642075630252119</v>
      </c>
    </row>
    <row r="971" spans="1:9" x14ac:dyDescent="0.25">
      <c r="A971" s="188" t="s">
        <v>238</v>
      </c>
      <c r="B971" s="4">
        <v>11.945600000000001</v>
      </c>
      <c r="C971" s="7">
        <v>13.553642999999999</v>
      </c>
      <c r="D971" s="7">
        <v>8.5813344100000002</v>
      </c>
      <c r="E971" s="14">
        <f t="shared" si="107"/>
        <v>0.6331385893814675</v>
      </c>
      <c r="F971" s="35">
        <v>4.2336499999999999</v>
      </c>
      <c r="G971" s="36">
        <v>5.615507</v>
      </c>
      <c r="H971" s="36">
        <v>2.7684399200000001</v>
      </c>
      <c r="I971" s="14">
        <f t="shared" si="109"/>
        <v>0.49299910408801911</v>
      </c>
    </row>
    <row r="972" spans="1:9" x14ac:dyDescent="0.25">
      <c r="A972" s="188" t="s">
        <v>239</v>
      </c>
      <c r="B972" s="4">
        <v>6.1209259999999999</v>
      </c>
      <c r="C972" s="7">
        <v>6.1209259999999999</v>
      </c>
      <c r="D972" s="7">
        <v>4.4338688200000007</v>
      </c>
      <c r="E972" s="14">
        <f t="shared" si="107"/>
        <v>0.72437876556586389</v>
      </c>
      <c r="F972" s="35">
        <v>37.541117</v>
      </c>
      <c r="G972" s="36">
        <v>41.133991999999999</v>
      </c>
      <c r="H972" s="36">
        <v>32.311176789999998</v>
      </c>
      <c r="I972" s="14">
        <f t="shared" si="109"/>
        <v>0.78551035819718151</v>
      </c>
    </row>
    <row r="973" spans="1:9" ht="15.75" thickBot="1" x14ac:dyDescent="0.3">
      <c r="A973" s="189" t="s">
        <v>240</v>
      </c>
      <c r="B973" s="43">
        <v>5.6222120000000002</v>
      </c>
      <c r="C973" s="44">
        <v>5.6222120000000002</v>
      </c>
      <c r="D973" s="44">
        <v>3.04365555</v>
      </c>
      <c r="E973" s="22">
        <f t="shared" si="107"/>
        <v>0.54136264338662432</v>
      </c>
      <c r="F973" s="37">
        <v>0.50247900000000001</v>
      </c>
      <c r="G973" s="38">
        <v>0.50247900000000001</v>
      </c>
      <c r="H973" s="38">
        <v>0.39298772999999998</v>
      </c>
      <c r="I973" s="22">
        <f t="shared" si="109"/>
        <v>0.78209781901333186</v>
      </c>
    </row>
    <row r="974" spans="1:9" x14ac:dyDescent="0.25">
      <c r="A974" s="179" t="s">
        <v>241</v>
      </c>
      <c r="B974" s="39">
        <v>6.9688780000000001</v>
      </c>
      <c r="C974" s="40">
        <v>6.9688780000000001</v>
      </c>
      <c r="D974" s="40">
        <v>4.0052430800000005</v>
      </c>
      <c r="E974" s="52">
        <f t="shared" si="107"/>
        <v>0.57473284508639699</v>
      </c>
      <c r="F974" s="180">
        <v>2.000121</v>
      </c>
      <c r="G974" s="181">
        <v>2.6001210000000001</v>
      </c>
      <c r="H974" s="181">
        <v>1.04975923</v>
      </c>
      <c r="I974" s="21">
        <f t="shared" si="109"/>
        <v>0.40373476080536252</v>
      </c>
    </row>
    <row r="975" spans="1:9" x14ac:dyDescent="0.25">
      <c r="A975" s="169" t="s">
        <v>242</v>
      </c>
      <c r="B975" s="4">
        <v>23.430320999999999</v>
      </c>
      <c r="C975" s="7">
        <v>23.230955999999999</v>
      </c>
      <c r="D975" s="7">
        <v>16.34353007</v>
      </c>
      <c r="E975" s="53">
        <f t="shared" si="107"/>
        <v>0.70352378395447868</v>
      </c>
      <c r="F975" s="35">
        <v>43.916519000000001</v>
      </c>
      <c r="G975" s="36">
        <v>33.141562</v>
      </c>
      <c r="H975" s="36">
        <v>18.875952980000001</v>
      </c>
      <c r="I975" s="14">
        <f t="shared" si="109"/>
        <v>0.56955532089887617</v>
      </c>
    </row>
    <row r="976" spans="1:9" x14ac:dyDescent="0.25">
      <c r="A976" s="169" t="s">
        <v>277</v>
      </c>
      <c r="B976" s="4">
        <v>16.7133</v>
      </c>
      <c r="C976" s="7">
        <v>16.7133</v>
      </c>
      <c r="D976" s="7">
        <v>9.2522724800000002</v>
      </c>
      <c r="E976" s="53">
        <f t="shared" si="107"/>
        <v>0.55358741122339694</v>
      </c>
      <c r="F976" s="35">
        <v>30.525200000000002</v>
      </c>
      <c r="G976" s="36">
        <v>30.525200000000002</v>
      </c>
      <c r="H976" s="36">
        <v>9.5409240799999999</v>
      </c>
      <c r="I976" s="14">
        <f t="shared" si="109"/>
        <v>0.31255893753357877</v>
      </c>
    </row>
    <row r="977" spans="1:9" x14ac:dyDescent="0.25">
      <c r="A977" s="169" t="s">
        <v>243</v>
      </c>
      <c r="B977" s="4">
        <v>4.2354459999999996</v>
      </c>
      <c r="C977" s="7">
        <v>4.1830290000000003</v>
      </c>
      <c r="D977" s="7">
        <v>2.3406347200000002</v>
      </c>
      <c r="E977" s="53">
        <f t="shared" si="107"/>
        <v>0.55955498276488158</v>
      </c>
      <c r="F977" s="5">
        <v>0.80049000000000003</v>
      </c>
      <c r="G977" s="6">
        <v>0.64380999999999999</v>
      </c>
      <c r="H977" s="6">
        <v>0.39194894000000002</v>
      </c>
      <c r="I977" s="14">
        <f t="shared" si="109"/>
        <v>0.60879598018048808</v>
      </c>
    </row>
    <row r="978" spans="1:9" x14ac:dyDescent="0.25">
      <c r="A978" s="169" t="s">
        <v>244</v>
      </c>
      <c r="B978" s="4">
        <v>63.673110999999999</v>
      </c>
      <c r="C978" s="7">
        <v>63.616391</v>
      </c>
      <c r="D978" s="7">
        <v>45.194034030000005</v>
      </c>
      <c r="E978" s="53">
        <f t="shared" si="107"/>
        <v>0.71041493111421561</v>
      </c>
      <c r="F978" s="5">
        <v>2.0825019999999999</v>
      </c>
      <c r="G978" s="6">
        <v>2.1392220000000002</v>
      </c>
      <c r="H978" s="6">
        <v>1.5136800400000001</v>
      </c>
      <c r="I978" s="14">
        <f t="shared" si="109"/>
        <v>0.70758436478308473</v>
      </c>
    </row>
    <row r="979" spans="1:9" x14ac:dyDescent="0.25">
      <c r="A979" s="169" t="s">
        <v>245</v>
      </c>
      <c r="B979" s="4">
        <v>3.868487</v>
      </c>
      <c r="C979" s="7">
        <v>3.554208</v>
      </c>
      <c r="D979" s="7">
        <v>2.5763233300000001</v>
      </c>
      <c r="E979" s="53">
        <f t="shared" si="107"/>
        <v>0.7248656606478856</v>
      </c>
      <c r="F979" s="35">
        <v>2.199284</v>
      </c>
      <c r="G979" s="36">
        <v>1.7656700000000001</v>
      </c>
      <c r="H979" s="36">
        <v>1.4568750400000001</v>
      </c>
      <c r="I979" s="14">
        <f t="shared" si="109"/>
        <v>0.82511173662122594</v>
      </c>
    </row>
    <row r="980" spans="1:9" x14ac:dyDescent="0.25">
      <c r="A980" s="171" t="s">
        <v>246</v>
      </c>
      <c r="B980" s="4">
        <v>12.859463</v>
      </c>
      <c r="C980" s="7">
        <v>12.858193</v>
      </c>
      <c r="D980" s="7">
        <v>7.2055220100000001</v>
      </c>
      <c r="E980" s="53">
        <f t="shared" si="107"/>
        <v>0.56038371876981474</v>
      </c>
      <c r="F980" s="35">
        <v>0.55002499999999999</v>
      </c>
      <c r="G980" s="36">
        <v>0.55129499999999998</v>
      </c>
      <c r="H980" s="36">
        <v>0.31464397</v>
      </c>
      <c r="I980" s="14">
        <f t="shared" si="109"/>
        <v>0.5707361213143598</v>
      </c>
    </row>
    <row r="981" spans="1:9" x14ac:dyDescent="0.25">
      <c r="A981" s="169" t="s">
        <v>247</v>
      </c>
      <c r="B981" s="4">
        <v>11.914604000000001</v>
      </c>
      <c r="C981" s="7">
        <v>11.647539</v>
      </c>
      <c r="D981" s="7">
        <v>6.7106239000000008</v>
      </c>
      <c r="E981" s="53">
        <f t="shared" si="107"/>
        <v>0.57614092556376073</v>
      </c>
      <c r="F981" s="5">
        <v>41.950445000000002</v>
      </c>
      <c r="G981" s="6">
        <v>30.227153999999999</v>
      </c>
      <c r="H981" s="6">
        <v>21.542237629999999</v>
      </c>
      <c r="I981" s="14">
        <f t="shared" si="109"/>
        <v>0.71267832988841751</v>
      </c>
    </row>
    <row r="982" spans="1:9" x14ac:dyDescent="0.25">
      <c r="A982" s="175" t="s">
        <v>248</v>
      </c>
      <c r="B982" s="4">
        <v>5.8673739999999999</v>
      </c>
      <c r="C982" s="7">
        <v>5.5192899999999998</v>
      </c>
      <c r="D982" s="7">
        <v>3.43040118</v>
      </c>
      <c r="E982" s="53">
        <f t="shared" si="107"/>
        <v>0.62152943222769597</v>
      </c>
      <c r="F982" s="35">
        <v>18.495929</v>
      </c>
      <c r="G982" s="36">
        <v>22.383181</v>
      </c>
      <c r="H982" s="36">
        <v>11.02208467</v>
      </c>
      <c r="I982" s="14">
        <f t="shared" si="109"/>
        <v>0.49242708933998253</v>
      </c>
    </row>
    <row r="983" spans="1:9" x14ac:dyDescent="0.25">
      <c r="A983" s="175" t="s">
        <v>285</v>
      </c>
      <c r="B983" s="4">
        <v>64.819382000000004</v>
      </c>
      <c r="C983" s="7">
        <v>65.701373000000004</v>
      </c>
      <c r="D983" s="7">
        <v>33.689930609999998</v>
      </c>
      <c r="E983" s="53">
        <f t="shared" si="107"/>
        <v>0.51277361600951621</v>
      </c>
      <c r="F983" s="35">
        <v>195.45763600000001</v>
      </c>
      <c r="G983" s="36">
        <v>243.797583</v>
      </c>
      <c r="H983" s="36">
        <v>220.18349974</v>
      </c>
      <c r="I983" s="14">
        <f t="shared" si="109"/>
        <v>0.90314061784607602</v>
      </c>
    </row>
    <row r="984" spans="1:9" x14ac:dyDescent="0.25">
      <c r="A984" s="169" t="s">
        <v>249</v>
      </c>
      <c r="B984" s="4">
        <v>13.875906000000001</v>
      </c>
      <c r="C984" s="7">
        <v>13.875906000000001</v>
      </c>
      <c r="D984" s="7">
        <v>9.270528220000001</v>
      </c>
      <c r="E984" s="53">
        <f t="shared" si="107"/>
        <v>0.66810255272700758</v>
      </c>
      <c r="F984" s="35">
        <v>6.7868589999999998</v>
      </c>
      <c r="G984" s="36">
        <v>6.7868589999999998</v>
      </c>
      <c r="H984" s="36">
        <v>4.3544259800000003</v>
      </c>
      <c r="I984" s="14">
        <f t="shared" si="109"/>
        <v>0.6415966472855853</v>
      </c>
    </row>
    <row r="985" spans="1:9" x14ac:dyDescent="0.25">
      <c r="A985" s="169" t="s">
        <v>250</v>
      </c>
      <c r="B985" s="4">
        <v>1.9397180000000001</v>
      </c>
      <c r="C985" s="7">
        <v>2.2285309999999998</v>
      </c>
      <c r="D985" s="7">
        <v>1.3090436200000002</v>
      </c>
      <c r="E985" s="53">
        <f t="shared" si="107"/>
        <v>0.58740202402389752</v>
      </c>
      <c r="F985" s="59">
        <v>0</v>
      </c>
      <c r="G985" s="60">
        <v>0.1</v>
      </c>
      <c r="H985" s="60">
        <v>8.8620470000000007E-2</v>
      </c>
      <c r="I985" s="14">
        <f t="shared" si="109"/>
        <v>0.88620470000000007</v>
      </c>
    </row>
    <row r="986" spans="1:9" x14ac:dyDescent="0.25">
      <c r="A986" s="169" t="s">
        <v>251</v>
      </c>
      <c r="B986" s="4">
        <v>47.241494000000003</v>
      </c>
      <c r="C986" s="7">
        <v>53.113805999999997</v>
      </c>
      <c r="D986" s="7">
        <v>32.30256601</v>
      </c>
      <c r="E986" s="53">
        <f t="shared" si="107"/>
        <v>0.60817645058235903</v>
      </c>
      <c r="F986" s="35">
        <v>24.151465000000002</v>
      </c>
      <c r="G986" s="36">
        <v>15.803114000000001</v>
      </c>
      <c r="H986" s="36">
        <v>6.35801368</v>
      </c>
      <c r="I986" s="14">
        <f t="shared" si="109"/>
        <v>0.40232663511761035</v>
      </c>
    </row>
    <row r="987" spans="1:9" x14ac:dyDescent="0.25">
      <c r="A987" s="169" t="s">
        <v>252</v>
      </c>
      <c r="B987" s="4">
        <v>81.972027999999995</v>
      </c>
      <c r="C987" s="7">
        <v>81.972027999999995</v>
      </c>
      <c r="D987" s="7">
        <v>57.107290090000006</v>
      </c>
      <c r="E987" s="53">
        <f t="shared" si="107"/>
        <v>0.69666801570408887</v>
      </c>
      <c r="F987" s="35">
        <v>2.5351729999999999</v>
      </c>
      <c r="G987" s="36">
        <v>2.5351729999999999</v>
      </c>
      <c r="H987" s="36">
        <v>0.92847299999999999</v>
      </c>
      <c r="I987" s="14">
        <f t="shared" si="109"/>
        <v>0.36623654480384576</v>
      </c>
    </row>
    <row r="988" spans="1:9" x14ac:dyDescent="0.25">
      <c r="A988" s="169" t="s">
        <v>253</v>
      </c>
      <c r="B988" s="4">
        <v>290.31739199999998</v>
      </c>
      <c r="C988" s="7">
        <v>290.31739199999998</v>
      </c>
      <c r="D988" s="7">
        <v>197.39203171</v>
      </c>
      <c r="E988" s="53">
        <f t="shared" si="107"/>
        <v>0.67991803849629517</v>
      </c>
      <c r="F988" s="35">
        <v>49.864293000000004</v>
      </c>
      <c r="G988" s="36">
        <v>49.864293000000004</v>
      </c>
      <c r="H988" s="36">
        <v>10.10791968</v>
      </c>
      <c r="I988" s="14">
        <f t="shared" si="109"/>
        <v>0.20270857304644826</v>
      </c>
    </row>
    <row r="989" spans="1:9" x14ac:dyDescent="0.25">
      <c r="A989" s="169" t="s">
        <v>254</v>
      </c>
      <c r="B989" s="4">
        <v>9.1729529999999997</v>
      </c>
      <c r="C989" s="7">
        <v>9.1729529999999997</v>
      </c>
      <c r="D989" s="7">
        <v>5.7426001799999993</v>
      </c>
      <c r="E989" s="53">
        <f t="shared" si="107"/>
        <v>0.62603614997264234</v>
      </c>
      <c r="F989" s="35">
        <v>1.184537</v>
      </c>
      <c r="G989" s="36">
        <v>1.184537</v>
      </c>
      <c r="H989" s="36">
        <v>0.73831747999999997</v>
      </c>
      <c r="I989" s="14">
        <f t="shared" si="109"/>
        <v>0.6232962583693038</v>
      </c>
    </row>
    <row r="990" spans="1:9" x14ac:dyDescent="0.25">
      <c r="A990" s="169" t="s">
        <v>255</v>
      </c>
      <c r="B990" s="4">
        <v>28.589151000000001</v>
      </c>
      <c r="C990" s="7">
        <v>28.503655999999999</v>
      </c>
      <c r="D990" s="7">
        <v>17.259705459999999</v>
      </c>
      <c r="E990" s="53">
        <f t="shared" si="107"/>
        <v>0.60552602304771008</v>
      </c>
      <c r="F990" s="35">
        <v>0.61402299999999999</v>
      </c>
      <c r="G990" s="36">
        <v>0.78451800000000005</v>
      </c>
      <c r="H990" s="36">
        <v>0.32887831000000001</v>
      </c>
      <c r="I990" s="14">
        <f t="shared" si="109"/>
        <v>0.41921066183312555</v>
      </c>
    </row>
    <row r="991" spans="1:9" x14ac:dyDescent="0.25">
      <c r="A991" s="169" t="s">
        <v>256</v>
      </c>
      <c r="B991" s="4">
        <v>106.036141</v>
      </c>
      <c r="C991" s="7">
        <v>106.036141</v>
      </c>
      <c r="D991" s="7">
        <v>63.629432389999998</v>
      </c>
      <c r="E991" s="53">
        <f t="shared" si="107"/>
        <v>0.60007306744593802</v>
      </c>
      <c r="F991" s="35">
        <v>9.2105340000000009</v>
      </c>
      <c r="G991" s="36">
        <v>15.010125</v>
      </c>
      <c r="H991" s="36">
        <v>5.1409576900000005</v>
      </c>
      <c r="I991" s="14">
        <f t="shared" si="109"/>
        <v>0.34249932562187191</v>
      </c>
    </row>
    <row r="992" spans="1:9" x14ac:dyDescent="0.25">
      <c r="A992" s="169" t="s">
        <v>76</v>
      </c>
      <c r="B992" s="4">
        <v>0.63</v>
      </c>
      <c r="C992" s="7">
        <v>0.63</v>
      </c>
      <c r="D992" s="7">
        <v>0.27269471000000001</v>
      </c>
      <c r="E992" s="53">
        <f t="shared" si="107"/>
        <v>0.43284874603174606</v>
      </c>
      <c r="F992" s="59" t="s">
        <v>19</v>
      </c>
      <c r="G992" s="60" t="s">
        <v>19</v>
      </c>
      <c r="H992" s="60" t="s">
        <v>19</v>
      </c>
      <c r="I992" s="14" t="s">
        <v>19</v>
      </c>
    </row>
    <row r="993" spans="1:9" x14ac:dyDescent="0.25">
      <c r="A993" s="169" t="s">
        <v>257</v>
      </c>
      <c r="B993" s="4">
        <v>43.651707999999999</v>
      </c>
      <c r="C993" s="7">
        <v>43.621707999999998</v>
      </c>
      <c r="D993" s="7">
        <v>31.2249917</v>
      </c>
      <c r="E993" s="53">
        <f t="shared" si="107"/>
        <v>0.71581313826592952</v>
      </c>
      <c r="F993" s="59">
        <v>27.626418999999999</v>
      </c>
      <c r="G993" s="60">
        <v>45.618899999999996</v>
      </c>
      <c r="H993" s="60">
        <v>38.255260499999999</v>
      </c>
      <c r="I993" s="14">
        <f t="shared" ref="I993" si="110">H993/G993</f>
        <v>0.83858358048966553</v>
      </c>
    </row>
    <row r="994" spans="1:9" x14ac:dyDescent="0.25">
      <c r="A994" s="169" t="s">
        <v>50</v>
      </c>
      <c r="B994" s="4">
        <v>0.89039199999999996</v>
      </c>
      <c r="C994" s="7">
        <v>0.89039199999999996</v>
      </c>
      <c r="D994" s="7">
        <v>0.37052235</v>
      </c>
      <c r="E994" s="53">
        <f t="shared" si="107"/>
        <v>0.41613396122157431</v>
      </c>
      <c r="F994" s="59" t="s">
        <v>19</v>
      </c>
      <c r="G994" s="60" t="s">
        <v>19</v>
      </c>
      <c r="H994" s="60" t="s">
        <v>19</v>
      </c>
      <c r="I994" s="14" t="s">
        <v>19</v>
      </c>
    </row>
    <row r="995" spans="1:9" x14ac:dyDescent="0.25">
      <c r="A995" s="169" t="s">
        <v>258</v>
      </c>
      <c r="B995" s="4">
        <v>40.440652</v>
      </c>
      <c r="C995" s="7">
        <v>40.241652000000002</v>
      </c>
      <c r="D995" s="7">
        <v>21.785097839999999</v>
      </c>
      <c r="E995" s="53">
        <f t="shared" si="107"/>
        <v>0.54135694628043596</v>
      </c>
      <c r="F995" s="35">
        <v>15</v>
      </c>
      <c r="G995" s="36">
        <v>15</v>
      </c>
      <c r="H995" s="36">
        <v>4.7111024000000006</v>
      </c>
      <c r="I995" s="14">
        <f t="shared" ref="I995:I1007" si="111">H995/G995</f>
        <v>0.3140734933333334</v>
      </c>
    </row>
    <row r="996" spans="1:9" x14ac:dyDescent="0.25">
      <c r="A996" s="169" t="s">
        <v>54</v>
      </c>
      <c r="B996" s="4">
        <v>146.06027599999999</v>
      </c>
      <c r="C996" s="7">
        <v>150.47809699999999</v>
      </c>
      <c r="D996" s="7">
        <v>90.79378487999999</v>
      </c>
      <c r="E996" s="53">
        <f t="shared" si="107"/>
        <v>0.60336877386215215</v>
      </c>
      <c r="F996" s="35">
        <v>194.325908</v>
      </c>
      <c r="G996" s="36">
        <v>173.43134800000001</v>
      </c>
      <c r="H996" s="36">
        <v>95.878993319999992</v>
      </c>
      <c r="I996" s="14">
        <f t="shared" si="111"/>
        <v>0.55283542696098964</v>
      </c>
    </row>
    <row r="997" spans="1:9" x14ac:dyDescent="0.25">
      <c r="A997" s="169" t="s">
        <v>259</v>
      </c>
      <c r="B997" s="4">
        <v>7.5308000000000002</v>
      </c>
      <c r="C997" s="7">
        <v>7.1164050000000003</v>
      </c>
      <c r="D997" s="7">
        <v>4.14204887</v>
      </c>
      <c r="E997" s="53">
        <f t="shared" si="107"/>
        <v>0.5820423191203985</v>
      </c>
      <c r="F997" s="35">
        <v>98.503532000000007</v>
      </c>
      <c r="G997" s="36">
        <v>128.952472</v>
      </c>
      <c r="H997" s="36">
        <v>112.13970852</v>
      </c>
      <c r="I997" s="14">
        <f t="shared" si="111"/>
        <v>0.86962046388688075</v>
      </c>
    </row>
    <row r="998" spans="1:9" x14ac:dyDescent="0.25">
      <c r="A998" s="169" t="s">
        <v>260</v>
      </c>
      <c r="B998" s="25">
        <v>1.5038</v>
      </c>
      <c r="C998" s="26">
        <v>1.321623</v>
      </c>
      <c r="D998" s="26">
        <v>0.75558212999999996</v>
      </c>
      <c r="E998" s="53">
        <f t="shared" si="107"/>
        <v>0.57170776386306832</v>
      </c>
      <c r="F998" s="25">
        <v>0.27900000000000003</v>
      </c>
      <c r="G998" s="26">
        <v>0.27900000000000003</v>
      </c>
      <c r="H998" s="26">
        <v>0</v>
      </c>
      <c r="I998" s="14">
        <f t="shared" si="111"/>
        <v>0</v>
      </c>
    </row>
    <row r="999" spans="1:9" x14ac:dyDescent="0.25">
      <c r="A999" s="169" t="s">
        <v>261</v>
      </c>
      <c r="B999" s="4">
        <v>6.4825699999999999</v>
      </c>
      <c r="C999" s="7">
        <v>8.0186600000000006</v>
      </c>
      <c r="D999" s="7">
        <v>4.3946940799999998</v>
      </c>
      <c r="E999" s="53">
        <f t="shared" si="107"/>
        <v>0.54805841374992825</v>
      </c>
      <c r="F999" s="35">
        <v>4.9979940000000003</v>
      </c>
      <c r="G999" s="36">
        <v>4.8981820000000003</v>
      </c>
      <c r="H999" s="36">
        <v>2.9568325299999998</v>
      </c>
      <c r="I999" s="14">
        <f t="shared" si="111"/>
        <v>0.60365918007946617</v>
      </c>
    </row>
    <row r="1000" spans="1:9" x14ac:dyDescent="0.25">
      <c r="A1000" s="169" t="s">
        <v>279</v>
      </c>
      <c r="B1000" s="4">
        <v>57.362242999999999</v>
      </c>
      <c r="C1000" s="7">
        <v>57.199841999999997</v>
      </c>
      <c r="D1000" s="7">
        <v>26.632739950000001</v>
      </c>
      <c r="E1000" s="53">
        <f t="shared" si="107"/>
        <v>0.46560862790495128</v>
      </c>
      <c r="F1000" s="35">
        <v>141.953204</v>
      </c>
      <c r="G1000" s="36">
        <v>166.94651200000001</v>
      </c>
      <c r="H1000" s="36">
        <v>48.328507029999997</v>
      </c>
      <c r="I1000" s="14">
        <f t="shared" si="111"/>
        <v>0.28948497606227314</v>
      </c>
    </row>
    <row r="1001" spans="1:9" x14ac:dyDescent="0.25">
      <c r="A1001" s="169" t="s">
        <v>96</v>
      </c>
      <c r="B1001" s="4">
        <v>142.065068</v>
      </c>
      <c r="C1001" s="7">
        <v>150.17399599999999</v>
      </c>
      <c r="D1001" s="7">
        <v>88.196922950000001</v>
      </c>
      <c r="E1001" s="53">
        <f t="shared" si="107"/>
        <v>0.58729823604081233</v>
      </c>
      <c r="F1001" s="35">
        <v>6.4237219999999997</v>
      </c>
      <c r="G1001" s="36">
        <v>6.4237219999999997</v>
      </c>
      <c r="H1001" s="36">
        <v>1.72868449</v>
      </c>
      <c r="I1001" s="14">
        <f t="shared" si="111"/>
        <v>0.2691094804538553</v>
      </c>
    </row>
    <row r="1002" spans="1:9" x14ac:dyDescent="0.25">
      <c r="A1002" s="169" t="s">
        <v>81</v>
      </c>
      <c r="B1002" s="4">
        <v>122.001519</v>
      </c>
      <c r="C1002" s="7">
        <v>122.00121900000001</v>
      </c>
      <c r="D1002" s="7">
        <v>52.770212009999995</v>
      </c>
      <c r="E1002" s="53">
        <f t="shared" si="107"/>
        <v>0.43253839955484374</v>
      </c>
      <c r="F1002" s="35">
        <v>5.9497</v>
      </c>
      <c r="G1002" s="36">
        <v>5.95</v>
      </c>
      <c r="H1002" s="36">
        <v>0.46135127000000004</v>
      </c>
      <c r="I1002" s="14">
        <f t="shared" si="111"/>
        <v>7.753802857142858E-2</v>
      </c>
    </row>
    <row r="1003" spans="1:9" x14ac:dyDescent="0.25">
      <c r="A1003" s="169" t="s">
        <v>77</v>
      </c>
      <c r="B1003" s="4">
        <v>19.641794000000001</v>
      </c>
      <c r="C1003" s="7">
        <v>19.545511000000001</v>
      </c>
      <c r="D1003" s="7">
        <v>11.716963659999999</v>
      </c>
      <c r="E1003" s="53">
        <f t="shared" si="107"/>
        <v>0.59947082785402739</v>
      </c>
      <c r="F1003" s="35">
        <v>9.1955329999999993</v>
      </c>
      <c r="G1003" s="36">
        <v>9.2918160000000007</v>
      </c>
      <c r="H1003" s="36">
        <v>1.31833709</v>
      </c>
      <c r="I1003" s="14">
        <f t="shared" si="111"/>
        <v>0.14188153209232726</v>
      </c>
    </row>
    <row r="1004" spans="1:9" x14ac:dyDescent="0.25">
      <c r="A1004" s="169" t="s">
        <v>262</v>
      </c>
      <c r="B1004" s="4">
        <v>5.8024820000000004</v>
      </c>
      <c r="C1004" s="7">
        <v>5.5231890000000003</v>
      </c>
      <c r="D1004" s="7">
        <v>3.9308528300000001</v>
      </c>
      <c r="E1004" s="53">
        <f t="shared" si="107"/>
        <v>0.71169985854186768</v>
      </c>
      <c r="F1004" s="35">
        <v>2.0743710000000002</v>
      </c>
      <c r="G1004" s="36">
        <v>1.612263</v>
      </c>
      <c r="H1004" s="36">
        <v>0.17981686999999999</v>
      </c>
      <c r="I1004" s="14">
        <f t="shared" si="111"/>
        <v>0.11153073040812819</v>
      </c>
    </row>
    <row r="1005" spans="1:9" x14ac:dyDescent="0.25">
      <c r="A1005" s="169" t="s">
        <v>263</v>
      </c>
      <c r="B1005" s="4">
        <v>55.962958999999998</v>
      </c>
      <c r="C1005" s="7">
        <v>40.387666000000003</v>
      </c>
      <c r="D1005" s="7">
        <v>27.17813486</v>
      </c>
      <c r="E1005" s="53">
        <f t="shared" si="107"/>
        <v>0.67293155440079155</v>
      </c>
      <c r="F1005" s="35">
        <v>17.875319999999999</v>
      </c>
      <c r="G1005" s="36">
        <v>20.186575000000001</v>
      </c>
      <c r="H1005" s="36">
        <v>10.426853490000001</v>
      </c>
      <c r="I1005" s="14">
        <f t="shared" si="111"/>
        <v>0.51652414983720618</v>
      </c>
    </row>
    <row r="1006" spans="1:9" x14ac:dyDescent="0.25">
      <c r="A1006" s="169" t="s">
        <v>264</v>
      </c>
      <c r="B1006" s="4">
        <v>19.633880000000001</v>
      </c>
      <c r="C1006" s="7">
        <v>19.616177</v>
      </c>
      <c r="D1006" s="7">
        <v>12.465624160000001</v>
      </c>
      <c r="E1006" s="53">
        <f t="shared" si="107"/>
        <v>0.63547673738873789</v>
      </c>
      <c r="F1006" s="35">
        <v>2.3370000000000002</v>
      </c>
      <c r="G1006" s="36">
        <v>2.3547030000000002</v>
      </c>
      <c r="H1006" s="36">
        <v>0.85193093999999991</v>
      </c>
      <c r="I1006" s="14">
        <f t="shared" si="111"/>
        <v>0.36179974289751182</v>
      </c>
    </row>
    <row r="1007" spans="1:9" x14ac:dyDescent="0.25">
      <c r="A1007" s="169" t="s">
        <v>194</v>
      </c>
      <c r="B1007" s="4">
        <v>6.6068290000000003</v>
      </c>
      <c r="C1007" s="7">
        <v>6.6068290000000003</v>
      </c>
      <c r="D1007" s="7">
        <v>2.7475044</v>
      </c>
      <c r="E1007" s="53">
        <f t="shared" si="107"/>
        <v>0.41585825817498828</v>
      </c>
      <c r="F1007" s="5">
        <v>0.96389400000000003</v>
      </c>
      <c r="G1007" s="6">
        <v>0.96389400000000003</v>
      </c>
      <c r="H1007" s="6">
        <v>0.10353667</v>
      </c>
      <c r="I1007" s="14">
        <f t="shared" si="111"/>
        <v>0.1074149958397915</v>
      </c>
    </row>
    <row r="1008" spans="1:9" x14ac:dyDescent="0.25">
      <c r="A1008" s="169" t="s">
        <v>265</v>
      </c>
      <c r="B1008" s="4">
        <v>24.302562000000002</v>
      </c>
      <c r="C1008" s="7">
        <v>24.177562000000002</v>
      </c>
      <c r="D1008" s="7">
        <v>12.362898509999999</v>
      </c>
      <c r="E1008" s="53">
        <f t="shared" si="107"/>
        <v>0.5113376820210408</v>
      </c>
      <c r="F1008" s="5">
        <v>57.299745000000001</v>
      </c>
      <c r="G1008" s="6">
        <v>45.334105999999998</v>
      </c>
      <c r="H1008" s="6">
        <v>29.854979109999999</v>
      </c>
      <c r="I1008" s="14">
        <f>H1008/G1008</f>
        <v>0.65855449118153997</v>
      </c>
    </row>
    <row r="1009" spans="1:9" x14ac:dyDescent="0.25">
      <c r="A1009" s="176" t="s">
        <v>266</v>
      </c>
      <c r="B1009" s="4">
        <v>13.392300000000001</v>
      </c>
      <c r="C1009" s="7">
        <v>12.549944999999999</v>
      </c>
      <c r="D1009" s="7">
        <v>7.7830958600000004</v>
      </c>
      <c r="E1009" s="53">
        <f t="shared" si="107"/>
        <v>0.62016971867207393</v>
      </c>
      <c r="F1009" s="5">
        <v>5.1719999999999997</v>
      </c>
      <c r="G1009" s="6">
        <v>6.0143550000000001</v>
      </c>
      <c r="H1009" s="6">
        <v>4.0602165000000001</v>
      </c>
      <c r="I1009" s="14">
        <f>H1009/G1009</f>
        <v>0.67508760291003778</v>
      </c>
    </row>
    <row r="1010" spans="1:9" x14ac:dyDescent="0.25">
      <c r="A1010" s="177" t="s">
        <v>267</v>
      </c>
      <c r="B1010" s="4">
        <v>5.8264389999999997</v>
      </c>
      <c r="C1010" s="7">
        <v>5.8264389999999997</v>
      </c>
      <c r="D1010" s="7">
        <v>3.1626148999999999</v>
      </c>
      <c r="E1010" s="53">
        <f t="shared" si="107"/>
        <v>0.542804086681419</v>
      </c>
      <c r="F1010" s="5">
        <v>7.3561000000000001E-2</v>
      </c>
      <c r="G1010" s="6">
        <v>7.3561000000000001E-2</v>
      </c>
      <c r="H1010" s="6">
        <v>3.3028220000000004E-2</v>
      </c>
      <c r="I1010" s="14">
        <f>H1010/G1010</f>
        <v>0.44899090550699422</v>
      </c>
    </row>
    <row r="1011" spans="1:9" ht="15.75" thickBot="1" x14ac:dyDescent="0.3">
      <c r="A1011" s="178" t="s">
        <v>268</v>
      </c>
      <c r="B1011" s="43">
        <v>5.8545879999999997</v>
      </c>
      <c r="C1011" s="44">
        <v>5.6130699900000005</v>
      </c>
      <c r="D1011" s="44">
        <v>3.6566427699999999</v>
      </c>
      <c r="E1011" s="55">
        <f t="shared" si="107"/>
        <v>0.65145148314817281</v>
      </c>
      <c r="F1011" s="37">
        <v>5.047663</v>
      </c>
      <c r="G1011" s="38">
        <v>3.2439110099999997</v>
      </c>
      <c r="H1011" s="38">
        <v>3.0818817200000002</v>
      </c>
      <c r="I1011" s="24">
        <f t="shared" ref="I1011:I1013" si="112">H1011/G1011</f>
        <v>0.95005125310142224</v>
      </c>
    </row>
    <row r="1012" spans="1:9" ht="15.75" thickBot="1" x14ac:dyDescent="0.3">
      <c r="A1012" s="182" t="s">
        <v>93</v>
      </c>
      <c r="B1012" s="183">
        <f>SUM(B1013:B1018)</f>
        <v>991.56181700000002</v>
      </c>
      <c r="C1012" s="184">
        <f>SUM(C1013:C1018)</f>
        <v>991.56181700000002</v>
      </c>
      <c r="D1012" s="184">
        <f>SUM(D1013:D1018)</f>
        <v>312.47910125999999</v>
      </c>
      <c r="E1012" s="185">
        <f t="shared" si="107"/>
        <v>0.3151382958708665</v>
      </c>
      <c r="F1012" s="67">
        <f>SUM(F1013:F1018)</f>
        <v>4139.5082819999998</v>
      </c>
      <c r="G1012" s="29">
        <f>SUM(G1013:G1018)</f>
        <v>4115.7419709999995</v>
      </c>
      <c r="H1012" s="29">
        <f>SUM(H1013:H1018)</f>
        <v>2113.9320840800001</v>
      </c>
      <c r="I1012" s="32">
        <f t="shared" si="112"/>
        <v>0.51362114024032934</v>
      </c>
    </row>
    <row r="1013" spans="1:9" x14ac:dyDescent="0.25">
      <c r="A1013" s="174" t="s">
        <v>269</v>
      </c>
      <c r="B1013" s="45">
        <v>259.90742799999998</v>
      </c>
      <c r="C1013" s="46">
        <v>259.90742799999998</v>
      </c>
      <c r="D1013" s="46">
        <v>69.355924349999995</v>
      </c>
      <c r="E1013" s="56">
        <f t="shared" si="107"/>
        <v>0.26684856559774811</v>
      </c>
      <c r="F1013" s="33">
        <v>38.929602000000003</v>
      </c>
      <c r="G1013" s="34">
        <v>38.929602000000003</v>
      </c>
      <c r="H1013" s="34">
        <v>5.1378455299999999</v>
      </c>
      <c r="I1013" s="21">
        <f t="shared" si="112"/>
        <v>0.13197785916228991</v>
      </c>
    </row>
    <row r="1014" spans="1:9" x14ac:dyDescent="0.25">
      <c r="A1014" s="169" t="s">
        <v>270</v>
      </c>
      <c r="B1014" s="4">
        <v>2.9946999999999999</v>
      </c>
      <c r="C1014" s="7">
        <v>2.9946999999999999</v>
      </c>
      <c r="D1014" s="7">
        <v>1.3824402499999999</v>
      </c>
      <c r="E1014" s="53">
        <f t="shared" si="107"/>
        <v>0.46162896116472435</v>
      </c>
      <c r="F1014" s="59" t="s">
        <v>19</v>
      </c>
      <c r="G1014" s="60" t="s">
        <v>19</v>
      </c>
      <c r="H1014" s="60" t="s">
        <v>19</v>
      </c>
      <c r="I1014" s="14" t="s">
        <v>19</v>
      </c>
    </row>
    <row r="1015" spans="1:9" x14ac:dyDescent="0.25">
      <c r="A1015" s="169" t="s">
        <v>271</v>
      </c>
      <c r="B1015" s="4">
        <v>137.95192900000001</v>
      </c>
      <c r="C1015" s="7">
        <v>137.95192900000001</v>
      </c>
      <c r="D1015" s="7">
        <v>54.383014129999999</v>
      </c>
      <c r="E1015" s="53">
        <f t="shared" si="107"/>
        <v>0.39421713436134698</v>
      </c>
      <c r="F1015" s="35">
        <v>182.27287999999999</v>
      </c>
      <c r="G1015" s="36">
        <v>182.27287999999999</v>
      </c>
      <c r="H1015" s="36">
        <v>40.712033990000002</v>
      </c>
      <c r="I1015" s="14">
        <f t="shared" ref="I1015:I1017" si="113">H1015/G1015</f>
        <v>0.22335760531133322</v>
      </c>
    </row>
    <row r="1016" spans="1:9" x14ac:dyDescent="0.25">
      <c r="A1016" s="169" t="s">
        <v>272</v>
      </c>
      <c r="B1016" s="5">
        <v>333.26960000000003</v>
      </c>
      <c r="C1016" s="6">
        <v>333.26960000000003</v>
      </c>
      <c r="D1016" s="6">
        <v>63.805282529999999</v>
      </c>
      <c r="E1016" s="53">
        <f t="shared" si="107"/>
        <v>0.19145245329907076</v>
      </c>
      <c r="F1016" s="35">
        <v>1756.4996000000001</v>
      </c>
      <c r="G1016" s="36">
        <v>1756.4996000000001</v>
      </c>
      <c r="H1016" s="58">
        <v>664.79731819000006</v>
      </c>
      <c r="I1016" s="14">
        <f t="shared" si="113"/>
        <v>0.37847849107964499</v>
      </c>
    </row>
    <row r="1017" spans="1:9" x14ac:dyDescent="0.25">
      <c r="A1017" s="169" t="s">
        <v>273</v>
      </c>
      <c r="B1017" s="5">
        <v>257.43815999999998</v>
      </c>
      <c r="C1017" s="6">
        <v>257.43815999999998</v>
      </c>
      <c r="D1017" s="6">
        <v>123.55244</v>
      </c>
      <c r="E1017" s="53">
        <f t="shared" si="107"/>
        <v>0.47993055885731939</v>
      </c>
      <c r="F1017" s="59">
        <v>680.50729999999999</v>
      </c>
      <c r="G1017" s="60">
        <v>680.50729999999999</v>
      </c>
      <c r="H1017" s="60">
        <v>412.09177499999998</v>
      </c>
      <c r="I1017" s="14">
        <f t="shared" si="113"/>
        <v>0.60556554646805405</v>
      </c>
    </row>
    <row r="1018" spans="1:9" ht="15.75" thickBot="1" x14ac:dyDescent="0.3">
      <c r="A1018" s="178" t="s">
        <v>280</v>
      </c>
      <c r="B1018" s="10" t="s">
        <v>19</v>
      </c>
      <c r="C1018" s="11" t="s">
        <v>19</v>
      </c>
      <c r="D1018" s="11" t="s">
        <v>19</v>
      </c>
      <c r="E1018" s="55" t="s">
        <v>19</v>
      </c>
      <c r="F1018" s="37">
        <v>1481.2989</v>
      </c>
      <c r="G1018" s="38">
        <v>1457.5325889999999</v>
      </c>
      <c r="H1018" s="38">
        <v>991.19311137</v>
      </c>
      <c r="I1018" s="22">
        <f>H1018/G1018</f>
        <v>0.68004867874004016</v>
      </c>
    </row>
    <row r="1019" spans="1:9" x14ac:dyDescent="0.25">
      <c r="A1019" s="145" t="s">
        <v>201</v>
      </c>
      <c r="B1019" s="145"/>
      <c r="C1019" s="145"/>
      <c r="D1019" s="145"/>
      <c r="E1019" s="206"/>
      <c r="F1019" s="206"/>
      <c r="G1019" s="206"/>
      <c r="H1019" s="206"/>
      <c r="I1019" s="206"/>
    </row>
    <row r="1020" spans="1:9" x14ac:dyDescent="0.25">
      <c r="A1020" s="207" t="s">
        <v>203</v>
      </c>
      <c r="B1020" s="208"/>
      <c r="C1020" s="208"/>
      <c r="D1020" s="208"/>
      <c r="E1020" s="208"/>
      <c r="F1020" s="208"/>
      <c r="G1020" s="208"/>
      <c r="H1020" s="208"/>
      <c r="I1020" s="208"/>
    </row>
    <row r="1021" spans="1:9" x14ac:dyDescent="0.25">
      <c r="A1021" s="211" t="s">
        <v>310</v>
      </c>
      <c r="B1021" s="211"/>
      <c r="C1021" s="211"/>
      <c r="D1021" s="211"/>
      <c r="E1021" s="211"/>
      <c r="F1021" s="211"/>
      <c r="G1021" s="211"/>
      <c r="H1021" s="211"/>
      <c r="I1021" s="211"/>
    </row>
    <row r="1022" spans="1:9" x14ac:dyDescent="0.25">
      <c r="A1022" s="209" t="s">
        <v>294</v>
      </c>
      <c r="B1022" s="209"/>
      <c r="C1022" s="209"/>
      <c r="D1022" s="209"/>
      <c r="E1022" s="209"/>
      <c r="F1022" s="209"/>
      <c r="G1022" s="209"/>
      <c r="H1022" s="209"/>
      <c r="I1022" s="209"/>
    </row>
    <row r="1023" spans="1:9" x14ac:dyDescent="0.25">
      <c r="A1023" s="209" t="s">
        <v>312</v>
      </c>
      <c r="B1023" s="209"/>
      <c r="C1023" s="209"/>
      <c r="D1023" s="209"/>
      <c r="E1023" s="209"/>
      <c r="F1023" s="209"/>
      <c r="G1023" s="209"/>
      <c r="H1023" s="209"/>
      <c r="I1023" s="209"/>
    </row>
    <row r="1024" spans="1:9" x14ac:dyDescent="0.25">
      <c r="A1024" s="211" t="s">
        <v>295</v>
      </c>
      <c r="B1024" s="211"/>
      <c r="C1024" s="211"/>
      <c r="D1024" s="211"/>
      <c r="E1024" s="211"/>
      <c r="F1024" s="211"/>
      <c r="G1024" s="211"/>
      <c r="H1024" s="211"/>
      <c r="I1024" s="211"/>
    </row>
    <row r="1025" spans="1:9" x14ac:dyDescent="0.25">
      <c r="A1025" s="213"/>
      <c r="B1025" s="213"/>
      <c r="C1025" s="213"/>
      <c r="D1025" s="213"/>
      <c r="E1025" s="213"/>
      <c r="F1025" s="213"/>
      <c r="G1025" s="213"/>
      <c r="H1025" s="213"/>
      <c r="I1025" s="213"/>
    </row>
    <row r="1026" spans="1:9" x14ac:dyDescent="0.25">
      <c r="A1026" s="204" t="s">
        <v>0</v>
      </c>
      <c r="B1026" s="204"/>
      <c r="C1026" s="204"/>
      <c r="D1026" s="204"/>
      <c r="E1026" s="204"/>
      <c r="F1026" s="204"/>
      <c r="G1026" s="204"/>
      <c r="H1026" s="204"/>
      <c r="I1026" s="204"/>
    </row>
    <row r="1027" spans="1:9" x14ac:dyDescent="0.25">
      <c r="A1027" s="204" t="s">
        <v>1</v>
      </c>
      <c r="B1027" s="204"/>
      <c r="C1027" s="204"/>
      <c r="D1027" s="204"/>
      <c r="E1027" s="204"/>
      <c r="F1027" s="204"/>
      <c r="G1027" s="204"/>
      <c r="H1027" s="204"/>
      <c r="I1027" s="204"/>
    </row>
    <row r="1028" spans="1:9" x14ac:dyDescent="0.25">
      <c r="A1028" s="205" t="s">
        <v>200</v>
      </c>
      <c r="B1028" s="205"/>
      <c r="C1028" s="205"/>
      <c r="D1028" s="205"/>
      <c r="E1028" s="205"/>
      <c r="F1028" s="205"/>
      <c r="G1028" s="205"/>
      <c r="H1028" s="205"/>
      <c r="I1028" s="205"/>
    </row>
    <row r="1029" spans="1:9" x14ac:dyDescent="0.25">
      <c r="A1029" s="205" t="s">
        <v>274</v>
      </c>
      <c r="B1029" s="205"/>
      <c r="C1029" s="205"/>
      <c r="D1029" s="205"/>
      <c r="E1029" s="205"/>
      <c r="F1029" s="205"/>
      <c r="G1029" s="205"/>
      <c r="H1029" s="205"/>
      <c r="I1029" s="205"/>
    </row>
    <row r="1030" spans="1:9" x14ac:dyDescent="0.25">
      <c r="A1030" s="205" t="s">
        <v>313</v>
      </c>
      <c r="B1030" s="205"/>
      <c r="C1030" s="205"/>
      <c r="D1030" s="205"/>
      <c r="E1030" s="205"/>
      <c r="F1030" s="205"/>
      <c r="G1030" s="205"/>
      <c r="H1030" s="205"/>
      <c r="I1030" s="205"/>
    </row>
    <row r="1031" spans="1:9" x14ac:dyDescent="0.25">
      <c r="A1031" s="196" t="s">
        <v>2</v>
      </c>
      <c r="B1031" s="196"/>
      <c r="C1031" s="196"/>
      <c r="D1031" s="196"/>
      <c r="E1031" s="196"/>
      <c r="F1031" s="196"/>
      <c r="G1031" s="196"/>
      <c r="H1031" s="196"/>
      <c r="I1031" s="196"/>
    </row>
    <row r="1032" spans="1:9" ht="6" customHeight="1" thickBot="1" x14ac:dyDescent="0.3">
      <c r="A1032" s="203"/>
      <c r="B1032" s="203"/>
      <c r="C1032" s="203"/>
      <c r="D1032" s="203"/>
      <c r="E1032" s="203"/>
      <c r="F1032" s="203"/>
      <c r="G1032" s="203"/>
      <c r="H1032" s="203"/>
      <c r="I1032" s="203"/>
    </row>
    <row r="1033" spans="1:9" x14ac:dyDescent="0.25">
      <c r="A1033" s="197" t="s">
        <v>3</v>
      </c>
      <c r="B1033" s="199" t="s">
        <v>4</v>
      </c>
      <c r="C1033" s="200"/>
      <c r="D1033" s="200"/>
      <c r="E1033" s="201"/>
      <c r="F1033" s="199" t="s">
        <v>5</v>
      </c>
      <c r="G1033" s="200"/>
      <c r="H1033" s="200"/>
      <c r="I1033" s="202"/>
    </row>
    <row r="1034" spans="1:9" ht="30.75" thickBot="1" x14ac:dyDescent="0.3">
      <c r="A1034" s="198"/>
      <c r="B1034" s="163" t="s">
        <v>6</v>
      </c>
      <c r="C1034" s="164" t="s">
        <v>7</v>
      </c>
      <c r="D1034" s="164" t="s">
        <v>205</v>
      </c>
      <c r="E1034" s="165" t="s">
        <v>9</v>
      </c>
      <c r="F1034" s="166" t="s">
        <v>6</v>
      </c>
      <c r="G1034" s="164" t="s">
        <v>7</v>
      </c>
      <c r="H1034" s="164" t="s">
        <v>204</v>
      </c>
      <c r="I1034" s="167" t="s">
        <v>9</v>
      </c>
    </row>
    <row r="1035" spans="1:9" ht="15.75" thickBot="1" x14ac:dyDescent="0.3">
      <c r="A1035" s="68" t="s">
        <v>91</v>
      </c>
      <c r="B1035" s="191">
        <f>B1036+B1126</f>
        <v>16418.231964000002</v>
      </c>
      <c r="C1035" s="192">
        <f>C1036+C1126</f>
        <v>17057.716632989999</v>
      </c>
      <c r="D1035" s="192">
        <f>D1036+D1126</f>
        <v>13094.437118539998</v>
      </c>
      <c r="E1035" s="193">
        <f>D1035/C1035</f>
        <v>0.76765474537284017</v>
      </c>
      <c r="F1035" s="191">
        <f>F1036+F1126</f>
        <v>7774.1610070000006</v>
      </c>
      <c r="G1035" s="192">
        <f>G1036+G1126</f>
        <v>8481.8377890100001</v>
      </c>
      <c r="H1035" s="192">
        <f>H1036+H1126</f>
        <v>5253.0846550099996</v>
      </c>
      <c r="I1035" s="194">
        <f>H1035/G1035</f>
        <v>0.61933330790839602</v>
      </c>
    </row>
    <row r="1036" spans="1:9" ht="15.75" thickBot="1" x14ac:dyDescent="0.3">
      <c r="A1036" s="190" t="s">
        <v>10</v>
      </c>
      <c r="B1036" s="30">
        <f>B1037+B1067</f>
        <v>15426.670147000001</v>
      </c>
      <c r="C1036" s="31">
        <f>C1037+C1067</f>
        <v>16066.154815989999</v>
      </c>
      <c r="D1036" s="31">
        <f>D1037+D1067</f>
        <v>12748.658136009997</v>
      </c>
      <c r="E1036" s="50">
        <f>D1036/C1036</f>
        <v>0.79351022581469022</v>
      </c>
      <c r="F1036" s="30">
        <f>F1037+F1067</f>
        <v>3634.6527250000004</v>
      </c>
      <c r="G1036" s="31">
        <f>G1037+G1067</f>
        <v>4366.0958180100006</v>
      </c>
      <c r="H1036" s="31">
        <f>H1037+H1067</f>
        <v>3125.1582867699999</v>
      </c>
      <c r="I1036" s="32">
        <f>H1036/G1036</f>
        <v>0.71577867665634487</v>
      </c>
    </row>
    <row r="1037" spans="1:9" ht="15.75" thickBot="1" x14ac:dyDescent="0.3">
      <c r="A1037" s="70" t="s">
        <v>11</v>
      </c>
      <c r="B1037" s="12">
        <f>SUM(B1038:B1066)</f>
        <v>9369.5641370000012</v>
      </c>
      <c r="C1037" s="13">
        <f>SUM(C1038:C1066)</f>
        <v>10015.372163</v>
      </c>
      <c r="D1037" s="13">
        <f>SUM(D1038:D1066)</f>
        <v>8451.3543833399981</v>
      </c>
      <c r="E1037" s="51">
        <f>D1037/C1037</f>
        <v>0.84383827638098308</v>
      </c>
      <c r="F1037" s="12">
        <f>SUM(F1038:F1066)</f>
        <v>1747.9326380000002</v>
      </c>
      <c r="G1037" s="13">
        <f>SUM(G1038:G1066)</f>
        <v>2388.4810240000006</v>
      </c>
      <c r="H1037" s="13">
        <f>SUM(H1038:H1066)</f>
        <v>1917.5988364599998</v>
      </c>
      <c r="I1037" s="20">
        <f>H1037/G1037</f>
        <v>0.80285286639982922</v>
      </c>
    </row>
    <row r="1038" spans="1:9" x14ac:dyDescent="0.25">
      <c r="A1038" s="168" t="s">
        <v>13</v>
      </c>
      <c r="B1038" s="39">
        <v>97.571135999999996</v>
      </c>
      <c r="C1038" s="40">
        <v>185.05863099999999</v>
      </c>
      <c r="D1038" s="40">
        <v>127.8287297</v>
      </c>
      <c r="E1038" s="52">
        <f>D1038/C1038</f>
        <v>0.6907471918994148</v>
      </c>
      <c r="F1038" s="33">
        <v>9.4782499999999992</v>
      </c>
      <c r="G1038" s="34">
        <v>14.49967</v>
      </c>
      <c r="H1038" s="34">
        <v>12.86896731</v>
      </c>
      <c r="I1038" s="21">
        <f>H1038/G1038</f>
        <v>0.88753518597319803</v>
      </c>
    </row>
    <row r="1039" spans="1:9" x14ac:dyDescent="0.25">
      <c r="A1039" s="169" t="s">
        <v>15</v>
      </c>
      <c r="B1039" s="4">
        <v>117.628439</v>
      </c>
      <c r="C1039" s="7">
        <v>106.277738</v>
      </c>
      <c r="D1039" s="7">
        <v>79.733683989999989</v>
      </c>
      <c r="E1039" s="53">
        <f>D1039/C1039</f>
        <v>0.7502388128546732</v>
      </c>
      <c r="F1039" s="35">
        <v>3.9546939999999999</v>
      </c>
      <c r="G1039" s="36">
        <v>3.8477109999999999</v>
      </c>
      <c r="H1039" s="36">
        <v>0.98120353999999999</v>
      </c>
      <c r="I1039" s="14">
        <f>H1039/G1039</f>
        <v>0.25500967718209605</v>
      </c>
    </row>
    <row r="1040" spans="1:9" x14ac:dyDescent="0.25">
      <c r="A1040" s="169" t="s">
        <v>24</v>
      </c>
      <c r="B1040" s="4">
        <v>149.16031799999999</v>
      </c>
      <c r="C1040" s="7">
        <v>136.94994399999999</v>
      </c>
      <c r="D1040" s="7">
        <v>104.34344553</v>
      </c>
      <c r="E1040" s="53">
        <f t="shared" ref="E1040:E1061" si="114">D1040/C1040</f>
        <v>0.76190936982055291</v>
      </c>
      <c r="F1040" s="35">
        <v>57.01173</v>
      </c>
      <c r="G1040" s="36">
        <v>190.18150800000001</v>
      </c>
      <c r="H1040" s="36">
        <v>164.89890707000001</v>
      </c>
      <c r="I1040" s="14">
        <f t="shared" ref="I1040:I1052" si="115">H1040/G1040</f>
        <v>0.86706067695077904</v>
      </c>
    </row>
    <row r="1041" spans="1:9" x14ac:dyDescent="0.25">
      <c r="A1041" s="169" t="s">
        <v>210</v>
      </c>
      <c r="B1041" s="4">
        <v>58.874110999999999</v>
      </c>
      <c r="C1041" s="7">
        <v>64.626822000000004</v>
      </c>
      <c r="D1041" s="7">
        <v>51.999744490000005</v>
      </c>
      <c r="E1041" s="53">
        <f t="shared" si="114"/>
        <v>0.8046155277448116</v>
      </c>
      <c r="F1041" s="35">
        <v>5.544473</v>
      </c>
      <c r="G1041" s="36">
        <v>6.4377069999999996</v>
      </c>
      <c r="H1041" s="36">
        <v>4.94581742</v>
      </c>
      <c r="I1041" s="14">
        <f t="shared" si="115"/>
        <v>0.76825761408526361</v>
      </c>
    </row>
    <row r="1042" spans="1:9" x14ac:dyDescent="0.25">
      <c r="A1042" s="170" t="s">
        <v>211</v>
      </c>
      <c r="B1042" s="4">
        <v>1614.1089469999999</v>
      </c>
      <c r="C1042" s="7">
        <v>1603.2127760000001</v>
      </c>
      <c r="D1042" s="7">
        <v>1308.0218309000002</v>
      </c>
      <c r="E1042" s="53">
        <f t="shared" si="114"/>
        <v>0.81587537879002037</v>
      </c>
      <c r="F1042" s="35">
        <v>207.750485</v>
      </c>
      <c r="G1042" s="36">
        <v>159.23953</v>
      </c>
      <c r="H1042" s="36">
        <v>117.30506129000001</v>
      </c>
      <c r="I1042" s="14">
        <f t="shared" si="115"/>
        <v>0.73665792212524117</v>
      </c>
    </row>
    <row r="1043" spans="1:9" x14ac:dyDescent="0.25">
      <c r="A1043" s="171" t="s">
        <v>212</v>
      </c>
      <c r="B1043" s="4">
        <v>27.236101999999999</v>
      </c>
      <c r="C1043" s="7">
        <v>25.756692999999999</v>
      </c>
      <c r="D1043" s="7">
        <v>19.31754338</v>
      </c>
      <c r="E1043" s="53">
        <f t="shared" si="114"/>
        <v>0.75000091743144204</v>
      </c>
      <c r="F1043" s="35">
        <v>1.379327</v>
      </c>
      <c r="G1043" s="36">
        <v>2.305498</v>
      </c>
      <c r="H1043" s="36">
        <v>2.1655414900000003</v>
      </c>
      <c r="I1043" s="14">
        <f t="shared" si="115"/>
        <v>0.93929445612184448</v>
      </c>
    </row>
    <row r="1044" spans="1:9" x14ac:dyDescent="0.25">
      <c r="A1044" s="171" t="s">
        <v>213</v>
      </c>
      <c r="B1044" s="4">
        <v>32.190652999999998</v>
      </c>
      <c r="C1044" s="7">
        <v>31.666478000000001</v>
      </c>
      <c r="D1044" s="7">
        <v>25.576545920000001</v>
      </c>
      <c r="E1044" s="53">
        <f t="shared" si="114"/>
        <v>0.8076852095771434</v>
      </c>
      <c r="F1044" s="35">
        <v>462.52672799999999</v>
      </c>
      <c r="G1044" s="36">
        <v>417.36565000000002</v>
      </c>
      <c r="H1044" s="36">
        <v>238.04247841</v>
      </c>
      <c r="I1044" s="14">
        <f t="shared" si="115"/>
        <v>0.57034515995746171</v>
      </c>
    </row>
    <row r="1045" spans="1:9" x14ac:dyDescent="0.25">
      <c r="A1045" s="169" t="s">
        <v>214</v>
      </c>
      <c r="B1045" s="4">
        <v>65.072575000000001</v>
      </c>
      <c r="C1045" s="7">
        <v>64.064383000000007</v>
      </c>
      <c r="D1045" s="7">
        <v>49.709141810000006</v>
      </c>
      <c r="E1045" s="53">
        <f t="shared" si="114"/>
        <v>0.77592477258385517</v>
      </c>
      <c r="F1045" s="35">
        <v>96.885599999999997</v>
      </c>
      <c r="G1045" s="36">
        <v>74.951482999999996</v>
      </c>
      <c r="H1045" s="36">
        <v>58.220368869999994</v>
      </c>
      <c r="I1045" s="14">
        <f t="shared" si="115"/>
        <v>0.77677407490389483</v>
      </c>
    </row>
    <row r="1046" spans="1:9" x14ac:dyDescent="0.25">
      <c r="A1046" s="171" t="s">
        <v>215</v>
      </c>
      <c r="B1046" s="4">
        <v>1186.1854290000001</v>
      </c>
      <c r="C1046" s="7">
        <v>1281.0288350000001</v>
      </c>
      <c r="D1046" s="7">
        <v>1036.6213399400001</v>
      </c>
      <c r="E1046" s="53">
        <f t="shared" si="114"/>
        <v>0.8092099971660669</v>
      </c>
      <c r="F1046" s="35">
        <v>187.04467</v>
      </c>
      <c r="G1046" s="36">
        <v>266.47184299999998</v>
      </c>
      <c r="H1046" s="36">
        <v>163.29494768999999</v>
      </c>
      <c r="I1046" s="14">
        <f t="shared" si="115"/>
        <v>0.61280376137151571</v>
      </c>
    </row>
    <row r="1047" spans="1:9" x14ac:dyDescent="0.25">
      <c r="A1047" s="172" t="s">
        <v>216</v>
      </c>
      <c r="B1047" s="4">
        <v>35.416865999999999</v>
      </c>
      <c r="C1047" s="7">
        <v>34.082918999999997</v>
      </c>
      <c r="D1047" s="7">
        <v>26.47851455</v>
      </c>
      <c r="E1047" s="53">
        <f t="shared" si="114"/>
        <v>0.77688517670684254</v>
      </c>
      <c r="F1047" s="35">
        <v>3.9857049999999998</v>
      </c>
      <c r="G1047" s="36">
        <v>2.9722270000000002</v>
      </c>
      <c r="H1047" s="36">
        <v>1.68489069</v>
      </c>
      <c r="I1047" s="14">
        <f t="shared" si="115"/>
        <v>0.5668781994107448</v>
      </c>
    </row>
    <row r="1048" spans="1:9" x14ac:dyDescent="0.25">
      <c r="A1048" s="172" t="s">
        <v>217</v>
      </c>
      <c r="B1048" s="4">
        <v>15.988405999999999</v>
      </c>
      <c r="C1048" s="7">
        <v>15.831450999999999</v>
      </c>
      <c r="D1048" s="7">
        <v>11.96598507</v>
      </c>
      <c r="E1048" s="53">
        <f t="shared" si="114"/>
        <v>0.75583628247341328</v>
      </c>
      <c r="F1048" s="35">
        <v>222.91119399999999</v>
      </c>
      <c r="G1048" s="36">
        <v>161.62702899999999</v>
      </c>
      <c r="H1048" s="36">
        <v>132.11935045000001</v>
      </c>
      <c r="I1048" s="14">
        <f t="shared" si="115"/>
        <v>0.81743351509604267</v>
      </c>
    </row>
    <row r="1049" spans="1:9" x14ac:dyDescent="0.25">
      <c r="A1049" s="172" t="s">
        <v>218</v>
      </c>
      <c r="B1049" s="4">
        <v>643.76739599999996</v>
      </c>
      <c r="C1049" s="7">
        <v>527.00779299999999</v>
      </c>
      <c r="D1049" s="7">
        <v>479.82566204</v>
      </c>
      <c r="E1049" s="53">
        <f t="shared" si="114"/>
        <v>0.91047166363249588</v>
      </c>
      <c r="F1049" s="35">
        <v>130.84558000000001</v>
      </c>
      <c r="G1049" s="36">
        <v>67.534532999999996</v>
      </c>
      <c r="H1049" s="36">
        <v>55.907883900000002</v>
      </c>
      <c r="I1049" s="14">
        <f t="shared" si="115"/>
        <v>0.82784142299466268</v>
      </c>
    </row>
    <row r="1050" spans="1:9" x14ac:dyDescent="0.25">
      <c r="A1050" s="172" t="s">
        <v>219</v>
      </c>
      <c r="B1050" s="4">
        <v>95.736604999999997</v>
      </c>
      <c r="C1050" s="7">
        <v>100.82651300000001</v>
      </c>
      <c r="D1050" s="7">
        <v>73.727303819999989</v>
      </c>
      <c r="E1050" s="53">
        <f t="shared" si="114"/>
        <v>0.73122933270537671</v>
      </c>
      <c r="F1050" s="35">
        <v>23.994501</v>
      </c>
      <c r="G1050" s="36">
        <v>25.768044</v>
      </c>
      <c r="H1050" s="36">
        <v>15.06005158</v>
      </c>
      <c r="I1050" s="14">
        <f t="shared" si="115"/>
        <v>0.5844468280169034</v>
      </c>
    </row>
    <row r="1051" spans="1:9" x14ac:dyDescent="0.25">
      <c r="A1051" s="172" t="s">
        <v>220</v>
      </c>
      <c r="B1051" s="4">
        <v>808.05248099999994</v>
      </c>
      <c r="C1051" s="7">
        <v>795.01955699999996</v>
      </c>
      <c r="D1051" s="7">
        <v>643.10938912000006</v>
      </c>
      <c r="E1051" s="53">
        <f t="shared" si="114"/>
        <v>0.80892272832478274</v>
      </c>
      <c r="F1051" s="35">
        <v>22.163699999999999</v>
      </c>
      <c r="G1051" s="36">
        <v>66.710836999999998</v>
      </c>
      <c r="H1051" s="36">
        <v>54.254565880000001</v>
      </c>
      <c r="I1051" s="14">
        <f t="shared" si="115"/>
        <v>0.81327964570434041</v>
      </c>
    </row>
    <row r="1052" spans="1:9" x14ac:dyDescent="0.25">
      <c r="A1052" s="172" t="s">
        <v>221</v>
      </c>
      <c r="B1052" s="4">
        <v>28.586055000000002</v>
      </c>
      <c r="C1052" s="7">
        <v>27.104727</v>
      </c>
      <c r="D1052" s="7">
        <v>21.098916980000002</v>
      </c>
      <c r="E1052" s="53">
        <f t="shared" si="114"/>
        <v>0.778422043505548</v>
      </c>
      <c r="F1052" s="35">
        <v>256.25972300000001</v>
      </c>
      <c r="G1052" s="36">
        <v>864.77785600000004</v>
      </c>
      <c r="H1052" s="36">
        <v>853.84093050000001</v>
      </c>
      <c r="I1052" s="14">
        <f t="shared" si="115"/>
        <v>0.98735290754253535</v>
      </c>
    </row>
    <row r="1053" spans="1:9" x14ac:dyDescent="0.25">
      <c r="A1053" s="172" t="s">
        <v>30</v>
      </c>
      <c r="B1053" s="4">
        <v>3.0995240000000002</v>
      </c>
      <c r="C1053" s="7">
        <v>2.7156370000000001</v>
      </c>
      <c r="D1053" s="7">
        <v>1.9811845299999999</v>
      </c>
      <c r="E1053" s="53">
        <f t="shared" si="114"/>
        <v>0.72954689083997604</v>
      </c>
      <c r="F1053" s="5" t="s">
        <v>19</v>
      </c>
      <c r="G1053" s="6" t="s">
        <v>19</v>
      </c>
      <c r="H1053" s="6" t="s">
        <v>19</v>
      </c>
      <c r="I1053" s="14" t="s">
        <v>19</v>
      </c>
    </row>
    <row r="1054" spans="1:9" x14ac:dyDescent="0.25">
      <c r="A1054" s="169" t="s">
        <v>222</v>
      </c>
      <c r="B1054" s="4">
        <v>42.910156999999998</v>
      </c>
      <c r="C1054" s="7">
        <v>40.790841999999998</v>
      </c>
      <c r="D1054" s="7">
        <v>31.75313572</v>
      </c>
      <c r="E1054" s="53">
        <f t="shared" si="114"/>
        <v>0.77843785916456443</v>
      </c>
      <c r="F1054" s="35">
        <v>16.894728000000001</v>
      </c>
      <c r="G1054" s="36">
        <v>21.562840000000001</v>
      </c>
      <c r="H1054" s="36">
        <v>14.910105099999999</v>
      </c>
      <c r="I1054" s="14">
        <f t="shared" ref="I1054:I1060" si="116">H1054/G1054</f>
        <v>0.69147223185814111</v>
      </c>
    </row>
    <row r="1055" spans="1:9" x14ac:dyDescent="0.25">
      <c r="A1055" s="169" t="s">
        <v>223</v>
      </c>
      <c r="B1055" s="4">
        <v>25.658821</v>
      </c>
      <c r="C1055" s="7">
        <v>26.930731999999999</v>
      </c>
      <c r="D1055" s="7">
        <v>21.527900539999997</v>
      </c>
      <c r="E1055" s="53">
        <f t="shared" si="114"/>
        <v>0.79938044535885611</v>
      </c>
      <c r="F1055" s="35">
        <v>19.845700000000001</v>
      </c>
      <c r="G1055" s="36">
        <v>18.472384000000002</v>
      </c>
      <c r="H1055" s="36">
        <v>14.405031769999999</v>
      </c>
      <c r="I1055" s="14">
        <f t="shared" si="116"/>
        <v>0.77981443921910665</v>
      </c>
    </row>
    <row r="1056" spans="1:9" x14ac:dyDescent="0.25">
      <c r="A1056" s="172" t="s">
        <v>22</v>
      </c>
      <c r="B1056" s="4">
        <v>171.52158499999999</v>
      </c>
      <c r="C1056" s="7">
        <v>174.11162100000001</v>
      </c>
      <c r="D1056" s="7">
        <v>136.61316328999999</v>
      </c>
      <c r="E1056" s="53">
        <f t="shared" si="114"/>
        <v>0.78462978235094361</v>
      </c>
      <c r="F1056" s="35">
        <v>10.709368</v>
      </c>
      <c r="G1056" s="36">
        <v>13.007813000000001</v>
      </c>
      <c r="H1056" s="36">
        <v>5.8575600199999993</v>
      </c>
      <c r="I1056" s="14">
        <f t="shared" si="116"/>
        <v>0.45031090314720845</v>
      </c>
    </row>
    <row r="1057" spans="1:9" x14ac:dyDescent="0.25">
      <c r="A1057" s="172" t="s">
        <v>26</v>
      </c>
      <c r="B1057" s="4">
        <v>192.307759</v>
      </c>
      <c r="C1057" s="7">
        <v>194.49157099999999</v>
      </c>
      <c r="D1057" s="7">
        <v>156.78716466</v>
      </c>
      <c r="E1057" s="53">
        <f t="shared" si="114"/>
        <v>0.80613860978067786</v>
      </c>
      <c r="F1057" s="5">
        <v>3.2260219999999999</v>
      </c>
      <c r="G1057" s="6">
        <v>2.9671289999999999</v>
      </c>
      <c r="H1057" s="6">
        <v>2.6382201300000001</v>
      </c>
      <c r="I1057" s="14">
        <f t="shared" si="116"/>
        <v>0.88914911687358389</v>
      </c>
    </row>
    <row r="1058" spans="1:9" x14ac:dyDescent="0.25">
      <c r="A1058" s="169" t="s">
        <v>25</v>
      </c>
      <c r="B1058" s="4">
        <v>6.3658799999999998</v>
      </c>
      <c r="C1058" s="7">
        <v>6.2564820000000001</v>
      </c>
      <c r="D1058" s="7">
        <v>5.1005196900000005</v>
      </c>
      <c r="E1058" s="53">
        <f t="shared" si="114"/>
        <v>0.81523765112726299</v>
      </c>
      <c r="F1058" s="35">
        <v>0.23666999999999999</v>
      </c>
      <c r="G1058" s="36">
        <v>0.16566900000000001</v>
      </c>
      <c r="H1058" s="36">
        <v>0.16306032999999998</v>
      </c>
      <c r="I1058" s="14">
        <f t="shared" si="116"/>
        <v>0.98425372278458834</v>
      </c>
    </row>
    <row r="1059" spans="1:9" x14ac:dyDescent="0.25">
      <c r="A1059" s="172" t="s">
        <v>32</v>
      </c>
      <c r="B1059" s="4">
        <v>84.953108</v>
      </c>
      <c r="C1059" s="7">
        <v>82.225620000000006</v>
      </c>
      <c r="D1059" s="7">
        <v>61.864324570000001</v>
      </c>
      <c r="E1059" s="53">
        <f t="shared" si="114"/>
        <v>0.75237285617305161</v>
      </c>
      <c r="F1059" s="5">
        <v>4.7552430000000001</v>
      </c>
      <c r="G1059" s="6">
        <v>6.811248</v>
      </c>
      <c r="H1059" s="6">
        <v>3.5081810199999999</v>
      </c>
      <c r="I1059" s="14">
        <f t="shared" si="116"/>
        <v>0.51505700864217541</v>
      </c>
    </row>
    <row r="1060" spans="1:9" x14ac:dyDescent="0.25">
      <c r="A1060" s="172" t="s">
        <v>18</v>
      </c>
      <c r="B1060" s="4">
        <v>5.1995079999999998</v>
      </c>
      <c r="C1060" s="7">
        <v>5.0840339999999999</v>
      </c>
      <c r="D1060" s="7">
        <v>4.1424528</v>
      </c>
      <c r="E1060" s="53">
        <f t="shared" si="114"/>
        <v>0.81479643920556</v>
      </c>
      <c r="F1060" s="59">
        <v>0</v>
      </c>
      <c r="G1060" s="60">
        <v>2.42E-4</v>
      </c>
      <c r="H1060" s="60">
        <v>2.4181999999999999E-4</v>
      </c>
      <c r="I1060" s="14">
        <f t="shared" si="116"/>
        <v>0.99925619834710733</v>
      </c>
    </row>
    <row r="1061" spans="1:9" x14ac:dyDescent="0.25">
      <c r="A1061" s="169" t="s">
        <v>224</v>
      </c>
      <c r="B1061" s="4">
        <v>1.4632000000000001</v>
      </c>
      <c r="C1061" s="7">
        <v>1.4632000000000001</v>
      </c>
      <c r="D1061" s="7">
        <v>0</v>
      </c>
      <c r="E1061" s="53">
        <f t="shared" si="114"/>
        <v>0</v>
      </c>
      <c r="F1061" s="59" t="s">
        <v>19</v>
      </c>
      <c r="G1061" s="60" t="s">
        <v>19</v>
      </c>
      <c r="H1061" s="60" t="s">
        <v>19</v>
      </c>
      <c r="I1061" s="14" t="s">
        <v>19</v>
      </c>
    </row>
    <row r="1062" spans="1:9" x14ac:dyDescent="0.25">
      <c r="A1062" s="169" t="s">
        <v>23</v>
      </c>
      <c r="B1062" s="4">
        <v>37.924917999999998</v>
      </c>
      <c r="C1062" s="7">
        <v>37.955390000000001</v>
      </c>
      <c r="D1062" s="7">
        <v>31.762329829999999</v>
      </c>
      <c r="E1062" s="53">
        <f>D1062/C1062</f>
        <v>0.83683318311312305</v>
      </c>
      <c r="F1062" s="59" t="s">
        <v>19</v>
      </c>
      <c r="G1062" s="60" t="s">
        <v>19</v>
      </c>
      <c r="H1062" s="60" t="s">
        <v>19</v>
      </c>
      <c r="I1062" s="14" t="s">
        <v>19</v>
      </c>
    </row>
    <row r="1063" spans="1:9" x14ac:dyDescent="0.25">
      <c r="A1063" s="169" t="s">
        <v>31</v>
      </c>
      <c r="B1063" s="4">
        <v>3.6604480000000001</v>
      </c>
      <c r="C1063" s="7">
        <v>3.497776</v>
      </c>
      <c r="D1063" s="7">
        <v>2.7724798799999997</v>
      </c>
      <c r="E1063" s="53">
        <f t="shared" ref="E1063:E1065" si="117">D1063/C1063</f>
        <v>0.79264077516684883</v>
      </c>
      <c r="F1063" s="59">
        <v>0.13960900000000001</v>
      </c>
      <c r="G1063" s="60">
        <v>0.16447999999999999</v>
      </c>
      <c r="H1063" s="60">
        <v>0.12053877</v>
      </c>
      <c r="I1063" s="14">
        <f t="shared" ref="I1063:I1065" si="118">H1063/G1063</f>
        <v>0.73284758025291841</v>
      </c>
    </row>
    <row r="1064" spans="1:9" x14ac:dyDescent="0.25">
      <c r="A1064" s="171" t="s">
        <v>17</v>
      </c>
      <c r="B1064" s="4">
        <v>3.800799</v>
      </c>
      <c r="C1064" s="7">
        <v>3.5232670000000001</v>
      </c>
      <c r="D1064" s="7">
        <v>2.8337796200000001</v>
      </c>
      <c r="E1064" s="53">
        <f t="shared" si="117"/>
        <v>0.80430453326415507</v>
      </c>
      <c r="F1064" s="59">
        <v>0.21182999999999999</v>
      </c>
      <c r="G1064" s="60">
        <v>0.397698</v>
      </c>
      <c r="H1064" s="60">
        <v>0.23729807</v>
      </c>
      <c r="I1064" s="14">
        <f t="shared" si="118"/>
        <v>0.59667906300760876</v>
      </c>
    </row>
    <row r="1065" spans="1:9" x14ac:dyDescent="0.25">
      <c r="A1065" s="171" t="s">
        <v>78</v>
      </c>
      <c r="B1065" s="4">
        <v>5.8227659999999997</v>
      </c>
      <c r="C1065" s="7">
        <v>5.7360199999999999</v>
      </c>
      <c r="D1065" s="7">
        <v>4.6341343500000001</v>
      </c>
      <c r="E1065" s="53">
        <f t="shared" si="117"/>
        <v>0.80790066108556113</v>
      </c>
      <c r="F1065" s="59">
        <v>0.17710799999999999</v>
      </c>
      <c r="G1065" s="60">
        <v>0.240395</v>
      </c>
      <c r="H1065" s="60">
        <v>0.16763333999999999</v>
      </c>
      <c r="I1065" s="14">
        <f t="shared" si="118"/>
        <v>0.69732456997857695</v>
      </c>
    </row>
    <row r="1066" spans="1:9" ht="15.75" thickBot="1" x14ac:dyDescent="0.3">
      <c r="A1066" s="173" t="s">
        <v>34</v>
      </c>
      <c r="B1066" s="41">
        <v>3809.3001450000002</v>
      </c>
      <c r="C1066" s="42">
        <v>4432.0747110000002</v>
      </c>
      <c r="D1066" s="42">
        <v>3930.2240366199999</v>
      </c>
      <c r="E1066" s="54">
        <f>D1066/C1066</f>
        <v>0.88676845335335763</v>
      </c>
      <c r="F1066" s="10" t="s">
        <v>19</v>
      </c>
      <c r="G1066" s="11" t="s">
        <v>19</v>
      </c>
      <c r="H1066" s="11" t="s">
        <v>19</v>
      </c>
      <c r="I1066" s="22" t="s">
        <v>19</v>
      </c>
    </row>
    <row r="1067" spans="1:9" ht="15.75" thickBot="1" x14ac:dyDescent="0.3">
      <c r="A1067" s="186" t="s">
        <v>92</v>
      </c>
      <c r="B1067" s="8">
        <f>SUM(B1068:B1125)</f>
        <v>6057.1060099999995</v>
      </c>
      <c r="C1067" s="9">
        <f>SUM(C1068:C1125)</f>
        <v>6050.7826529899994</v>
      </c>
      <c r="D1067" s="9">
        <f>SUM(D1068:D1125)</f>
        <v>4297.3037526699991</v>
      </c>
      <c r="E1067" s="20">
        <f>D1067/C1067</f>
        <v>0.71020626572109358</v>
      </c>
      <c r="F1067" s="61">
        <f>SUM(F1068:F1125)</f>
        <v>1886.7200870000001</v>
      </c>
      <c r="G1067" s="62">
        <f>SUM(G1068:G1125)</f>
        <v>1977.61479401</v>
      </c>
      <c r="H1067" s="62">
        <f>SUM(H1068:H1125)</f>
        <v>1207.5594503099999</v>
      </c>
      <c r="I1067" s="63">
        <f>H1067/G1067</f>
        <v>0.61061408620504776</v>
      </c>
    </row>
    <row r="1068" spans="1:9" x14ac:dyDescent="0.25">
      <c r="A1068" s="187" t="s">
        <v>225</v>
      </c>
      <c r="B1068" s="39">
        <v>5.9797209999999996</v>
      </c>
      <c r="C1068" s="40">
        <v>5.9797209999999996</v>
      </c>
      <c r="D1068" s="40">
        <v>3.99459053</v>
      </c>
      <c r="E1068" s="21">
        <f>D1068/C1068</f>
        <v>0.66802289437918594</v>
      </c>
      <c r="F1068" s="33">
        <v>4.0197900000000004</v>
      </c>
      <c r="G1068" s="34">
        <v>4.1797899999999997</v>
      </c>
      <c r="H1068" s="34">
        <v>3.2195299400000001</v>
      </c>
      <c r="I1068" s="21">
        <f>H1068/G1068</f>
        <v>0.77026117101576885</v>
      </c>
    </row>
    <row r="1069" spans="1:9" x14ac:dyDescent="0.25">
      <c r="A1069" s="188" t="s">
        <v>226</v>
      </c>
      <c r="B1069" s="4">
        <v>47.825125999999997</v>
      </c>
      <c r="C1069" s="7">
        <v>47.823138999999998</v>
      </c>
      <c r="D1069" s="7">
        <v>24.88666181</v>
      </c>
      <c r="E1069" s="14">
        <f>D1069/C1069</f>
        <v>0.52038955054790526</v>
      </c>
      <c r="F1069" s="35">
        <v>32.869323000000001</v>
      </c>
      <c r="G1069" s="36">
        <v>32.871310000000001</v>
      </c>
      <c r="H1069" s="36">
        <v>17.679243579999998</v>
      </c>
      <c r="I1069" s="14">
        <f>H1069/G1069</f>
        <v>0.53783203589999906</v>
      </c>
    </row>
    <row r="1070" spans="1:9" x14ac:dyDescent="0.25">
      <c r="A1070" s="188" t="s">
        <v>227</v>
      </c>
      <c r="B1070" s="4">
        <v>21.201270000000001</v>
      </c>
      <c r="C1070" s="7">
        <v>21.080262000000001</v>
      </c>
      <c r="D1070" s="7">
        <v>13.67799514</v>
      </c>
      <c r="E1070" s="14">
        <f t="shared" ref="E1070:E1131" si="119">D1070/C1070</f>
        <v>0.64885318503157119</v>
      </c>
      <c r="F1070" s="35">
        <v>3.9242370000000002</v>
      </c>
      <c r="G1070" s="36">
        <v>3.9242370000000002</v>
      </c>
      <c r="H1070" s="36">
        <v>1.6244186999999999</v>
      </c>
      <c r="I1070" s="14">
        <f t="shared" ref="I1070:I1076" si="120">H1070/G1070</f>
        <v>0.41394510576196081</v>
      </c>
    </row>
    <row r="1071" spans="1:9" x14ac:dyDescent="0.25">
      <c r="A1071" s="188" t="s">
        <v>228</v>
      </c>
      <c r="B1071" s="4">
        <v>13.219669</v>
      </c>
      <c r="C1071" s="7">
        <v>13.213182</v>
      </c>
      <c r="D1071" s="7">
        <v>9.9051524799999999</v>
      </c>
      <c r="E1071" s="14">
        <f t="shared" si="119"/>
        <v>0.74964171991273565</v>
      </c>
      <c r="F1071" s="35">
        <v>1.880088</v>
      </c>
      <c r="G1071" s="36">
        <v>2.856563</v>
      </c>
      <c r="H1071" s="36">
        <v>1.9816238400000001</v>
      </c>
      <c r="I1071" s="14">
        <f t="shared" si="120"/>
        <v>0.69370913226839392</v>
      </c>
    </row>
    <row r="1072" spans="1:9" x14ac:dyDescent="0.25">
      <c r="A1072" s="188" t="s">
        <v>229</v>
      </c>
      <c r="B1072" s="4">
        <v>34.431229000000002</v>
      </c>
      <c r="C1072" s="7">
        <v>32.570669000000002</v>
      </c>
      <c r="D1072" s="7">
        <v>22.760322780000003</v>
      </c>
      <c r="E1072" s="14">
        <f t="shared" si="119"/>
        <v>0.69879813583196593</v>
      </c>
      <c r="F1072" s="35">
        <v>7.1592609999999999</v>
      </c>
      <c r="G1072" s="36">
        <v>7.3092610000000002</v>
      </c>
      <c r="H1072" s="36">
        <v>4.0357290399999997</v>
      </c>
      <c r="I1072" s="14">
        <f t="shared" si="120"/>
        <v>0.55213913417512384</v>
      </c>
    </row>
    <row r="1073" spans="1:9" x14ac:dyDescent="0.25">
      <c r="A1073" s="188" t="s">
        <v>278</v>
      </c>
      <c r="B1073" s="4">
        <v>4299.6892509999998</v>
      </c>
      <c r="C1073" s="7">
        <v>4303.488985</v>
      </c>
      <c r="D1073" s="7">
        <v>3087.4858338200002</v>
      </c>
      <c r="E1073" s="14">
        <f t="shared" si="119"/>
        <v>0.71743783813123907</v>
      </c>
      <c r="F1073" s="35">
        <v>342.15482300000002</v>
      </c>
      <c r="G1073" s="36">
        <v>342.16311999999999</v>
      </c>
      <c r="H1073" s="36">
        <v>38.108035990000012</v>
      </c>
      <c r="I1073" s="14">
        <f t="shared" si="120"/>
        <v>0.11137388503471682</v>
      </c>
    </row>
    <row r="1074" spans="1:9" x14ac:dyDescent="0.25">
      <c r="A1074" s="188" t="s">
        <v>230</v>
      </c>
      <c r="B1074" s="4">
        <v>14.514849999999999</v>
      </c>
      <c r="C1074" s="7">
        <v>14.714024999999999</v>
      </c>
      <c r="D1074" s="7">
        <v>9.4261845999999991</v>
      </c>
      <c r="E1074" s="14">
        <f t="shared" si="119"/>
        <v>0.64062583827334796</v>
      </c>
      <c r="F1074" s="35">
        <v>26.728207000000001</v>
      </c>
      <c r="G1074" s="36">
        <v>27.555202999999999</v>
      </c>
      <c r="H1074" s="36">
        <v>5.2618410899999999</v>
      </c>
      <c r="I1074" s="14">
        <f t="shared" si="120"/>
        <v>0.19095635368754132</v>
      </c>
    </row>
    <row r="1075" spans="1:9" ht="15" customHeight="1" x14ac:dyDescent="0.25">
      <c r="A1075" s="188" t="s">
        <v>283</v>
      </c>
      <c r="B1075" s="5">
        <v>3.3227760000000002</v>
      </c>
      <c r="C1075" s="7">
        <v>3.2789999999999999</v>
      </c>
      <c r="D1075" s="7">
        <v>1.7951026200000002</v>
      </c>
      <c r="E1075" s="14">
        <f t="shared" si="119"/>
        <v>0.54745429094236053</v>
      </c>
      <c r="F1075" s="59">
        <v>0.31622400000000001</v>
      </c>
      <c r="G1075" s="60">
        <v>0.36</v>
      </c>
      <c r="H1075" s="60">
        <v>0</v>
      </c>
      <c r="I1075" s="14">
        <f t="shared" si="120"/>
        <v>0</v>
      </c>
    </row>
    <row r="1076" spans="1:9" x14ac:dyDescent="0.25">
      <c r="A1076" s="188" t="s">
        <v>231</v>
      </c>
      <c r="B1076" s="4">
        <v>10.037404</v>
      </c>
      <c r="C1076" s="7">
        <v>9.3564260000000008</v>
      </c>
      <c r="D1076" s="7">
        <v>7.2331081199999998</v>
      </c>
      <c r="E1076" s="14">
        <f t="shared" si="119"/>
        <v>0.77306314612011029</v>
      </c>
      <c r="F1076" s="35">
        <v>0.45774399999999998</v>
      </c>
      <c r="G1076" s="36">
        <v>0.32042100000000001</v>
      </c>
      <c r="H1076" s="36">
        <v>0.24670057000000001</v>
      </c>
      <c r="I1076" s="14">
        <f t="shared" si="120"/>
        <v>0.76992634689985984</v>
      </c>
    </row>
    <row r="1077" spans="1:9" x14ac:dyDescent="0.25">
      <c r="A1077" s="188" t="s">
        <v>232</v>
      </c>
      <c r="B1077" s="4">
        <v>1.519001</v>
      </c>
      <c r="C1077" s="7">
        <v>1.519001</v>
      </c>
      <c r="D1077" s="7">
        <v>1.00254149</v>
      </c>
      <c r="E1077" s="14">
        <f t="shared" si="119"/>
        <v>0.66000054641175354</v>
      </c>
      <c r="F1077" s="59" t="s">
        <v>19</v>
      </c>
      <c r="G1077" s="60" t="s">
        <v>19</v>
      </c>
      <c r="H1077" s="60" t="s">
        <v>19</v>
      </c>
      <c r="I1077" s="14" t="s">
        <v>19</v>
      </c>
    </row>
    <row r="1078" spans="1:9" x14ac:dyDescent="0.25">
      <c r="A1078" s="188" t="s">
        <v>56</v>
      </c>
      <c r="B1078" s="4">
        <v>18.554635999999999</v>
      </c>
      <c r="C1078" s="7">
        <v>18.516335999999999</v>
      </c>
      <c r="D1078" s="7">
        <v>13.247935310000001</v>
      </c>
      <c r="E1078" s="14">
        <f t="shared" si="119"/>
        <v>0.71547282950579427</v>
      </c>
      <c r="F1078" s="35">
        <v>386.347825</v>
      </c>
      <c r="G1078" s="36">
        <v>387.33612499999998</v>
      </c>
      <c r="H1078" s="36">
        <v>287.15650197000002</v>
      </c>
      <c r="I1078" s="14">
        <f t="shared" ref="I1078:I1118" si="121">H1078/G1078</f>
        <v>0.74136256196088102</v>
      </c>
    </row>
    <row r="1079" spans="1:9" x14ac:dyDescent="0.25">
      <c r="A1079" s="188" t="s">
        <v>233</v>
      </c>
      <c r="B1079" s="4">
        <v>7.631278</v>
      </c>
      <c r="C1079" s="7">
        <v>7.5592779999999999</v>
      </c>
      <c r="D1079" s="7">
        <v>5.1199500599999999</v>
      </c>
      <c r="E1079" s="14">
        <f t="shared" si="119"/>
        <v>0.67730675601558776</v>
      </c>
      <c r="F1079" s="35">
        <v>3.9537689999999999</v>
      </c>
      <c r="G1079" s="36">
        <v>5.6437689999999998</v>
      </c>
      <c r="H1079" s="36">
        <v>2.3838002500000002</v>
      </c>
      <c r="I1079" s="14">
        <f t="shared" si="121"/>
        <v>0.42237735988131342</v>
      </c>
    </row>
    <row r="1080" spans="1:9" x14ac:dyDescent="0.25">
      <c r="A1080" s="188" t="s">
        <v>234</v>
      </c>
      <c r="B1080" s="4">
        <v>7.8889719999999999</v>
      </c>
      <c r="C1080" s="7">
        <v>7.8889719999999999</v>
      </c>
      <c r="D1080" s="7">
        <v>5.7847102800000005</v>
      </c>
      <c r="E1080" s="14">
        <f t="shared" si="119"/>
        <v>0.73326540897850834</v>
      </c>
      <c r="F1080" s="35">
        <v>0.31121100000000002</v>
      </c>
      <c r="G1080" s="36">
        <v>9.4293000000000002E-2</v>
      </c>
      <c r="H1080" s="36">
        <v>3.8236779999999998E-2</v>
      </c>
      <c r="I1080" s="14">
        <f t="shared" si="121"/>
        <v>0.40551027117601518</v>
      </c>
    </row>
    <row r="1081" spans="1:9" x14ac:dyDescent="0.25">
      <c r="A1081" s="188" t="s">
        <v>235</v>
      </c>
      <c r="B1081" s="4">
        <v>12.754599000000001</v>
      </c>
      <c r="C1081" s="7">
        <v>12.628299</v>
      </c>
      <c r="D1081" s="7">
        <v>10.0186601</v>
      </c>
      <c r="E1081" s="14">
        <f t="shared" si="119"/>
        <v>0.79334992780896296</v>
      </c>
      <c r="F1081" s="35">
        <v>3.745752</v>
      </c>
      <c r="G1081" s="36">
        <v>3.2621329999999999</v>
      </c>
      <c r="H1081" s="36">
        <v>2.44961663</v>
      </c>
      <c r="I1081" s="14">
        <f t="shared" si="121"/>
        <v>0.75092481820943535</v>
      </c>
    </row>
    <row r="1082" spans="1:9" x14ac:dyDescent="0.25">
      <c r="A1082" s="188" t="s">
        <v>236</v>
      </c>
      <c r="B1082" s="4">
        <v>8.8155190000000001</v>
      </c>
      <c r="C1082" s="7">
        <v>8.8155190000000001</v>
      </c>
      <c r="D1082" s="7">
        <v>6.1866500599999998</v>
      </c>
      <c r="E1082" s="14">
        <f t="shared" si="119"/>
        <v>0.70179079189778837</v>
      </c>
      <c r="F1082" s="5">
        <v>1</v>
      </c>
      <c r="G1082" s="6">
        <v>0.65090300000000001</v>
      </c>
      <c r="H1082" s="6">
        <v>0.47877355999999999</v>
      </c>
      <c r="I1082" s="14">
        <f t="shared" si="121"/>
        <v>0.73555285503369927</v>
      </c>
    </row>
    <row r="1083" spans="1:9" x14ac:dyDescent="0.25">
      <c r="A1083" s="188" t="s">
        <v>237</v>
      </c>
      <c r="B1083" s="4">
        <v>4.7956110000000001</v>
      </c>
      <c r="C1083" s="7">
        <v>4.3171299999999997</v>
      </c>
      <c r="D1083" s="7">
        <v>2.8860569799999998</v>
      </c>
      <c r="E1083" s="14">
        <f t="shared" si="119"/>
        <v>0.6685128731356248</v>
      </c>
      <c r="F1083" s="35">
        <v>1.6409860000000001</v>
      </c>
      <c r="G1083" s="36">
        <v>1.546055</v>
      </c>
      <c r="H1083" s="36">
        <v>0.88903071</v>
      </c>
      <c r="I1083" s="14">
        <f t="shared" si="121"/>
        <v>0.57503174854710859</v>
      </c>
    </row>
    <row r="1084" spans="1:9" x14ac:dyDescent="0.25">
      <c r="A1084" s="188" t="s">
        <v>98</v>
      </c>
      <c r="B1084" s="4">
        <v>2.0983499999999999</v>
      </c>
      <c r="C1084" s="7">
        <v>2.0479609999999999</v>
      </c>
      <c r="D1084" s="7">
        <v>1.40138319</v>
      </c>
      <c r="E1084" s="14">
        <f t="shared" si="119"/>
        <v>0.68428216650610052</v>
      </c>
      <c r="F1084" s="59">
        <v>0.51</v>
      </c>
      <c r="G1084" s="60">
        <v>0.35699999999999998</v>
      </c>
      <c r="H1084" s="60">
        <v>0.32423064000000001</v>
      </c>
      <c r="I1084" s="14">
        <f t="shared" si="121"/>
        <v>0.90820907563025222</v>
      </c>
    </row>
    <row r="1085" spans="1:9" x14ac:dyDescent="0.25">
      <c r="A1085" s="188" t="s">
        <v>238</v>
      </c>
      <c r="B1085" s="4">
        <v>11.945600000000001</v>
      </c>
      <c r="C1085" s="7">
        <v>13.542555</v>
      </c>
      <c r="D1085" s="7">
        <v>9.3045150099999994</v>
      </c>
      <c r="E1085" s="14">
        <f t="shared" si="119"/>
        <v>0.68705757591532757</v>
      </c>
      <c r="F1085" s="35">
        <v>4.2336499999999999</v>
      </c>
      <c r="G1085" s="36">
        <v>5.626595</v>
      </c>
      <c r="H1085" s="36">
        <v>3.1193742999999996</v>
      </c>
      <c r="I1085" s="14">
        <f t="shared" si="121"/>
        <v>0.55439822841345421</v>
      </c>
    </row>
    <row r="1086" spans="1:9" x14ac:dyDescent="0.25">
      <c r="A1086" s="188" t="s">
        <v>239</v>
      </c>
      <c r="B1086" s="4">
        <v>6.1209259999999999</v>
      </c>
      <c r="C1086" s="7">
        <v>6.1209259999999999</v>
      </c>
      <c r="D1086" s="7">
        <v>4.8645282099999996</v>
      </c>
      <c r="E1086" s="14">
        <f t="shared" si="119"/>
        <v>0.79473730118612762</v>
      </c>
      <c r="F1086" s="35">
        <v>37.541117</v>
      </c>
      <c r="G1086" s="36">
        <v>41.153992000000002</v>
      </c>
      <c r="H1086" s="36">
        <v>36.157491659999998</v>
      </c>
      <c r="I1086" s="14">
        <f t="shared" si="121"/>
        <v>0.8785901416319466</v>
      </c>
    </row>
    <row r="1087" spans="1:9" ht="15.75" thickBot="1" x14ac:dyDescent="0.3">
      <c r="A1087" s="189" t="s">
        <v>240</v>
      </c>
      <c r="B1087" s="43">
        <v>5.6222120000000002</v>
      </c>
      <c r="C1087" s="44">
        <v>5.6222120000000002</v>
      </c>
      <c r="D1087" s="44">
        <v>3.5225567</v>
      </c>
      <c r="E1087" s="22">
        <f t="shared" si="119"/>
        <v>0.6265428447024054</v>
      </c>
      <c r="F1087" s="37">
        <v>0.50247900000000001</v>
      </c>
      <c r="G1087" s="38">
        <v>0.50247900000000001</v>
      </c>
      <c r="H1087" s="38">
        <v>0.42004959999999997</v>
      </c>
      <c r="I1087" s="22">
        <f t="shared" si="121"/>
        <v>0.83595453740355308</v>
      </c>
    </row>
    <row r="1088" spans="1:9" x14ac:dyDescent="0.25">
      <c r="A1088" s="179" t="s">
        <v>241</v>
      </c>
      <c r="B1088" s="39">
        <v>6.9688780000000001</v>
      </c>
      <c r="C1088" s="40">
        <v>6.9688780000000001</v>
      </c>
      <c r="D1088" s="40">
        <v>4.5160763299999997</v>
      </c>
      <c r="E1088" s="52">
        <f t="shared" si="119"/>
        <v>0.64803492470380453</v>
      </c>
      <c r="F1088" s="180">
        <v>2.000121</v>
      </c>
      <c r="G1088" s="181">
        <v>2.6001210000000001</v>
      </c>
      <c r="H1088" s="181">
        <v>1.50016433</v>
      </c>
      <c r="I1088" s="21">
        <f t="shared" si="121"/>
        <v>0.57695942996499006</v>
      </c>
    </row>
    <row r="1089" spans="1:9" x14ac:dyDescent="0.25">
      <c r="A1089" s="169" t="s">
        <v>242</v>
      </c>
      <c r="B1089" s="4">
        <v>23.430320999999999</v>
      </c>
      <c r="C1089" s="7">
        <v>23.230955999999999</v>
      </c>
      <c r="D1089" s="7">
        <v>18.000925339999998</v>
      </c>
      <c r="E1089" s="53">
        <f t="shared" si="119"/>
        <v>0.77486803986887143</v>
      </c>
      <c r="F1089" s="35">
        <v>43.916519000000001</v>
      </c>
      <c r="G1089" s="36">
        <v>33.141562</v>
      </c>
      <c r="H1089" s="36">
        <v>21.564562930000001</v>
      </c>
      <c r="I1089" s="14">
        <f t="shared" si="121"/>
        <v>0.65068034300857636</v>
      </c>
    </row>
    <row r="1090" spans="1:9" x14ac:dyDescent="0.25">
      <c r="A1090" s="169" t="s">
        <v>277</v>
      </c>
      <c r="B1090" s="4">
        <v>16.7133</v>
      </c>
      <c r="C1090" s="7">
        <v>16.7133</v>
      </c>
      <c r="D1090" s="7">
        <v>10.55636668</v>
      </c>
      <c r="E1090" s="53">
        <f t="shared" si="119"/>
        <v>0.63161474274978613</v>
      </c>
      <c r="F1090" s="35">
        <v>30.525200000000002</v>
      </c>
      <c r="G1090" s="36">
        <v>30.525200000000002</v>
      </c>
      <c r="H1090" s="36">
        <v>10.878048369999998</v>
      </c>
      <c r="I1090" s="14">
        <f t="shared" si="121"/>
        <v>0.35636288607445643</v>
      </c>
    </row>
    <row r="1091" spans="1:9" x14ac:dyDescent="0.25">
      <c r="A1091" s="169" t="s">
        <v>243</v>
      </c>
      <c r="B1091" s="4">
        <v>4.2354459999999996</v>
      </c>
      <c r="C1091" s="7">
        <v>3.8549829999999998</v>
      </c>
      <c r="D1091" s="7">
        <v>2.53197714</v>
      </c>
      <c r="E1091" s="53">
        <f t="shared" si="119"/>
        <v>0.65680630498240855</v>
      </c>
      <c r="F1091" s="5">
        <v>0.80049000000000003</v>
      </c>
      <c r="G1091" s="6">
        <v>0.97185600000000005</v>
      </c>
      <c r="H1091" s="6">
        <v>0.44196893999999998</v>
      </c>
      <c r="I1091" s="14">
        <f t="shared" si="121"/>
        <v>0.45476792858201209</v>
      </c>
    </row>
    <row r="1092" spans="1:9" x14ac:dyDescent="0.25">
      <c r="A1092" s="169" t="s">
        <v>244</v>
      </c>
      <c r="B1092" s="4">
        <v>63.673110999999999</v>
      </c>
      <c r="C1092" s="7">
        <v>63.596390999999997</v>
      </c>
      <c r="D1092" s="7">
        <v>50.32953165</v>
      </c>
      <c r="E1092" s="53">
        <f t="shared" si="119"/>
        <v>0.79138974489920355</v>
      </c>
      <c r="F1092" s="5">
        <v>2.0825019999999999</v>
      </c>
      <c r="G1092" s="6">
        <v>2.1592220000000002</v>
      </c>
      <c r="H1092" s="6">
        <v>1.68063418</v>
      </c>
      <c r="I1092" s="14">
        <f t="shared" si="121"/>
        <v>0.77835173039177996</v>
      </c>
    </row>
    <row r="1093" spans="1:9" x14ac:dyDescent="0.25">
      <c r="A1093" s="169" t="s">
        <v>245</v>
      </c>
      <c r="B1093" s="4">
        <v>3.868487</v>
      </c>
      <c r="C1093" s="7">
        <v>3.554208</v>
      </c>
      <c r="D1093" s="7">
        <v>2.9081617500000001</v>
      </c>
      <c r="E1093" s="53">
        <f t="shared" si="119"/>
        <v>0.81823060158550087</v>
      </c>
      <c r="F1093" s="35">
        <v>2.199284</v>
      </c>
      <c r="G1093" s="36">
        <v>1.7656700000000001</v>
      </c>
      <c r="H1093" s="36">
        <v>1.57989454</v>
      </c>
      <c r="I1093" s="14">
        <f t="shared" si="121"/>
        <v>0.89478472194690961</v>
      </c>
    </row>
    <row r="1094" spans="1:9" x14ac:dyDescent="0.25">
      <c r="A1094" s="171" t="s">
        <v>246</v>
      </c>
      <c r="B1094" s="4">
        <v>12.859463</v>
      </c>
      <c r="C1094" s="7">
        <v>12.858193</v>
      </c>
      <c r="D1094" s="7">
        <v>8.9463662300000006</v>
      </c>
      <c r="E1094" s="53">
        <f t="shared" si="119"/>
        <v>0.69577165547289577</v>
      </c>
      <c r="F1094" s="35">
        <v>0.55002499999999999</v>
      </c>
      <c r="G1094" s="36">
        <v>0.55129499999999998</v>
      </c>
      <c r="H1094" s="36">
        <v>0.31502703000000004</v>
      </c>
      <c r="I1094" s="14">
        <f t="shared" si="121"/>
        <v>0.5714309580170327</v>
      </c>
    </row>
    <row r="1095" spans="1:9" x14ac:dyDescent="0.25">
      <c r="A1095" s="169" t="s">
        <v>247</v>
      </c>
      <c r="B1095" s="4">
        <v>11.914604000000001</v>
      </c>
      <c r="C1095" s="7">
        <v>11.647539</v>
      </c>
      <c r="D1095" s="7">
        <v>7.4191897100000004</v>
      </c>
      <c r="E1095" s="53">
        <f t="shared" si="119"/>
        <v>0.63697487598023927</v>
      </c>
      <c r="F1095" s="5">
        <v>41.950445000000002</v>
      </c>
      <c r="G1095" s="6">
        <v>28.727153999999999</v>
      </c>
      <c r="H1095" s="6">
        <v>18.621876579999999</v>
      </c>
      <c r="I1095" s="14">
        <f t="shared" si="121"/>
        <v>0.64823256003709939</v>
      </c>
    </row>
    <row r="1096" spans="1:9" x14ac:dyDescent="0.25">
      <c r="A1096" s="175" t="s">
        <v>248</v>
      </c>
      <c r="B1096" s="4">
        <v>5.8673739999999999</v>
      </c>
      <c r="C1096" s="7">
        <v>5.5192899999999998</v>
      </c>
      <c r="D1096" s="7">
        <v>3.4878117899999999</v>
      </c>
      <c r="E1096" s="53">
        <f t="shared" si="119"/>
        <v>0.63193124296784553</v>
      </c>
      <c r="F1096" s="35">
        <v>18.495929</v>
      </c>
      <c r="G1096" s="36">
        <v>22.383181</v>
      </c>
      <c r="H1096" s="36">
        <v>12.441886279999999</v>
      </c>
      <c r="I1096" s="14">
        <f t="shared" si="121"/>
        <v>0.55585871731100234</v>
      </c>
    </row>
    <row r="1097" spans="1:9" x14ac:dyDescent="0.25">
      <c r="A1097" s="175" t="s">
        <v>285</v>
      </c>
      <c r="B1097" s="4">
        <v>64.819382000000004</v>
      </c>
      <c r="C1097" s="7">
        <v>65.597373000000005</v>
      </c>
      <c r="D1097" s="7">
        <v>44.37784035</v>
      </c>
      <c r="E1097" s="53">
        <f t="shared" si="119"/>
        <v>0.67651856043076597</v>
      </c>
      <c r="F1097" s="35">
        <v>195.45763600000001</v>
      </c>
      <c r="G1097" s="36">
        <v>243.90158299999999</v>
      </c>
      <c r="H1097" s="36">
        <v>239.01238205999999</v>
      </c>
      <c r="I1097" s="14">
        <f t="shared" si="121"/>
        <v>0.97995420579127612</v>
      </c>
    </row>
    <row r="1098" spans="1:9" x14ac:dyDescent="0.25">
      <c r="A1098" s="169" t="s">
        <v>249</v>
      </c>
      <c r="B1098" s="4">
        <v>13.875906000000001</v>
      </c>
      <c r="C1098" s="7">
        <v>13.875906000000001</v>
      </c>
      <c r="D1098" s="7">
        <v>10.383841369999999</v>
      </c>
      <c r="E1098" s="53">
        <f t="shared" si="119"/>
        <v>0.74833609927885059</v>
      </c>
      <c r="F1098" s="35">
        <v>6.7868589999999998</v>
      </c>
      <c r="G1098" s="36">
        <v>6.7868589999999998</v>
      </c>
      <c r="H1098" s="36">
        <v>4.62343657</v>
      </c>
      <c r="I1098" s="14">
        <f t="shared" si="121"/>
        <v>0.68123362663052234</v>
      </c>
    </row>
    <row r="1099" spans="1:9" x14ac:dyDescent="0.25">
      <c r="A1099" s="169" t="s">
        <v>250</v>
      </c>
      <c r="B1099" s="4">
        <v>1.9397180000000001</v>
      </c>
      <c r="C1099" s="7">
        <v>2.2285309999999998</v>
      </c>
      <c r="D1099" s="7">
        <v>1.46934349</v>
      </c>
      <c r="E1099" s="53">
        <f t="shared" si="119"/>
        <v>0.65933275776733646</v>
      </c>
      <c r="F1099" s="59">
        <v>0</v>
      </c>
      <c r="G1099" s="60">
        <v>0.1</v>
      </c>
      <c r="H1099" s="60">
        <v>8.8620470000000007E-2</v>
      </c>
      <c r="I1099" s="14">
        <f t="shared" si="121"/>
        <v>0.88620470000000007</v>
      </c>
    </row>
    <row r="1100" spans="1:9" x14ac:dyDescent="0.25">
      <c r="A1100" s="169" t="s">
        <v>251</v>
      </c>
      <c r="B1100" s="4">
        <v>47.241494000000003</v>
      </c>
      <c r="C1100" s="7">
        <v>53.113805999999997</v>
      </c>
      <c r="D1100" s="7">
        <v>38.330315140000003</v>
      </c>
      <c r="E1100" s="53">
        <f t="shared" si="119"/>
        <v>0.72166387661995091</v>
      </c>
      <c r="F1100" s="35">
        <v>24.151465000000002</v>
      </c>
      <c r="G1100" s="36">
        <v>15.803114000000001</v>
      </c>
      <c r="H1100" s="36">
        <v>9.3560483300000001</v>
      </c>
      <c r="I1100" s="14">
        <f t="shared" si="121"/>
        <v>0.59203827359595074</v>
      </c>
    </row>
    <row r="1101" spans="1:9" x14ac:dyDescent="0.25">
      <c r="A1101" s="169" t="s">
        <v>252</v>
      </c>
      <c r="B1101" s="4">
        <v>81.972027999999995</v>
      </c>
      <c r="C1101" s="7">
        <v>81.972027999999995</v>
      </c>
      <c r="D1101" s="7">
        <v>62.860174009999994</v>
      </c>
      <c r="E1101" s="53">
        <f t="shared" si="119"/>
        <v>0.76684907698025961</v>
      </c>
      <c r="F1101" s="35">
        <v>2.5351729999999999</v>
      </c>
      <c r="G1101" s="36">
        <v>2.5351729999999999</v>
      </c>
      <c r="H1101" s="36">
        <v>1.28661129</v>
      </c>
      <c r="I1101" s="14">
        <f t="shared" si="121"/>
        <v>0.50750433599600497</v>
      </c>
    </row>
    <row r="1102" spans="1:9" x14ac:dyDescent="0.25">
      <c r="A1102" s="169" t="s">
        <v>253</v>
      </c>
      <c r="B1102" s="4">
        <v>290.31739199999998</v>
      </c>
      <c r="C1102" s="7">
        <v>290.31739199999998</v>
      </c>
      <c r="D1102" s="7">
        <v>221.29013269999999</v>
      </c>
      <c r="E1102" s="53">
        <f t="shared" si="119"/>
        <v>0.76223519085621982</v>
      </c>
      <c r="F1102" s="35">
        <v>49.864293000000004</v>
      </c>
      <c r="G1102" s="36">
        <v>49.864293000000004</v>
      </c>
      <c r="H1102" s="36">
        <v>12.79321229</v>
      </c>
      <c r="I1102" s="14">
        <f t="shared" si="121"/>
        <v>0.25656058715201274</v>
      </c>
    </row>
    <row r="1103" spans="1:9" x14ac:dyDescent="0.25">
      <c r="A1103" s="169" t="s">
        <v>254</v>
      </c>
      <c r="B1103" s="4">
        <v>9.1729529999999997</v>
      </c>
      <c r="C1103" s="7">
        <v>9.1729529999999997</v>
      </c>
      <c r="D1103" s="7">
        <v>6.3707905999999994</v>
      </c>
      <c r="E1103" s="53">
        <f t="shared" si="119"/>
        <v>0.69451904964519051</v>
      </c>
      <c r="F1103" s="35">
        <v>1.184537</v>
      </c>
      <c r="G1103" s="36">
        <v>1.184537</v>
      </c>
      <c r="H1103" s="36">
        <v>0.85281193</v>
      </c>
      <c r="I1103" s="14">
        <f t="shared" si="121"/>
        <v>0.71995381317763818</v>
      </c>
    </row>
    <row r="1104" spans="1:9" x14ac:dyDescent="0.25">
      <c r="A1104" s="169" t="s">
        <v>255</v>
      </c>
      <c r="B1104" s="4">
        <v>28.589151000000001</v>
      </c>
      <c r="C1104" s="7">
        <v>28.503655999999999</v>
      </c>
      <c r="D1104" s="7">
        <v>19.25488928</v>
      </c>
      <c r="E1104" s="53">
        <f t="shared" si="119"/>
        <v>0.67552349354763475</v>
      </c>
      <c r="F1104" s="35">
        <v>0.61402299999999999</v>
      </c>
      <c r="G1104" s="36">
        <v>0.78451800000000005</v>
      </c>
      <c r="H1104" s="36">
        <v>0.42518377000000002</v>
      </c>
      <c r="I1104" s="14">
        <f t="shared" si="121"/>
        <v>0.54196815114503427</v>
      </c>
    </row>
    <row r="1105" spans="1:9" x14ac:dyDescent="0.25">
      <c r="A1105" s="169" t="s">
        <v>256</v>
      </c>
      <c r="B1105" s="4">
        <v>106.036141</v>
      </c>
      <c r="C1105" s="7">
        <v>106.036141</v>
      </c>
      <c r="D1105" s="7">
        <v>71.393555000000006</v>
      </c>
      <c r="E1105" s="53">
        <f t="shared" si="119"/>
        <v>0.67329454209390749</v>
      </c>
      <c r="F1105" s="35">
        <v>9.2105340000000009</v>
      </c>
      <c r="G1105" s="36">
        <v>15.010125</v>
      </c>
      <c r="H1105" s="36">
        <v>5.7779126500000002</v>
      </c>
      <c r="I1105" s="14">
        <f t="shared" si="121"/>
        <v>0.38493434598312803</v>
      </c>
    </row>
    <row r="1106" spans="1:9" x14ac:dyDescent="0.25">
      <c r="A1106" s="169" t="s">
        <v>76</v>
      </c>
      <c r="B1106" s="4">
        <v>0.63</v>
      </c>
      <c r="C1106" s="7">
        <v>0.63</v>
      </c>
      <c r="D1106" s="7">
        <v>0.30764884999999997</v>
      </c>
      <c r="E1106" s="53">
        <f t="shared" si="119"/>
        <v>0.48833150793650787</v>
      </c>
      <c r="F1106" s="59" t="s">
        <v>19</v>
      </c>
      <c r="G1106" s="60" t="s">
        <v>19</v>
      </c>
      <c r="H1106" s="60" t="s">
        <v>19</v>
      </c>
      <c r="I1106" s="14" t="s">
        <v>19</v>
      </c>
    </row>
    <row r="1107" spans="1:9" x14ac:dyDescent="0.25">
      <c r="A1107" s="169" t="s">
        <v>257</v>
      </c>
      <c r="B1107" s="4">
        <v>43.651707999999999</v>
      </c>
      <c r="C1107" s="7">
        <v>43.621707999999998</v>
      </c>
      <c r="D1107" s="7">
        <v>34.048653729999998</v>
      </c>
      <c r="E1107" s="53">
        <f t="shared" si="119"/>
        <v>0.78054380011896829</v>
      </c>
      <c r="F1107" s="59">
        <v>27.626418999999999</v>
      </c>
      <c r="G1107" s="60">
        <v>48.518900000000002</v>
      </c>
      <c r="H1107" s="60">
        <v>40.670341740000005</v>
      </c>
      <c r="I1107" s="14">
        <f t="shared" si="121"/>
        <v>0.83823709399842128</v>
      </c>
    </row>
    <row r="1108" spans="1:9" x14ac:dyDescent="0.25">
      <c r="A1108" s="169" t="s">
        <v>50</v>
      </c>
      <c r="B1108" s="4">
        <v>0.89039199999999996</v>
      </c>
      <c r="C1108" s="7">
        <v>0.89039199999999996</v>
      </c>
      <c r="D1108" s="7">
        <v>0.43472984000000003</v>
      </c>
      <c r="E1108" s="53">
        <f t="shared" si="119"/>
        <v>0.48824544694920896</v>
      </c>
      <c r="F1108" s="59" t="s">
        <v>19</v>
      </c>
      <c r="G1108" s="60" t="s">
        <v>19</v>
      </c>
      <c r="H1108" s="60" t="s">
        <v>19</v>
      </c>
      <c r="I1108" s="14" t="s">
        <v>19</v>
      </c>
    </row>
    <row r="1109" spans="1:9" x14ac:dyDescent="0.25">
      <c r="A1109" s="169" t="s">
        <v>258</v>
      </c>
      <c r="B1109" s="4">
        <v>40.440652</v>
      </c>
      <c r="C1109" s="7">
        <v>40.042651999999997</v>
      </c>
      <c r="D1109" s="7">
        <v>26.484185829999998</v>
      </c>
      <c r="E1109" s="53">
        <f t="shared" si="119"/>
        <v>0.66139939557449889</v>
      </c>
      <c r="F1109" s="35">
        <v>15</v>
      </c>
      <c r="G1109" s="36">
        <v>15</v>
      </c>
      <c r="H1109" s="36">
        <v>4.8898093200000003</v>
      </c>
      <c r="I1109" s="14">
        <f t="shared" si="121"/>
        <v>0.32598728800000004</v>
      </c>
    </row>
    <row r="1110" spans="1:9" x14ac:dyDescent="0.25">
      <c r="A1110" s="169" t="s">
        <v>54</v>
      </c>
      <c r="B1110" s="4">
        <v>146.06027599999999</v>
      </c>
      <c r="C1110" s="7">
        <v>150.47809699999999</v>
      </c>
      <c r="D1110" s="7">
        <v>107.50919924</v>
      </c>
      <c r="E1110" s="53">
        <f t="shared" si="119"/>
        <v>0.71445081632046425</v>
      </c>
      <c r="F1110" s="35">
        <v>194.325908</v>
      </c>
      <c r="G1110" s="36">
        <v>173.43134800000001</v>
      </c>
      <c r="H1110" s="36">
        <v>105.15849496</v>
      </c>
      <c r="I1110" s="14">
        <f t="shared" si="121"/>
        <v>0.60634075772737461</v>
      </c>
    </row>
    <row r="1111" spans="1:9" x14ac:dyDescent="0.25">
      <c r="A1111" s="169" t="s">
        <v>259</v>
      </c>
      <c r="B1111" s="4">
        <v>7.5308000000000002</v>
      </c>
      <c r="C1111" s="7">
        <v>7.1164050000000003</v>
      </c>
      <c r="D1111" s="7">
        <v>4.5697218499999996</v>
      </c>
      <c r="E1111" s="53">
        <f t="shared" si="119"/>
        <v>0.6421390927020032</v>
      </c>
      <c r="F1111" s="35">
        <v>98.503532000000007</v>
      </c>
      <c r="G1111" s="36">
        <v>128.952472</v>
      </c>
      <c r="H1111" s="36">
        <v>115.9854569</v>
      </c>
      <c r="I1111" s="14">
        <f t="shared" si="121"/>
        <v>0.89944345463962883</v>
      </c>
    </row>
    <row r="1112" spans="1:9" x14ac:dyDescent="0.25">
      <c r="A1112" s="169" t="s">
        <v>260</v>
      </c>
      <c r="B1112" s="25">
        <v>1.5038</v>
      </c>
      <c r="C1112" s="26">
        <v>1.321623</v>
      </c>
      <c r="D1112" s="26">
        <v>0.93777986999999996</v>
      </c>
      <c r="E1112" s="53">
        <f t="shared" si="119"/>
        <v>0.70956685075849923</v>
      </c>
      <c r="F1112" s="25">
        <v>0.27900000000000003</v>
      </c>
      <c r="G1112" s="26">
        <v>0.27900000000000003</v>
      </c>
      <c r="H1112" s="26">
        <v>9.7237589999999999E-2</v>
      </c>
      <c r="I1112" s="14">
        <f t="shared" si="121"/>
        <v>0.34852182795698922</v>
      </c>
    </row>
    <row r="1113" spans="1:9" x14ac:dyDescent="0.25">
      <c r="A1113" s="169" t="s">
        <v>261</v>
      </c>
      <c r="B1113" s="4">
        <v>6.4825699999999999</v>
      </c>
      <c r="C1113" s="7">
        <v>8.0186600000000006</v>
      </c>
      <c r="D1113" s="7">
        <v>5.12580393</v>
      </c>
      <c r="E1113" s="53">
        <f t="shared" si="119"/>
        <v>0.63923447683278745</v>
      </c>
      <c r="F1113" s="35">
        <v>4.9979940000000003</v>
      </c>
      <c r="G1113" s="36">
        <v>4.8981820000000003</v>
      </c>
      <c r="H1113" s="36">
        <v>4.1281733999999997</v>
      </c>
      <c r="I1113" s="14">
        <f t="shared" si="121"/>
        <v>0.84279706225697604</v>
      </c>
    </row>
    <row r="1114" spans="1:9" x14ac:dyDescent="0.25">
      <c r="A1114" s="169" t="s">
        <v>279</v>
      </c>
      <c r="B1114" s="4">
        <v>57.362242999999999</v>
      </c>
      <c r="C1114" s="7">
        <v>55.950569999999999</v>
      </c>
      <c r="D1114" s="7">
        <v>30.55612155</v>
      </c>
      <c r="E1114" s="53">
        <f t="shared" si="119"/>
        <v>0.54612708235143992</v>
      </c>
      <c r="F1114" s="35">
        <v>141.953204</v>
      </c>
      <c r="G1114" s="36">
        <v>176.75224900000001</v>
      </c>
      <c r="H1114" s="36">
        <v>129.28305935</v>
      </c>
      <c r="I1114" s="14">
        <f t="shared" si="121"/>
        <v>0.73143657340394008</v>
      </c>
    </row>
    <row r="1115" spans="1:9" x14ac:dyDescent="0.25">
      <c r="A1115" s="169" t="s">
        <v>96</v>
      </c>
      <c r="B1115" s="4">
        <v>142.065068</v>
      </c>
      <c r="C1115" s="7">
        <v>150.17399599999999</v>
      </c>
      <c r="D1115" s="7">
        <v>104.87967293999999</v>
      </c>
      <c r="E1115" s="53">
        <f t="shared" si="119"/>
        <v>0.69838770848183329</v>
      </c>
      <c r="F1115" s="35">
        <v>6.4237219999999997</v>
      </c>
      <c r="G1115" s="36">
        <v>6.4237219999999997</v>
      </c>
      <c r="H1115" s="36">
        <v>2.2548888100000002</v>
      </c>
      <c r="I1115" s="14">
        <f t="shared" si="121"/>
        <v>0.35102527942523049</v>
      </c>
    </row>
    <row r="1116" spans="1:9" x14ac:dyDescent="0.25">
      <c r="A1116" s="169" t="s">
        <v>81</v>
      </c>
      <c r="B1116" s="4">
        <v>122.001519</v>
      </c>
      <c r="C1116" s="7">
        <v>114.77860099999999</v>
      </c>
      <c r="D1116" s="7">
        <v>55.956212919999999</v>
      </c>
      <c r="E1116" s="53">
        <f t="shared" si="119"/>
        <v>0.48751433135171252</v>
      </c>
      <c r="F1116" s="35">
        <v>5.9497</v>
      </c>
      <c r="G1116" s="36">
        <v>5.971495</v>
      </c>
      <c r="H1116" s="36">
        <v>0.50261226000000003</v>
      </c>
      <c r="I1116" s="14">
        <f t="shared" si="121"/>
        <v>8.4168580899757942E-2</v>
      </c>
    </row>
    <row r="1117" spans="1:9" x14ac:dyDescent="0.25">
      <c r="A1117" s="169" t="s">
        <v>77</v>
      </c>
      <c r="B1117" s="4">
        <v>19.641794000000001</v>
      </c>
      <c r="C1117" s="7">
        <v>20.230395999999999</v>
      </c>
      <c r="D1117" s="7">
        <v>14.00606303</v>
      </c>
      <c r="E1117" s="53">
        <f t="shared" si="119"/>
        <v>0.692327675147832</v>
      </c>
      <c r="F1117" s="35">
        <v>9.1955329999999993</v>
      </c>
      <c r="G1117" s="36">
        <v>9.3069310000000005</v>
      </c>
      <c r="H1117" s="36">
        <v>2.1173308500000001</v>
      </c>
      <c r="I1117" s="14">
        <f t="shared" si="121"/>
        <v>0.2275004348909431</v>
      </c>
    </row>
    <row r="1118" spans="1:9" x14ac:dyDescent="0.25">
      <c r="A1118" s="169" t="s">
        <v>262</v>
      </c>
      <c r="B1118" s="4">
        <v>5.8024820000000004</v>
      </c>
      <c r="C1118" s="7">
        <v>5.5177149999999999</v>
      </c>
      <c r="D1118" s="7">
        <v>4.3732890499999995</v>
      </c>
      <c r="E1118" s="53">
        <f t="shared" si="119"/>
        <v>0.79259060136306414</v>
      </c>
      <c r="F1118" s="35">
        <v>2.0743710000000002</v>
      </c>
      <c r="G1118" s="36">
        <v>1.617737</v>
      </c>
      <c r="H1118" s="36">
        <v>0.28015154999999997</v>
      </c>
      <c r="I1118" s="14">
        <f t="shared" si="121"/>
        <v>0.17317496601734397</v>
      </c>
    </row>
    <row r="1119" spans="1:9" x14ac:dyDescent="0.25">
      <c r="A1119" s="169" t="s">
        <v>263</v>
      </c>
      <c r="B1119" s="4">
        <v>55.962958999999998</v>
      </c>
      <c r="C1119" s="7">
        <v>40.387666000000003</v>
      </c>
      <c r="D1119" s="7">
        <v>32.146642829999998</v>
      </c>
      <c r="E1119" s="53">
        <f t="shared" si="119"/>
        <v>0.79595198271670353</v>
      </c>
      <c r="F1119" s="35">
        <v>17.875319999999999</v>
      </c>
      <c r="G1119" s="36">
        <v>20.358543999999998</v>
      </c>
      <c r="H1119" s="36">
        <v>14.657118199999999</v>
      </c>
      <c r="I1119" s="14">
        <f t="shared" ref="I1119:I1121" si="122">H1119/G1119</f>
        <v>0.71994923605538785</v>
      </c>
    </row>
    <row r="1120" spans="1:9" x14ac:dyDescent="0.25">
      <c r="A1120" s="169" t="s">
        <v>264</v>
      </c>
      <c r="B1120" s="4">
        <v>19.633880000000001</v>
      </c>
      <c r="C1120" s="7">
        <v>19.616177</v>
      </c>
      <c r="D1120" s="7">
        <v>14.45196668</v>
      </c>
      <c r="E1120" s="53">
        <f t="shared" si="119"/>
        <v>0.73673716749191243</v>
      </c>
      <c r="F1120" s="35">
        <v>2.3370000000000002</v>
      </c>
      <c r="G1120" s="36">
        <v>2.3547030000000002</v>
      </c>
      <c r="H1120" s="36">
        <v>0.90926468000000005</v>
      </c>
      <c r="I1120" s="14">
        <f t="shared" si="122"/>
        <v>0.38614835076865317</v>
      </c>
    </row>
    <row r="1121" spans="1:9" x14ac:dyDescent="0.25">
      <c r="A1121" s="169" t="s">
        <v>194</v>
      </c>
      <c r="B1121" s="4">
        <v>6.6068290000000003</v>
      </c>
      <c r="C1121" s="7">
        <v>6.6068290000000003</v>
      </c>
      <c r="D1121" s="7">
        <v>2.8160725599999998</v>
      </c>
      <c r="E1121" s="53">
        <f t="shared" si="119"/>
        <v>0.42623663485160579</v>
      </c>
      <c r="F1121" s="5">
        <v>0.96389400000000003</v>
      </c>
      <c r="G1121" s="6">
        <v>0.96389400000000003</v>
      </c>
      <c r="H1121" s="6">
        <v>0.11020167</v>
      </c>
      <c r="I1121" s="14">
        <f t="shared" si="122"/>
        <v>0.11432965658049536</v>
      </c>
    </row>
    <row r="1122" spans="1:9" x14ac:dyDescent="0.25">
      <c r="A1122" s="169" t="s">
        <v>265</v>
      </c>
      <c r="B1122" s="4">
        <v>24.302562000000002</v>
      </c>
      <c r="C1122" s="7">
        <v>22.687562</v>
      </c>
      <c r="D1122" s="7">
        <v>13.836720570000001</v>
      </c>
      <c r="E1122" s="53">
        <f t="shared" si="119"/>
        <v>0.60988133365762265</v>
      </c>
      <c r="F1122" s="5">
        <v>57.299745000000001</v>
      </c>
      <c r="G1122" s="6">
        <v>46.824106</v>
      </c>
      <c r="H1122" s="6">
        <v>30.483422690000001</v>
      </c>
      <c r="I1122" s="14">
        <f>H1122/G1122</f>
        <v>0.65101985481580793</v>
      </c>
    </row>
    <row r="1123" spans="1:9" x14ac:dyDescent="0.25">
      <c r="A1123" s="176" t="s">
        <v>266</v>
      </c>
      <c r="B1123" s="4">
        <v>13.392300000000001</v>
      </c>
      <c r="C1123" s="7">
        <v>12.519876999999999</v>
      </c>
      <c r="D1123" s="7">
        <v>8.3105751199999993</v>
      </c>
      <c r="E1123" s="53">
        <f t="shared" si="119"/>
        <v>0.66379047653583179</v>
      </c>
      <c r="F1123" s="5">
        <v>5.1719999999999997</v>
      </c>
      <c r="G1123" s="6">
        <v>6.0444230000000001</v>
      </c>
      <c r="H1123" s="6">
        <v>4.0504794999999998</v>
      </c>
      <c r="I1123" s="14">
        <f>H1123/G1123</f>
        <v>0.67011847119237022</v>
      </c>
    </row>
    <row r="1124" spans="1:9" x14ac:dyDescent="0.25">
      <c r="A1124" s="177" t="s">
        <v>267</v>
      </c>
      <c r="B1124" s="4">
        <v>5.8264389999999997</v>
      </c>
      <c r="C1124" s="7">
        <v>5.8264389999999997</v>
      </c>
      <c r="D1124" s="7">
        <v>3.5457463300000001</v>
      </c>
      <c r="E1124" s="53">
        <f t="shared" si="119"/>
        <v>0.60856147811725136</v>
      </c>
      <c r="F1124" s="5">
        <v>7.3561000000000001E-2</v>
      </c>
      <c r="G1124" s="6">
        <v>7.3561000000000001E-2</v>
      </c>
      <c r="H1124" s="6">
        <v>3.7753480000000006E-2</v>
      </c>
      <c r="I1124" s="14">
        <f>H1124/G1124</f>
        <v>0.51322684574706712</v>
      </c>
    </row>
    <row r="1125" spans="1:9" ht="15.75" thickBot="1" x14ac:dyDescent="0.3">
      <c r="A1125" s="178" t="s">
        <v>268</v>
      </c>
      <c r="B1125" s="43">
        <v>5.8545879999999997</v>
      </c>
      <c r="C1125" s="44">
        <v>5.5221659900000004</v>
      </c>
      <c r="D1125" s="44">
        <v>4.0752180999999998</v>
      </c>
      <c r="E1125" s="55">
        <f t="shared" si="119"/>
        <v>0.73797457508154318</v>
      </c>
      <c r="F1125" s="37">
        <v>5.047663</v>
      </c>
      <c r="G1125" s="38">
        <v>3.3348150099999998</v>
      </c>
      <c r="H1125" s="38">
        <v>3.1291419700000001</v>
      </c>
      <c r="I1125" s="24">
        <f t="shared" ref="I1125:I1127" si="123">H1125/G1125</f>
        <v>0.93832550249916269</v>
      </c>
    </row>
    <row r="1126" spans="1:9" ht="15.75" thickBot="1" x14ac:dyDescent="0.3">
      <c r="A1126" s="182" t="s">
        <v>93</v>
      </c>
      <c r="B1126" s="183">
        <f>SUM(B1127:B1132)</f>
        <v>991.56181700000002</v>
      </c>
      <c r="C1126" s="184">
        <f>SUM(C1127:C1132)</f>
        <v>991.56181700000002</v>
      </c>
      <c r="D1126" s="184">
        <f>SUM(D1127:D1132)</f>
        <v>345.77898253000001</v>
      </c>
      <c r="E1126" s="185">
        <f t="shared" si="119"/>
        <v>0.34872155885970346</v>
      </c>
      <c r="F1126" s="67">
        <f>SUM(F1127:F1132)</f>
        <v>4139.5082819999998</v>
      </c>
      <c r="G1126" s="29">
        <f>SUM(G1127:G1132)</f>
        <v>4115.7419709999995</v>
      </c>
      <c r="H1126" s="29">
        <f>SUM(H1127:H1132)</f>
        <v>2127.9263682399996</v>
      </c>
      <c r="I1126" s="32">
        <f t="shared" si="123"/>
        <v>0.51702132525158728</v>
      </c>
    </row>
    <row r="1127" spans="1:9" x14ac:dyDescent="0.25">
      <c r="A1127" s="174" t="s">
        <v>269</v>
      </c>
      <c r="B1127" s="45">
        <v>259.90742799999998</v>
      </c>
      <c r="C1127" s="46">
        <v>259.90742799999998</v>
      </c>
      <c r="D1127" s="46">
        <v>74.677492049999998</v>
      </c>
      <c r="E1127" s="56">
        <f t="shared" si="119"/>
        <v>0.2873234236691381</v>
      </c>
      <c r="F1127" s="33">
        <v>38.929602000000003</v>
      </c>
      <c r="G1127" s="34">
        <v>38.929602000000003</v>
      </c>
      <c r="H1127" s="34">
        <v>6.1456147400000001</v>
      </c>
      <c r="I1127" s="21">
        <f t="shared" si="123"/>
        <v>0.15786482327766926</v>
      </c>
    </row>
    <row r="1128" spans="1:9" x14ac:dyDescent="0.25">
      <c r="A1128" s="169" t="s">
        <v>270</v>
      </c>
      <c r="B1128" s="4">
        <v>2.9946999999999999</v>
      </c>
      <c r="C1128" s="7">
        <v>2.9946999999999999</v>
      </c>
      <c r="D1128" s="7">
        <v>1.5190012099999999</v>
      </c>
      <c r="E1128" s="53">
        <f t="shared" si="119"/>
        <v>0.50722984272214244</v>
      </c>
      <c r="F1128" s="59" t="s">
        <v>19</v>
      </c>
      <c r="G1128" s="60" t="s">
        <v>19</v>
      </c>
      <c r="H1128" s="60" t="s">
        <v>19</v>
      </c>
      <c r="I1128" s="14" t="s">
        <v>19</v>
      </c>
    </row>
    <row r="1129" spans="1:9" x14ac:dyDescent="0.25">
      <c r="A1129" s="169" t="s">
        <v>271</v>
      </c>
      <c r="B1129" s="4">
        <v>137.95192900000001</v>
      </c>
      <c r="C1129" s="7">
        <v>137.95192900000001</v>
      </c>
      <c r="D1129" s="7">
        <v>74.061763239999991</v>
      </c>
      <c r="E1129" s="53">
        <f t="shared" si="119"/>
        <v>0.53686645614067485</v>
      </c>
      <c r="F1129" s="35">
        <v>182.27287999999999</v>
      </c>
      <c r="G1129" s="36">
        <v>182.27287999999999</v>
      </c>
      <c r="H1129" s="36">
        <v>43.718919560000003</v>
      </c>
      <c r="I1129" s="14">
        <f t="shared" ref="I1129:I1131" si="124">H1129/G1129</f>
        <v>0.23985422055107708</v>
      </c>
    </row>
    <row r="1130" spans="1:9" x14ac:dyDescent="0.25">
      <c r="A1130" s="169" t="s">
        <v>272</v>
      </c>
      <c r="B1130" s="5">
        <v>333.26960000000003</v>
      </c>
      <c r="C1130" s="6">
        <v>333.26960000000003</v>
      </c>
      <c r="D1130" s="6">
        <v>71.968286030000002</v>
      </c>
      <c r="E1130" s="53">
        <f t="shared" si="119"/>
        <v>0.21594614699330511</v>
      </c>
      <c r="F1130" s="35">
        <v>1756.4996000000001</v>
      </c>
      <c r="G1130" s="36">
        <v>1756.4996000000001</v>
      </c>
      <c r="H1130" s="58">
        <v>673.26730927999995</v>
      </c>
      <c r="I1130" s="14">
        <f t="shared" si="124"/>
        <v>0.38330057648746402</v>
      </c>
    </row>
    <row r="1131" spans="1:9" x14ac:dyDescent="0.25">
      <c r="A1131" s="169" t="s">
        <v>273</v>
      </c>
      <c r="B1131" s="5">
        <v>257.43815999999998</v>
      </c>
      <c r="C1131" s="6">
        <v>257.43815999999998</v>
      </c>
      <c r="D1131" s="6">
        <v>123.55244</v>
      </c>
      <c r="E1131" s="53">
        <f t="shared" si="119"/>
        <v>0.47993055885731939</v>
      </c>
      <c r="F1131" s="59">
        <v>680.50729999999999</v>
      </c>
      <c r="G1131" s="60">
        <v>680.50729999999999</v>
      </c>
      <c r="H1131" s="60">
        <v>412.09177499999998</v>
      </c>
      <c r="I1131" s="14">
        <f t="shared" si="124"/>
        <v>0.60556554646805405</v>
      </c>
    </row>
    <row r="1132" spans="1:9" ht="15.75" thickBot="1" x14ac:dyDescent="0.3">
      <c r="A1132" s="178" t="s">
        <v>280</v>
      </c>
      <c r="B1132" s="10" t="s">
        <v>19</v>
      </c>
      <c r="C1132" s="11" t="s">
        <v>19</v>
      </c>
      <c r="D1132" s="11" t="s">
        <v>19</v>
      </c>
      <c r="E1132" s="55" t="s">
        <v>19</v>
      </c>
      <c r="F1132" s="37">
        <v>1481.2989</v>
      </c>
      <c r="G1132" s="38">
        <v>1457.5325889999999</v>
      </c>
      <c r="H1132" s="38">
        <v>992.70274965999999</v>
      </c>
      <c r="I1132" s="22">
        <f>H1132/G1132</f>
        <v>0.68108442799284818</v>
      </c>
    </row>
    <row r="1133" spans="1:9" x14ac:dyDescent="0.25">
      <c r="A1133" s="145" t="s">
        <v>201</v>
      </c>
      <c r="B1133" s="145"/>
      <c r="C1133" s="145"/>
      <c r="D1133" s="145"/>
      <c r="E1133" s="206"/>
      <c r="F1133" s="206"/>
      <c r="G1133" s="206"/>
      <c r="H1133" s="206"/>
      <c r="I1133" s="206"/>
    </row>
    <row r="1134" spans="1:9" x14ac:dyDescent="0.25">
      <c r="A1134" s="207" t="s">
        <v>203</v>
      </c>
      <c r="B1134" s="208"/>
      <c r="C1134" s="208"/>
      <c r="D1134" s="208"/>
      <c r="E1134" s="208"/>
      <c r="F1134" s="208"/>
      <c r="G1134" s="208"/>
      <c r="H1134" s="208"/>
      <c r="I1134" s="208"/>
    </row>
    <row r="1135" spans="1:9" x14ac:dyDescent="0.25">
      <c r="A1135" s="211" t="s">
        <v>315</v>
      </c>
      <c r="B1135" s="211"/>
      <c r="C1135" s="211"/>
      <c r="D1135" s="211"/>
      <c r="E1135" s="211"/>
      <c r="F1135" s="211"/>
      <c r="G1135" s="211"/>
      <c r="H1135" s="211"/>
      <c r="I1135" s="211"/>
    </row>
    <row r="1136" spans="1:9" x14ac:dyDescent="0.25">
      <c r="A1136" s="209" t="s">
        <v>294</v>
      </c>
      <c r="B1136" s="209"/>
      <c r="C1136" s="209"/>
      <c r="D1136" s="209"/>
      <c r="E1136" s="209"/>
      <c r="F1136" s="209"/>
      <c r="G1136" s="209"/>
      <c r="H1136" s="209"/>
      <c r="I1136" s="209"/>
    </row>
    <row r="1137" spans="1:9" x14ac:dyDescent="0.25">
      <c r="A1137" s="209" t="s">
        <v>314</v>
      </c>
      <c r="B1137" s="209"/>
      <c r="C1137" s="209"/>
      <c r="D1137" s="209"/>
      <c r="E1137" s="209"/>
      <c r="F1137" s="209"/>
      <c r="G1137" s="209"/>
      <c r="H1137" s="209"/>
      <c r="I1137" s="209"/>
    </row>
    <row r="1138" spans="1:9" x14ac:dyDescent="0.25">
      <c r="A1138" s="211" t="s">
        <v>295</v>
      </c>
      <c r="B1138" s="211"/>
      <c r="C1138" s="211"/>
      <c r="D1138" s="211"/>
      <c r="E1138" s="211"/>
      <c r="F1138" s="211"/>
      <c r="G1138" s="211"/>
      <c r="H1138" s="211"/>
      <c r="I1138" s="211"/>
    </row>
    <row r="1139" spans="1:9" x14ac:dyDescent="0.25">
      <c r="A1139" s="213"/>
      <c r="B1139" s="213"/>
      <c r="C1139" s="213"/>
      <c r="D1139" s="213"/>
      <c r="E1139" s="213"/>
      <c r="F1139" s="213"/>
      <c r="G1139" s="213"/>
      <c r="H1139" s="213"/>
      <c r="I1139" s="213"/>
    </row>
    <row r="1140" spans="1:9" x14ac:dyDescent="0.25">
      <c r="A1140" s="204" t="s">
        <v>0</v>
      </c>
      <c r="B1140" s="204"/>
      <c r="C1140" s="204"/>
      <c r="D1140" s="204"/>
      <c r="E1140" s="204"/>
      <c r="F1140" s="204"/>
      <c r="G1140" s="204"/>
      <c r="H1140" s="204"/>
      <c r="I1140" s="204"/>
    </row>
    <row r="1141" spans="1:9" x14ac:dyDescent="0.25">
      <c r="A1141" s="204" t="s">
        <v>1</v>
      </c>
      <c r="B1141" s="204"/>
      <c r="C1141" s="204"/>
      <c r="D1141" s="204"/>
      <c r="E1141" s="204"/>
      <c r="F1141" s="204"/>
      <c r="G1141" s="204"/>
      <c r="H1141" s="204"/>
      <c r="I1141" s="204"/>
    </row>
    <row r="1142" spans="1:9" x14ac:dyDescent="0.25">
      <c r="A1142" s="205" t="s">
        <v>200</v>
      </c>
      <c r="B1142" s="205"/>
      <c r="C1142" s="205"/>
      <c r="D1142" s="205"/>
      <c r="E1142" s="205"/>
      <c r="F1142" s="205"/>
      <c r="G1142" s="205"/>
      <c r="H1142" s="205"/>
      <c r="I1142" s="205"/>
    </row>
    <row r="1143" spans="1:9" x14ac:dyDescent="0.25">
      <c r="A1143" s="205" t="s">
        <v>274</v>
      </c>
      <c r="B1143" s="205"/>
      <c r="C1143" s="205"/>
      <c r="D1143" s="205"/>
      <c r="E1143" s="205"/>
      <c r="F1143" s="205"/>
      <c r="G1143" s="205"/>
      <c r="H1143" s="205"/>
      <c r="I1143" s="205"/>
    </row>
    <row r="1144" spans="1:9" x14ac:dyDescent="0.25">
      <c r="A1144" s="205" t="s">
        <v>316</v>
      </c>
      <c r="B1144" s="205"/>
      <c r="C1144" s="205"/>
      <c r="D1144" s="205"/>
      <c r="E1144" s="205"/>
      <c r="F1144" s="205"/>
      <c r="G1144" s="205"/>
      <c r="H1144" s="205"/>
      <c r="I1144" s="205"/>
    </row>
    <row r="1145" spans="1:9" x14ac:dyDescent="0.25">
      <c r="A1145" s="196" t="s">
        <v>2</v>
      </c>
      <c r="B1145" s="196"/>
      <c r="C1145" s="196"/>
      <c r="D1145" s="196"/>
      <c r="E1145" s="196"/>
      <c r="F1145" s="196"/>
      <c r="G1145" s="196"/>
      <c r="H1145" s="196"/>
      <c r="I1145" s="196"/>
    </row>
    <row r="1146" spans="1:9" ht="8.25" customHeight="1" thickBot="1" x14ac:dyDescent="0.3">
      <c r="A1146" s="203"/>
      <c r="B1146" s="203"/>
      <c r="C1146" s="203"/>
      <c r="D1146" s="203"/>
      <c r="E1146" s="203"/>
      <c r="F1146" s="203"/>
      <c r="G1146" s="203"/>
      <c r="H1146" s="203"/>
      <c r="I1146" s="203"/>
    </row>
    <row r="1147" spans="1:9" x14ac:dyDescent="0.25">
      <c r="A1147" s="197" t="s">
        <v>3</v>
      </c>
      <c r="B1147" s="199" t="s">
        <v>4</v>
      </c>
      <c r="C1147" s="200"/>
      <c r="D1147" s="200"/>
      <c r="E1147" s="201"/>
      <c r="F1147" s="199" t="s">
        <v>5</v>
      </c>
      <c r="G1147" s="200"/>
      <c r="H1147" s="200"/>
      <c r="I1147" s="202"/>
    </row>
    <row r="1148" spans="1:9" ht="30.75" thickBot="1" x14ac:dyDescent="0.3">
      <c r="A1148" s="198"/>
      <c r="B1148" s="163" t="s">
        <v>6</v>
      </c>
      <c r="C1148" s="164" t="s">
        <v>7</v>
      </c>
      <c r="D1148" s="164" t="s">
        <v>205</v>
      </c>
      <c r="E1148" s="165" t="s">
        <v>9</v>
      </c>
      <c r="F1148" s="166" t="s">
        <v>6</v>
      </c>
      <c r="G1148" s="164" t="s">
        <v>7</v>
      </c>
      <c r="H1148" s="164" t="s">
        <v>204</v>
      </c>
      <c r="I1148" s="167" t="s">
        <v>9</v>
      </c>
    </row>
    <row r="1149" spans="1:9" ht="15.75" thickBot="1" x14ac:dyDescent="0.3">
      <c r="A1149" s="68" t="s">
        <v>91</v>
      </c>
      <c r="B1149" s="191">
        <f>B1150+B1240</f>
        <v>16418.231964000002</v>
      </c>
      <c r="C1149" s="192">
        <f>C1150+C1240</f>
        <v>17601.187458610002</v>
      </c>
      <c r="D1149" s="192">
        <f>D1150+D1240</f>
        <v>14153.972939220001</v>
      </c>
      <c r="E1149" s="193">
        <f>D1149/C1149</f>
        <v>0.80414875260568164</v>
      </c>
      <c r="F1149" s="191">
        <f>F1150+F1240</f>
        <v>7774.1610070000006</v>
      </c>
      <c r="G1149" s="192">
        <f>G1150+G1240</f>
        <v>8742.9009156199991</v>
      </c>
      <c r="H1149" s="192">
        <f>H1150+H1240</f>
        <v>6483.2663367099995</v>
      </c>
      <c r="I1149" s="194">
        <f>H1149/G1149</f>
        <v>0.74154635850064887</v>
      </c>
    </row>
    <row r="1150" spans="1:9" ht="15.75" thickBot="1" x14ac:dyDescent="0.3">
      <c r="A1150" s="190" t="s">
        <v>10</v>
      </c>
      <c r="B1150" s="30">
        <f>B1151+B1181</f>
        <v>15426.670147000001</v>
      </c>
      <c r="C1150" s="31">
        <f>C1151+C1181</f>
        <v>16609.62564161</v>
      </c>
      <c r="D1150" s="31">
        <f>D1151+D1181</f>
        <v>13491.339196800001</v>
      </c>
      <c r="E1150" s="50">
        <f>D1150/C1150</f>
        <v>0.81226028135166695</v>
      </c>
      <c r="F1150" s="30">
        <f>F1151+F1181</f>
        <v>3634.6527250000004</v>
      </c>
      <c r="G1150" s="31">
        <f>G1151+G1181</f>
        <v>4627.1589446199996</v>
      </c>
      <c r="H1150" s="31">
        <f>H1151+H1181</f>
        <v>3380.2520226199999</v>
      </c>
      <c r="I1150" s="32">
        <f>H1150/G1150</f>
        <v>0.73052429429730759</v>
      </c>
    </row>
    <row r="1151" spans="1:9" ht="15.75" thickBot="1" x14ac:dyDescent="0.3">
      <c r="A1151" s="70" t="s">
        <v>11</v>
      </c>
      <c r="B1151" s="12">
        <f>SUM(B1152:B1180)</f>
        <v>9369.5641370000012</v>
      </c>
      <c r="C1151" s="13">
        <f>SUM(C1152:C1180)</f>
        <v>10571.864234390001</v>
      </c>
      <c r="D1151" s="13">
        <f>SUM(D1152:D1180)</f>
        <v>8696.3548833100012</v>
      </c>
      <c r="E1151" s="51">
        <f>D1151/C1151</f>
        <v>0.8225942644080676</v>
      </c>
      <c r="F1151" s="12">
        <f>SUM(F1152:F1180)</f>
        <v>1747.9326380000002</v>
      </c>
      <c r="G1151" s="13">
        <f>SUM(G1152:G1180)</f>
        <v>2663.6128576299998</v>
      </c>
      <c r="H1151" s="13">
        <f>SUM(H1152:H1180)</f>
        <v>2149.6816406500002</v>
      </c>
      <c r="I1151" s="20">
        <f>H1151/G1151</f>
        <v>0.80705483700162051</v>
      </c>
    </row>
    <row r="1152" spans="1:9" x14ac:dyDescent="0.25">
      <c r="A1152" s="168" t="s">
        <v>13</v>
      </c>
      <c r="B1152" s="39">
        <v>97.571135999999996</v>
      </c>
      <c r="C1152" s="40">
        <v>183.69341600000001</v>
      </c>
      <c r="D1152" s="40">
        <v>154.21521399000002</v>
      </c>
      <c r="E1152" s="52">
        <f>D1152/C1152</f>
        <v>0.83952499413479253</v>
      </c>
      <c r="F1152" s="33">
        <v>9.4782499999999992</v>
      </c>
      <c r="G1152" s="34">
        <v>16.289864000000001</v>
      </c>
      <c r="H1152" s="34">
        <v>13.474608119999999</v>
      </c>
      <c r="I1152" s="21">
        <f>H1152/G1152</f>
        <v>0.82717744727641662</v>
      </c>
    </row>
    <row r="1153" spans="1:9" x14ac:dyDescent="0.25">
      <c r="A1153" s="169" t="s">
        <v>15</v>
      </c>
      <c r="B1153" s="4">
        <v>117.628439</v>
      </c>
      <c r="C1153" s="7">
        <v>105.531856</v>
      </c>
      <c r="D1153" s="7">
        <v>88.004146519999992</v>
      </c>
      <c r="E1153" s="53">
        <f>D1153/C1153</f>
        <v>0.83391072473888816</v>
      </c>
      <c r="F1153" s="35">
        <v>3.9546939999999999</v>
      </c>
      <c r="G1153" s="36">
        <v>4.5546119999999997</v>
      </c>
      <c r="H1153" s="36">
        <v>1.3832643600000001</v>
      </c>
      <c r="I1153" s="14">
        <f>H1153/G1153</f>
        <v>0.30370630033908491</v>
      </c>
    </row>
    <row r="1154" spans="1:9" x14ac:dyDescent="0.25">
      <c r="A1154" s="169" t="s">
        <v>24</v>
      </c>
      <c r="B1154" s="4">
        <v>149.16031799999999</v>
      </c>
      <c r="C1154" s="7">
        <v>134.98945731000001</v>
      </c>
      <c r="D1154" s="7">
        <v>107.68987249</v>
      </c>
      <c r="E1154" s="53">
        <f t="shared" ref="E1154:E1175" si="125">D1154/C1154</f>
        <v>0.79776505984976909</v>
      </c>
      <c r="F1154" s="35">
        <v>57.01173</v>
      </c>
      <c r="G1154" s="36">
        <v>201.65774240000002</v>
      </c>
      <c r="H1154" s="36">
        <v>179.78299058000002</v>
      </c>
      <c r="I1154" s="14">
        <f t="shared" ref="I1154:I1166" si="126">H1154/G1154</f>
        <v>0.89152535598355487</v>
      </c>
    </row>
    <row r="1155" spans="1:9" x14ac:dyDescent="0.25">
      <c r="A1155" s="169" t="s">
        <v>210</v>
      </c>
      <c r="B1155" s="4">
        <v>58.874110999999999</v>
      </c>
      <c r="C1155" s="7">
        <v>64.629238999999998</v>
      </c>
      <c r="D1155" s="7">
        <v>54.524746460000003</v>
      </c>
      <c r="E1155" s="53">
        <f t="shared" si="125"/>
        <v>0.84365447131444649</v>
      </c>
      <c r="F1155" s="35">
        <v>5.544473</v>
      </c>
      <c r="G1155" s="36">
        <v>6.4377069999999996</v>
      </c>
      <c r="H1155" s="36">
        <v>5.4754636200000002</v>
      </c>
      <c r="I1155" s="14">
        <f t="shared" si="126"/>
        <v>0.85053010644939275</v>
      </c>
    </row>
    <row r="1156" spans="1:9" x14ac:dyDescent="0.25">
      <c r="A1156" s="170" t="s">
        <v>211</v>
      </c>
      <c r="B1156" s="4">
        <v>1614.1089469999999</v>
      </c>
      <c r="C1156" s="7">
        <v>1604.6389999999999</v>
      </c>
      <c r="D1156" s="7">
        <v>1439.34020093</v>
      </c>
      <c r="E1156" s="53">
        <f t="shared" si="125"/>
        <v>0.89698692411813508</v>
      </c>
      <c r="F1156" s="35">
        <v>207.750485</v>
      </c>
      <c r="G1156" s="36">
        <v>170.72087400000001</v>
      </c>
      <c r="H1156" s="36">
        <v>121.46951845000001</v>
      </c>
      <c r="I1156" s="14">
        <f t="shared" si="126"/>
        <v>0.71150946925213143</v>
      </c>
    </row>
    <row r="1157" spans="1:9" x14ac:dyDescent="0.25">
      <c r="A1157" s="171" t="s">
        <v>212</v>
      </c>
      <c r="B1157" s="4">
        <v>27.236101999999999</v>
      </c>
      <c r="C1157" s="7">
        <v>25.721193</v>
      </c>
      <c r="D1157" s="7">
        <v>21.730368809999998</v>
      </c>
      <c r="E1157" s="53">
        <f t="shared" si="125"/>
        <v>0.84484295926709152</v>
      </c>
      <c r="F1157" s="35">
        <v>1.379327</v>
      </c>
      <c r="G1157" s="36">
        <v>2.3409979999999999</v>
      </c>
      <c r="H1157" s="36">
        <v>2.2992277900000002</v>
      </c>
      <c r="I1157" s="14">
        <f t="shared" si="126"/>
        <v>0.98215709282963948</v>
      </c>
    </row>
    <row r="1158" spans="1:9" x14ac:dyDescent="0.25">
      <c r="A1158" s="171" t="s">
        <v>213</v>
      </c>
      <c r="B1158" s="4">
        <v>32.190652999999998</v>
      </c>
      <c r="C1158" s="7">
        <v>31.627589</v>
      </c>
      <c r="D1158" s="7">
        <v>27.905239699999999</v>
      </c>
      <c r="E1158" s="53">
        <f t="shared" si="125"/>
        <v>0.88230689035449394</v>
      </c>
      <c r="F1158" s="35">
        <v>462.52672799999999</v>
      </c>
      <c r="G1158" s="36">
        <v>410.48420800000002</v>
      </c>
      <c r="H1158" s="36">
        <v>251.49032266999998</v>
      </c>
      <c r="I1158" s="14">
        <f t="shared" si="126"/>
        <v>0.61266747360473361</v>
      </c>
    </row>
    <row r="1159" spans="1:9" x14ac:dyDescent="0.25">
      <c r="A1159" s="169" t="s">
        <v>214</v>
      </c>
      <c r="B1159" s="4">
        <v>65.072575000000001</v>
      </c>
      <c r="C1159" s="7">
        <v>64.853560060000007</v>
      </c>
      <c r="D1159" s="7">
        <v>48.003365880000004</v>
      </c>
      <c r="E1159" s="53">
        <f t="shared" si="125"/>
        <v>0.74018089115831343</v>
      </c>
      <c r="F1159" s="35">
        <v>96.885599999999997</v>
      </c>
      <c r="G1159" s="36">
        <v>100.89773688</v>
      </c>
      <c r="H1159" s="36">
        <v>56.869207500000002</v>
      </c>
      <c r="I1159" s="14">
        <f t="shared" si="126"/>
        <v>0.56363214139912632</v>
      </c>
    </row>
    <row r="1160" spans="1:9" x14ac:dyDescent="0.25">
      <c r="A1160" s="171" t="s">
        <v>215</v>
      </c>
      <c r="B1160" s="4">
        <v>1186.1854290000001</v>
      </c>
      <c r="C1160" s="7">
        <v>1722.2112521600002</v>
      </c>
      <c r="D1160" s="7">
        <v>1031.1413045499999</v>
      </c>
      <c r="E1160" s="53">
        <f t="shared" si="125"/>
        <v>0.5987310228386562</v>
      </c>
      <c r="F1160" s="35">
        <v>187.04467</v>
      </c>
      <c r="G1160" s="36">
        <v>221.06498066</v>
      </c>
      <c r="H1160" s="36">
        <v>91.399142580000003</v>
      </c>
      <c r="I1160" s="14">
        <f t="shared" si="126"/>
        <v>0.41344921437634996</v>
      </c>
    </row>
    <row r="1161" spans="1:9" x14ac:dyDescent="0.25">
      <c r="A1161" s="172" t="s">
        <v>216</v>
      </c>
      <c r="B1161" s="4">
        <v>35.416865999999999</v>
      </c>
      <c r="C1161" s="7">
        <v>34.245863</v>
      </c>
      <c r="D1161" s="7">
        <v>30.510160450000001</v>
      </c>
      <c r="E1161" s="53">
        <f t="shared" si="125"/>
        <v>0.89091521653286998</v>
      </c>
      <c r="F1161" s="35">
        <v>3.9857049999999998</v>
      </c>
      <c r="G1161" s="36">
        <v>2.9874049999999999</v>
      </c>
      <c r="H1161" s="36">
        <v>2.1448153799999998</v>
      </c>
      <c r="I1161" s="14">
        <f t="shared" si="126"/>
        <v>0.71795266460356055</v>
      </c>
    </row>
    <row r="1162" spans="1:9" x14ac:dyDescent="0.25">
      <c r="A1162" s="172" t="s">
        <v>217</v>
      </c>
      <c r="B1162" s="4">
        <v>15.988405999999999</v>
      </c>
      <c r="C1162" s="7">
        <v>15.831251</v>
      </c>
      <c r="D1162" s="7">
        <v>12.85092487</v>
      </c>
      <c r="E1162" s="53">
        <f t="shared" si="125"/>
        <v>0.81174411737897401</v>
      </c>
      <c r="F1162" s="35">
        <v>222.91119399999999</v>
      </c>
      <c r="G1162" s="36">
        <v>159.48919699999999</v>
      </c>
      <c r="H1162" s="36">
        <v>149.40893957</v>
      </c>
      <c r="I1162" s="14">
        <f t="shared" si="126"/>
        <v>0.93679661306464546</v>
      </c>
    </row>
    <row r="1163" spans="1:9" x14ac:dyDescent="0.25">
      <c r="A1163" s="172" t="s">
        <v>218</v>
      </c>
      <c r="B1163" s="4">
        <v>643.76739599999996</v>
      </c>
      <c r="C1163" s="7">
        <v>553.519903</v>
      </c>
      <c r="D1163" s="7">
        <v>486.81688722000001</v>
      </c>
      <c r="E1163" s="53">
        <f t="shared" si="125"/>
        <v>0.87949301295494697</v>
      </c>
      <c r="F1163" s="35">
        <v>130.84558000000001</v>
      </c>
      <c r="G1163" s="36">
        <v>70.397667999999996</v>
      </c>
      <c r="H1163" s="36">
        <v>58.486001760000001</v>
      </c>
      <c r="I1163" s="14">
        <f t="shared" si="126"/>
        <v>0.83079459052535665</v>
      </c>
    </row>
    <row r="1164" spans="1:9" x14ac:dyDescent="0.25">
      <c r="A1164" s="172" t="s">
        <v>219</v>
      </c>
      <c r="B1164" s="4">
        <v>95.736604999999997</v>
      </c>
      <c r="C1164" s="7">
        <v>95.625022870000009</v>
      </c>
      <c r="D1164" s="7">
        <v>82.597454310000003</v>
      </c>
      <c r="E1164" s="53">
        <f t="shared" si="125"/>
        <v>0.86376402149769227</v>
      </c>
      <c r="F1164" s="35">
        <v>23.994501</v>
      </c>
      <c r="G1164" s="36">
        <v>31.5773817</v>
      </c>
      <c r="H1164" s="36">
        <v>17.463536079999997</v>
      </c>
      <c r="I1164" s="14">
        <f t="shared" si="126"/>
        <v>0.55303939528336499</v>
      </c>
    </row>
    <row r="1165" spans="1:9" x14ac:dyDescent="0.25">
      <c r="A1165" s="172" t="s">
        <v>220</v>
      </c>
      <c r="B1165" s="4">
        <v>808.05248099999994</v>
      </c>
      <c r="C1165" s="7">
        <v>1112.021898</v>
      </c>
      <c r="D1165" s="7">
        <v>538.56570676000001</v>
      </c>
      <c r="E1165" s="53">
        <f t="shared" si="125"/>
        <v>0.48431214145029367</v>
      </c>
      <c r="F1165" s="35">
        <v>22.163699999999999</v>
      </c>
      <c r="G1165" s="36">
        <v>80.087408999999994</v>
      </c>
      <c r="H1165" s="36">
        <v>56.798743350000002</v>
      </c>
      <c r="I1165" s="14">
        <f t="shared" si="126"/>
        <v>0.70920940081854822</v>
      </c>
    </row>
    <row r="1166" spans="1:9" x14ac:dyDescent="0.25">
      <c r="A1166" s="172" t="s">
        <v>221</v>
      </c>
      <c r="B1166" s="4">
        <v>28.586055000000002</v>
      </c>
      <c r="C1166" s="7">
        <v>26.968983000000001</v>
      </c>
      <c r="D1166" s="7">
        <v>23.021143219999999</v>
      </c>
      <c r="E1166" s="53">
        <f t="shared" si="125"/>
        <v>0.85361554864712541</v>
      </c>
      <c r="F1166" s="35">
        <v>256.25972300000001</v>
      </c>
      <c r="G1166" s="36">
        <v>1114.560064</v>
      </c>
      <c r="H1166" s="36">
        <v>1103.7325126199999</v>
      </c>
      <c r="I1166" s="14">
        <f t="shared" si="126"/>
        <v>0.99028535856457878</v>
      </c>
    </row>
    <row r="1167" spans="1:9" x14ac:dyDescent="0.25">
      <c r="A1167" s="172" t="s">
        <v>30</v>
      </c>
      <c r="B1167" s="4">
        <v>3.0995240000000002</v>
      </c>
      <c r="C1167" s="7">
        <v>2.7156370000000001</v>
      </c>
      <c r="D1167" s="7">
        <v>2.2653233099999999</v>
      </c>
      <c r="E1167" s="53">
        <f t="shared" si="125"/>
        <v>0.83417750973344373</v>
      </c>
      <c r="F1167" s="5" t="s">
        <v>19</v>
      </c>
      <c r="G1167" s="6" t="s">
        <v>19</v>
      </c>
      <c r="H1167" s="6" t="s">
        <v>19</v>
      </c>
      <c r="I1167" s="14" t="s">
        <v>19</v>
      </c>
    </row>
    <row r="1168" spans="1:9" x14ac:dyDescent="0.25">
      <c r="A1168" s="169" t="s">
        <v>222</v>
      </c>
      <c r="B1168" s="4">
        <v>42.910156999999998</v>
      </c>
      <c r="C1168" s="7">
        <v>41.13054099</v>
      </c>
      <c r="D1168" s="7">
        <v>34.586167979999999</v>
      </c>
      <c r="E1168" s="53">
        <f t="shared" si="125"/>
        <v>0.84088774782731102</v>
      </c>
      <c r="F1168" s="35">
        <v>16.894728000000001</v>
      </c>
      <c r="G1168" s="36">
        <v>26.977505989999997</v>
      </c>
      <c r="H1168" s="36">
        <v>16.208638950000001</v>
      </c>
      <c r="I1168" s="14">
        <f t="shared" ref="I1168:I1174" si="127">H1168/G1168</f>
        <v>0.60082051157761607</v>
      </c>
    </row>
    <row r="1169" spans="1:9" x14ac:dyDescent="0.25">
      <c r="A1169" s="169" t="s">
        <v>223</v>
      </c>
      <c r="B1169" s="4">
        <v>25.658821</v>
      </c>
      <c r="C1169" s="7">
        <v>29.158525999999998</v>
      </c>
      <c r="D1169" s="7">
        <v>23.908594369999999</v>
      </c>
      <c r="E1169" s="53">
        <f t="shared" si="125"/>
        <v>0.81995209119967183</v>
      </c>
      <c r="F1169" s="35">
        <v>19.845700000000001</v>
      </c>
      <c r="G1169" s="36">
        <v>18.606974000000001</v>
      </c>
      <c r="H1169" s="36">
        <v>8.1018402700000003</v>
      </c>
      <c r="I1169" s="14">
        <f t="shared" si="127"/>
        <v>0.43541955129297216</v>
      </c>
    </row>
    <row r="1170" spans="1:9" x14ac:dyDescent="0.25">
      <c r="A1170" s="172" t="s">
        <v>22</v>
      </c>
      <c r="B1170" s="4">
        <v>171.52158499999999</v>
      </c>
      <c r="C1170" s="7">
        <v>174.11150599999999</v>
      </c>
      <c r="D1170" s="7">
        <v>150.45761003999999</v>
      </c>
      <c r="E1170" s="53">
        <f t="shared" si="125"/>
        <v>0.86414513030517348</v>
      </c>
      <c r="F1170" s="35">
        <v>10.709368</v>
      </c>
      <c r="G1170" s="36">
        <v>12.567644</v>
      </c>
      <c r="H1170" s="36">
        <v>6.3577008899999994</v>
      </c>
      <c r="I1170" s="14">
        <f t="shared" si="127"/>
        <v>0.50587849958194231</v>
      </c>
    </row>
    <row r="1171" spans="1:9" x14ac:dyDescent="0.25">
      <c r="A1171" s="172" t="s">
        <v>26</v>
      </c>
      <c r="B1171" s="4">
        <v>192.307759</v>
      </c>
      <c r="C1171" s="7">
        <v>178.39145500000001</v>
      </c>
      <c r="D1171" s="7">
        <v>145.58943184999998</v>
      </c>
      <c r="E1171" s="53">
        <f t="shared" si="125"/>
        <v>0.81612334991045377</v>
      </c>
      <c r="F1171" s="5">
        <v>3.2260219999999999</v>
      </c>
      <c r="G1171" s="6">
        <v>4.1080129999999997</v>
      </c>
      <c r="H1171" s="6">
        <v>2.5099943300000001</v>
      </c>
      <c r="I1171" s="14">
        <f t="shared" si="127"/>
        <v>0.61099960735275183</v>
      </c>
    </row>
    <row r="1172" spans="1:9" x14ac:dyDescent="0.25">
      <c r="A1172" s="169" t="s">
        <v>25</v>
      </c>
      <c r="B1172" s="4">
        <v>6.3658799999999998</v>
      </c>
      <c r="C1172" s="7">
        <v>6.2446320000000002</v>
      </c>
      <c r="D1172" s="7">
        <v>5.58443763</v>
      </c>
      <c r="E1172" s="53">
        <f t="shared" si="125"/>
        <v>0.89427809837313066</v>
      </c>
      <c r="F1172" s="35">
        <v>0.23666999999999999</v>
      </c>
      <c r="G1172" s="36">
        <v>0.17751900000000001</v>
      </c>
      <c r="H1172" s="36">
        <v>0.17657560999999999</v>
      </c>
      <c r="I1172" s="14">
        <f t="shared" si="127"/>
        <v>0.99468569561568043</v>
      </c>
    </row>
    <row r="1173" spans="1:9" x14ac:dyDescent="0.25">
      <c r="A1173" s="172" t="s">
        <v>32</v>
      </c>
      <c r="B1173" s="4">
        <v>84.953108</v>
      </c>
      <c r="C1173" s="7">
        <v>82.225620000000006</v>
      </c>
      <c r="D1173" s="7">
        <v>74.019621400000005</v>
      </c>
      <c r="E1173" s="53">
        <f t="shared" si="125"/>
        <v>0.9002014384324496</v>
      </c>
      <c r="F1173" s="5">
        <v>4.7552430000000001</v>
      </c>
      <c r="G1173" s="6">
        <v>6.811248</v>
      </c>
      <c r="H1173" s="6">
        <v>3.8878255499999996</v>
      </c>
      <c r="I1173" s="14">
        <f t="shared" si="127"/>
        <v>0.57079488957089797</v>
      </c>
    </row>
    <row r="1174" spans="1:9" x14ac:dyDescent="0.25">
      <c r="A1174" s="172" t="s">
        <v>18</v>
      </c>
      <c r="B1174" s="4">
        <v>5.1995079999999998</v>
      </c>
      <c r="C1174" s="7">
        <v>5.0840339999999999</v>
      </c>
      <c r="D1174" s="7">
        <v>4.5720917400000003</v>
      </c>
      <c r="E1174" s="53">
        <f t="shared" si="125"/>
        <v>0.89930392676366844</v>
      </c>
      <c r="F1174" s="59">
        <v>0</v>
      </c>
      <c r="G1174" s="60">
        <v>2.42E-4</v>
      </c>
      <c r="H1174" s="60">
        <v>2.4181999999999999E-4</v>
      </c>
      <c r="I1174" s="14">
        <f t="shared" si="127"/>
        <v>0.99925619834710733</v>
      </c>
    </row>
    <row r="1175" spans="1:9" x14ac:dyDescent="0.25">
      <c r="A1175" s="169" t="s">
        <v>224</v>
      </c>
      <c r="B1175" s="4">
        <v>1.4632000000000001</v>
      </c>
      <c r="C1175" s="7">
        <v>1.4632000000000001</v>
      </c>
      <c r="D1175" s="7">
        <v>0</v>
      </c>
      <c r="E1175" s="53">
        <f t="shared" si="125"/>
        <v>0</v>
      </c>
      <c r="F1175" s="59" t="s">
        <v>19</v>
      </c>
      <c r="G1175" s="60" t="s">
        <v>19</v>
      </c>
      <c r="H1175" s="60" t="s">
        <v>19</v>
      </c>
      <c r="I1175" s="14" t="s">
        <v>19</v>
      </c>
    </row>
    <row r="1176" spans="1:9" x14ac:dyDescent="0.25">
      <c r="A1176" s="169" t="s">
        <v>23</v>
      </c>
      <c r="B1176" s="4">
        <v>37.924917999999998</v>
      </c>
      <c r="C1176" s="7">
        <v>37.955390000000001</v>
      </c>
      <c r="D1176" s="7">
        <v>34.213975979999994</v>
      </c>
      <c r="E1176" s="53">
        <f>D1176/C1176</f>
        <v>0.90142601564626246</v>
      </c>
      <c r="F1176" s="59" t="s">
        <v>19</v>
      </c>
      <c r="G1176" s="60" t="s">
        <v>19</v>
      </c>
      <c r="H1176" s="60" t="s">
        <v>19</v>
      </c>
      <c r="I1176" s="14" t="s">
        <v>19</v>
      </c>
    </row>
    <row r="1177" spans="1:9" x14ac:dyDescent="0.25">
      <c r="A1177" s="169" t="s">
        <v>31</v>
      </c>
      <c r="B1177" s="4">
        <v>3.6604480000000001</v>
      </c>
      <c r="C1177" s="7">
        <v>3.4956619999999998</v>
      </c>
      <c r="D1177" s="7">
        <v>2.9704896000000001</v>
      </c>
      <c r="E1177" s="53">
        <f t="shared" ref="E1177:E1179" si="128">D1177/C1177</f>
        <v>0.84976453673152619</v>
      </c>
      <c r="F1177" s="59">
        <v>0.13960900000000001</v>
      </c>
      <c r="G1177" s="60">
        <v>0.16659399999999999</v>
      </c>
      <c r="H1177" s="60">
        <v>0.15024614999999999</v>
      </c>
      <c r="I1177" s="14">
        <f t="shared" ref="I1177:I1179" si="129">H1177/G1177</f>
        <v>0.90187011537030148</v>
      </c>
    </row>
    <row r="1178" spans="1:9" x14ac:dyDescent="0.25">
      <c r="A1178" s="171" t="s">
        <v>17</v>
      </c>
      <c r="B1178" s="4">
        <v>3.800799</v>
      </c>
      <c r="C1178" s="7">
        <v>3.5097260000000001</v>
      </c>
      <c r="D1178" s="7">
        <v>3.1094623700000001</v>
      </c>
      <c r="E1178" s="53">
        <f t="shared" si="128"/>
        <v>0.88595587518797769</v>
      </c>
      <c r="F1178" s="59">
        <v>0.21182999999999999</v>
      </c>
      <c r="G1178" s="60">
        <v>0.40837499999999999</v>
      </c>
      <c r="H1178" s="60">
        <v>0.40091540000000003</v>
      </c>
      <c r="I1178" s="14">
        <f t="shared" si="129"/>
        <v>0.98173345576981952</v>
      </c>
    </row>
    <row r="1179" spans="1:9" x14ac:dyDescent="0.25">
      <c r="A1179" s="171" t="s">
        <v>78</v>
      </c>
      <c r="B1179" s="4">
        <v>5.8227659999999997</v>
      </c>
      <c r="C1179" s="7">
        <v>5.7327940000000002</v>
      </c>
      <c r="D1179" s="7">
        <v>4.99422488</v>
      </c>
      <c r="E1179" s="53">
        <f t="shared" si="128"/>
        <v>0.87116768542529177</v>
      </c>
      <c r="F1179" s="59">
        <v>0.17710799999999999</v>
      </c>
      <c r="G1179" s="60">
        <v>0.240895</v>
      </c>
      <c r="H1179" s="60">
        <v>0.20936725</v>
      </c>
      <c r="I1179" s="14">
        <f t="shared" si="129"/>
        <v>0.86912243923701205</v>
      </c>
    </row>
    <row r="1180" spans="1:9" ht="15.75" thickBot="1" x14ac:dyDescent="0.3">
      <c r="A1180" s="173" t="s">
        <v>34</v>
      </c>
      <c r="B1180" s="41">
        <v>3809.3001450000002</v>
      </c>
      <c r="C1180" s="42">
        <v>4224.5360280000004</v>
      </c>
      <c r="D1180" s="42">
        <v>4063.1667160000002</v>
      </c>
      <c r="E1180" s="54">
        <f>D1180/C1180</f>
        <v>0.96180188524125421</v>
      </c>
      <c r="F1180" s="10" t="s">
        <v>19</v>
      </c>
      <c r="G1180" s="11" t="s">
        <v>19</v>
      </c>
      <c r="H1180" s="11" t="s">
        <v>19</v>
      </c>
      <c r="I1180" s="22" t="s">
        <v>19</v>
      </c>
    </row>
    <row r="1181" spans="1:9" ht="15.75" thickBot="1" x14ac:dyDescent="0.3">
      <c r="A1181" s="186" t="s">
        <v>92</v>
      </c>
      <c r="B1181" s="8">
        <f>SUM(B1182:B1239)</f>
        <v>6057.1060099999995</v>
      </c>
      <c r="C1181" s="9">
        <f>SUM(C1182:C1239)</f>
        <v>6037.7614072199995</v>
      </c>
      <c r="D1181" s="9">
        <f>SUM(D1182:D1239)</f>
        <v>4794.9843134900002</v>
      </c>
      <c r="E1181" s="20">
        <f>D1181/C1181</f>
        <v>0.79416591516122559</v>
      </c>
      <c r="F1181" s="61">
        <f>SUM(F1182:F1239)</f>
        <v>1886.7200870000001</v>
      </c>
      <c r="G1181" s="62">
        <f>SUM(G1182:G1239)</f>
        <v>1963.5460869899996</v>
      </c>
      <c r="H1181" s="62">
        <f>SUM(H1182:H1239)</f>
        <v>1230.5703819699997</v>
      </c>
      <c r="I1181" s="63">
        <f>H1181/G1181</f>
        <v>0.62670817360665654</v>
      </c>
    </row>
    <row r="1182" spans="1:9" x14ac:dyDescent="0.25">
      <c r="A1182" s="187" t="s">
        <v>225</v>
      </c>
      <c r="B1182" s="39">
        <v>5.9797209999999996</v>
      </c>
      <c r="C1182" s="40">
        <v>5.9797209999999996</v>
      </c>
      <c r="D1182" s="40">
        <v>4.4627856799999996</v>
      </c>
      <c r="E1182" s="21">
        <f>D1182/C1182</f>
        <v>0.74632005071808538</v>
      </c>
      <c r="F1182" s="33">
        <v>4.0197900000000004</v>
      </c>
      <c r="G1182" s="34">
        <v>14.179790000000001</v>
      </c>
      <c r="H1182" s="34">
        <v>3.5467630899999998</v>
      </c>
      <c r="I1182" s="21">
        <f>H1182/G1182</f>
        <v>0.25012804068325412</v>
      </c>
    </row>
    <row r="1183" spans="1:9" x14ac:dyDescent="0.25">
      <c r="A1183" s="188" t="s">
        <v>226</v>
      </c>
      <c r="B1183" s="4">
        <v>47.825125999999997</v>
      </c>
      <c r="C1183" s="7">
        <v>50.780338999999998</v>
      </c>
      <c r="D1183" s="7">
        <v>27.033171760000002</v>
      </c>
      <c r="E1183" s="14">
        <f>D1183/C1183</f>
        <v>0.53235508648337304</v>
      </c>
      <c r="F1183" s="35">
        <v>32.869323000000001</v>
      </c>
      <c r="G1183" s="36">
        <v>32.871310000000001</v>
      </c>
      <c r="H1183" s="36">
        <v>20.958164620000002</v>
      </c>
      <c r="I1183" s="14">
        <f>H1183/G1183</f>
        <v>0.63758227524245314</v>
      </c>
    </row>
    <row r="1184" spans="1:9" x14ac:dyDescent="0.25">
      <c r="A1184" s="188" t="s">
        <v>227</v>
      </c>
      <c r="B1184" s="4">
        <v>21.201270000000001</v>
      </c>
      <c r="C1184" s="7">
        <v>21.080262000000001</v>
      </c>
      <c r="D1184" s="7">
        <v>15.09028728</v>
      </c>
      <c r="E1184" s="14">
        <f t="shared" ref="E1184:E1245" si="130">D1184/C1184</f>
        <v>0.7158491331843978</v>
      </c>
      <c r="F1184" s="35">
        <v>3.9242370000000002</v>
      </c>
      <c r="G1184" s="36">
        <v>3.9242370000000002</v>
      </c>
      <c r="H1184" s="36">
        <v>1.79862871</v>
      </c>
      <c r="I1184" s="14">
        <f t="shared" ref="I1184:I1190" si="131">H1184/G1184</f>
        <v>0.45833845152573605</v>
      </c>
    </row>
    <row r="1185" spans="1:9" x14ac:dyDescent="0.25">
      <c r="A1185" s="188" t="s">
        <v>228</v>
      </c>
      <c r="B1185" s="4">
        <v>13.219669</v>
      </c>
      <c r="C1185" s="7">
        <v>13.213182</v>
      </c>
      <c r="D1185" s="7">
        <v>11.79219193</v>
      </c>
      <c r="E1185" s="14">
        <f t="shared" si="130"/>
        <v>0.89245663383732998</v>
      </c>
      <c r="F1185" s="35">
        <v>1.880088</v>
      </c>
      <c r="G1185" s="36">
        <v>2.856563</v>
      </c>
      <c r="H1185" s="36">
        <v>2.2605182200000002</v>
      </c>
      <c r="I1185" s="14">
        <f t="shared" si="131"/>
        <v>0.79134197985481158</v>
      </c>
    </row>
    <row r="1186" spans="1:9" x14ac:dyDescent="0.25">
      <c r="A1186" s="188" t="s">
        <v>229</v>
      </c>
      <c r="B1186" s="4">
        <v>34.431229000000002</v>
      </c>
      <c r="C1186" s="7">
        <v>32.156838</v>
      </c>
      <c r="D1186" s="7">
        <v>25.905400489999998</v>
      </c>
      <c r="E1186" s="14">
        <f t="shared" si="130"/>
        <v>0.80559539125084367</v>
      </c>
      <c r="F1186" s="35">
        <v>7.1592609999999999</v>
      </c>
      <c r="G1186" s="36">
        <v>3.4145120000000002</v>
      </c>
      <c r="H1186" s="36">
        <v>2.0394609400000001</v>
      </c>
      <c r="I1186" s="14">
        <f t="shared" si="131"/>
        <v>0.59729206984775574</v>
      </c>
    </row>
    <row r="1187" spans="1:9" x14ac:dyDescent="0.25">
      <c r="A1187" s="188" t="s">
        <v>278</v>
      </c>
      <c r="B1187" s="4">
        <v>4299.6892509999998</v>
      </c>
      <c r="C1187" s="7">
        <v>4303.4777670000003</v>
      </c>
      <c r="D1187" s="7">
        <v>3443.3937220100001</v>
      </c>
      <c r="E1187" s="14">
        <f t="shared" si="130"/>
        <v>0.80014209633303768</v>
      </c>
      <c r="F1187" s="35">
        <v>342.15482300000002</v>
      </c>
      <c r="G1187" s="36">
        <v>342.17433799999998</v>
      </c>
      <c r="H1187" s="36">
        <v>50.635423559999943</v>
      </c>
      <c r="I1187" s="14">
        <f t="shared" si="131"/>
        <v>0.14798135902289652</v>
      </c>
    </row>
    <row r="1188" spans="1:9" x14ac:dyDescent="0.25">
      <c r="A1188" s="188" t="s">
        <v>230</v>
      </c>
      <c r="B1188" s="4">
        <v>14.514849999999999</v>
      </c>
      <c r="C1188" s="7">
        <v>14.714024999999999</v>
      </c>
      <c r="D1188" s="7">
        <v>10.67446326</v>
      </c>
      <c r="E1188" s="14">
        <f t="shared" si="130"/>
        <v>0.7254618134738795</v>
      </c>
      <c r="F1188" s="35">
        <v>26.728207000000001</v>
      </c>
      <c r="G1188" s="36">
        <v>25.586359000000002</v>
      </c>
      <c r="H1188" s="36">
        <v>7.4188460100000002</v>
      </c>
      <c r="I1188" s="14">
        <f t="shared" si="131"/>
        <v>0.28995317426758532</v>
      </c>
    </row>
    <row r="1189" spans="1:9" ht="15" customHeight="1" x14ac:dyDescent="0.25">
      <c r="A1189" s="188" t="s">
        <v>283</v>
      </c>
      <c r="B1189" s="5">
        <v>3.3227760000000002</v>
      </c>
      <c r="C1189" s="7">
        <v>3.2789999999999999</v>
      </c>
      <c r="D1189" s="7">
        <v>2.0453905699999999</v>
      </c>
      <c r="E1189" s="14">
        <f t="shared" si="130"/>
        <v>0.62378486428789259</v>
      </c>
      <c r="F1189" s="59">
        <v>0.31622400000000001</v>
      </c>
      <c r="G1189" s="60">
        <v>0.36</v>
      </c>
      <c r="H1189" s="60">
        <v>0</v>
      </c>
      <c r="I1189" s="14">
        <f t="shared" si="131"/>
        <v>0</v>
      </c>
    </row>
    <row r="1190" spans="1:9" x14ac:dyDescent="0.25">
      <c r="A1190" s="188" t="s">
        <v>231</v>
      </c>
      <c r="B1190" s="4">
        <v>10.037404</v>
      </c>
      <c r="C1190" s="7">
        <v>9.3564260000000008</v>
      </c>
      <c r="D1190" s="7">
        <v>7.9298943799999995</v>
      </c>
      <c r="E1190" s="14">
        <f t="shared" si="130"/>
        <v>0.84753455860175653</v>
      </c>
      <c r="F1190" s="35">
        <v>0.45774399999999998</v>
      </c>
      <c r="G1190" s="36">
        <v>0.32042100000000001</v>
      </c>
      <c r="H1190" s="36">
        <v>0.28978949999999998</v>
      </c>
      <c r="I1190" s="14">
        <f t="shared" si="131"/>
        <v>0.90440233318040941</v>
      </c>
    </row>
    <row r="1191" spans="1:9" x14ac:dyDescent="0.25">
      <c r="A1191" s="188" t="s">
        <v>232</v>
      </c>
      <c r="B1191" s="4">
        <v>1.519001</v>
      </c>
      <c r="C1191" s="7">
        <v>1.519001</v>
      </c>
      <c r="D1191" s="7">
        <v>1.10294051</v>
      </c>
      <c r="E1191" s="14">
        <f t="shared" si="130"/>
        <v>0.72609597360370404</v>
      </c>
      <c r="F1191" s="59" t="s">
        <v>19</v>
      </c>
      <c r="G1191" s="60" t="s">
        <v>19</v>
      </c>
      <c r="H1191" s="60" t="s">
        <v>19</v>
      </c>
      <c r="I1191" s="14" t="s">
        <v>19</v>
      </c>
    </row>
    <row r="1192" spans="1:9" x14ac:dyDescent="0.25">
      <c r="A1192" s="188" t="s">
        <v>56</v>
      </c>
      <c r="B1192" s="4">
        <v>18.554635999999999</v>
      </c>
      <c r="C1192" s="7">
        <v>18.453835999999999</v>
      </c>
      <c r="D1192" s="7">
        <v>14.66135894</v>
      </c>
      <c r="E1192" s="14">
        <f t="shared" si="130"/>
        <v>0.79448841639212575</v>
      </c>
      <c r="F1192" s="35">
        <v>386.347825</v>
      </c>
      <c r="G1192" s="36">
        <v>346.07840299999998</v>
      </c>
      <c r="H1192" s="36">
        <v>228.18531675999998</v>
      </c>
      <c r="I1192" s="14">
        <f t="shared" ref="I1192:I1219" si="132">H1192/G1192</f>
        <v>0.65934572854579432</v>
      </c>
    </row>
    <row r="1193" spans="1:9" x14ac:dyDescent="0.25">
      <c r="A1193" s="188" t="s">
        <v>233</v>
      </c>
      <c r="B1193" s="4">
        <v>7.631278</v>
      </c>
      <c r="C1193" s="7">
        <v>7.6236280000000001</v>
      </c>
      <c r="D1193" s="7">
        <v>5.98212644</v>
      </c>
      <c r="E1193" s="14">
        <f t="shared" si="130"/>
        <v>0.78468236382992451</v>
      </c>
      <c r="F1193" s="35">
        <v>3.9537689999999999</v>
      </c>
      <c r="G1193" s="36">
        <v>7.1437689999999998</v>
      </c>
      <c r="H1193" s="36">
        <v>3.0702549599999998</v>
      </c>
      <c r="I1193" s="14">
        <f t="shared" si="132"/>
        <v>0.42978082857942351</v>
      </c>
    </row>
    <row r="1194" spans="1:9" x14ac:dyDescent="0.25">
      <c r="A1194" s="188" t="s">
        <v>234</v>
      </c>
      <c r="B1194" s="4">
        <v>7.8889719999999999</v>
      </c>
      <c r="C1194" s="7">
        <v>7.8889719999999999</v>
      </c>
      <c r="D1194" s="7">
        <v>6.5484606400000001</v>
      </c>
      <c r="E1194" s="14">
        <f t="shared" si="130"/>
        <v>0.83007781495485089</v>
      </c>
      <c r="F1194" s="35">
        <v>0.31121100000000002</v>
      </c>
      <c r="G1194" s="36">
        <v>9.4293000000000002E-2</v>
      </c>
      <c r="H1194" s="36">
        <v>8.0155229999999994E-2</v>
      </c>
      <c r="I1194" s="14">
        <f t="shared" si="132"/>
        <v>0.85006554039006066</v>
      </c>
    </row>
    <row r="1195" spans="1:9" x14ac:dyDescent="0.25">
      <c r="A1195" s="188" t="s">
        <v>235</v>
      </c>
      <c r="B1195" s="4">
        <v>12.754599000000001</v>
      </c>
      <c r="C1195" s="7">
        <v>12.633069000000001</v>
      </c>
      <c r="D1195" s="7">
        <v>11.10075698</v>
      </c>
      <c r="E1195" s="14">
        <f t="shared" si="130"/>
        <v>0.8787062731945815</v>
      </c>
      <c r="F1195" s="35">
        <v>3.745752</v>
      </c>
      <c r="G1195" s="36">
        <v>3.2470750000000002</v>
      </c>
      <c r="H1195" s="36">
        <v>2.4672217700000001</v>
      </c>
      <c r="I1195" s="14">
        <f t="shared" si="132"/>
        <v>0.75982900610549498</v>
      </c>
    </row>
    <row r="1196" spans="1:9" x14ac:dyDescent="0.25">
      <c r="A1196" s="188" t="s">
        <v>236</v>
      </c>
      <c r="B1196" s="4">
        <v>8.8155190000000001</v>
      </c>
      <c r="C1196" s="7">
        <v>8.8155190000000001</v>
      </c>
      <c r="D1196" s="7">
        <v>6.8117244800000005</v>
      </c>
      <c r="E1196" s="14">
        <f t="shared" si="130"/>
        <v>0.77269693140018192</v>
      </c>
      <c r="F1196" s="5">
        <v>1</v>
      </c>
      <c r="G1196" s="6">
        <v>0.65052299999999996</v>
      </c>
      <c r="H1196" s="6">
        <v>0.53623381000000003</v>
      </c>
      <c r="I1196" s="14">
        <f t="shared" si="132"/>
        <v>0.82431183832085886</v>
      </c>
    </row>
    <row r="1197" spans="1:9" x14ac:dyDescent="0.25">
      <c r="A1197" s="188" t="s">
        <v>237</v>
      </c>
      <c r="B1197" s="4">
        <v>4.7956110000000001</v>
      </c>
      <c r="C1197" s="7">
        <v>4.3288979999999997</v>
      </c>
      <c r="D1197" s="7">
        <v>3.1771537300000001</v>
      </c>
      <c r="E1197" s="14">
        <f t="shared" si="130"/>
        <v>0.73394053867751108</v>
      </c>
      <c r="F1197" s="35">
        <v>1.6409860000000001</v>
      </c>
      <c r="G1197" s="36">
        <v>1.546055</v>
      </c>
      <c r="H1197" s="36">
        <v>0.99973279000000004</v>
      </c>
      <c r="I1197" s="14">
        <f t="shared" si="132"/>
        <v>0.6466346863468635</v>
      </c>
    </row>
    <row r="1198" spans="1:9" x14ac:dyDescent="0.25">
      <c r="A1198" s="188" t="s">
        <v>98</v>
      </c>
      <c r="B1198" s="4">
        <v>2.0983499999999999</v>
      </c>
      <c r="C1198" s="7">
        <v>2.0479609999999999</v>
      </c>
      <c r="D1198" s="7">
        <v>1.5315379599999999</v>
      </c>
      <c r="E1198" s="14">
        <f t="shared" si="130"/>
        <v>0.74783551053950725</v>
      </c>
      <c r="F1198" s="59">
        <v>0.51</v>
      </c>
      <c r="G1198" s="60">
        <v>0.35699999999999998</v>
      </c>
      <c r="H1198" s="60">
        <v>0.33033533000000004</v>
      </c>
      <c r="I1198" s="14">
        <f t="shared" si="132"/>
        <v>0.92530904761904775</v>
      </c>
    </row>
    <row r="1199" spans="1:9" x14ac:dyDescent="0.25">
      <c r="A1199" s="188" t="s">
        <v>238</v>
      </c>
      <c r="B1199" s="4">
        <v>11.945600000000001</v>
      </c>
      <c r="C1199" s="7">
        <v>13.542555</v>
      </c>
      <c r="D1199" s="7">
        <v>10.18320181</v>
      </c>
      <c r="E1199" s="14">
        <f t="shared" si="130"/>
        <v>0.75194096018070444</v>
      </c>
      <c r="F1199" s="35">
        <v>4.2336499999999999</v>
      </c>
      <c r="G1199" s="36">
        <v>5.626595</v>
      </c>
      <c r="H1199" s="36">
        <v>3.4520661699999997</v>
      </c>
      <c r="I1199" s="14">
        <f t="shared" si="132"/>
        <v>0.61352668354484363</v>
      </c>
    </row>
    <row r="1200" spans="1:9" x14ac:dyDescent="0.25">
      <c r="A1200" s="188" t="s">
        <v>239</v>
      </c>
      <c r="B1200" s="4">
        <v>6.1209259999999999</v>
      </c>
      <c r="C1200" s="7">
        <v>6.1209259999999999</v>
      </c>
      <c r="D1200" s="7">
        <v>5.30233607</v>
      </c>
      <c r="E1200" s="14">
        <f t="shared" si="130"/>
        <v>0.86626371075226205</v>
      </c>
      <c r="F1200" s="35">
        <v>37.541117</v>
      </c>
      <c r="G1200" s="36">
        <v>47.365763000000001</v>
      </c>
      <c r="H1200" s="36">
        <v>37.186995179999997</v>
      </c>
      <c r="I1200" s="14">
        <f t="shared" si="132"/>
        <v>0.78510284274318554</v>
      </c>
    </row>
    <row r="1201" spans="1:9" ht="15.75" thickBot="1" x14ac:dyDescent="0.3">
      <c r="A1201" s="189" t="s">
        <v>240</v>
      </c>
      <c r="B1201" s="43">
        <v>5.6222120000000002</v>
      </c>
      <c r="C1201" s="44">
        <v>5.6221110000000003</v>
      </c>
      <c r="D1201" s="44">
        <v>4.0770367700000003</v>
      </c>
      <c r="E1201" s="22">
        <f t="shared" si="130"/>
        <v>0.72517898881754561</v>
      </c>
      <c r="F1201" s="37">
        <v>0.50247900000000001</v>
      </c>
      <c r="G1201" s="38">
        <v>0.498805</v>
      </c>
      <c r="H1201" s="38">
        <v>0.44131503999999999</v>
      </c>
      <c r="I1201" s="22">
        <f t="shared" si="132"/>
        <v>0.88474461964094187</v>
      </c>
    </row>
    <row r="1202" spans="1:9" x14ac:dyDescent="0.25">
      <c r="A1202" s="179" t="s">
        <v>241</v>
      </c>
      <c r="B1202" s="39">
        <v>6.9688780000000001</v>
      </c>
      <c r="C1202" s="40">
        <v>6.9688780000000001</v>
      </c>
      <c r="D1202" s="40">
        <v>5.2320573899999996</v>
      </c>
      <c r="E1202" s="52">
        <f t="shared" si="130"/>
        <v>0.75077471438013399</v>
      </c>
      <c r="F1202" s="180">
        <v>2.000121</v>
      </c>
      <c r="G1202" s="181">
        <v>2.6001210000000001</v>
      </c>
      <c r="H1202" s="181">
        <v>2.08807805</v>
      </c>
      <c r="I1202" s="21">
        <f t="shared" si="132"/>
        <v>0.80306956868545731</v>
      </c>
    </row>
    <row r="1203" spans="1:9" x14ac:dyDescent="0.25">
      <c r="A1203" s="169" t="s">
        <v>242</v>
      </c>
      <c r="B1203" s="4">
        <v>23.430320999999999</v>
      </c>
      <c r="C1203" s="7">
        <v>24.739650999999999</v>
      </c>
      <c r="D1203" s="7">
        <v>21.37088644</v>
      </c>
      <c r="E1203" s="53">
        <f t="shared" si="130"/>
        <v>0.86383136285956508</v>
      </c>
      <c r="F1203" s="35">
        <v>43.916519000000001</v>
      </c>
      <c r="G1203" s="36">
        <v>26.671713</v>
      </c>
      <c r="H1203" s="36">
        <v>19.207607840000001</v>
      </c>
      <c r="I1203" s="14">
        <f t="shared" si="132"/>
        <v>0.72014901480081173</v>
      </c>
    </row>
    <row r="1204" spans="1:9" x14ac:dyDescent="0.25">
      <c r="A1204" s="169" t="s">
        <v>277</v>
      </c>
      <c r="B1204" s="4">
        <v>16.7133</v>
      </c>
      <c r="C1204" s="7">
        <v>16.7133</v>
      </c>
      <c r="D1204" s="7">
        <v>12.19793612</v>
      </c>
      <c r="E1204" s="53">
        <f t="shared" si="130"/>
        <v>0.72983409141222855</v>
      </c>
      <c r="F1204" s="35">
        <v>30.525200000000002</v>
      </c>
      <c r="G1204" s="36">
        <v>30.280809999999999</v>
      </c>
      <c r="H1204" s="36">
        <v>11.656081960000002</v>
      </c>
      <c r="I1204" s="14">
        <f t="shared" si="132"/>
        <v>0.38493296447486053</v>
      </c>
    </row>
    <row r="1205" spans="1:9" x14ac:dyDescent="0.25">
      <c r="A1205" s="169" t="s">
        <v>243</v>
      </c>
      <c r="B1205" s="4">
        <v>4.2354459999999996</v>
      </c>
      <c r="C1205" s="7">
        <v>4.2681579999999997</v>
      </c>
      <c r="D1205" s="7">
        <v>2.7021783999999998</v>
      </c>
      <c r="E1205" s="53">
        <f t="shared" si="130"/>
        <v>0.63310177364568043</v>
      </c>
      <c r="F1205" s="5">
        <v>0.80049000000000003</v>
      </c>
      <c r="G1205" s="6">
        <v>1.558681</v>
      </c>
      <c r="H1205" s="6">
        <v>0.52667633999999997</v>
      </c>
      <c r="I1205" s="14">
        <f t="shared" si="132"/>
        <v>0.33789873617500948</v>
      </c>
    </row>
    <row r="1206" spans="1:9" x14ac:dyDescent="0.25">
      <c r="A1206" s="169" t="s">
        <v>244</v>
      </c>
      <c r="B1206" s="4">
        <v>63.673110999999999</v>
      </c>
      <c r="C1206" s="7">
        <v>63.596390999999997</v>
      </c>
      <c r="D1206" s="7">
        <v>55.800770970000002</v>
      </c>
      <c r="E1206" s="53">
        <f t="shared" si="130"/>
        <v>0.87742040220489881</v>
      </c>
      <c r="F1206" s="5">
        <v>2.0825019999999999</v>
      </c>
      <c r="G1206" s="6">
        <v>2.1275930000000001</v>
      </c>
      <c r="H1206" s="6">
        <v>1.68371603</v>
      </c>
      <c r="I1206" s="14">
        <f t="shared" si="132"/>
        <v>0.79137129610785517</v>
      </c>
    </row>
    <row r="1207" spans="1:9" x14ac:dyDescent="0.25">
      <c r="A1207" s="169" t="s">
        <v>245</v>
      </c>
      <c r="B1207" s="4">
        <v>3.868487</v>
      </c>
      <c r="C1207" s="7">
        <v>3.554208</v>
      </c>
      <c r="D1207" s="7">
        <v>3.2566652999999999</v>
      </c>
      <c r="E1207" s="53">
        <f t="shared" si="130"/>
        <v>0.91628438740782747</v>
      </c>
      <c r="F1207" s="35">
        <v>2.199284</v>
      </c>
      <c r="G1207" s="36">
        <v>1.6807669999999999</v>
      </c>
      <c r="H1207" s="36">
        <v>1.58877757</v>
      </c>
      <c r="I1207" s="14">
        <f t="shared" si="132"/>
        <v>0.94526937404173217</v>
      </c>
    </row>
    <row r="1208" spans="1:9" x14ac:dyDescent="0.25">
      <c r="A1208" s="171" t="s">
        <v>246</v>
      </c>
      <c r="B1208" s="4">
        <v>12.859463</v>
      </c>
      <c r="C1208" s="7">
        <v>12.858193</v>
      </c>
      <c r="D1208" s="7">
        <v>9.5153211300000002</v>
      </c>
      <c r="E1208" s="53">
        <f t="shared" si="130"/>
        <v>0.74002008913694173</v>
      </c>
      <c r="F1208" s="35">
        <v>0.55002499999999999</v>
      </c>
      <c r="G1208" s="36">
        <v>0.76969799999999999</v>
      </c>
      <c r="H1208" s="36">
        <v>0.51029325999999997</v>
      </c>
      <c r="I1208" s="14">
        <f t="shared" si="132"/>
        <v>0.66297854483186913</v>
      </c>
    </row>
    <row r="1209" spans="1:9" x14ac:dyDescent="0.25">
      <c r="A1209" s="169" t="s">
        <v>247</v>
      </c>
      <c r="B1209" s="4">
        <v>11.914604000000001</v>
      </c>
      <c r="C1209" s="7">
        <v>11.647539</v>
      </c>
      <c r="D1209" s="7">
        <v>8.6922140500000005</v>
      </c>
      <c r="E1209" s="53">
        <f t="shared" si="130"/>
        <v>0.74627043961818895</v>
      </c>
      <c r="F1209" s="5">
        <v>41.950445000000002</v>
      </c>
      <c r="G1209" s="6">
        <v>30.419861999999998</v>
      </c>
      <c r="H1209" s="6">
        <v>24.259457329999996</v>
      </c>
      <c r="I1209" s="14">
        <f t="shared" si="132"/>
        <v>0.79748742219803614</v>
      </c>
    </row>
    <row r="1210" spans="1:9" x14ac:dyDescent="0.25">
      <c r="A1210" s="175" t="s">
        <v>248</v>
      </c>
      <c r="B1210" s="4">
        <v>5.8673739999999999</v>
      </c>
      <c r="C1210" s="7">
        <v>5.5192899999999998</v>
      </c>
      <c r="D1210" s="7">
        <v>4.1741691699999999</v>
      </c>
      <c r="E1210" s="53">
        <f t="shared" si="130"/>
        <v>0.75628734311840839</v>
      </c>
      <c r="F1210" s="35">
        <v>18.495929</v>
      </c>
      <c r="G1210" s="36">
        <v>24.632595989999999</v>
      </c>
      <c r="H1210" s="36">
        <v>16.459768189999998</v>
      </c>
      <c r="I1210" s="14">
        <f t="shared" si="132"/>
        <v>0.66821086160314191</v>
      </c>
    </row>
    <row r="1211" spans="1:9" x14ac:dyDescent="0.25">
      <c r="A1211" s="175" t="s">
        <v>285</v>
      </c>
      <c r="B1211" s="4">
        <v>64.819382000000004</v>
      </c>
      <c r="C1211" s="7">
        <v>48.394756999999998</v>
      </c>
      <c r="D1211" s="7">
        <v>45.855168390000003</v>
      </c>
      <c r="E1211" s="53">
        <f t="shared" si="130"/>
        <v>0.94752347635509371</v>
      </c>
      <c r="F1211" s="35">
        <v>195.45763600000001</v>
      </c>
      <c r="G1211" s="36">
        <v>262.99730899999997</v>
      </c>
      <c r="H1211" s="36">
        <v>262.40314461999998</v>
      </c>
      <c r="I1211" s="14">
        <f t="shared" si="132"/>
        <v>0.99774079673187832</v>
      </c>
    </row>
    <row r="1212" spans="1:9" x14ac:dyDescent="0.25">
      <c r="A1212" s="169" t="s">
        <v>249</v>
      </c>
      <c r="B1212" s="4">
        <v>13.875906000000001</v>
      </c>
      <c r="C1212" s="7">
        <v>13.875906000000001</v>
      </c>
      <c r="D1212" s="7">
        <v>11.98144742</v>
      </c>
      <c r="E1212" s="53">
        <f t="shared" si="130"/>
        <v>0.86347135963590416</v>
      </c>
      <c r="F1212" s="35">
        <v>6.7868589999999998</v>
      </c>
      <c r="G1212" s="36">
        <v>6.7868589999999998</v>
      </c>
      <c r="H1212" s="36">
        <v>4.6978712500000004</v>
      </c>
      <c r="I1212" s="14">
        <f t="shared" si="132"/>
        <v>0.69220109773902783</v>
      </c>
    </row>
    <row r="1213" spans="1:9" x14ac:dyDescent="0.25">
      <c r="A1213" s="169" t="s">
        <v>250</v>
      </c>
      <c r="B1213" s="4">
        <v>1.9397180000000001</v>
      </c>
      <c r="C1213" s="7">
        <v>2.2285309999999998</v>
      </c>
      <c r="D1213" s="7">
        <v>1.7225068100000001</v>
      </c>
      <c r="E1213" s="53">
        <f t="shared" si="130"/>
        <v>0.77293374424677075</v>
      </c>
      <c r="F1213" s="59">
        <v>0</v>
      </c>
      <c r="G1213" s="60">
        <v>0.1</v>
      </c>
      <c r="H1213" s="60">
        <v>9.9929500000000004E-2</v>
      </c>
      <c r="I1213" s="14">
        <f t="shared" si="132"/>
        <v>0.99929500000000004</v>
      </c>
    </row>
    <row r="1214" spans="1:9" x14ac:dyDescent="0.25">
      <c r="A1214" s="169" t="s">
        <v>251</v>
      </c>
      <c r="B1214" s="4">
        <v>47.241494000000003</v>
      </c>
      <c r="C1214" s="7">
        <v>53.113306000000001</v>
      </c>
      <c r="D1214" s="7">
        <v>41.928824210000002</v>
      </c>
      <c r="E1214" s="53">
        <f t="shared" si="130"/>
        <v>0.78942222519532113</v>
      </c>
      <c r="F1214" s="35">
        <v>24.151465000000002</v>
      </c>
      <c r="G1214" s="36">
        <v>15.803614</v>
      </c>
      <c r="H1214" s="36">
        <v>9.8495378999999996</v>
      </c>
      <c r="I1214" s="14">
        <f t="shared" si="132"/>
        <v>0.62324591704150711</v>
      </c>
    </row>
    <row r="1215" spans="1:9" x14ac:dyDescent="0.25">
      <c r="A1215" s="169" t="s">
        <v>252</v>
      </c>
      <c r="B1215" s="4">
        <v>81.972027999999995</v>
      </c>
      <c r="C1215" s="7">
        <v>81.972027999999995</v>
      </c>
      <c r="D1215" s="7">
        <v>69.891399050000004</v>
      </c>
      <c r="E1215" s="53">
        <f t="shared" si="130"/>
        <v>0.85262498385424856</v>
      </c>
      <c r="F1215" s="35">
        <v>2.5351729999999999</v>
      </c>
      <c r="G1215" s="36">
        <v>2.5351729999999999</v>
      </c>
      <c r="H1215" s="36">
        <v>1.52775398</v>
      </c>
      <c r="I1215" s="14">
        <f t="shared" si="132"/>
        <v>0.60262316615079126</v>
      </c>
    </row>
    <row r="1216" spans="1:9" x14ac:dyDescent="0.25">
      <c r="A1216" s="169" t="s">
        <v>253</v>
      </c>
      <c r="B1216" s="4">
        <v>290.31739199999998</v>
      </c>
      <c r="C1216" s="7">
        <v>290.31739199999998</v>
      </c>
      <c r="D1216" s="7">
        <v>244.78284807</v>
      </c>
      <c r="E1216" s="53">
        <f t="shared" si="130"/>
        <v>0.84315599001385355</v>
      </c>
      <c r="F1216" s="35">
        <v>49.864293000000004</v>
      </c>
      <c r="G1216" s="36">
        <v>49.864293000000004</v>
      </c>
      <c r="H1216" s="36">
        <v>15.7827722</v>
      </c>
      <c r="I1216" s="14">
        <f t="shared" si="132"/>
        <v>0.31651450868861208</v>
      </c>
    </row>
    <row r="1217" spans="1:9" x14ac:dyDescent="0.25">
      <c r="A1217" s="169" t="s">
        <v>254</v>
      </c>
      <c r="B1217" s="4">
        <v>9.1729529999999997</v>
      </c>
      <c r="C1217" s="7">
        <v>9.1729529999999997</v>
      </c>
      <c r="D1217" s="7">
        <v>7.0490305599999994</v>
      </c>
      <c r="E1217" s="53">
        <f t="shared" si="130"/>
        <v>0.76845815736764378</v>
      </c>
      <c r="F1217" s="35">
        <v>1.184537</v>
      </c>
      <c r="G1217" s="36">
        <v>1.184537</v>
      </c>
      <c r="H1217" s="36">
        <v>0.96981176000000002</v>
      </c>
      <c r="I1217" s="14">
        <f t="shared" si="132"/>
        <v>0.81872643910658771</v>
      </c>
    </row>
    <row r="1218" spans="1:9" x14ac:dyDescent="0.25">
      <c r="A1218" s="169" t="s">
        <v>255</v>
      </c>
      <c r="B1218" s="4">
        <v>28.589151000000001</v>
      </c>
      <c r="C1218" s="7">
        <v>28.502635999999999</v>
      </c>
      <c r="D1218" s="7">
        <v>21.431211340000001</v>
      </c>
      <c r="E1218" s="53">
        <f t="shared" si="130"/>
        <v>0.75190278330748084</v>
      </c>
      <c r="F1218" s="35">
        <v>0.61402299999999999</v>
      </c>
      <c r="G1218" s="36">
        <v>0.78553799999999996</v>
      </c>
      <c r="H1218" s="36">
        <v>0.55870491</v>
      </c>
      <c r="I1218" s="14">
        <f t="shared" si="132"/>
        <v>0.71123855243158196</v>
      </c>
    </row>
    <row r="1219" spans="1:9" x14ac:dyDescent="0.25">
      <c r="A1219" s="169" t="s">
        <v>256</v>
      </c>
      <c r="B1219" s="4">
        <v>106.036141</v>
      </c>
      <c r="C1219" s="7">
        <v>106.036141</v>
      </c>
      <c r="D1219" s="7">
        <v>79.72828552</v>
      </c>
      <c r="E1219" s="53">
        <f t="shared" si="130"/>
        <v>0.75189727547704699</v>
      </c>
      <c r="F1219" s="35">
        <v>9.2105340000000009</v>
      </c>
      <c r="G1219" s="36">
        <v>15.010125</v>
      </c>
      <c r="H1219" s="36">
        <v>7.9528705899999999</v>
      </c>
      <c r="I1219" s="14">
        <f t="shared" si="132"/>
        <v>0.52983373489561214</v>
      </c>
    </row>
    <row r="1220" spans="1:9" x14ac:dyDescent="0.25">
      <c r="A1220" s="169" t="s">
        <v>76</v>
      </c>
      <c r="B1220" s="4">
        <v>0.63</v>
      </c>
      <c r="C1220" s="7">
        <v>0.63</v>
      </c>
      <c r="D1220" s="7">
        <v>0.33513266999999997</v>
      </c>
      <c r="E1220" s="53">
        <f t="shared" si="130"/>
        <v>0.53195661904761904</v>
      </c>
      <c r="F1220" s="59" t="s">
        <v>19</v>
      </c>
      <c r="G1220" s="60" t="s">
        <v>19</v>
      </c>
      <c r="H1220" s="60" t="s">
        <v>19</v>
      </c>
      <c r="I1220" s="14" t="s">
        <v>19</v>
      </c>
    </row>
    <row r="1221" spans="1:9" x14ac:dyDescent="0.25">
      <c r="A1221" s="169" t="s">
        <v>257</v>
      </c>
      <c r="B1221" s="4">
        <v>43.651707999999999</v>
      </c>
      <c r="C1221" s="7">
        <v>43.621707999999998</v>
      </c>
      <c r="D1221" s="7">
        <v>38.398482739999999</v>
      </c>
      <c r="E1221" s="53">
        <f t="shared" si="130"/>
        <v>0.88026087240783879</v>
      </c>
      <c r="F1221" s="59">
        <v>27.626418999999999</v>
      </c>
      <c r="G1221" s="60">
        <v>46.598422999999997</v>
      </c>
      <c r="H1221" s="60">
        <v>43.070573000000003</v>
      </c>
      <c r="I1221" s="14">
        <f t="shared" ref="I1221" si="133">H1221/G1221</f>
        <v>0.92429250234498295</v>
      </c>
    </row>
    <row r="1222" spans="1:9" x14ac:dyDescent="0.25">
      <c r="A1222" s="169" t="s">
        <v>50</v>
      </c>
      <c r="B1222" s="4">
        <v>0.89039199999999996</v>
      </c>
      <c r="C1222" s="7">
        <v>0.89039199999999996</v>
      </c>
      <c r="D1222" s="7">
        <v>0.49873050000000002</v>
      </c>
      <c r="E1222" s="53">
        <f t="shared" si="130"/>
        <v>0.56012464173083321</v>
      </c>
      <c r="F1222" s="59" t="s">
        <v>19</v>
      </c>
      <c r="G1222" s="60" t="s">
        <v>19</v>
      </c>
      <c r="H1222" s="60" t="s">
        <v>19</v>
      </c>
      <c r="I1222" s="14" t="s">
        <v>19</v>
      </c>
    </row>
    <row r="1223" spans="1:9" x14ac:dyDescent="0.25">
      <c r="A1223" s="169" t="s">
        <v>258</v>
      </c>
      <c r="B1223" s="4">
        <v>40.440652</v>
      </c>
      <c r="C1223" s="7">
        <v>40.003836999999997</v>
      </c>
      <c r="D1223" s="7">
        <v>28.518360449999999</v>
      </c>
      <c r="E1223" s="53">
        <f t="shared" si="130"/>
        <v>0.71289062721658425</v>
      </c>
      <c r="F1223" s="35">
        <v>15</v>
      </c>
      <c r="G1223" s="36">
        <v>14.875</v>
      </c>
      <c r="H1223" s="36">
        <v>5.2529579699999998</v>
      </c>
      <c r="I1223" s="14">
        <f t="shared" ref="I1223:I1235" si="134">H1223/G1223</f>
        <v>0.35314003159663865</v>
      </c>
    </row>
    <row r="1224" spans="1:9" x14ac:dyDescent="0.25">
      <c r="A1224" s="169" t="s">
        <v>54</v>
      </c>
      <c r="B1224" s="4">
        <v>146.06027599999999</v>
      </c>
      <c r="C1224" s="7">
        <v>150.47809699999999</v>
      </c>
      <c r="D1224" s="7">
        <v>118.68407207</v>
      </c>
      <c r="E1224" s="53">
        <f t="shared" si="130"/>
        <v>0.78871327080910658</v>
      </c>
      <c r="F1224" s="35">
        <v>194.325908</v>
      </c>
      <c r="G1224" s="36">
        <v>173.43134800000001</v>
      </c>
      <c r="H1224" s="36">
        <v>120.16380507</v>
      </c>
      <c r="I1224" s="14">
        <f t="shared" si="134"/>
        <v>0.69286093002056348</v>
      </c>
    </row>
    <row r="1225" spans="1:9" x14ac:dyDescent="0.25">
      <c r="A1225" s="169" t="s">
        <v>259</v>
      </c>
      <c r="B1225" s="4">
        <v>7.5308000000000002</v>
      </c>
      <c r="C1225" s="7">
        <v>7.1164050000000003</v>
      </c>
      <c r="D1225" s="7">
        <v>5.0730377899999999</v>
      </c>
      <c r="E1225" s="53">
        <f t="shared" si="130"/>
        <v>0.71286524445980792</v>
      </c>
      <c r="F1225" s="35">
        <v>98.503532000000007</v>
      </c>
      <c r="G1225" s="36">
        <v>128.952472</v>
      </c>
      <c r="H1225" s="36">
        <v>118.10783257</v>
      </c>
      <c r="I1225" s="14">
        <f t="shared" si="134"/>
        <v>0.91590204311864609</v>
      </c>
    </row>
    <row r="1226" spans="1:9" x14ac:dyDescent="0.25">
      <c r="A1226" s="169" t="s">
        <v>260</v>
      </c>
      <c r="B1226" s="25">
        <v>1.5038</v>
      </c>
      <c r="C1226" s="26">
        <v>1.321623</v>
      </c>
      <c r="D1226" s="26">
        <v>0.95422748999999996</v>
      </c>
      <c r="E1226" s="53">
        <f t="shared" si="130"/>
        <v>0.72201186722688693</v>
      </c>
      <c r="F1226" s="25">
        <v>0.27900000000000003</v>
      </c>
      <c r="G1226" s="26">
        <v>0.27900000000000003</v>
      </c>
      <c r="H1226" s="26">
        <v>9.7238190000000002E-2</v>
      </c>
      <c r="I1226" s="14">
        <f t="shared" si="134"/>
        <v>0.34852397849462363</v>
      </c>
    </row>
    <row r="1227" spans="1:9" x14ac:dyDescent="0.25">
      <c r="A1227" s="169" t="s">
        <v>261</v>
      </c>
      <c r="B1227" s="4">
        <v>6.4825699999999999</v>
      </c>
      <c r="C1227" s="7">
        <v>8.0186600000000006</v>
      </c>
      <c r="D1227" s="7">
        <v>6.2070115000000001</v>
      </c>
      <c r="E1227" s="53">
        <f t="shared" si="130"/>
        <v>0.77407091708589715</v>
      </c>
      <c r="F1227" s="35">
        <v>4.9979940000000003</v>
      </c>
      <c r="G1227" s="36">
        <v>4.8636499999999998</v>
      </c>
      <c r="H1227" s="36">
        <v>4.7534910999999997</v>
      </c>
      <c r="I1227" s="14">
        <f t="shared" si="134"/>
        <v>0.97735057004513071</v>
      </c>
    </row>
    <row r="1228" spans="1:9" x14ac:dyDescent="0.25">
      <c r="A1228" s="169" t="s">
        <v>279</v>
      </c>
      <c r="B1228" s="4">
        <v>57.362242999999999</v>
      </c>
      <c r="C1228" s="7">
        <v>55.950569999999999</v>
      </c>
      <c r="D1228" s="7">
        <v>30.55612155</v>
      </c>
      <c r="E1228" s="53">
        <f t="shared" si="130"/>
        <v>0.54612708235143992</v>
      </c>
      <c r="F1228" s="35">
        <v>141.953204</v>
      </c>
      <c r="G1228" s="36">
        <v>176.75224900000001</v>
      </c>
      <c r="H1228" s="36">
        <v>129.28305935</v>
      </c>
      <c r="I1228" s="14">
        <f t="shared" si="134"/>
        <v>0.73143657340394008</v>
      </c>
    </row>
    <row r="1229" spans="1:9" x14ac:dyDescent="0.25">
      <c r="A1229" s="169" t="s">
        <v>96</v>
      </c>
      <c r="B1229" s="4">
        <v>142.065068</v>
      </c>
      <c r="C1229" s="7">
        <v>150.17399599999999</v>
      </c>
      <c r="D1229" s="7">
        <v>121.63909467000001</v>
      </c>
      <c r="E1229" s="53">
        <f t="shared" si="130"/>
        <v>0.80998773362866372</v>
      </c>
      <c r="F1229" s="35">
        <v>6.4237219999999997</v>
      </c>
      <c r="G1229" s="36">
        <v>6.4237219999999997</v>
      </c>
      <c r="H1229" s="36">
        <v>3.3821281000000001</v>
      </c>
      <c r="I1229" s="14">
        <f t="shared" si="134"/>
        <v>0.52650598827284245</v>
      </c>
    </row>
    <row r="1230" spans="1:9" x14ac:dyDescent="0.25">
      <c r="A1230" s="169" t="s">
        <v>81</v>
      </c>
      <c r="B1230" s="4">
        <v>122.001519</v>
      </c>
      <c r="C1230" s="7">
        <v>114.77860099999999</v>
      </c>
      <c r="D1230" s="7">
        <v>69.799053409999999</v>
      </c>
      <c r="E1230" s="53">
        <f t="shared" si="130"/>
        <v>0.60811904659824179</v>
      </c>
      <c r="F1230" s="35">
        <v>5.9497</v>
      </c>
      <c r="G1230" s="36">
        <v>6.1714950000000002</v>
      </c>
      <c r="H1230" s="36">
        <v>0.50680150000000002</v>
      </c>
      <c r="I1230" s="14">
        <f t="shared" si="134"/>
        <v>8.2119729498282015E-2</v>
      </c>
    </row>
    <row r="1231" spans="1:9" x14ac:dyDescent="0.25">
      <c r="A1231" s="169" t="s">
        <v>77</v>
      </c>
      <c r="B1231" s="4">
        <v>19.641794000000001</v>
      </c>
      <c r="C1231" s="7">
        <v>20.227096</v>
      </c>
      <c r="D1231" s="7">
        <v>15.473495400000001</v>
      </c>
      <c r="E1231" s="53">
        <f t="shared" si="130"/>
        <v>0.76498847882068688</v>
      </c>
      <c r="F1231" s="35">
        <v>9.1955329999999993</v>
      </c>
      <c r="G1231" s="36">
        <v>9.3102309999999999</v>
      </c>
      <c r="H1231" s="36">
        <v>2.00322486</v>
      </c>
      <c r="I1231" s="14">
        <f t="shared" si="134"/>
        <v>0.21516381924358269</v>
      </c>
    </row>
    <row r="1232" spans="1:9" x14ac:dyDescent="0.25">
      <c r="A1232" s="169" t="s">
        <v>262</v>
      </c>
      <c r="B1232" s="4">
        <v>5.8024820000000004</v>
      </c>
      <c r="C1232" s="7">
        <v>5.5177149999999999</v>
      </c>
      <c r="D1232" s="7">
        <v>4.6900385700000005</v>
      </c>
      <c r="E1232" s="53">
        <f t="shared" si="130"/>
        <v>0.84999652392339953</v>
      </c>
      <c r="F1232" s="35">
        <v>2.0743710000000002</v>
      </c>
      <c r="G1232" s="36">
        <v>1.587342</v>
      </c>
      <c r="H1232" s="36">
        <v>0.26228593</v>
      </c>
      <c r="I1232" s="14">
        <f t="shared" si="134"/>
        <v>0.16523592899324782</v>
      </c>
    </row>
    <row r="1233" spans="1:9" x14ac:dyDescent="0.25">
      <c r="A1233" s="169" t="s">
        <v>263</v>
      </c>
      <c r="B1233" s="4">
        <v>55.962958999999998</v>
      </c>
      <c r="C1233" s="7">
        <v>40.387666000000003</v>
      </c>
      <c r="D1233" s="7">
        <v>34.954299369999994</v>
      </c>
      <c r="E1233" s="53">
        <f t="shared" si="130"/>
        <v>0.86546965526554542</v>
      </c>
      <c r="F1233" s="35">
        <v>17.875319999999999</v>
      </c>
      <c r="G1233" s="36">
        <v>20.358543999999998</v>
      </c>
      <c r="H1233" s="36">
        <v>15.024604160000001</v>
      </c>
      <c r="I1233" s="14">
        <f t="shared" si="134"/>
        <v>0.73799993555531285</v>
      </c>
    </row>
    <row r="1234" spans="1:9" x14ac:dyDescent="0.25">
      <c r="A1234" s="169" t="s">
        <v>264</v>
      </c>
      <c r="B1234" s="4">
        <v>19.633880000000001</v>
      </c>
      <c r="C1234" s="7">
        <v>19.616177</v>
      </c>
      <c r="D1234" s="7">
        <v>16.524745750000001</v>
      </c>
      <c r="E1234" s="53">
        <f t="shared" si="130"/>
        <v>0.84240398880984813</v>
      </c>
      <c r="F1234" s="35">
        <v>2.3370000000000002</v>
      </c>
      <c r="G1234" s="36">
        <v>2.3547030000000002</v>
      </c>
      <c r="H1234" s="36">
        <v>0.99429218000000008</v>
      </c>
      <c r="I1234" s="14">
        <f t="shared" si="134"/>
        <v>0.42225800026585092</v>
      </c>
    </row>
    <row r="1235" spans="1:9" x14ac:dyDescent="0.25">
      <c r="A1235" s="169" t="s">
        <v>194</v>
      </c>
      <c r="B1235" s="4">
        <v>6.6068290000000003</v>
      </c>
      <c r="C1235" s="7">
        <v>6.6068290000000003</v>
      </c>
      <c r="D1235" s="7">
        <v>3.3197957499999999</v>
      </c>
      <c r="E1235" s="53">
        <f t="shared" si="130"/>
        <v>0.50247944210452544</v>
      </c>
      <c r="F1235" s="5">
        <v>0.96389400000000003</v>
      </c>
      <c r="G1235" s="6">
        <v>0.96389400000000003</v>
      </c>
      <c r="H1235" s="6">
        <v>0.12067458</v>
      </c>
      <c r="I1235" s="14">
        <f t="shared" si="134"/>
        <v>0.12519486582549533</v>
      </c>
    </row>
    <row r="1236" spans="1:9" x14ac:dyDescent="0.25">
      <c r="A1236" s="169" t="s">
        <v>265</v>
      </c>
      <c r="B1236" s="4">
        <v>24.302562000000002</v>
      </c>
      <c r="C1236" s="7">
        <v>22.507562</v>
      </c>
      <c r="D1236" s="7">
        <v>15.182848289999999</v>
      </c>
      <c r="E1236" s="53">
        <f t="shared" si="130"/>
        <v>0.67456654301341035</v>
      </c>
      <c r="F1236" s="5">
        <v>57.299745000000001</v>
      </c>
      <c r="G1236" s="6">
        <v>47.004106</v>
      </c>
      <c r="H1236" s="6">
        <v>32.807843370000001</v>
      </c>
      <c r="I1236" s="14">
        <f>H1236/G1236</f>
        <v>0.69797824407084774</v>
      </c>
    </row>
    <row r="1237" spans="1:9" x14ac:dyDescent="0.25">
      <c r="A1237" s="176" t="s">
        <v>266</v>
      </c>
      <c r="B1237" s="4">
        <v>13.392300000000001</v>
      </c>
      <c r="C1237" s="7">
        <v>12.519663</v>
      </c>
      <c r="D1237" s="7">
        <v>9.1675952600000006</v>
      </c>
      <c r="E1237" s="53">
        <f t="shared" si="130"/>
        <v>0.73225575320997061</v>
      </c>
      <c r="F1237" s="5">
        <v>5.1719999999999997</v>
      </c>
      <c r="G1237" s="6">
        <v>6.0446369999999998</v>
      </c>
      <c r="H1237" s="6">
        <v>4.0504794999999998</v>
      </c>
      <c r="I1237" s="14">
        <f>H1237/G1237</f>
        <v>0.67009474679786396</v>
      </c>
    </row>
    <row r="1238" spans="1:9" x14ac:dyDescent="0.25">
      <c r="A1238" s="177" t="s">
        <v>267</v>
      </c>
      <c r="B1238" s="4">
        <v>5.8264389999999997</v>
      </c>
      <c r="C1238" s="7">
        <v>5.8264389999999997</v>
      </c>
      <c r="D1238" s="7">
        <v>4.1514228500000003</v>
      </c>
      <c r="E1238" s="53">
        <f t="shared" si="130"/>
        <v>0.71251459939767681</v>
      </c>
      <c r="F1238" s="5">
        <v>7.3561000000000001E-2</v>
      </c>
      <c r="G1238" s="6">
        <v>7.3561000000000001E-2</v>
      </c>
      <c r="H1238" s="6">
        <v>3.9478859999999998E-2</v>
      </c>
      <c r="I1238" s="14">
        <f>H1238/G1238</f>
        <v>0.53668193743967585</v>
      </c>
    </row>
    <row r="1239" spans="1:9" ht="15.75" thickBot="1" x14ac:dyDescent="0.3">
      <c r="A1239" s="178" t="s">
        <v>268</v>
      </c>
      <c r="B1239" s="43">
        <v>5.8545879999999997</v>
      </c>
      <c r="C1239" s="44">
        <v>5.4550772199999997</v>
      </c>
      <c r="D1239" s="44">
        <v>4.7378853799999998</v>
      </c>
      <c r="E1239" s="55">
        <f t="shared" si="130"/>
        <v>0.86852764661688875</v>
      </c>
      <c r="F1239" s="37">
        <v>5.047663</v>
      </c>
      <c r="G1239" s="38">
        <v>3.3966099999999999</v>
      </c>
      <c r="H1239" s="38">
        <v>3.12953671</v>
      </c>
      <c r="I1239" s="24">
        <f t="shared" ref="I1239:I1241" si="135">H1239/G1239</f>
        <v>0.92137063425003163</v>
      </c>
    </row>
    <row r="1240" spans="1:9" ht="15.75" thickBot="1" x14ac:dyDescent="0.3">
      <c r="A1240" s="182" t="s">
        <v>93</v>
      </c>
      <c r="B1240" s="183">
        <f>SUM(B1241:B1246)</f>
        <v>991.56181700000002</v>
      </c>
      <c r="C1240" s="184">
        <f>SUM(C1241:C1246)</f>
        <v>991.56181700000002</v>
      </c>
      <c r="D1240" s="184">
        <f>SUM(D1241:D1246)</f>
        <v>662.63374241999998</v>
      </c>
      <c r="E1240" s="185">
        <f t="shared" si="130"/>
        <v>0.66827275017993149</v>
      </c>
      <c r="F1240" s="67">
        <f>SUM(F1241:F1246)</f>
        <v>4139.5082819999998</v>
      </c>
      <c r="G1240" s="29">
        <f>SUM(G1241:G1246)</f>
        <v>4115.7419709999995</v>
      </c>
      <c r="H1240" s="29">
        <f>SUM(H1241:H1246)</f>
        <v>3103.01431409</v>
      </c>
      <c r="I1240" s="32">
        <f t="shared" si="135"/>
        <v>0.75393801068050492</v>
      </c>
    </row>
    <row r="1241" spans="1:9" x14ac:dyDescent="0.25">
      <c r="A1241" s="174" t="s">
        <v>269</v>
      </c>
      <c r="B1241" s="45">
        <v>259.90742799999998</v>
      </c>
      <c r="C1241" s="46">
        <v>259.90742799999998</v>
      </c>
      <c r="D1241" s="46">
        <v>92.399396930000009</v>
      </c>
      <c r="E1241" s="56">
        <f t="shared" si="130"/>
        <v>0.3555088734516661</v>
      </c>
      <c r="F1241" s="33">
        <v>38.929602000000003</v>
      </c>
      <c r="G1241" s="34">
        <v>38.929602000000003</v>
      </c>
      <c r="H1241" s="34">
        <v>11.13191861</v>
      </c>
      <c r="I1241" s="21">
        <f t="shared" si="135"/>
        <v>0.28594997220880908</v>
      </c>
    </row>
    <row r="1242" spans="1:9" x14ac:dyDescent="0.25">
      <c r="A1242" s="169" t="s">
        <v>270</v>
      </c>
      <c r="B1242" s="4">
        <v>2.9946999999999999</v>
      </c>
      <c r="C1242" s="7">
        <v>2.9946999999999999</v>
      </c>
      <c r="D1242" s="7">
        <v>1.81743918</v>
      </c>
      <c r="E1242" s="53">
        <f t="shared" si="130"/>
        <v>0.60688522389554889</v>
      </c>
      <c r="F1242" s="59" t="s">
        <v>19</v>
      </c>
      <c r="G1242" s="60" t="s">
        <v>19</v>
      </c>
      <c r="H1242" s="60" t="s">
        <v>19</v>
      </c>
      <c r="I1242" s="14" t="s">
        <v>19</v>
      </c>
    </row>
    <row r="1243" spans="1:9" x14ac:dyDescent="0.25">
      <c r="A1243" s="169" t="s">
        <v>271</v>
      </c>
      <c r="B1243" s="4">
        <v>137.95192900000001</v>
      </c>
      <c r="C1243" s="7">
        <v>137.95192900000001</v>
      </c>
      <c r="D1243" s="7">
        <v>82.621703310000001</v>
      </c>
      <c r="E1243" s="53">
        <f t="shared" si="130"/>
        <v>0.59891662196329276</v>
      </c>
      <c r="F1243" s="35">
        <v>182.27287999999999</v>
      </c>
      <c r="G1243" s="36">
        <v>182.27287999999999</v>
      </c>
      <c r="H1243" s="36">
        <v>46.857286130000006</v>
      </c>
      <c r="I1243" s="14">
        <f t="shared" ref="I1243:I1245" si="136">H1243/G1243</f>
        <v>0.25707217733104348</v>
      </c>
    </row>
    <row r="1244" spans="1:9" x14ac:dyDescent="0.25">
      <c r="A1244" s="169" t="s">
        <v>272</v>
      </c>
      <c r="B1244" s="5">
        <v>333.26960000000003</v>
      </c>
      <c r="C1244" s="6">
        <v>333.26960000000003</v>
      </c>
      <c r="D1244" s="6">
        <v>258.856313</v>
      </c>
      <c r="E1244" s="53">
        <f t="shared" si="130"/>
        <v>0.77671744737593817</v>
      </c>
      <c r="F1244" s="35">
        <v>1756.4996000000001</v>
      </c>
      <c r="G1244" s="36">
        <v>1756.4996000000001</v>
      </c>
      <c r="H1244" s="58">
        <v>1384.0718999999999</v>
      </c>
      <c r="I1244" s="14">
        <f t="shared" si="136"/>
        <v>0.78797165681108028</v>
      </c>
    </row>
    <row r="1245" spans="1:9" x14ac:dyDescent="0.25">
      <c r="A1245" s="169" t="s">
        <v>273</v>
      </c>
      <c r="B1245" s="5">
        <v>257.43815999999998</v>
      </c>
      <c r="C1245" s="6">
        <v>257.43815999999998</v>
      </c>
      <c r="D1245" s="6">
        <v>226.93888999999999</v>
      </c>
      <c r="E1245" s="53">
        <f t="shared" si="130"/>
        <v>0.88152778127376297</v>
      </c>
      <c r="F1245" s="59">
        <v>680.50729999999999</v>
      </c>
      <c r="G1245" s="60">
        <v>680.50729999999999</v>
      </c>
      <c r="H1245" s="60">
        <v>663.90902000000006</v>
      </c>
      <c r="I1245" s="14">
        <f t="shared" si="136"/>
        <v>0.97560896113825679</v>
      </c>
    </row>
    <row r="1246" spans="1:9" ht="15.75" thickBot="1" x14ac:dyDescent="0.3">
      <c r="A1246" s="178" t="s">
        <v>280</v>
      </c>
      <c r="B1246" s="10" t="s">
        <v>19</v>
      </c>
      <c r="C1246" s="11" t="s">
        <v>19</v>
      </c>
      <c r="D1246" s="11" t="s">
        <v>19</v>
      </c>
      <c r="E1246" s="55" t="s">
        <v>19</v>
      </c>
      <c r="F1246" s="37">
        <v>1481.2989</v>
      </c>
      <c r="G1246" s="38">
        <v>1457.5325889999999</v>
      </c>
      <c r="H1246" s="38">
        <v>997.04418935000001</v>
      </c>
      <c r="I1246" s="22">
        <f>H1246/G1246</f>
        <v>0.6840630507164599</v>
      </c>
    </row>
    <row r="1247" spans="1:9" x14ac:dyDescent="0.25">
      <c r="A1247" s="145" t="s">
        <v>201</v>
      </c>
      <c r="B1247" s="145"/>
      <c r="C1247" s="145"/>
      <c r="D1247" s="145"/>
      <c r="E1247" s="206"/>
      <c r="F1247" s="206"/>
      <c r="G1247" s="206"/>
      <c r="H1247" s="206"/>
      <c r="I1247" s="206"/>
    </row>
    <row r="1248" spans="1:9" x14ac:dyDescent="0.25">
      <c r="A1248" s="207" t="s">
        <v>203</v>
      </c>
      <c r="B1248" s="208"/>
      <c r="C1248" s="208"/>
      <c r="D1248" s="208"/>
      <c r="E1248" s="208"/>
      <c r="F1248" s="208"/>
      <c r="G1248" s="208"/>
      <c r="H1248" s="208"/>
      <c r="I1248" s="208"/>
    </row>
    <row r="1249" spans="1:9" x14ac:dyDescent="0.25">
      <c r="A1249" s="211" t="s">
        <v>317</v>
      </c>
      <c r="B1249" s="211"/>
      <c r="C1249" s="211"/>
      <c r="D1249" s="211"/>
      <c r="E1249" s="211"/>
      <c r="F1249" s="211"/>
      <c r="G1249" s="211"/>
      <c r="H1249" s="211"/>
      <c r="I1249" s="211"/>
    </row>
    <row r="1250" spans="1:9" x14ac:dyDescent="0.25">
      <c r="A1250" s="209" t="s">
        <v>294</v>
      </c>
      <c r="B1250" s="209"/>
      <c r="C1250" s="209"/>
      <c r="D1250" s="209"/>
      <c r="E1250" s="209"/>
      <c r="F1250" s="209"/>
      <c r="G1250" s="209"/>
      <c r="H1250" s="209"/>
      <c r="I1250" s="209"/>
    </row>
    <row r="1251" spans="1:9" x14ac:dyDescent="0.25">
      <c r="A1251" s="209" t="s">
        <v>314</v>
      </c>
      <c r="B1251" s="209"/>
      <c r="C1251" s="209"/>
      <c r="D1251" s="209"/>
      <c r="E1251" s="209"/>
      <c r="F1251" s="209"/>
      <c r="G1251" s="209"/>
      <c r="H1251" s="209"/>
      <c r="I1251" s="209"/>
    </row>
    <row r="1252" spans="1:9" x14ac:dyDescent="0.25">
      <c r="A1252" s="211" t="s">
        <v>295</v>
      </c>
      <c r="B1252" s="211"/>
      <c r="C1252" s="211"/>
      <c r="D1252" s="211"/>
      <c r="E1252" s="211"/>
      <c r="F1252" s="211"/>
      <c r="G1252" s="211"/>
      <c r="H1252" s="211"/>
      <c r="I1252" s="211"/>
    </row>
    <row r="1253" spans="1:9" x14ac:dyDescent="0.25">
      <c r="A1253" s="213"/>
      <c r="B1253" s="213"/>
      <c r="C1253" s="213"/>
      <c r="D1253" s="213"/>
      <c r="E1253" s="213"/>
      <c r="F1253" s="213"/>
      <c r="G1253" s="213"/>
      <c r="H1253" s="213"/>
      <c r="I1253" s="213"/>
    </row>
    <row r="1254" spans="1:9" x14ac:dyDescent="0.25">
      <c r="A1254" s="204" t="s">
        <v>0</v>
      </c>
      <c r="B1254" s="204"/>
      <c r="C1254" s="204"/>
      <c r="D1254" s="204"/>
      <c r="E1254" s="204"/>
      <c r="F1254" s="204"/>
      <c r="G1254" s="204"/>
      <c r="H1254" s="204"/>
      <c r="I1254" s="204"/>
    </row>
    <row r="1255" spans="1:9" x14ac:dyDescent="0.25">
      <c r="A1255" s="204" t="s">
        <v>1</v>
      </c>
      <c r="B1255" s="204"/>
      <c r="C1255" s="204"/>
      <c r="D1255" s="204"/>
      <c r="E1255" s="204"/>
      <c r="F1255" s="204"/>
      <c r="G1255" s="204"/>
      <c r="H1255" s="204"/>
      <c r="I1255" s="204"/>
    </row>
    <row r="1256" spans="1:9" x14ac:dyDescent="0.25">
      <c r="A1256" s="205" t="s">
        <v>200</v>
      </c>
      <c r="B1256" s="205"/>
      <c r="C1256" s="205"/>
      <c r="D1256" s="205"/>
      <c r="E1256" s="205"/>
      <c r="F1256" s="205"/>
      <c r="G1256" s="205"/>
      <c r="H1256" s="205"/>
      <c r="I1256" s="205"/>
    </row>
    <row r="1257" spans="1:9" x14ac:dyDescent="0.25">
      <c r="A1257" s="205" t="s">
        <v>274</v>
      </c>
      <c r="B1257" s="205"/>
      <c r="C1257" s="205"/>
      <c r="D1257" s="205"/>
      <c r="E1257" s="205"/>
      <c r="F1257" s="205"/>
      <c r="G1257" s="205"/>
      <c r="H1257" s="205"/>
      <c r="I1257" s="205"/>
    </row>
    <row r="1258" spans="1:9" x14ac:dyDescent="0.25">
      <c r="A1258" s="205" t="s">
        <v>318</v>
      </c>
      <c r="B1258" s="205"/>
      <c r="C1258" s="205"/>
      <c r="D1258" s="205"/>
      <c r="E1258" s="205"/>
      <c r="F1258" s="205"/>
      <c r="G1258" s="205"/>
      <c r="H1258" s="205"/>
      <c r="I1258" s="205"/>
    </row>
    <row r="1259" spans="1:9" x14ac:dyDescent="0.25">
      <c r="A1259" s="196" t="s">
        <v>2</v>
      </c>
      <c r="B1259" s="196"/>
      <c r="C1259" s="196"/>
      <c r="D1259" s="196"/>
      <c r="E1259" s="196"/>
      <c r="F1259" s="196"/>
      <c r="G1259" s="196"/>
      <c r="H1259" s="196"/>
      <c r="I1259" s="196"/>
    </row>
    <row r="1260" spans="1:9" ht="6.75" customHeight="1" thickBot="1" x14ac:dyDescent="0.3">
      <c r="A1260" s="203"/>
      <c r="B1260" s="203"/>
      <c r="C1260" s="203"/>
      <c r="D1260" s="203"/>
      <c r="E1260" s="203"/>
      <c r="F1260" s="203"/>
      <c r="G1260" s="203"/>
      <c r="H1260" s="203"/>
      <c r="I1260" s="203"/>
    </row>
    <row r="1261" spans="1:9" x14ac:dyDescent="0.25">
      <c r="A1261" s="197" t="s">
        <v>3</v>
      </c>
      <c r="B1261" s="199" t="s">
        <v>4</v>
      </c>
      <c r="C1261" s="200"/>
      <c r="D1261" s="200"/>
      <c r="E1261" s="201"/>
      <c r="F1261" s="199" t="s">
        <v>5</v>
      </c>
      <c r="G1261" s="200"/>
      <c r="H1261" s="200"/>
      <c r="I1261" s="202"/>
    </row>
    <row r="1262" spans="1:9" ht="30.75" thickBot="1" x14ac:dyDescent="0.3">
      <c r="A1262" s="198"/>
      <c r="B1262" s="163" t="s">
        <v>6</v>
      </c>
      <c r="C1262" s="164" t="s">
        <v>7</v>
      </c>
      <c r="D1262" s="164" t="s">
        <v>205</v>
      </c>
      <c r="E1262" s="165" t="s">
        <v>9</v>
      </c>
      <c r="F1262" s="166" t="s">
        <v>6</v>
      </c>
      <c r="G1262" s="164" t="s">
        <v>7</v>
      </c>
      <c r="H1262" s="164" t="s">
        <v>204</v>
      </c>
      <c r="I1262" s="167" t="s">
        <v>9</v>
      </c>
    </row>
    <row r="1263" spans="1:9" ht="15.75" thickBot="1" x14ac:dyDescent="0.3">
      <c r="A1263" s="68" t="s">
        <v>91</v>
      </c>
      <c r="B1263" s="191">
        <f>B1264+B1354</f>
        <v>16418.231964000002</v>
      </c>
      <c r="C1263" s="192">
        <f>C1264+C1354</f>
        <v>16881.884093000004</v>
      </c>
      <c r="D1263" s="192">
        <f>D1264+D1354</f>
        <v>15750.896168179997</v>
      </c>
      <c r="E1263" s="193">
        <f>D1263/C1263</f>
        <v>0.9330058233672528</v>
      </c>
      <c r="F1263" s="191">
        <f>F1264+F1354</f>
        <v>7774.1610070000006</v>
      </c>
      <c r="G1263" s="192">
        <f>G1264+G1354</f>
        <v>8842.1218599999993</v>
      </c>
      <c r="H1263" s="192">
        <f>H1264+H1354</f>
        <v>7841.8071148200015</v>
      </c>
      <c r="I1263" s="194">
        <f>H1263/G1263</f>
        <v>0.88686937807256161</v>
      </c>
    </row>
    <row r="1264" spans="1:9" ht="15.75" thickBot="1" x14ac:dyDescent="0.3">
      <c r="A1264" s="190" t="s">
        <v>10</v>
      </c>
      <c r="B1264" s="30">
        <f>B1265+B1295</f>
        <v>15426.670147000001</v>
      </c>
      <c r="C1264" s="31">
        <f>C1265+C1295</f>
        <v>15890.322276000003</v>
      </c>
      <c r="D1264" s="31">
        <f>D1265+D1295</f>
        <v>14959.360927379998</v>
      </c>
      <c r="E1264" s="50">
        <f>D1264/C1264</f>
        <v>0.94141331230102954</v>
      </c>
      <c r="F1264" s="30">
        <f>F1265+F1295</f>
        <v>3634.6527250000004</v>
      </c>
      <c r="G1264" s="31">
        <f>G1265+G1295</f>
        <v>4726.3798889999998</v>
      </c>
      <c r="H1264" s="31">
        <f>H1265+H1295</f>
        <v>4112.7722648300005</v>
      </c>
      <c r="I1264" s="32">
        <f>H1264/G1264</f>
        <v>0.87017386698050092</v>
      </c>
    </row>
    <row r="1265" spans="1:9" ht="15.75" thickBot="1" x14ac:dyDescent="0.3">
      <c r="A1265" s="70" t="s">
        <v>11</v>
      </c>
      <c r="B1265" s="12">
        <f>SUM(B1266:B1294)</f>
        <v>9369.5641370000012</v>
      </c>
      <c r="C1265" s="13">
        <f>SUM(C1266:C1294)</f>
        <v>9847.9001620000017</v>
      </c>
      <c r="D1265" s="13">
        <f>SUM(D1266:D1294)</f>
        <v>9561.2363301099995</v>
      </c>
      <c r="E1265" s="51">
        <f>D1265/C1265</f>
        <v>0.9708908673753468</v>
      </c>
      <c r="F1265" s="12">
        <f>SUM(F1266:F1294)</f>
        <v>1747.9326380000002</v>
      </c>
      <c r="G1265" s="13">
        <f>SUM(G1266:G1294)</f>
        <v>2722.608956</v>
      </c>
      <c r="H1265" s="13">
        <f>SUM(H1266:H1294)</f>
        <v>2541.1311555300008</v>
      </c>
      <c r="I1265" s="20">
        <f>H1265/G1265</f>
        <v>0.93334415503553525</v>
      </c>
    </row>
    <row r="1266" spans="1:9" x14ac:dyDescent="0.25">
      <c r="A1266" s="168" t="s">
        <v>13</v>
      </c>
      <c r="B1266" s="39">
        <v>97.571135999999996</v>
      </c>
      <c r="C1266" s="40">
        <v>184.62319199999999</v>
      </c>
      <c r="D1266" s="40">
        <v>180.63292741000001</v>
      </c>
      <c r="E1266" s="52">
        <f>D1266/C1266</f>
        <v>0.97838698081874798</v>
      </c>
      <c r="F1266" s="33">
        <v>9.4782499999999992</v>
      </c>
      <c r="G1266" s="34">
        <v>16.295109</v>
      </c>
      <c r="H1266" s="34">
        <v>16.008522960000001</v>
      </c>
      <c r="I1266" s="21">
        <f>H1266/G1266</f>
        <v>0.98241275710398746</v>
      </c>
    </row>
    <row r="1267" spans="1:9" x14ac:dyDescent="0.25">
      <c r="A1267" s="169" t="s">
        <v>15</v>
      </c>
      <c r="B1267" s="4">
        <v>117.628439</v>
      </c>
      <c r="C1267" s="7">
        <v>105.547775</v>
      </c>
      <c r="D1267" s="7">
        <v>97.042376969999992</v>
      </c>
      <c r="E1267" s="53">
        <f>D1267/C1267</f>
        <v>0.91941660513449941</v>
      </c>
      <c r="F1267" s="35">
        <v>3.9546939999999999</v>
      </c>
      <c r="G1267" s="36">
        <v>4.577674</v>
      </c>
      <c r="H1267" s="36">
        <v>0.87896554000000005</v>
      </c>
      <c r="I1267" s="14">
        <f>H1267/G1267</f>
        <v>0.19201138831642448</v>
      </c>
    </row>
    <row r="1268" spans="1:9" x14ac:dyDescent="0.25">
      <c r="A1268" s="169" t="s">
        <v>24</v>
      </c>
      <c r="B1268" s="4">
        <v>149.16031799999999</v>
      </c>
      <c r="C1268" s="7">
        <v>129.42110199999999</v>
      </c>
      <c r="D1268" s="7">
        <v>123.3564495</v>
      </c>
      <c r="E1268" s="53">
        <f t="shared" ref="E1268:E1289" si="137">D1268/C1268</f>
        <v>0.9531401571592244</v>
      </c>
      <c r="F1268" s="35">
        <v>57.01173</v>
      </c>
      <c r="G1268" s="36">
        <v>208.64075199999999</v>
      </c>
      <c r="H1268" s="36">
        <v>196.46203075</v>
      </c>
      <c r="I1268" s="14">
        <f t="shared" ref="I1268:I1280" si="138">H1268/G1268</f>
        <v>0.94162827188237896</v>
      </c>
    </row>
    <row r="1269" spans="1:9" x14ac:dyDescent="0.25">
      <c r="A1269" s="169" t="s">
        <v>210</v>
      </c>
      <c r="B1269" s="4">
        <v>58.874110999999999</v>
      </c>
      <c r="C1269" s="7">
        <v>64.629238999999998</v>
      </c>
      <c r="D1269" s="7">
        <v>56.86752516</v>
      </c>
      <c r="E1269" s="53">
        <f t="shared" si="137"/>
        <v>0.87990398834806027</v>
      </c>
      <c r="F1269" s="35">
        <v>5.544473</v>
      </c>
      <c r="G1269" s="36">
        <v>6.4377069999999996</v>
      </c>
      <c r="H1269" s="36">
        <v>5.5685357199999999</v>
      </c>
      <c r="I1269" s="14">
        <f t="shared" si="138"/>
        <v>0.86498744351055434</v>
      </c>
    </row>
    <row r="1270" spans="1:9" x14ac:dyDescent="0.25">
      <c r="A1270" s="170" t="s">
        <v>211</v>
      </c>
      <c r="B1270" s="4">
        <v>1614.1089469999999</v>
      </c>
      <c r="C1270" s="7">
        <v>1600.7728099999999</v>
      </c>
      <c r="D1270" s="7">
        <v>1584.0802153900001</v>
      </c>
      <c r="E1270" s="53">
        <f t="shared" si="137"/>
        <v>0.98957216507819135</v>
      </c>
      <c r="F1270" s="35">
        <v>207.750485</v>
      </c>
      <c r="G1270" s="36">
        <v>163.400746</v>
      </c>
      <c r="H1270" s="36">
        <v>157.69139583</v>
      </c>
      <c r="I1270" s="14">
        <f t="shared" si="138"/>
        <v>0.96505921600872013</v>
      </c>
    </row>
    <row r="1271" spans="1:9" x14ac:dyDescent="0.25">
      <c r="A1271" s="171" t="s">
        <v>212</v>
      </c>
      <c r="B1271" s="4">
        <v>27.236101999999999</v>
      </c>
      <c r="C1271" s="7">
        <v>25.721193</v>
      </c>
      <c r="D1271" s="7">
        <v>24.282988629999998</v>
      </c>
      <c r="E1271" s="53">
        <f t="shared" si="137"/>
        <v>0.94408484979681928</v>
      </c>
      <c r="F1271" s="35">
        <v>1.379327</v>
      </c>
      <c r="G1271" s="36">
        <v>2.3409979999999999</v>
      </c>
      <c r="H1271" s="36">
        <v>2.3223367400000003</v>
      </c>
      <c r="I1271" s="14">
        <f t="shared" si="138"/>
        <v>0.99202850237377416</v>
      </c>
    </row>
    <row r="1272" spans="1:9" x14ac:dyDescent="0.25">
      <c r="A1272" s="171" t="s">
        <v>213</v>
      </c>
      <c r="B1272" s="4">
        <v>32.190652999999998</v>
      </c>
      <c r="C1272" s="7">
        <v>31.470172000000002</v>
      </c>
      <c r="D1272" s="7">
        <v>30.672522319999999</v>
      </c>
      <c r="E1272" s="53">
        <f t="shared" si="137"/>
        <v>0.97465378708448103</v>
      </c>
      <c r="F1272" s="35">
        <v>462.52672799999999</v>
      </c>
      <c r="G1272" s="36">
        <v>426.60387800000001</v>
      </c>
      <c r="H1272" s="36">
        <v>378.38821247000004</v>
      </c>
      <c r="I1272" s="14">
        <f t="shared" si="138"/>
        <v>0.88697790147608557</v>
      </c>
    </row>
    <row r="1273" spans="1:9" x14ac:dyDescent="0.25">
      <c r="A1273" s="169" t="s">
        <v>214</v>
      </c>
      <c r="B1273" s="4">
        <v>65.072575000000001</v>
      </c>
      <c r="C1273" s="7">
        <v>64.033911000000003</v>
      </c>
      <c r="D1273" s="7">
        <v>61.820690899999995</v>
      </c>
      <c r="E1273" s="53">
        <f t="shared" si="137"/>
        <v>0.9654367495997549</v>
      </c>
      <c r="F1273" s="35">
        <v>96.885599999999997</v>
      </c>
      <c r="G1273" s="36">
        <v>100.488883</v>
      </c>
      <c r="H1273" s="36">
        <v>71.138875959999993</v>
      </c>
      <c r="I1273" s="14">
        <f t="shared" si="138"/>
        <v>0.70792782083168337</v>
      </c>
    </row>
    <row r="1274" spans="1:9" x14ac:dyDescent="0.25">
      <c r="A1274" s="171" t="s">
        <v>215</v>
      </c>
      <c r="B1274" s="4">
        <v>1186.1854290000001</v>
      </c>
      <c r="C1274" s="7">
        <v>1304.7459200000001</v>
      </c>
      <c r="D1274" s="7">
        <v>1241.45911484</v>
      </c>
      <c r="E1274" s="53">
        <f t="shared" si="137"/>
        <v>0.95149492005309344</v>
      </c>
      <c r="F1274" s="35">
        <v>187.04467</v>
      </c>
      <c r="G1274" s="36">
        <v>285.768598</v>
      </c>
      <c r="H1274" s="36">
        <v>237.50505787999998</v>
      </c>
      <c r="I1274" s="14">
        <f t="shared" si="138"/>
        <v>0.83110971444105275</v>
      </c>
    </row>
    <row r="1275" spans="1:9" x14ac:dyDescent="0.25">
      <c r="A1275" s="172" t="s">
        <v>216</v>
      </c>
      <c r="B1275" s="4">
        <v>35.416865999999999</v>
      </c>
      <c r="C1275" s="7">
        <v>34.245863</v>
      </c>
      <c r="D1275" s="7">
        <v>32.53437984</v>
      </c>
      <c r="E1275" s="53">
        <f t="shared" si="137"/>
        <v>0.9500236521999752</v>
      </c>
      <c r="F1275" s="35">
        <v>3.9857049999999998</v>
      </c>
      <c r="G1275" s="36">
        <v>2.9874049999999999</v>
      </c>
      <c r="H1275" s="36">
        <v>2.4001231000000001</v>
      </c>
      <c r="I1275" s="14">
        <f t="shared" si="138"/>
        <v>0.80341403324959293</v>
      </c>
    </row>
    <row r="1276" spans="1:9" x14ac:dyDescent="0.25">
      <c r="A1276" s="172" t="s">
        <v>217</v>
      </c>
      <c r="B1276" s="4">
        <v>15.988405999999999</v>
      </c>
      <c r="C1276" s="7">
        <v>15.831383000000001</v>
      </c>
      <c r="D1276" s="7">
        <v>13.941861509999999</v>
      </c>
      <c r="E1276" s="53">
        <f t="shared" si="137"/>
        <v>0.88064709886685189</v>
      </c>
      <c r="F1276" s="35">
        <v>222.91119399999999</v>
      </c>
      <c r="G1276" s="36">
        <v>160.427097</v>
      </c>
      <c r="H1276" s="36">
        <v>158.23192466999998</v>
      </c>
      <c r="I1276" s="14">
        <f t="shared" si="138"/>
        <v>0.98631669854376269</v>
      </c>
    </row>
    <row r="1277" spans="1:9" x14ac:dyDescent="0.25">
      <c r="A1277" s="172" t="s">
        <v>218</v>
      </c>
      <c r="B1277" s="4">
        <v>643.76739599999996</v>
      </c>
      <c r="C1277" s="7">
        <v>567.99419399999999</v>
      </c>
      <c r="D1277" s="7">
        <v>523.22160368000004</v>
      </c>
      <c r="E1277" s="53">
        <f t="shared" si="137"/>
        <v>0.92117421129836419</v>
      </c>
      <c r="F1277" s="35">
        <v>130.84558000000001</v>
      </c>
      <c r="G1277" s="36">
        <v>74.298984000000004</v>
      </c>
      <c r="H1277" s="36">
        <v>61.68322088</v>
      </c>
      <c r="I1277" s="14">
        <f t="shared" si="138"/>
        <v>0.83020275055174375</v>
      </c>
    </row>
    <row r="1278" spans="1:9" x14ac:dyDescent="0.25">
      <c r="A1278" s="172" t="s">
        <v>219</v>
      </c>
      <c r="B1278" s="4">
        <v>95.736604999999997</v>
      </c>
      <c r="C1278" s="7">
        <v>101.934211</v>
      </c>
      <c r="D1278" s="7">
        <v>100.35324305</v>
      </c>
      <c r="E1278" s="53">
        <f t="shared" si="137"/>
        <v>0.98449031061809067</v>
      </c>
      <c r="F1278" s="35">
        <v>23.994501</v>
      </c>
      <c r="G1278" s="36">
        <v>21.617806000000002</v>
      </c>
      <c r="H1278" s="36">
        <v>19.490849149999999</v>
      </c>
      <c r="I1278" s="14">
        <f t="shared" si="138"/>
        <v>0.90161088271399958</v>
      </c>
    </row>
    <row r="1279" spans="1:9" x14ac:dyDescent="0.25">
      <c r="A1279" s="172" t="s">
        <v>220</v>
      </c>
      <c r="B1279" s="4">
        <v>808.05248099999994</v>
      </c>
      <c r="C1279" s="7">
        <v>794.29933700000004</v>
      </c>
      <c r="D1279" s="7">
        <v>766.45011710000006</v>
      </c>
      <c r="E1279" s="53">
        <f t="shared" si="137"/>
        <v>0.96493863383395972</v>
      </c>
      <c r="F1279" s="35">
        <v>22.163699999999999</v>
      </c>
      <c r="G1279" s="36">
        <v>72.317177000000001</v>
      </c>
      <c r="H1279" s="36">
        <v>67.191484200000005</v>
      </c>
      <c r="I1279" s="14">
        <f t="shared" si="138"/>
        <v>0.9291220562992939</v>
      </c>
    </row>
    <row r="1280" spans="1:9" x14ac:dyDescent="0.25">
      <c r="A1280" s="172" t="s">
        <v>221</v>
      </c>
      <c r="B1280" s="4">
        <v>28.586055000000002</v>
      </c>
      <c r="C1280" s="7">
        <v>26.94642</v>
      </c>
      <c r="D1280" s="7">
        <v>25.631565250000001</v>
      </c>
      <c r="E1280" s="53">
        <f t="shared" si="137"/>
        <v>0.95120484465097777</v>
      </c>
      <c r="F1280" s="35">
        <v>256.25972300000001</v>
      </c>
      <c r="G1280" s="36">
        <v>1113.1493089999999</v>
      </c>
      <c r="H1280" s="36">
        <v>1108.6786474100002</v>
      </c>
      <c r="I1280" s="14">
        <f t="shared" si="138"/>
        <v>0.99598377184996323</v>
      </c>
    </row>
    <row r="1281" spans="1:9" x14ac:dyDescent="0.25">
      <c r="A1281" s="172" t="s">
        <v>30</v>
      </c>
      <c r="B1281" s="4">
        <v>3.0995240000000002</v>
      </c>
      <c r="C1281" s="7">
        <v>2.7156370000000001</v>
      </c>
      <c r="D1281" s="7">
        <v>2.4343948399999999</v>
      </c>
      <c r="E1281" s="53">
        <f t="shared" si="137"/>
        <v>0.89643602587532867</v>
      </c>
      <c r="F1281" s="5" t="s">
        <v>19</v>
      </c>
      <c r="G1281" s="6" t="s">
        <v>19</v>
      </c>
      <c r="H1281" s="6" t="s">
        <v>19</v>
      </c>
      <c r="I1281" s="14" t="s">
        <v>19</v>
      </c>
    </row>
    <row r="1282" spans="1:9" x14ac:dyDescent="0.25">
      <c r="A1282" s="169" t="s">
        <v>222</v>
      </c>
      <c r="B1282" s="4">
        <v>42.910156999999998</v>
      </c>
      <c r="C1282" s="7">
        <v>40.755605000000003</v>
      </c>
      <c r="D1282" s="7">
        <v>38.925428270000005</v>
      </c>
      <c r="E1282" s="53">
        <f t="shared" si="137"/>
        <v>0.95509386426725851</v>
      </c>
      <c r="F1282" s="35">
        <v>16.894728000000001</v>
      </c>
      <c r="G1282" s="36">
        <v>22.733892000000001</v>
      </c>
      <c r="H1282" s="36">
        <v>19.782549079999999</v>
      </c>
      <c r="I1282" s="14">
        <f t="shared" ref="I1282:I1288" si="139">H1282/G1282</f>
        <v>0.87017872170765997</v>
      </c>
    </row>
    <row r="1283" spans="1:9" x14ac:dyDescent="0.25">
      <c r="A1283" s="169" t="s">
        <v>223</v>
      </c>
      <c r="B1283" s="4">
        <v>25.658821</v>
      </c>
      <c r="C1283" s="7">
        <v>27.558526000000001</v>
      </c>
      <c r="D1283" s="7">
        <v>26.624345590000001</v>
      </c>
      <c r="E1283" s="53">
        <f t="shared" si="137"/>
        <v>0.96610194572815689</v>
      </c>
      <c r="F1283" s="35">
        <v>19.845700000000001</v>
      </c>
      <c r="G1283" s="36">
        <v>17.018778999999999</v>
      </c>
      <c r="H1283" s="36">
        <v>16.149208779999999</v>
      </c>
      <c r="I1283" s="14">
        <f t="shared" si="139"/>
        <v>0.94890525225105748</v>
      </c>
    </row>
    <row r="1284" spans="1:9" x14ac:dyDescent="0.25">
      <c r="A1284" s="172" t="s">
        <v>22</v>
      </c>
      <c r="B1284" s="4">
        <v>171.52158499999999</v>
      </c>
      <c r="C1284" s="7">
        <v>175.310969</v>
      </c>
      <c r="D1284" s="7">
        <v>165.14895934</v>
      </c>
      <c r="E1284" s="53">
        <f t="shared" si="137"/>
        <v>0.94203437629735542</v>
      </c>
      <c r="F1284" s="35">
        <v>10.709368</v>
      </c>
      <c r="G1284" s="36">
        <v>12.668464999999999</v>
      </c>
      <c r="H1284" s="36">
        <v>11.96274599</v>
      </c>
      <c r="I1284" s="14">
        <f t="shared" si="139"/>
        <v>0.9442932502082928</v>
      </c>
    </row>
    <row r="1285" spans="1:9" x14ac:dyDescent="0.25">
      <c r="A1285" s="172" t="s">
        <v>26</v>
      </c>
      <c r="B1285" s="4">
        <v>192.307759</v>
      </c>
      <c r="C1285" s="7">
        <v>194.43074999999999</v>
      </c>
      <c r="D1285" s="7">
        <v>189.71088043</v>
      </c>
      <c r="E1285" s="53">
        <f t="shared" si="137"/>
        <v>0.97572467539213836</v>
      </c>
      <c r="F1285" s="5">
        <v>3.2260219999999999</v>
      </c>
      <c r="G1285" s="6">
        <v>3.0279500000000001</v>
      </c>
      <c r="H1285" s="6">
        <v>2.8545459599999998</v>
      </c>
      <c r="I1285" s="14">
        <f t="shared" si="139"/>
        <v>0.94273219835202027</v>
      </c>
    </row>
    <row r="1286" spans="1:9" x14ac:dyDescent="0.25">
      <c r="A1286" s="169" t="s">
        <v>25</v>
      </c>
      <c r="B1286" s="4">
        <v>6.3658799999999998</v>
      </c>
      <c r="C1286" s="7">
        <v>6.2446320000000002</v>
      </c>
      <c r="D1286" s="7">
        <v>6.1016547900000004</v>
      </c>
      <c r="E1286" s="53">
        <f t="shared" si="137"/>
        <v>0.97710398146760291</v>
      </c>
      <c r="F1286" s="35">
        <v>0.23666999999999999</v>
      </c>
      <c r="G1286" s="36">
        <v>0.17751900000000001</v>
      </c>
      <c r="H1286" s="36">
        <v>0.17651644</v>
      </c>
      <c r="I1286" s="14">
        <f t="shared" si="139"/>
        <v>0.99435237918194663</v>
      </c>
    </row>
    <row r="1287" spans="1:9" x14ac:dyDescent="0.25">
      <c r="A1287" s="172" t="s">
        <v>32</v>
      </c>
      <c r="B1287" s="4">
        <v>84.953108</v>
      </c>
      <c r="C1287" s="7">
        <v>82.225620000000006</v>
      </c>
      <c r="D1287" s="7">
        <v>80.994557239999992</v>
      </c>
      <c r="E1287" s="53">
        <f t="shared" si="137"/>
        <v>0.9850282337792039</v>
      </c>
      <c r="F1287" s="5">
        <v>4.7552430000000001</v>
      </c>
      <c r="G1287" s="6">
        <v>6.811248</v>
      </c>
      <c r="H1287" s="6">
        <v>5.7848877099999996</v>
      </c>
      <c r="I1287" s="14">
        <f t="shared" si="139"/>
        <v>0.84931391574642412</v>
      </c>
    </row>
    <row r="1288" spans="1:9" x14ac:dyDescent="0.25">
      <c r="A1288" s="172" t="s">
        <v>18</v>
      </c>
      <c r="B1288" s="4">
        <v>5.1995079999999998</v>
      </c>
      <c r="C1288" s="7">
        <v>5.0840339999999999</v>
      </c>
      <c r="D1288" s="7">
        <v>5.0428920999999995</v>
      </c>
      <c r="E1288" s="53">
        <f t="shared" si="137"/>
        <v>0.99190762689627954</v>
      </c>
      <c r="F1288" s="59">
        <v>0</v>
      </c>
      <c r="G1288" s="60">
        <v>2.42E-4</v>
      </c>
      <c r="H1288" s="60">
        <v>2.4181999999999999E-4</v>
      </c>
      <c r="I1288" s="14">
        <f t="shared" si="139"/>
        <v>0.99925619834710733</v>
      </c>
    </row>
    <row r="1289" spans="1:9" x14ac:dyDescent="0.25">
      <c r="A1289" s="169" t="s">
        <v>224</v>
      </c>
      <c r="B1289" s="4">
        <v>1.4632000000000001</v>
      </c>
      <c r="C1289" s="7">
        <v>1.4632000000000001</v>
      </c>
      <c r="D1289" s="7">
        <v>0</v>
      </c>
      <c r="E1289" s="53">
        <f t="shared" si="137"/>
        <v>0</v>
      </c>
      <c r="F1289" s="59" t="s">
        <v>19</v>
      </c>
      <c r="G1289" s="60" t="s">
        <v>19</v>
      </c>
      <c r="H1289" s="60" t="s">
        <v>19</v>
      </c>
      <c r="I1289" s="14" t="s">
        <v>19</v>
      </c>
    </row>
    <row r="1290" spans="1:9" x14ac:dyDescent="0.25">
      <c r="A1290" s="169" t="s">
        <v>23</v>
      </c>
      <c r="B1290" s="4">
        <v>37.924917999999998</v>
      </c>
      <c r="C1290" s="7">
        <v>38.145389999999999</v>
      </c>
      <c r="D1290" s="7">
        <v>36.781088759999996</v>
      </c>
      <c r="E1290" s="53">
        <f>D1290/C1290</f>
        <v>0.96423417770797459</v>
      </c>
      <c r="F1290" s="59" t="s">
        <v>19</v>
      </c>
      <c r="G1290" s="60" t="s">
        <v>19</v>
      </c>
      <c r="H1290" s="60" t="s">
        <v>19</v>
      </c>
      <c r="I1290" s="14" t="s">
        <v>19</v>
      </c>
    </row>
    <row r="1291" spans="1:9" x14ac:dyDescent="0.25">
      <c r="A1291" s="169" t="s">
        <v>31</v>
      </c>
      <c r="B1291" s="4">
        <v>3.6604480000000001</v>
      </c>
      <c r="C1291" s="7">
        <v>3.4956619999999998</v>
      </c>
      <c r="D1291" s="7">
        <v>3.35224805</v>
      </c>
      <c r="E1291" s="53">
        <f t="shared" ref="E1291:E1293" si="140">D1291/C1291</f>
        <v>0.95897373659123797</v>
      </c>
      <c r="F1291" s="59">
        <v>0.13960900000000001</v>
      </c>
      <c r="G1291" s="60">
        <v>0.16659399999999999</v>
      </c>
      <c r="H1291" s="60">
        <v>0.15825161999999998</v>
      </c>
      <c r="I1291" s="14">
        <f t="shared" ref="I1291:I1293" si="141">H1291/G1291</f>
        <v>0.94992388681465112</v>
      </c>
    </row>
    <row r="1292" spans="1:9" x14ac:dyDescent="0.25">
      <c r="A1292" s="171" t="s">
        <v>17</v>
      </c>
      <c r="B1292" s="4">
        <v>3.800799</v>
      </c>
      <c r="C1292" s="7">
        <v>3.5097260000000001</v>
      </c>
      <c r="D1292" s="7">
        <v>3.4528988700000003</v>
      </c>
      <c r="E1292" s="53">
        <f t="shared" si="140"/>
        <v>0.98380867053439502</v>
      </c>
      <c r="F1292" s="59">
        <v>0.21182999999999999</v>
      </c>
      <c r="G1292" s="60">
        <v>0.41123900000000002</v>
      </c>
      <c r="H1292" s="60">
        <v>0.40685586000000001</v>
      </c>
      <c r="I1292" s="14">
        <f t="shared" si="141"/>
        <v>0.9893416237273216</v>
      </c>
    </row>
    <row r="1293" spans="1:9" x14ac:dyDescent="0.25">
      <c r="A1293" s="171" t="s">
        <v>78</v>
      </c>
      <c r="B1293" s="4">
        <v>5.8227659999999997</v>
      </c>
      <c r="C1293" s="7">
        <v>5.7355099999999997</v>
      </c>
      <c r="D1293" s="7">
        <v>5.4288386200000005</v>
      </c>
      <c r="E1293" s="53">
        <f t="shared" si="140"/>
        <v>0.9465311053419837</v>
      </c>
      <c r="F1293" s="59">
        <v>0.17710799999999999</v>
      </c>
      <c r="G1293" s="60">
        <v>0.24090500000000001</v>
      </c>
      <c r="H1293" s="60">
        <v>0.21516901000000002</v>
      </c>
      <c r="I1293" s="14">
        <f t="shared" si="141"/>
        <v>0.89316954816213867</v>
      </c>
    </row>
    <row r="1294" spans="1:9" ht="15.75" thickBot="1" x14ac:dyDescent="0.3">
      <c r="A1294" s="173" t="s">
        <v>34</v>
      </c>
      <c r="B1294" s="41">
        <v>3809.3001450000002</v>
      </c>
      <c r="C1294" s="42">
        <v>4209.0081790000004</v>
      </c>
      <c r="D1294" s="42">
        <v>4134.8905616599995</v>
      </c>
      <c r="E1294" s="54">
        <f>D1294/C1294</f>
        <v>0.98239071672281475</v>
      </c>
      <c r="F1294" s="10" t="s">
        <v>19</v>
      </c>
      <c r="G1294" s="11" t="s">
        <v>19</v>
      </c>
      <c r="H1294" s="11" t="s">
        <v>19</v>
      </c>
      <c r="I1294" s="22" t="s">
        <v>19</v>
      </c>
    </row>
    <row r="1295" spans="1:9" ht="15.75" thickBot="1" x14ac:dyDescent="0.3">
      <c r="A1295" s="186" t="s">
        <v>92</v>
      </c>
      <c r="B1295" s="8">
        <f>SUM(B1296:B1353)</f>
        <v>6057.1060099999995</v>
      </c>
      <c r="C1295" s="9">
        <f>SUM(C1296:C1353)</f>
        <v>6042.422114</v>
      </c>
      <c r="D1295" s="9">
        <f>SUM(D1296:D1353)</f>
        <v>5398.124597269998</v>
      </c>
      <c r="E1295" s="20">
        <f>D1295/C1295</f>
        <v>0.89337098524825076</v>
      </c>
      <c r="F1295" s="61">
        <f>SUM(F1296:F1353)</f>
        <v>1886.7200870000001</v>
      </c>
      <c r="G1295" s="62">
        <f>SUM(G1296:G1353)</f>
        <v>2003.770933</v>
      </c>
      <c r="H1295" s="62">
        <f>SUM(H1296:H1353)</f>
        <v>1571.6411092999995</v>
      </c>
      <c r="I1295" s="63">
        <f>H1295/G1295</f>
        <v>0.78434170464134556</v>
      </c>
    </row>
    <row r="1296" spans="1:9" x14ac:dyDescent="0.25">
      <c r="A1296" s="187" t="s">
        <v>225</v>
      </c>
      <c r="B1296" s="39">
        <v>5.9797209999999996</v>
      </c>
      <c r="C1296" s="40">
        <v>5.9797209999999996</v>
      </c>
      <c r="D1296" s="40">
        <v>5.3037855700000005</v>
      </c>
      <c r="E1296" s="21">
        <f>D1296/C1296</f>
        <v>0.88696204555363045</v>
      </c>
      <c r="F1296" s="33">
        <v>4.0197900000000004</v>
      </c>
      <c r="G1296" s="34">
        <v>14.179790000000001</v>
      </c>
      <c r="H1296" s="34">
        <v>13.88602743</v>
      </c>
      <c r="I1296" s="21">
        <f>H1296/G1296</f>
        <v>0.97928300983300876</v>
      </c>
    </row>
    <row r="1297" spans="1:9" x14ac:dyDescent="0.25">
      <c r="A1297" s="188" t="s">
        <v>226</v>
      </c>
      <c r="B1297" s="4">
        <v>47.825125999999997</v>
      </c>
      <c r="C1297" s="7">
        <v>50.780338999999998</v>
      </c>
      <c r="D1297" s="7">
        <v>43.429831460000003</v>
      </c>
      <c r="E1297" s="14">
        <f>D1297/C1297</f>
        <v>0.85524894703834109</v>
      </c>
      <c r="F1297" s="35">
        <v>32.869323000000001</v>
      </c>
      <c r="G1297" s="36">
        <v>32.871310000000001</v>
      </c>
      <c r="H1297" s="36">
        <v>21.340388530000002</v>
      </c>
      <c r="I1297" s="14">
        <f>H1297/G1297</f>
        <v>0.64921016320919367</v>
      </c>
    </row>
    <row r="1298" spans="1:9" x14ac:dyDescent="0.25">
      <c r="A1298" s="188" t="s">
        <v>227</v>
      </c>
      <c r="B1298" s="4">
        <v>21.201270000000001</v>
      </c>
      <c r="C1298" s="7">
        <v>21.080262000000001</v>
      </c>
      <c r="D1298" s="7">
        <v>17.449398300000002</v>
      </c>
      <c r="E1298" s="14">
        <f t="shared" ref="E1298:E1359" si="142">D1298/C1298</f>
        <v>0.82776002973777085</v>
      </c>
      <c r="F1298" s="35">
        <v>3.9242370000000002</v>
      </c>
      <c r="G1298" s="36">
        <v>3.9242370000000002</v>
      </c>
      <c r="H1298" s="36">
        <v>1.79862871</v>
      </c>
      <c r="I1298" s="14">
        <f t="shared" ref="I1298:I1304" si="143">H1298/G1298</f>
        <v>0.45833845152573605</v>
      </c>
    </row>
    <row r="1299" spans="1:9" x14ac:dyDescent="0.25">
      <c r="A1299" s="188" t="s">
        <v>228</v>
      </c>
      <c r="B1299" s="4">
        <v>13.219669</v>
      </c>
      <c r="C1299" s="7">
        <v>13.208192</v>
      </c>
      <c r="D1299" s="7">
        <v>12.22106117</v>
      </c>
      <c r="E1299" s="14">
        <f t="shared" si="142"/>
        <v>0.92526374313759219</v>
      </c>
      <c r="F1299" s="35">
        <v>1.880088</v>
      </c>
      <c r="G1299" s="36">
        <v>2.8615529999999998</v>
      </c>
      <c r="H1299" s="36">
        <v>2.6079766600000003</v>
      </c>
      <c r="I1299" s="14">
        <f t="shared" si="143"/>
        <v>0.91138506258664453</v>
      </c>
    </row>
    <row r="1300" spans="1:9" x14ac:dyDescent="0.25">
      <c r="A1300" s="188" t="s">
        <v>229</v>
      </c>
      <c r="B1300" s="4">
        <v>34.431229000000002</v>
      </c>
      <c r="C1300" s="7">
        <v>36.534140999999998</v>
      </c>
      <c r="D1300" s="7">
        <v>32.065044300000004</v>
      </c>
      <c r="E1300" s="14">
        <f t="shared" si="142"/>
        <v>0.87767341512148889</v>
      </c>
      <c r="F1300" s="35">
        <v>7.1592609999999999</v>
      </c>
      <c r="G1300" s="36">
        <v>7.7230920000000003</v>
      </c>
      <c r="H1300" s="36">
        <v>5.90919404</v>
      </c>
      <c r="I1300" s="14">
        <f t="shared" si="143"/>
        <v>0.76513319276787062</v>
      </c>
    </row>
    <row r="1301" spans="1:9" x14ac:dyDescent="0.25">
      <c r="A1301" s="188" t="s">
        <v>278</v>
      </c>
      <c r="B1301" s="4">
        <v>4299.6892509999998</v>
      </c>
      <c r="C1301" s="7">
        <v>4303.4777670000003</v>
      </c>
      <c r="D1301" s="7">
        <v>3845.9390340700002</v>
      </c>
      <c r="E1301" s="14">
        <f t="shared" si="142"/>
        <v>0.89368163199575323</v>
      </c>
      <c r="F1301" s="35">
        <v>342.15482300000002</v>
      </c>
      <c r="G1301" s="36">
        <v>342.17433799999998</v>
      </c>
      <c r="H1301" s="36">
        <v>129.15118977999998</v>
      </c>
      <c r="I1301" s="14">
        <f t="shared" si="143"/>
        <v>0.37744265258138671</v>
      </c>
    </row>
    <row r="1302" spans="1:9" x14ac:dyDescent="0.25">
      <c r="A1302" s="188" t="s">
        <v>230</v>
      </c>
      <c r="B1302" s="4">
        <v>14.514849999999999</v>
      </c>
      <c r="C1302" s="7">
        <v>14.714024999999999</v>
      </c>
      <c r="D1302" s="7">
        <v>11.636949830000001</v>
      </c>
      <c r="E1302" s="14">
        <f t="shared" si="142"/>
        <v>0.7908746811290589</v>
      </c>
      <c r="F1302" s="35">
        <v>26.728207000000001</v>
      </c>
      <c r="G1302" s="36">
        <v>25.586780999999998</v>
      </c>
      <c r="H1302" s="36">
        <v>7.8124596900000007</v>
      </c>
      <c r="I1302" s="14">
        <f t="shared" si="143"/>
        <v>0.30533186999959083</v>
      </c>
    </row>
    <row r="1303" spans="1:9" ht="15" customHeight="1" x14ac:dyDescent="0.25">
      <c r="A1303" s="188" t="s">
        <v>283</v>
      </c>
      <c r="B1303" s="5">
        <v>3.3227760000000002</v>
      </c>
      <c r="C1303" s="7">
        <v>3.2789999999999999</v>
      </c>
      <c r="D1303" s="7">
        <v>2.2091933699999999</v>
      </c>
      <c r="E1303" s="14">
        <f t="shared" si="142"/>
        <v>0.67373997255260754</v>
      </c>
      <c r="F1303" s="59">
        <v>0.31622400000000001</v>
      </c>
      <c r="G1303" s="60">
        <v>0.36</v>
      </c>
      <c r="H1303" s="60">
        <v>0</v>
      </c>
      <c r="I1303" s="14">
        <f t="shared" si="143"/>
        <v>0</v>
      </c>
    </row>
    <row r="1304" spans="1:9" x14ac:dyDescent="0.25">
      <c r="A1304" s="188" t="s">
        <v>231</v>
      </c>
      <c r="B1304" s="4">
        <v>10.037404</v>
      </c>
      <c r="C1304" s="7">
        <v>9.3564260000000008</v>
      </c>
      <c r="D1304" s="7">
        <v>8.8170606799999991</v>
      </c>
      <c r="E1304" s="14">
        <f t="shared" si="142"/>
        <v>0.9423534883939656</v>
      </c>
      <c r="F1304" s="35">
        <v>0.45774399999999998</v>
      </c>
      <c r="G1304" s="36">
        <v>0.32042100000000001</v>
      </c>
      <c r="H1304" s="36">
        <v>0.28978949999999998</v>
      </c>
      <c r="I1304" s="14">
        <f t="shared" si="143"/>
        <v>0.90440233318040941</v>
      </c>
    </row>
    <row r="1305" spans="1:9" x14ac:dyDescent="0.25">
      <c r="A1305" s="188" t="s">
        <v>232</v>
      </c>
      <c r="B1305" s="4">
        <v>1.519001</v>
      </c>
      <c r="C1305" s="7">
        <v>1.519001</v>
      </c>
      <c r="D1305" s="7">
        <v>1.19757794</v>
      </c>
      <c r="E1305" s="14">
        <f t="shared" si="142"/>
        <v>0.78839838815115981</v>
      </c>
      <c r="F1305" s="59" t="s">
        <v>19</v>
      </c>
      <c r="G1305" s="60" t="s">
        <v>19</v>
      </c>
      <c r="H1305" s="60" t="s">
        <v>19</v>
      </c>
      <c r="I1305" s="14" t="s">
        <v>19</v>
      </c>
    </row>
    <row r="1306" spans="1:9" x14ac:dyDescent="0.25">
      <c r="A1306" s="188" t="s">
        <v>56</v>
      </c>
      <c r="B1306" s="4">
        <v>18.554635999999999</v>
      </c>
      <c r="C1306" s="7">
        <v>18.516331999999998</v>
      </c>
      <c r="D1306" s="7">
        <v>16.840065969999998</v>
      </c>
      <c r="E1306" s="14">
        <f t="shared" si="142"/>
        <v>0.90947094543346918</v>
      </c>
      <c r="F1306" s="35">
        <v>386.347825</v>
      </c>
      <c r="G1306" s="36">
        <v>387.33612499999998</v>
      </c>
      <c r="H1306" s="36">
        <v>359.82898519000003</v>
      </c>
      <c r="I1306" s="14">
        <f t="shared" ref="I1306:I1333" si="144">H1306/G1306</f>
        <v>0.92898379976822465</v>
      </c>
    </row>
    <row r="1307" spans="1:9" x14ac:dyDescent="0.25">
      <c r="A1307" s="188" t="s">
        <v>233</v>
      </c>
      <c r="B1307" s="4">
        <v>7.631278</v>
      </c>
      <c r="C1307" s="7">
        <v>7.6236280000000001</v>
      </c>
      <c r="D1307" s="7">
        <v>6.5933398399999996</v>
      </c>
      <c r="E1307" s="14">
        <f t="shared" si="142"/>
        <v>0.86485592423974511</v>
      </c>
      <c r="F1307" s="35">
        <v>3.9537689999999999</v>
      </c>
      <c r="G1307" s="36">
        <v>7.1437689999999998</v>
      </c>
      <c r="H1307" s="36">
        <v>3.9155614000000001</v>
      </c>
      <c r="I1307" s="14">
        <f t="shared" si="144"/>
        <v>0.54810862445300235</v>
      </c>
    </row>
    <row r="1308" spans="1:9" x14ac:dyDescent="0.25">
      <c r="A1308" s="188" t="s">
        <v>234</v>
      </c>
      <c r="B1308" s="4">
        <v>7.8889719999999999</v>
      </c>
      <c r="C1308" s="7">
        <v>7.8889719999999999</v>
      </c>
      <c r="D1308" s="7">
        <v>7.3522578899999997</v>
      </c>
      <c r="E1308" s="14">
        <f t="shared" si="142"/>
        <v>0.93196653378919325</v>
      </c>
      <c r="F1308" s="35">
        <v>0.31121100000000002</v>
      </c>
      <c r="G1308" s="36">
        <v>9.4293000000000002E-2</v>
      </c>
      <c r="H1308" s="36">
        <v>8.0155229999999994E-2</v>
      </c>
      <c r="I1308" s="14">
        <f t="shared" si="144"/>
        <v>0.85006554039006066</v>
      </c>
    </row>
    <row r="1309" spans="1:9" x14ac:dyDescent="0.25">
      <c r="A1309" s="188" t="s">
        <v>235</v>
      </c>
      <c r="B1309" s="4">
        <v>12.754599000000001</v>
      </c>
      <c r="C1309" s="7">
        <v>12.628299</v>
      </c>
      <c r="D1309" s="7">
        <v>12.283693490000001</v>
      </c>
      <c r="E1309" s="14">
        <f t="shared" si="142"/>
        <v>0.9727116446957742</v>
      </c>
      <c r="F1309" s="35">
        <v>3.745752</v>
      </c>
      <c r="G1309" s="36">
        <v>3.2621329999999999</v>
      </c>
      <c r="H1309" s="36">
        <v>2.7829620899999998</v>
      </c>
      <c r="I1309" s="14">
        <f t="shared" si="144"/>
        <v>0.853111166834706</v>
      </c>
    </row>
    <row r="1310" spans="1:9" x14ac:dyDescent="0.25">
      <c r="A1310" s="188" t="s">
        <v>236</v>
      </c>
      <c r="B1310" s="4">
        <v>8.8155190000000001</v>
      </c>
      <c r="C1310" s="7">
        <v>9.005509</v>
      </c>
      <c r="D1310" s="7">
        <v>8.2317633499999996</v>
      </c>
      <c r="E1310" s="14">
        <f t="shared" si="142"/>
        <v>0.91408085317553955</v>
      </c>
      <c r="F1310" s="5">
        <v>1</v>
      </c>
      <c r="G1310" s="6">
        <v>0.65090300000000001</v>
      </c>
      <c r="H1310" s="6">
        <v>0.54908137999999995</v>
      </c>
      <c r="I1310" s="14">
        <f t="shared" si="144"/>
        <v>0.843568673058812</v>
      </c>
    </row>
    <row r="1311" spans="1:9" x14ac:dyDescent="0.25">
      <c r="A1311" s="188" t="s">
        <v>237</v>
      </c>
      <c r="B1311" s="4">
        <v>4.7956110000000001</v>
      </c>
      <c r="C1311" s="7">
        <v>4.3288979999999997</v>
      </c>
      <c r="D1311" s="7">
        <v>3.66976675</v>
      </c>
      <c r="E1311" s="14">
        <f t="shared" si="142"/>
        <v>0.84773694136475386</v>
      </c>
      <c r="F1311" s="35">
        <v>1.6409860000000001</v>
      </c>
      <c r="G1311" s="36">
        <v>1.546055</v>
      </c>
      <c r="H1311" s="36">
        <v>1.0667960600000002</v>
      </c>
      <c r="I1311" s="14">
        <f t="shared" si="144"/>
        <v>0.69001171368418346</v>
      </c>
    </row>
    <row r="1312" spans="1:9" x14ac:dyDescent="0.25">
      <c r="A1312" s="188" t="s">
        <v>98</v>
      </c>
      <c r="B1312" s="4">
        <v>2.0983499999999999</v>
      </c>
      <c r="C1312" s="7">
        <v>2.0479609999999999</v>
      </c>
      <c r="D1312" s="7">
        <v>1.6617252</v>
      </c>
      <c r="E1312" s="14">
        <f t="shared" si="142"/>
        <v>0.81140470936702414</v>
      </c>
      <c r="F1312" s="59">
        <v>0.51</v>
      </c>
      <c r="G1312" s="60">
        <v>0.35699999999999998</v>
      </c>
      <c r="H1312" s="60">
        <v>0.33766679999999999</v>
      </c>
      <c r="I1312" s="14">
        <f t="shared" si="144"/>
        <v>0.94584537815126046</v>
      </c>
    </row>
    <row r="1313" spans="1:9" x14ac:dyDescent="0.25">
      <c r="A1313" s="188" t="s">
        <v>238</v>
      </c>
      <c r="B1313" s="4">
        <v>11.945600000000001</v>
      </c>
      <c r="C1313" s="7">
        <v>13.542555</v>
      </c>
      <c r="D1313" s="7">
        <v>10.935920470000001</v>
      </c>
      <c r="E1313" s="14">
        <f t="shared" si="142"/>
        <v>0.80752269198832871</v>
      </c>
      <c r="F1313" s="35">
        <v>4.2336499999999999</v>
      </c>
      <c r="G1313" s="36">
        <v>5.626595</v>
      </c>
      <c r="H1313" s="36">
        <v>3.4921401699999999</v>
      </c>
      <c r="I1313" s="14">
        <f t="shared" si="144"/>
        <v>0.62064893065877313</v>
      </c>
    </row>
    <row r="1314" spans="1:9" x14ac:dyDescent="0.25">
      <c r="A1314" s="188" t="s">
        <v>239</v>
      </c>
      <c r="B1314" s="4">
        <v>6.1209259999999999</v>
      </c>
      <c r="C1314" s="7">
        <v>6.1209259999999999</v>
      </c>
      <c r="D1314" s="7">
        <v>5.8261616399999996</v>
      </c>
      <c r="E1314" s="14">
        <f t="shared" si="142"/>
        <v>0.95184317536268204</v>
      </c>
      <c r="F1314" s="35">
        <v>37.541117</v>
      </c>
      <c r="G1314" s="36">
        <v>41.153992000000002</v>
      </c>
      <c r="H1314" s="36">
        <v>38.677612490000001</v>
      </c>
      <c r="I1314" s="14">
        <f t="shared" si="144"/>
        <v>0.93982650553073921</v>
      </c>
    </row>
    <row r="1315" spans="1:9" ht="15.75" thickBot="1" x14ac:dyDescent="0.3">
      <c r="A1315" s="189" t="s">
        <v>240</v>
      </c>
      <c r="B1315" s="43">
        <v>5.6222120000000002</v>
      </c>
      <c r="C1315" s="44">
        <v>5.6222120000000002</v>
      </c>
      <c r="D1315" s="44">
        <v>4.4466474900000001</v>
      </c>
      <c r="E1315" s="22">
        <f t="shared" si="142"/>
        <v>0.79090711805246761</v>
      </c>
      <c r="F1315" s="37">
        <v>0.50247900000000001</v>
      </c>
      <c r="G1315" s="38">
        <v>0.50247900000000001</v>
      </c>
      <c r="H1315" s="38">
        <v>0.48294218</v>
      </c>
      <c r="I1315" s="22">
        <f t="shared" si="144"/>
        <v>0.96111913134678262</v>
      </c>
    </row>
    <row r="1316" spans="1:9" x14ac:dyDescent="0.25">
      <c r="A1316" s="179" t="s">
        <v>241</v>
      </c>
      <c r="B1316" s="39">
        <v>6.9688780000000001</v>
      </c>
      <c r="C1316" s="40">
        <v>6.9688780000000001</v>
      </c>
      <c r="D1316" s="40">
        <v>5.9063967399999999</v>
      </c>
      <c r="E1316" s="52">
        <f t="shared" si="142"/>
        <v>0.84753912179263291</v>
      </c>
      <c r="F1316" s="180">
        <v>2.000121</v>
      </c>
      <c r="G1316" s="181">
        <v>2.6001210000000001</v>
      </c>
      <c r="H1316" s="181">
        <v>2.3369304500000001</v>
      </c>
      <c r="I1316" s="21">
        <f t="shared" si="144"/>
        <v>0.89877757612049591</v>
      </c>
    </row>
    <row r="1317" spans="1:9" x14ac:dyDescent="0.25">
      <c r="A1317" s="169" t="s">
        <v>242</v>
      </c>
      <c r="B1317" s="4">
        <v>23.430320999999999</v>
      </c>
      <c r="C1317" s="7">
        <v>25.178401000000001</v>
      </c>
      <c r="D1317" s="7">
        <v>23.950556030000001</v>
      </c>
      <c r="E1317" s="53">
        <f t="shared" si="142"/>
        <v>0.95123419592848646</v>
      </c>
      <c r="F1317" s="35">
        <v>43.916519000000001</v>
      </c>
      <c r="G1317" s="36">
        <v>33.141562</v>
      </c>
      <c r="H1317" s="36">
        <v>29.561818559999999</v>
      </c>
      <c r="I1317" s="14">
        <f t="shared" si="144"/>
        <v>0.89198627873966829</v>
      </c>
    </row>
    <row r="1318" spans="1:9" x14ac:dyDescent="0.25">
      <c r="A1318" s="169" t="s">
        <v>277</v>
      </c>
      <c r="B1318" s="4">
        <v>16.7133</v>
      </c>
      <c r="C1318" s="7">
        <v>16.7133</v>
      </c>
      <c r="D1318" s="7">
        <v>13.35944714</v>
      </c>
      <c r="E1318" s="53">
        <f t="shared" si="142"/>
        <v>0.79933030221440415</v>
      </c>
      <c r="F1318" s="35">
        <v>30.525200000000002</v>
      </c>
      <c r="G1318" s="36">
        <v>30.525200000000002</v>
      </c>
      <c r="H1318" s="36">
        <v>15.576338079999999</v>
      </c>
      <c r="I1318" s="14">
        <f t="shared" si="144"/>
        <v>0.51027800243733046</v>
      </c>
    </row>
    <row r="1319" spans="1:9" x14ac:dyDescent="0.25">
      <c r="A1319" s="169" t="s">
        <v>243</v>
      </c>
      <c r="B1319" s="4">
        <v>4.2354459999999996</v>
      </c>
      <c r="C1319" s="7">
        <v>4.2162579999999998</v>
      </c>
      <c r="D1319" s="7">
        <v>3.1504792500000001</v>
      </c>
      <c r="E1319" s="53">
        <f t="shared" si="142"/>
        <v>0.74722164772649113</v>
      </c>
      <c r="F1319" s="5">
        <v>0.80049000000000003</v>
      </c>
      <c r="G1319" s="6">
        <v>1.7105779999999999</v>
      </c>
      <c r="H1319" s="6">
        <v>1.5315047500000001</v>
      </c>
      <c r="I1319" s="14">
        <f t="shared" si="144"/>
        <v>0.8953141861990509</v>
      </c>
    </row>
    <row r="1320" spans="1:9" x14ac:dyDescent="0.25">
      <c r="A1320" s="169" t="s">
        <v>244</v>
      </c>
      <c r="B1320" s="4">
        <v>63.673110999999999</v>
      </c>
      <c r="C1320" s="7">
        <v>63.596390999999997</v>
      </c>
      <c r="D1320" s="7">
        <v>61.768213750000001</v>
      </c>
      <c r="E1320" s="53">
        <f t="shared" si="142"/>
        <v>0.97125344345404763</v>
      </c>
      <c r="F1320" s="5">
        <v>2.0825019999999999</v>
      </c>
      <c r="G1320" s="6">
        <v>2.1592220000000002</v>
      </c>
      <c r="H1320" s="6">
        <v>2.0500118500000002</v>
      </c>
      <c r="I1320" s="14">
        <f t="shared" si="144"/>
        <v>0.94942152775397803</v>
      </c>
    </row>
    <row r="1321" spans="1:9" x14ac:dyDescent="0.25">
      <c r="A1321" s="169" t="s">
        <v>245</v>
      </c>
      <c r="B1321" s="4">
        <v>3.868487</v>
      </c>
      <c r="C1321" s="7">
        <v>3.554208</v>
      </c>
      <c r="D1321" s="7">
        <v>3.4846339</v>
      </c>
      <c r="E1321" s="53">
        <f t="shared" si="142"/>
        <v>0.98042486539898621</v>
      </c>
      <c r="F1321" s="35">
        <v>2.199284</v>
      </c>
      <c r="G1321" s="36">
        <v>2.199284</v>
      </c>
      <c r="H1321" s="36">
        <v>2.1665947299999999</v>
      </c>
      <c r="I1321" s="14">
        <f t="shared" si="144"/>
        <v>0.98513640348404297</v>
      </c>
    </row>
    <row r="1322" spans="1:9" x14ac:dyDescent="0.25">
      <c r="A1322" s="171" t="s">
        <v>246</v>
      </c>
      <c r="B1322" s="4">
        <v>12.859463</v>
      </c>
      <c r="C1322" s="7">
        <v>12.858193</v>
      </c>
      <c r="D1322" s="7">
        <v>10.944506710000001</v>
      </c>
      <c r="E1322" s="53">
        <f t="shared" si="142"/>
        <v>0.85116988911272373</v>
      </c>
      <c r="F1322" s="35">
        <v>0.55002499999999999</v>
      </c>
      <c r="G1322" s="36">
        <v>0.76969799999999999</v>
      </c>
      <c r="H1322" s="36">
        <v>0.52795059</v>
      </c>
      <c r="I1322" s="14">
        <f t="shared" si="144"/>
        <v>0.68591913971453744</v>
      </c>
    </row>
    <row r="1323" spans="1:9" x14ac:dyDescent="0.25">
      <c r="A1323" s="169" t="s">
        <v>247</v>
      </c>
      <c r="B1323" s="4">
        <v>11.914604000000001</v>
      </c>
      <c r="C1323" s="7">
        <v>11.549039</v>
      </c>
      <c r="D1323" s="7">
        <v>9.6522032400000004</v>
      </c>
      <c r="E1323" s="53">
        <f t="shared" si="142"/>
        <v>0.83575813017862355</v>
      </c>
      <c r="F1323" s="5">
        <v>41.950445000000002</v>
      </c>
      <c r="G1323" s="6">
        <v>27.227153999999999</v>
      </c>
      <c r="H1323" s="6">
        <v>25.20804334</v>
      </c>
      <c r="I1323" s="14">
        <f t="shared" si="144"/>
        <v>0.9258420230039468</v>
      </c>
    </row>
    <row r="1324" spans="1:9" x14ac:dyDescent="0.25">
      <c r="A1324" s="175" t="s">
        <v>248</v>
      </c>
      <c r="B1324" s="4">
        <v>5.8673739999999999</v>
      </c>
      <c r="C1324" s="7">
        <v>5.5192899999999998</v>
      </c>
      <c r="D1324" s="7">
        <v>4.5842478799999995</v>
      </c>
      <c r="E1324" s="53">
        <f t="shared" si="142"/>
        <v>0.83058652109238684</v>
      </c>
      <c r="F1324" s="35">
        <v>18.495929</v>
      </c>
      <c r="G1324" s="36">
        <v>22.723181</v>
      </c>
      <c r="H1324" s="36">
        <v>19.13104543</v>
      </c>
      <c r="I1324" s="14">
        <f t="shared" si="144"/>
        <v>0.84191757439242332</v>
      </c>
    </row>
    <row r="1325" spans="1:9" x14ac:dyDescent="0.25">
      <c r="A1325" s="175" t="s">
        <v>285</v>
      </c>
      <c r="B1325" s="4">
        <v>64.819382000000004</v>
      </c>
      <c r="C1325" s="7">
        <v>48.319335000000002</v>
      </c>
      <c r="D1325" s="7">
        <v>47.292591719999997</v>
      </c>
      <c r="E1325" s="53">
        <f t="shared" si="142"/>
        <v>0.97875088140182387</v>
      </c>
      <c r="F1325" s="35">
        <v>195.45763600000001</v>
      </c>
      <c r="G1325" s="36">
        <v>263.372229</v>
      </c>
      <c r="H1325" s="36">
        <v>263.36654107999999</v>
      </c>
      <c r="I1325" s="14">
        <f t="shared" si="144"/>
        <v>0.9999784034937107</v>
      </c>
    </row>
    <row r="1326" spans="1:9" x14ac:dyDescent="0.25">
      <c r="A1326" s="169" t="s">
        <v>249</v>
      </c>
      <c r="B1326" s="4">
        <v>13.875906000000001</v>
      </c>
      <c r="C1326" s="7">
        <v>13.875906000000001</v>
      </c>
      <c r="D1326" s="7">
        <v>13.06288685</v>
      </c>
      <c r="E1326" s="53">
        <f t="shared" si="142"/>
        <v>0.94140785113418901</v>
      </c>
      <c r="F1326" s="35">
        <v>6.7868589999999998</v>
      </c>
      <c r="G1326" s="36">
        <v>6.7868589999999998</v>
      </c>
      <c r="H1326" s="36">
        <v>4.7221396799999997</v>
      </c>
      <c r="I1326" s="14">
        <f t="shared" si="144"/>
        <v>0.69577689473142135</v>
      </c>
    </row>
    <row r="1327" spans="1:9" x14ac:dyDescent="0.25">
      <c r="A1327" s="169" t="s">
        <v>250</v>
      </c>
      <c r="B1327" s="4">
        <v>1.9397180000000001</v>
      </c>
      <c r="C1327" s="7">
        <v>2.2285309999999998</v>
      </c>
      <c r="D1327" s="7">
        <v>1.98024095</v>
      </c>
      <c r="E1327" s="53">
        <f t="shared" si="142"/>
        <v>0.88858577690864526</v>
      </c>
      <c r="F1327" s="59">
        <v>0</v>
      </c>
      <c r="G1327" s="60">
        <v>0.1</v>
      </c>
      <c r="H1327" s="60">
        <v>9.9929500000000004E-2</v>
      </c>
      <c r="I1327" s="14">
        <f t="shared" si="144"/>
        <v>0.99929500000000004</v>
      </c>
    </row>
    <row r="1328" spans="1:9" x14ac:dyDescent="0.25">
      <c r="A1328" s="169" t="s">
        <v>251</v>
      </c>
      <c r="B1328" s="4">
        <v>47.241494000000003</v>
      </c>
      <c r="C1328" s="7">
        <v>53.113306000000001</v>
      </c>
      <c r="D1328" s="7">
        <v>48.672645490000001</v>
      </c>
      <c r="E1328" s="53">
        <f t="shared" si="142"/>
        <v>0.91639269244509092</v>
      </c>
      <c r="F1328" s="35">
        <v>24.151465000000002</v>
      </c>
      <c r="G1328" s="36">
        <v>15.803614</v>
      </c>
      <c r="H1328" s="36">
        <v>9.7734023499999996</v>
      </c>
      <c r="I1328" s="14">
        <f t="shared" si="144"/>
        <v>0.6184283132959334</v>
      </c>
    </row>
    <row r="1329" spans="1:9" x14ac:dyDescent="0.25">
      <c r="A1329" s="169" t="s">
        <v>252</v>
      </c>
      <c r="B1329" s="4">
        <v>81.972027999999995</v>
      </c>
      <c r="C1329" s="7">
        <v>81.972027999999995</v>
      </c>
      <c r="D1329" s="7">
        <v>77.749495140000008</v>
      </c>
      <c r="E1329" s="53">
        <f t="shared" si="142"/>
        <v>0.94848812499795676</v>
      </c>
      <c r="F1329" s="35">
        <v>2.5351729999999999</v>
      </c>
      <c r="G1329" s="36">
        <v>2.5351729999999999</v>
      </c>
      <c r="H1329" s="36">
        <v>1.6150357799999999</v>
      </c>
      <c r="I1329" s="14">
        <f t="shared" si="144"/>
        <v>0.6370515069385797</v>
      </c>
    </row>
    <row r="1330" spans="1:9" x14ac:dyDescent="0.25">
      <c r="A1330" s="169" t="s">
        <v>253</v>
      </c>
      <c r="B1330" s="4">
        <v>290.31739199999998</v>
      </c>
      <c r="C1330" s="7">
        <v>290.31739099999999</v>
      </c>
      <c r="D1330" s="7">
        <v>272.52212941000005</v>
      </c>
      <c r="E1330" s="53">
        <f t="shared" si="142"/>
        <v>0.93870411438769119</v>
      </c>
      <c r="F1330" s="35">
        <v>49.864293000000004</v>
      </c>
      <c r="G1330" s="36">
        <v>47.364293000000004</v>
      </c>
      <c r="H1330" s="36">
        <v>20.249568579999998</v>
      </c>
      <c r="I1330" s="14">
        <f t="shared" si="144"/>
        <v>0.42752815037268682</v>
      </c>
    </row>
    <row r="1331" spans="1:9" x14ac:dyDescent="0.25">
      <c r="A1331" s="169" t="s">
        <v>254</v>
      </c>
      <c r="B1331" s="4">
        <v>9.1729529999999997</v>
      </c>
      <c r="C1331" s="7">
        <v>9.1729529999999997</v>
      </c>
      <c r="D1331" s="7">
        <v>7.9264683399999996</v>
      </c>
      <c r="E1331" s="53">
        <f t="shared" si="142"/>
        <v>0.86411304407642775</v>
      </c>
      <c r="F1331" s="35">
        <v>1.184537</v>
      </c>
      <c r="G1331" s="36">
        <v>1.184537</v>
      </c>
      <c r="H1331" s="36">
        <v>0.98383251000000005</v>
      </c>
      <c r="I1331" s="14">
        <f t="shared" si="144"/>
        <v>0.83056292036466572</v>
      </c>
    </row>
    <row r="1332" spans="1:9" x14ac:dyDescent="0.25">
      <c r="A1332" s="169" t="s">
        <v>255</v>
      </c>
      <c r="B1332" s="4">
        <v>28.589151000000001</v>
      </c>
      <c r="C1332" s="7">
        <v>28.502635999999999</v>
      </c>
      <c r="D1332" s="7">
        <v>27.136476559999998</v>
      </c>
      <c r="E1332" s="53">
        <f t="shared" si="142"/>
        <v>0.95206901424836632</v>
      </c>
      <c r="F1332" s="35">
        <v>0.61402299999999999</v>
      </c>
      <c r="G1332" s="36">
        <v>0.78553799999999996</v>
      </c>
      <c r="H1332" s="36">
        <v>0.75444591000000005</v>
      </c>
      <c r="I1332" s="14">
        <f t="shared" si="144"/>
        <v>0.96041936863652688</v>
      </c>
    </row>
    <row r="1333" spans="1:9" x14ac:dyDescent="0.25">
      <c r="A1333" s="169" t="s">
        <v>256</v>
      </c>
      <c r="B1333" s="4">
        <v>106.036141</v>
      </c>
      <c r="C1333" s="7">
        <v>106.036141</v>
      </c>
      <c r="D1333" s="7">
        <v>89.464283989999998</v>
      </c>
      <c r="E1333" s="53">
        <f t="shared" si="142"/>
        <v>0.84371501212968514</v>
      </c>
      <c r="F1333" s="35">
        <v>9.2105340000000009</v>
      </c>
      <c r="G1333" s="36">
        <v>15.010125</v>
      </c>
      <c r="H1333" s="36">
        <v>13.49510261</v>
      </c>
      <c r="I1333" s="14">
        <f t="shared" si="144"/>
        <v>0.89906663735311998</v>
      </c>
    </row>
    <row r="1334" spans="1:9" x14ac:dyDescent="0.25">
      <c r="A1334" s="169" t="s">
        <v>76</v>
      </c>
      <c r="B1334" s="4">
        <v>0.63</v>
      </c>
      <c r="C1334" s="7">
        <v>0.63</v>
      </c>
      <c r="D1334" s="7">
        <v>0.52485491000000006</v>
      </c>
      <c r="E1334" s="53">
        <f t="shared" si="142"/>
        <v>0.83310303174603184</v>
      </c>
      <c r="F1334" s="59" t="s">
        <v>19</v>
      </c>
      <c r="G1334" s="60" t="s">
        <v>19</v>
      </c>
      <c r="H1334" s="60" t="s">
        <v>19</v>
      </c>
      <c r="I1334" s="14" t="s">
        <v>19</v>
      </c>
    </row>
    <row r="1335" spans="1:9" x14ac:dyDescent="0.25">
      <c r="A1335" s="169" t="s">
        <v>257</v>
      </c>
      <c r="B1335" s="4">
        <v>43.651707999999999</v>
      </c>
      <c r="C1335" s="7">
        <v>43.621707999999998</v>
      </c>
      <c r="D1335" s="7">
        <v>42.259037579999998</v>
      </c>
      <c r="E1335" s="53">
        <f t="shared" si="142"/>
        <v>0.96876164454633462</v>
      </c>
      <c r="F1335" s="59">
        <v>27.626418999999999</v>
      </c>
      <c r="G1335" s="60">
        <v>48.518900000000002</v>
      </c>
      <c r="H1335" s="60">
        <v>45.120086499999999</v>
      </c>
      <c r="I1335" s="14">
        <f t="shared" ref="I1335" si="145">H1335/G1335</f>
        <v>0.9299486694875605</v>
      </c>
    </row>
    <row r="1336" spans="1:9" x14ac:dyDescent="0.25">
      <c r="A1336" s="169" t="s">
        <v>50</v>
      </c>
      <c r="B1336" s="4">
        <v>0.89039199999999996</v>
      </c>
      <c r="C1336" s="7">
        <v>0.89039199999999996</v>
      </c>
      <c r="D1336" s="7">
        <v>0.61729435999999993</v>
      </c>
      <c r="E1336" s="53">
        <f t="shared" si="142"/>
        <v>0.6932838120737832</v>
      </c>
      <c r="F1336" s="59" t="s">
        <v>19</v>
      </c>
      <c r="G1336" s="60" t="s">
        <v>19</v>
      </c>
      <c r="H1336" s="60" t="s">
        <v>19</v>
      </c>
      <c r="I1336" s="14" t="s">
        <v>19</v>
      </c>
    </row>
    <row r="1337" spans="1:9" x14ac:dyDescent="0.25">
      <c r="A1337" s="169" t="s">
        <v>258</v>
      </c>
      <c r="B1337" s="4">
        <v>40.440652</v>
      </c>
      <c r="C1337" s="7">
        <v>40.003836999999997</v>
      </c>
      <c r="D1337" s="7">
        <v>32.499368449999999</v>
      </c>
      <c r="E1337" s="53">
        <f t="shared" si="142"/>
        <v>0.81240628117747804</v>
      </c>
      <c r="F1337" s="35">
        <v>15</v>
      </c>
      <c r="G1337" s="36">
        <v>15</v>
      </c>
      <c r="H1337" s="36">
        <v>5.310041</v>
      </c>
      <c r="I1337" s="14">
        <f t="shared" ref="I1337:I1349" si="146">H1337/G1337</f>
        <v>0.35400273333333332</v>
      </c>
    </row>
    <row r="1338" spans="1:9" x14ac:dyDescent="0.25">
      <c r="A1338" s="169" t="s">
        <v>54</v>
      </c>
      <c r="B1338" s="4">
        <v>146.06027599999999</v>
      </c>
      <c r="C1338" s="7">
        <v>150.47809699999999</v>
      </c>
      <c r="D1338" s="7">
        <v>128.15864870999999</v>
      </c>
      <c r="E1338" s="53">
        <f t="shared" si="142"/>
        <v>0.8516764317533867</v>
      </c>
      <c r="F1338" s="35">
        <v>194.325908</v>
      </c>
      <c r="G1338" s="36">
        <v>171.800017</v>
      </c>
      <c r="H1338" s="36">
        <v>134.53659053999999</v>
      </c>
      <c r="I1338" s="14">
        <f t="shared" si="146"/>
        <v>0.78309998386088631</v>
      </c>
    </row>
    <row r="1339" spans="1:9" x14ac:dyDescent="0.25">
      <c r="A1339" s="169" t="s">
        <v>259</v>
      </c>
      <c r="B1339" s="4">
        <v>7.5308000000000002</v>
      </c>
      <c r="C1339" s="7">
        <v>7.1164050000000003</v>
      </c>
      <c r="D1339" s="7">
        <v>5.6204305699999999</v>
      </c>
      <c r="E1339" s="53">
        <f t="shared" si="142"/>
        <v>0.78978509092723082</v>
      </c>
      <c r="F1339" s="35">
        <v>98.503532000000007</v>
      </c>
      <c r="G1339" s="36">
        <v>128.952472</v>
      </c>
      <c r="H1339" s="36">
        <v>119.82195259999999</v>
      </c>
      <c r="I1339" s="14">
        <f t="shared" si="146"/>
        <v>0.92919469275470723</v>
      </c>
    </row>
    <row r="1340" spans="1:9" x14ac:dyDescent="0.25">
      <c r="A1340" s="169" t="s">
        <v>260</v>
      </c>
      <c r="B1340" s="25">
        <v>1.5038</v>
      </c>
      <c r="C1340" s="26">
        <v>1.321623</v>
      </c>
      <c r="D1340" s="26">
        <v>1.1721140299999999</v>
      </c>
      <c r="E1340" s="53">
        <f t="shared" si="142"/>
        <v>0.88687472145990187</v>
      </c>
      <c r="F1340" s="25">
        <v>0.27900000000000003</v>
      </c>
      <c r="G1340" s="26">
        <v>0.27900000000000003</v>
      </c>
      <c r="H1340" s="26">
        <v>9.7238190000000002E-2</v>
      </c>
      <c r="I1340" s="14">
        <f t="shared" si="146"/>
        <v>0.34852397849462363</v>
      </c>
    </row>
    <row r="1341" spans="1:9" x14ac:dyDescent="0.25">
      <c r="A1341" s="169" t="s">
        <v>261</v>
      </c>
      <c r="B1341" s="4">
        <v>6.4825699999999999</v>
      </c>
      <c r="C1341" s="7">
        <v>7.8456599999999996</v>
      </c>
      <c r="D1341" s="7">
        <v>7.2143975199999995</v>
      </c>
      <c r="E1341" s="53">
        <f t="shared" si="142"/>
        <v>0.9195399137867305</v>
      </c>
      <c r="F1341" s="35">
        <v>4.9979940000000003</v>
      </c>
      <c r="G1341" s="36">
        <v>5.0711820000000003</v>
      </c>
      <c r="H1341" s="36">
        <v>5.0157977200000001</v>
      </c>
      <c r="I1341" s="14">
        <f t="shared" si="146"/>
        <v>0.98907862506216493</v>
      </c>
    </row>
    <row r="1342" spans="1:9" x14ac:dyDescent="0.25">
      <c r="A1342" s="169" t="s">
        <v>279</v>
      </c>
      <c r="B1342" s="4">
        <v>57.362242999999999</v>
      </c>
      <c r="C1342" s="7">
        <v>55.950569999999999</v>
      </c>
      <c r="D1342" s="7">
        <v>47.682429710000001</v>
      </c>
      <c r="E1342" s="53">
        <f t="shared" si="142"/>
        <v>0.85222419914578174</v>
      </c>
      <c r="F1342" s="35">
        <v>141.953204</v>
      </c>
      <c r="G1342" s="36">
        <v>176.75224900000001</v>
      </c>
      <c r="H1342" s="36">
        <v>179.79565733000001</v>
      </c>
      <c r="I1342" s="14">
        <f t="shared" si="146"/>
        <v>1.0172184984757959</v>
      </c>
    </row>
    <row r="1343" spans="1:9" x14ac:dyDescent="0.25">
      <c r="A1343" s="169" t="s">
        <v>96</v>
      </c>
      <c r="B1343" s="4">
        <v>142.065068</v>
      </c>
      <c r="C1343" s="7">
        <v>150.17399599999999</v>
      </c>
      <c r="D1343" s="7">
        <v>136.49499688</v>
      </c>
      <c r="E1343" s="53">
        <f t="shared" si="142"/>
        <v>0.90891233179944153</v>
      </c>
      <c r="F1343" s="35">
        <v>6.4237219999999997</v>
      </c>
      <c r="G1343" s="36">
        <v>6.4237219999999997</v>
      </c>
      <c r="H1343" s="36">
        <v>3.6244306600000002</v>
      </c>
      <c r="I1343" s="14">
        <f t="shared" si="146"/>
        <v>0.56422595187027091</v>
      </c>
    </row>
    <row r="1344" spans="1:9" x14ac:dyDescent="0.25">
      <c r="A1344" s="169" t="s">
        <v>81</v>
      </c>
      <c r="B1344" s="4">
        <v>122.001519</v>
      </c>
      <c r="C1344" s="7">
        <v>113.77860099999999</v>
      </c>
      <c r="D1344" s="7">
        <v>94.592913699999997</v>
      </c>
      <c r="E1344" s="53">
        <f t="shared" si="142"/>
        <v>0.83137701526141983</v>
      </c>
      <c r="F1344" s="35">
        <v>5.9497</v>
      </c>
      <c r="G1344" s="36">
        <v>6.1714950000000002</v>
      </c>
      <c r="H1344" s="36">
        <v>0.58805766000000004</v>
      </c>
      <c r="I1344" s="14">
        <f t="shared" si="146"/>
        <v>9.5286095184392114E-2</v>
      </c>
    </row>
    <row r="1345" spans="1:9" x14ac:dyDescent="0.25">
      <c r="A1345" s="169" t="s">
        <v>77</v>
      </c>
      <c r="B1345" s="4">
        <v>19.641794000000001</v>
      </c>
      <c r="C1345" s="7">
        <v>21.227096</v>
      </c>
      <c r="D1345" s="7">
        <v>18.622049539999999</v>
      </c>
      <c r="E1345" s="53">
        <f t="shared" si="142"/>
        <v>0.87727730349926336</v>
      </c>
      <c r="F1345" s="35">
        <v>9.1955329999999993</v>
      </c>
      <c r="G1345" s="36">
        <v>9.3102309999999999</v>
      </c>
      <c r="H1345" s="36">
        <v>5.4181100199999994</v>
      </c>
      <c r="I1345" s="14">
        <f t="shared" si="146"/>
        <v>0.58195226520158305</v>
      </c>
    </row>
    <row r="1346" spans="1:9" x14ac:dyDescent="0.25">
      <c r="A1346" s="169" t="s">
        <v>262</v>
      </c>
      <c r="B1346" s="4">
        <v>5.8024820000000004</v>
      </c>
      <c r="C1346" s="7">
        <v>5.5177149999999999</v>
      </c>
      <c r="D1346" s="7">
        <v>5.0551868300000002</v>
      </c>
      <c r="E1346" s="53">
        <f t="shared" si="142"/>
        <v>0.91617396512868099</v>
      </c>
      <c r="F1346" s="35">
        <v>2.0743710000000002</v>
      </c>
      <c r="G1346" s="36">
        <v>1.617737</v>
      </c>
      <c r="H1346" s="36">
        <v>0.31179068999999998</v>
      </c>
      <c r="I1346" s="14">
        <f t="shared" si="146"/>
        <v>0.19273261970270816</v>
      </c>
    </row>
    <row r="1347" spans="1:9" x14ac:dyDescent="0.25">
      <c r="A1347" s="169" t="s">
        <v>263</v>
      </c>
      <c r="B1347" s="4">
        <v>55.962958999999998</v>
      </c>
      <c r="C1347" s="7">
        <v>40.387666000000003</v>
      </c>
      <c r="D1347" s="7">
        <v>38.874687829999999</v>
      </c>
      <c r="E1347" s="53">
        <f t="shared" si="142"/>
        <v>0.96253860844545946</v>
      </c>
      <c r="F1347" s="35">
        <v>17.875319999999999</v>
      </c>
      <c r="G1347" s="36">
        <v>20.358543999999998</v>
      </c>
      <c r="H1347" s="36">
        <v>16.60421303</v>
      </c>
      <c r="I1347" s="14">
        <f t="shared" si="146"/>
        <v>0.81558941690525621</v>
      </c>
    </row>
    <row r="1348" spans="1:9" x14ac:dyDescent="0.25">
      <c r="A1348" s="169" t="s">
        <v>264</v>
      </c>
      <c r="B1348" s="4">
        <v>19.633880000000001</v>
      </c>
      <c r="C1348" s="7">
        <v>19.616177</v>
      </c>
      <c r="D1348" s="7">
        <v>17.28362323</v>
      </c>
      <c r="E1348" s="53">
        <f t="shared" si="142"/>
        <v>0.88109029756409718</v>
      </c>
      <c r="F1348" s="35">
        <v>2.3370000000000002</v>
      </c>
      <c r="G1348" s="36">
        <v>2.3547030000000002</v>
      </c>
      <c r="H1348" s="36">
        <v>0.98950910000000003</v>
      </c>
      <c r="I1348" s="14">
        <f t="shared" si="146"/>
        <v>0.4202267122435398</v>
      </c>
    </row>
    <row r="1349" spans="1:9" x14ac:dyDescent="0.25">
      <c r="A1349" s="169" t="s">
        <v>194</v>
      </c>
      <c r="B1349" s="4">
        <v>6.6068290000000003</v>
      </c>
      <c r="C1349" s="7">
        <v>6.6068290000000003</v>
      </c>
      <c r="D1349" s="7">
        <v>3.5864787699999998</v>
      </c>
      <c r="E1349" s="53">
        <f t="shared" si="142"/>
        <v>0.54284419499884129</v>
      </c>
      <c r="F1349" s="5">
        <v>0.96389400000000003</v>
      </c>
      <c r="G1349" s="6">
        <v>0.96389400000000003</v>
      </c>
      <c r="H1349" s="6">
        <v>0.12260058</v>
      </c>
      <c r="I1349" s="14">
        <f t="shared" si="146"/>
        <v>0.12719301084974075</v>
      </c>
    </row>
    <row r="1350" spans="1:9" x14ac:dyDescent="0.25">
      <c r="A1350" s="169" t="s">
        <v>265</v>
      </c>
      <c r="B1350" s="4">
        <v>24.302562000000002</v>
      </c>
      <c r="C1350" s="7">
        <v>22.507562</v>
      </c>
      <c r="D1350" s="7">
        <v>16.967545579999999</v>
      </c>
      <c r="E1350" s="53">
        <f t="shared" si="142"/>
        <v>0.75385977299540485</v>
      </c>
      <c r="F1350" s="5">
        <v>57.299745000000001</v>
      </c>
      <c r="G1350" s="6">
        <v>47.004106</v>
      </c>
      <c r="H1350" s="6">
        <v>39.60762716</v>
      </c>
      <c r="I1350" s="14">
        <f>H1350/G1350</f>
        <v>0.84264185686246218</v>
      </c>
    </row>
    <row r="1351" spans="1:9" x14ac:dyDescent="0.25">
      <c r="A1351" s="176" t="s">
        <v>266</v>
      </c>
      <c r="B1351" s="4">
        <v>13.392300000000001</v>
      </c>
      <c r="C1351" s="7">
        <v>12.519663</v>
      </c>
      <c r="D1351" s="7">
        <v>10.12610718</v>
      </c>
      <c r="E1351" s="53">
        <f t="shared" si="142"/>
        <v>0.80881627404827117</v>
      </c>
      <c r="F1351" s="5">
        <v>5.1719999999999997</v>
      </c>
      <c r="G1351" s="6">
        <v>6.0446369999999998</v>
      </c>
      <c r="H1351" s="6">
        <v>4.0805864500000002</v>
      </c>
      <c r="I1351" s="14">
        <f>H1351/G1351</f>
        <v>0.67507551735530191</v>
      </c>
    </row>
    <row r="1352" spans="1:9" x14ac:dyDescent="0.25">
      <c r="A1352" s="177" t="s">
        <v>267</v>
      </c>
      <c r="B1352" s="4">
        <v>5.8264389999999997</v>
      </c>
      <c r="C1352" s="7">
        <v>5.8264389999999997</v>
      </c>
      <c r="D1352" s="7">
        <v>4.9400753600000007</v>
      </c>
      <c r="E1352" s="53">
        <f t="shared" si="142"/>
        <v>0.8478721496955518</v>
      </c>
      <c r="F1352" s="5">
        <v>7.3561000000000001E-2</v>
      </c>
      <c r="G1352" s="6">
        <v>7.3561000000000001E-2</v>
      </c>
      <c r="H1352" s="6">
        <v>3.9478859999999998E-2</v>
      </c>
      <c r="I1352" s="14">
        <f>H1352/G1352</f>
        <v>0.53668193743967585</v>
      </c>
    </row>
    <row r="1353" spans="1:9" ht="15.75" thickBot="1" x14ac:dyDescent="0.3">
      <c r="A1353" s="178" t="s">
        <v>268</v>
      </c>
      <c r="B1353" s="43">
        <v>5.8545879999999997</v>
      </c>
      <c r="C1353" s="44">
        <v>5.4557270000000004</v>
      </c>
      <c r="D1353" s="44">
        <v>5.1141746599999998</v>
      </c>
      <c r="E1353" s="55">
        <f t="shared" si="142"/>
        <v>0.93739563214948241</v>
      </c>
      <c r="F1353" s="37">
        <v>5.047663</v>
      </c>
      <c r="G1353" s="38">
        <v>3.401249</v>
      </c>
      <c r="H1353" s="38">
        <v>3.3975481000000003</v>
      </c>
      <c r="I1353" s="24">
        <f t="shared" ref="I1353:I1355" si="147">H1353/G1353</f>
        <v>0.99891189971683936</v>
      </c>
    </row>
    <row r="1354" spans="1:9" ht="15.75" thickBot="1" x14ac:dyDescent="0.3">
      <c r="A1354" s="182" t="s">
        <v>93</v>
      </c>
      <c r="B1354" s="183">
        <f>SUM(B1355:B1360)</f>
        <v>991.56181700000002</v>
      </c>
      <c r="C1354" s="184">
        <f>SUM(C1355:C1360)</f>
        <v>991.56181700000002</v>
      </c>
      <c r="D1354" s="184">
        <f>SUM(D1355:D1360)</f>
        <v>791.53524079999988</v>
      </c>
      <c r="E1354" s="185">
        <f t="shared" si="142"/>
        <v>0.7982711992630106</v>
      </c>
      <c r="F1354" s="67">
        <f>SUM(F1355:F1360)</f>
        <v>4139.5082819999998</v>
      </c>
      <c r="G1354" s="29">
        <f>SUM(G1355:G1360)</f>
        <v>4115.7419709999995</v>
      </c>
      <c r="H1354" s="29">
        <f>SUM(H1355:H1360)</f>
        <v>3729.0348499900006</v>
      </c>
      <c r="I1354" s="32">
        <f t="shared" si="147"/>
        <v>0.90604194244080838</v>
      </c>
    </row>
    <row r="1355" spans="1:9" x14ac:dyDescent="0.25">
      <c r="A1355" s="174" t="s">
        <v>269</v>
      </c>
      <c r="B1355" s="45">
        <v>259.90742799999998</v>
      </c>
      <c r="C1355" s="46">
        <v>259.90742799999998</v>
      </c>
      <c r="D1355" s="46">
        <v>108.12535525</v>
      </c>
      <c r="E1355" s="56">
        <f t="shared" si="142"/>
        <v>0.41601487145646338</v>
      </c>
      <c r="F1355" s="33">
        <v>38.929602000000003</v>
      </c>
      <c r="G1355" s="34">
        <v>38.929602000000003</v>
      </c>
      <c r="H1355" s="34">
        <v>16.015615610000001</v>
      </c>
      <c r="I1355" s="21">
        <f t="shared" si="147"/>
        <v>0.41139941810861563</v>
      </c>
    </row>
    <row r="1356" spans="1:9" x14ac:dyDescent="0.25">
      <c r="A1356" s="169" t="s">
        <v>270</v>
      </c>
      <c r="B1356" s="4">
        <v>2.9946999999999999</v>
      </c>
      <c r="C1356" s="7">
        <v>2.9946999999999999</v>
      </c>
      <c r="D1356" s="7">
        <v>1.9502009499999999</v>
      </c>
      <c r="E1356" s="53">
        <f t="shared" si="142"/>
        <v>0.65121746752596255</v>
      </c>
      <c r="F1356" s="59" t="s">
        <v>19</v>
      </c>
      <c r="G1356" s="60" t="s">
        <v>19</v>
      </c>
      <c r="H1356" s="60" t="s">
        <v>19</v>
      </c>
      <c r="I1356" s="14" t="s">
        <v>19</v>
      </c>
    </row>
    <row r="1357" spans="1:9" x14ac:dyDescent="0.25">
      <c r="A1357" s="169" t="s">
        <v>271</v>
      </c>
      <c r="B1357" s="4">
        <v>137.95192900000001</v>
      </c>
      <c r="C1357" s="7">
        <v>137.95192900000001</v>
      </c>
      <c r="D1357" s="7">
        <v>90.751924599999995</v>
      </c>
      <c r="E1357" s="53">
        <f t="shared" si="142"/>
        <v>0.6578517985058403</v>
      </c>
      <c r="F1357" s="35">
        <v>182.27287999999999</v>
      </c>
      <c r="G1357" s="36">
        <v>182.27287999999999</v>
      </c>
      <c r="H1357" s="36">
        <v>75.853766969999995</v>
      </c>
      <c r="I1357" s="14">
        <f t="shared" ref="I1357:I1359" si="148">H1357/G1357</f>
        <v>0.41615498131153689</v>
      </c>
    </row>
    <row r="1358" spans="1:9" x14ac:dyDescent="0.25">
      <c r="A1358" s="169" t="s">
        <v>272</v>
      </c>
      <c r="B1358" s="5">
        <v>333.26960000000003</v>
      </c>
      <c r="C1358" s="6">
        <v>333.26960000000003</v>
      </c>
      <c r="D1358" s="6">
        <v>333.26960000000003</v>
      </c>
      <c r="E1358" s="53">
        <f t="shared" si="142"/>
        <v>1</v>
      </c>
      <c r="F1358" s="35">
        <v>1756.4996000000001</v>
      </c>
      <c r="G1358" s="36">
        <v>1756.4996000000001</v>
      </c>
      <c r="H1358" s="58">
        <v>1756.4996000000001</v>
      </c>
      <c r="I1358" s="14">
        <f t="shared" si="148"/>
        <v>1</v>
      </c>
    </row>
    <row r="1359" spans="1:9" x14ac:dyDescent="0.25">
      <c r="A1359" s="169" t="s">
        <v>273</v>
      </c>
      <c r="B1359" s="5">
        <v>257.43815999999998</v>
      </c>
      <c r="C1359" s="6">
        <v>257.43815999999998</v>
      </c>
      <c r="D1359" s="6">
        <v>257.43815999999998</v>
      </c>
      <c r="E1359" s="53">
        <f t="shared" si="142"/>
        <v>1</v>
      </c>
      <c r="F1359" s="59">
        <v>680.50729999999999</v>
      </c>
      <c r="G1359" s="60">
        <v>680.50729999999999</v>
      </c>
      <c r="H1359" s="60">
        <v>680.50729999999999</v>
      </c>
      <c r="I1359" s="14">
        <f t="shared" si="148"/>
        <v>1</v>
      </c>
    </row>
    <row r="1360" spans="1:9" ht="15.75" thickBot="1" x14ac:dyDescent="0.3">
      <c r="A1360" s="178" t="s">
        <v>280</v>
      </c>
      <c r="B1360" s="10" t="s">
        <v>19</v>
      </c>
      <c r="C1360" s="11" t="s">
        <v>19</v>
      </c>
      <c r="D1360" s="11" t="s">
        <v>19</v>
      </c>
      <c r="E1360" s="55" t="s">
        <v>19</v>
      </c>
      <c r="F1360" s="37">
        <v>1481.2989</v>
      </c>
      <c r="G1360" s="38">
        <v>1457.5325889999999</v>
      </c>
      <c r="H1360" s="38">
        <v>1200.1585674100002</v>
      </c>
      <c r="I1360" s="22">
        <f>H1360/G1360</f>
        <v>0.82341799865580934</v>
      </c>
    </row>
    <row r="1361" spans="1:9" x14ac:dyDescent="0.25">
      <c r="A1361" s="145" t="s">
        <v>201</v>
      </c>
      <c r="B1361" s="145"/>
      <c r="C1361" s="145"/>
      <c r="D1361" s="145"/>
      <c r="E1361" s="206"/>
      <c r="F1361" s="206"/>
      <c r="G1361" s="206"/>
      <c r="H1361" s="206"/>
      <c r="I1361" s="206"/>
    </row>
    <row r="1362" spans="1:9" x14ac:dyDescent="0.25">
      <c r="A1362" s="207" t="s">
        <v>203</v>
      </c>
      <c r="B1362" s="208"/>
      <c r="C1362" s="208"/>
      <c r="D1362" s="208"/>
      <c r="E1362" s="208"/>
      <c r="F1362" s="208"/>
      <c r="G1362" s="208"/>
      <c r="H1362" s="208"/>
      <c r="I1362" s="208"/>
    </row>
    <row r="1363" spans="1:9" x14ac:dyDescent="0.25">
      <c r="A1363" s="209" t="s">
        <v>294</v>
      </c>
      <c r="B1363" s="209"/>
      <c r="C1363" s="209"/>
      <c r="D1363" s="209"/>
      <c r="E1363" s="209"/>
      <c r="F1363" s="209"/>
      <c r="G1363" s="209"/>
      <c r="H1363" s="209"/>
      <c r="I1363" s="209"/>
    </row>
    <row r="1364" spans="1:9" x14ac:dyDescent="0.25">
      <c r="A1364" s="209" t="s">
        <v>319</v>
      </c>
      <c r="B1364" s="209"/>
      <c r="C1364" s="209"/>
      <c r="D1364" s="209"/>
      <c r="E1364" s="209"/>
      <c r="F1364" s="209"/>
      <c r="G1364" s="209"/>
      <c r="H1364" s="209"/>
      <c r="I1364" s="209"/>
    </row>
    <row r="1365" spans="1:9" x14ac:dyDescent="0.25">
      <c r="A1365" s="211" t="s">
        <v>295</v>
      </c>
      <c r="B1365" s="211"/>
      <c r="C1365" s="211"/>
      <c r="D1365" s="211"/>
      <c r="E1365" s="211"/>
      <c r="F1365" s="211"/>
      <c r="G1365" s="211"/>
      <c r="H1365" s="211"/>
      <c r="I1365" s="211"/>
    </row>
  </sheetData>
  <mergeCells count="201">
    <mergeCell ref="E1133:I1133"/>
    <mergeCell ref="A1134:I1134"/>
    <mergeCell ref="A1135:I1135"/>
    <mergeCell ref="A1136:I1136"/>
    <mergeCell ref="A1137:I1137"/>
    <mergeCell ref="A1138:I1138"/>
    <mergeCell ref="A1025:I1025"/>
    <mergeCell ref="A1026:I1026"/>
    <mergeCell ref="A1027:I1027"/>
    <mergeCell ref="A1028:I1028"/>
    <mergeCell ref="A1029:I1029"/>
    <mergeCell ref="A1030:I1030"/>
    <mergeCell ref="A1031:I1031"/>
    <mergeCell ref="A1032:I1032"/>
    <mergeCell ref="A1033:A1034"/>
    <mergeCell ref="B1033:E1033"/>
    <mergeCell ref="F1033:I1033"/>
    <mergeCell ref="E1019:I1019"/>
    <mergeCell ref="A1020:I1020"/>
    <mergeCell ref="A1021:I1021"/>
    <mergeCell ref="A1022:I1022"/>
    <mergeCell ref="A1023:I1023"/>
    <mergeCell ref="A1024:I1024"/>
    <mergeCell ref="A911:I911"/>
    <mergeCell ref="A912:I912"/>
    <mergeCell ref="A913:I913"/>
    <mergeCell ref="A914:I914"/>
    <mergeCell ref="A915:I915"/>
    <mergeCell ref="A916:I916"/>
    <mergeCell ref="A917:I917"/>
    <mergeCell ref="A918:I918"/>
    <mergeCell ref="A919:A920"/>
    <mergeCell ref="B919:E919"/>
    <mergeCell ref="F919:I919"/>
    <mergeCell ref="A679:I679"/>
    <mergeCell ref="A680:I680"/>
    <mergeCell ref="A681:I681"/>
    <mergeCell ref="A575:I575"/>
    <mergeCell ref="A576:I576"/>
    <mergeCell ref="A577:A578"/>
    <mergeCell ref="B577:E577"/>
    <mergeCell ref="F577:I577"/>
    <mergeCell ref="A570:I570"/>
    <mergeCell ref="A571:I571"/>
    <mergeCell ref="A572:I572"/>
    <mergeCell ref="A119:I119"/>
    <mergeCell ref="A116:I116"/>
    <mergeCell ref="E108:I108"/>
    <mergeCell ref="A109:I109"/>
    <mergeCell ref="E222:I222"/>
    <mergeCell ref="A223:I223"/>
    <mergeCell ref="A573:I573"/>
    <mergeCell ref="A229:I229"/>
    <mergeCell ref="A230:I230"/>
    <mergeCell ref="A231:I231"/>
    <mergeCell ref="A110:I110"/>
    <mergeCell ref="A114:I114"/>
    <mergeCell ref="A225:I225"/>
    <mergeCell ref="A224:I224"/>
    <mergeCell ref="A112:I112"/>
    <mergeCell ref="A111:I111"/>
    <mergeCell ref="A120:I120"/>
    <mergeCell ref="A121:I121"/>
    <mergeCell ref="A122:A123"/>
    <mergeCell ref="B122:E122"/>
    <mergeCell ref="F122:I122"/>
    <mergeCell ref="A115:I115"/>
    <mergeCell ref="A453:I453"/>
    <mergeCell ref="A346:I346"/>
    <mergeCell ref="A6:I6"/>
    <mergeCell ref="A7:I7"/>
    <mergeCell ref="A8:A9"/>
    <mergeCell ref="B8:E8"/>
    <mergeCell ref="F8:I8"/>
    <mergeCell ref="A1:I1"/>
    <mergeCell ref="A2:I2"/>
    <mergeCell ref="A3:I3"/>
    <mergeCell ref="A4:I4"/>
    <mergeCell ref="A5:I5"/>
    <mergeCell ref="A347:I347"/>
    <mergeCell ref="A348:A349"/>
    <mergeCell ref="B348:E348"/>
    <mergeCell ref="F348:I348"/>
    <mergeCell ref="A452:I452"/>
    <mergeCell ref="A232:I232"/>
    <mergeCell ref="A113:I113"/>
    <mergeCell ref="A337:I337"/>
    <mergeCell ref="A338:I338"/>
    <mergeCell ref="A339:I339"/>
    <mergeCell ref="E335:I335"/>
    <mergeCell ref="A336:I336"/>
    <mergeCell ref="A233:I233"/>
    <mergeCell ref="A234:I234"/>
    <mergeCell ref="A235:A236"/>
    <mergeCell ref="B235:E235"/>
    <mergeCell ref="F235:I235"/>
    <mergeCell ref="A228:I228"/>
    <mergeCell ref="A227:I227"/>
    <mergeCell ref="A226:I226"/>
    <mergeCell ref="A117:I117"/>
    <mergeCell ref="A118:I118"/>
    <mergeCell ref="A340:I340"/>
    <mergeCell ref="E448:I448"/>
    <mergeCell ref="A449:I449"/>
    <mergeCell ref="A450:I450"/>
    <mergeCell ref="A451:I451"/>
    <mergeCell ref="A341:I341"/>
    <mergeCell ref="A342:I342"/>
    <mergeCell ref="A343:I343"/>
    <mergeCell ref="A344:I344"/>
    <mergeCell ref="A345:I345"/>
    <mergeCell ref="A568:I568"/>
    <mergeCell ref="A454:I454"/>
    <mergeCell ref="A567:I567"/>
    <mergeCell ref="E562:I562"/>
    <mergeCell ref="A563:I563"/>
    <mergeCell ref="A564:I564"/>
    <mergeCell ref="A565:I565"/>
    <mergeCell ref="A566:I566"/>
    <mergeCell ref="A460:I460"/>
    <mergeCell ref="A461:I461"/>
    <mergeCell ref="A462:A463"/>
    <mergeCell ref="B462:E462"/>
    <mergeCell ref="F462:I462"/>
    <mergeCell ref="A455:I455"/>
    <mergeCell ref="A456:I456"/>
    <mergeCell ref="A457:I457"/>
    <mergeCell ref="A458:I458"/>
    <mergeCell ref="A459:I459"/>
    <mergeCell ref="A796:I796"/>
    <mergeCell ref="A683:I683"/>
    <mergeCell ref="E791:I791"/>
    <mergeCell ref="A792:I792"/>
    <mergeCell ref="A793:I793"/>
    <mergeCell ref="A794:I794"/>
    <mergeCell ref="A795:I795"/>
    <mergeCell ref="A689:I689"/>
    <mergeCell ref="A690:I690"/>
    <mergeCell ref="A691:A692"/>
    <mergeCell ref="B691:E691"/>
    <mergeCell ref="F691:I691"/>
    <mergeCell ref="A684:I684"/>
    <mergeCell ref="A685:I685"/>
    <mergeCell ref="A686:I686"/>
    <mergeCell ref="A687:I687"/>
    <mergeCell ref="A688:I688"/>
    <mergeCell ref="A574:I574"/>
    <mergeCell ref="A682:I682"/>
    <mergeCell ref="A569:I569"/>
    <mergeCell ref="E677:I677"/>
    <mergeCell ref="A678:I678"/>
    <mergeCell ref="E905:I905"/>
    <mergeCell ref="A906:I906"/>
    <mergeCell ref="A907:I907"/>
    <mergeCell ref="A908:I908"/>
    <mergeCell ref="A909:I909"/>
    <mergeCell ref="A910:I910"/>
    <mergeCell ref="A797:I797"/>
    <mergeCell ref="A798:I798"/>
    <mergeCell ref="A799:I799"/>
    <mergeCell ref="A800:I800"/>
    <mergeCell ref="A801:I801"/>
    <mergeCell ref="A802:I802"/>
    <mergeCell ref="A803:I803"/>
    <mergeCell ref="A804:I804"/>
    <mergeCell ref="A805:A806"/>
    <mergeCell ref="B805:E805"/>
    <mergeCell ref="F805:I805"/>
    <mergeCell ref="E1247:I1247"/>
    <mergeCell ref="A1248:I1248"/>
    <mergeCell ref="A1249:I1249"/>
    <mergeCell ref="A1250:I1250"/>
    <mergeCell ref="A1251:I1251"/>
    <mergeCell ref="A1252:I1252"/>
    <mergeCell ref="A1139:I1139"/>
    <mergeCell ref="A1140:I1140"/>
    <mergeCell ref="A1141:I1141"/>
    <mergeCell ref="A1142:I1142"/>
    <mergeCell ref="A1143:I1143"/>
    <mergeCell ref="A1144:I1144"/>
    <mergeCell ref="A1145:I1145"/>
    <mergeCell ref="A1146:I1146"/>
    <mergeCell ref="A1147:A1148"/>
    <mergeCell ref="B1147:E1147"/>
    <mergeCell ref="F1147:I1147"/>
    <mergeCell ref="E1361:I1361"/>
    <mergeCell ref="A1362:I1362"/>
    <mergeCell ref="A1363:I1363"/>
    <mergeCell ref="A1364:I1364"/>
    <mergeCell ref="A1365:I1365"/>
    <mergeCell ref="A1253:I1253"/>
    <mergeCell ref="A1254:I1254"/>
    <mergeCell ref="A1255:I1255"/>
    <mergeCell ref="A1256:I1256"/>
    <mergeCell ref="A1257:I1257"/>
    <mergeCell ref="A1258:I1258"/>
    <mergeCell ref="A1259:I1259"/>
    <mergeCell ref="A1260:I1260"/>
    <mergeCell ref="A1261:A1262"/>
    <mergeCell ref="B1261:E1261"/>
    <mergeCell ref="F1261:I1261"/>
  </mergeCells>
  <printOptions horizontalCentered="1"/>
  <pageMargins left="0.19685039370078741" right="0.19685039370078741" top="0.35433070866141736" bottom="0.35433070866141736" header="0" footer="0"/>
  <pageSetup scale="80" orientation="portrait" r:id="rId1"/>
  <rowBreaks count="11" manualBreakCount="11">
    <brk id="114" max="16383" man="1"/>
    <brk id="227" max="16383" man="1"/>
    <brk id="340" max="16383" man="1"/>
    <brk id="454" max="16383" man="1"/>
    <brk id="569" max="16383" man="1"/>
    <brk id="683" max="16383" man="1"/>
    <brk id="797" max="16383" man="1"/>
    <brk id="911" max="16383" man="1"/>
    <brk id="1025" max="16383" man="1"/>
    <brk id="1139" max="16383" man="1"/>
    <brk id="1253" max="16383" man="1"/>
  </rowBreaks>
  <ignoredErrors>
    <ignoredError sqref="E10:E12 E42 E101 E156 E124:E126 E215 E269 E328 E237:E239 E382 E350:E352 E441 E464:E466 E496 E555 E579:E581 E611 E670 E693:E695 E725 E784 E807:E809 E839 E898 E921:E923 E953 E1012 E1035:E1037 E1067 E1126 E1149:E1151 E1181 E1240 E1263:E1265 E1295 E1354" formula="1"/>
    <ignoredError sqref="E90:E100 E301:E310 I311:I325 I712:I714 E712:E714 I749:I783 I882:I897 I983:I986 E983:E986 I1064:I1065 E1064:E1066 E110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view="pageBreakPreview" zoomScaleNormal="100" zoomScaleSheetLayoutView="100" workbookViewId="0">
      <selection activeCell="G104" sqref="G104"/>
    </sheetView>
  </sheetViews>
  <sheetFormatPr baseColWidth="10" defaultRowHeight="15" x14ac:dyDescent="0.25"/>
  <cols>
    <col min="1" max="1" width="33.85546875" style="74" customWidth="1"/>
    <col min="2" max="2" width="10.28515625" style="74" customWidth="1"/>
    <col min="3" max="4" width="11.7109375" style="74" customWidth="1"/>
    <col min="5" max="5" width="10.28515625" style="74" customWidth="1"/>
    <col min="6" max="6" width="11.7109375" style="74" customWidth="1"/>
    <col min="7" max="7" width="11.42578125" style="74" customWidth="1"/>
    <col min="8" max="8" width="4.5703125" style="74" customWidth="1"/>
    <col min="9" max="9" width="31.7109375" style="74" hidden="1" customWidth="1"/>
    <col min="10" max="10" width="7.28515625" style="74" hidden="1" customWidth="1"/>
    <col min="11" max="11" width="7.85546875" style="74" hidden="1" customWidth="1"/>
    <col min="12" max="12" width="11.42578125" style="74" hidden="1" customWidth="1"/>
    <col min="13" max="13" width="3.5703125" style="74" customWidth="1"/>
    <col min="14" max="14" width="41.28515625" style="74" hidden="1" customWidth="1"/>
    <col min="15" max="17" width="11.42578125" style="74" hidden="1" customWidth="1"/>
    <col min="18" max="18" width="32.85546875" style="74" customWidth="1"/>
    <col min="19" max="16384" width="11.42578125" style="74"/>
  </cols>
  <sheetData>
    <row r="1" spans="1:18" s="75" customFormat="1" ht="15.75" customHeight="1" x14ac:dyDescent="0.25">
      <c r="A1" s="214" t="s">
        <v>3</v>
      </c>
      <c r="B1" s="216" t="s">
        <v>4</v>
      </c>
      <c r="C1" s="217"/>
      <c r="D1" s="217"/>
      <c r="E1" s="216" t="s">
        <v>5</v>
      </c>
      <c r="F1" s="217"/>
      <c r="G1" s="218"/>
      <c r="L1" s="75">
        <v>1000000</v>
      </c>
      <c r="Q1" s="75">
        <v>1000000</v>
      </c>
    </row>
    <row r="2" spans="1:18" s="75" customFormat="1" ht="31.5" customHeight="1" thickBot="1" x14ac:dyDescent="0.3">
      <c r="A2" s="215"/>
      <c r="B2" s="76" t="s">
        <v>6</v>
      </c>
      <c r="C2" s="77" t="s">
        <v>7</v>
      </c>
      <c r="D2" s="77" t="s">
        <v>99</v>
      </c>
      <c r="E2" s="78" t="s">
        <v>6</v>
      </c>
      <c r="F2" s="77" t="s">
        <v>7</v>
      </c>
      <c r="G2" s="79" t="s">
        <v>99</v>
      </c>
    </row>
    <row r="3" spans="1:18" s="75" customFormat="1" ht="15.75" customHeight="1" thickBot="1" x14ac:dyDescent="0.3">
      <c r="A3" s="80" t="s">
        <v>11</v>
      </c>
      <c r="B3" s="81">
        <f>SUM(B4:B30)</f>
        <v>5326.801179000001</v>
      </c>
      <c r="C3" s="82">
        <f>SUM(C4:C30)</f>
        <v>5326.801179000001</v>
      </c>
      <c r="D3" s="82">
        <f>SUM(D4:D30)</f>
        <v>282.22488097999997</v>
      </c>
      <c r="E3" s="81">
        <f>SUM(E4:E31)</f>
        <v>3227.6491410000003</v>
      </c>
      <c r="F3" s="82">
        <f>SUM(F4:F31)</f>
        <v>3227.6491410000003</v>
      </c>
      <c r="G3" s="83">
        <f>SUM(G4:G31)</f>
        <v>198.96560912000001</v>
      </c>
      <c r="I3" s="84" t="s">
        <v>100</v>
      </c>
      <c r="J3" s="84" t="s">
        <v>6</v>
      </c>
      <c r="K3" s="84" t="s">
        <v>101</v>
      </c>
      <c r="L3" s="84" t="s">
        <v>8</v>
      </c>
      <c r="N3" s="84" t="s">
        <v>102</v>
      </c>
      <c r="O3" s="84" t="s">
        <v>6</v>
      </c>
      <c r="P3" s="84" t="s">
        <v>101</v>
      </c>
      <c r="Q3" s="84" t="s">
        <v>8</v>
      </c>
    </row>
    <row r="4" spans="1:18" s="75" customFormat="1" ht="15.75" customHeight="1" x14ac:dyDescent="0.25">
      <c r="A4" s="86" t="s">
        <v>12</v>
      </c>
      <c r="B4" s="39">
        <f>J20</f>
        <v>33.616399999999999</v>
      </c>
      <c r="C4" s="40">
        <f>K20</f>
        <v>33.616399999999999</v>
      </c>
      <c r="D4" s="87">
        <f>L20</f>
        <v>1.83136765</v>
      </c>
      <c r="E4" s="88">
        <f>O19</f>
        <v>35.9876</v>
      </c>
      <c r="F4" s="40">
        <f>P19</f>
        <v>35.9876</v>
      </c>
      <c r="G4" s="87">
        <f>Q19</f>
        <v>0.10672888</v>
      </c>
      <c r="I4" s="73" t="s">
        <v>103</v>
      </c>
      <c r="J4" s="85">
        <v>104.1498</v>
      </c>
      <c r="K4" s="85">
        <v>104.1498</v>
      </c>
      <c r="L4" s="85">
        <v>4.9282467499999996</v>
      </c>
      <c r="N4" s="73" t="s">
        <v>103</v>
      </c>
      <c r="O4" s="85">
        <v>19.126000000000001</v>
      </c>
      <c r="P4" s="85">
        <v>19.126000000000001</v>
      </c>
      <c r="Q4" s="85">
        <v>2.0192439999999999E-2</v>
      </c>
      <c r="R4" s="160"/>
    </row>
    <row r="5" spans="1:18" s="75" customFormat="1" ht="15.75" customHeight="1" x14ac:dyDescent="0.25">
      <c r="A5" s="89" t="s">
        <v>13</v>
      </c>
      <c r="B5" s="4">
        <f>J4</f>
        <v>104.1498</v>
      </c>
      <c r="C5" s="7">
        <f>K4</f>
        <v>104.1498</v>
      </c>
      <c r="D5" s="90">
        <f>L4</f>
        <v>4.9282467499999996</v>
      </c>
      <c r="E5" s="91">
        <f>O4</f>
        <v>19.126000000000001</v>
      </c>
      <c r="F5" s="7">
        <f>P4</f>
        <v>19.126000000000001</v>
      </c>
      <c r="G5" s="90">
        <f>Q4</f>
        <v>2.0192439999999999E-2</v>
      </c>
      <c r="I5" s="92" t="s">
        <v>104</v>
      </c>
      <c r="J5" s="85">
        <v>104.298242</v>
      </c>
      <c r="K5" s="85">
        <v>104.298242</v>
      </c>
      <c r="L5" s="85">
        <v>5.6059074800000008</v>
      </c>
      <c r="N5" s="73" t="s">
        <v>104</v>
      </c>
      <c r="O5" s="85">
        <v>3.9833259999999999</v>
      </c>
      <c r="P5" s="85">
        <v>3.9833259999999999</v>
      </c>
      <c r="Q5" s="85">
        <v>8.0250000000000004E-4</v>
      </c>
      <c r="R5" s="160"/>
    </row>
    <row r="6" spans="1:18" s="75" customFormat="1" ht="15.75" customHeight="1" x14ac:dyDescent="0.25">
      <c r="A6" s="89" t="s">
        <v>14</v>
      </c>
      <c r="B6" s="4">
        <f>J9</f>
        <v>35.848700000000001</v>
      </c>
      <c r="C6" s="7">
        <f>K9</f>
        <v>35.848700000000001</v>
      </c>
      <c r="D6" s="90">
        <f>L9</f>
        <v>1.58174047</v>
      </c>
      <c r="E6" s="91">
        <f>O9</f>
        <v>2.18045</v>
      </c>
      <c r="F6" s="7">
        <f>P9</f>
        <v>2.18045</v>
      </c>
      <c r="G6" s="90">
        <f>Q9</f>
        <v>2.4578240000000001E-2</v>
      </c>
      <c r="I6" s="73" t="s">
        <v>105</v>
      </c>
      <c r="J6" s="85">
        <v>242.34583900000001</v>
      </c>
      <c r="K6" s="85">
        <v>242.34583900000001</v>
      </c>
      <c r="L6" s="85">
        <v>13.7574725</v>
      </c>
      <c r="N6" s="73" t="s">
        <v>105</v>
      </c>
      <c r="O6" s="85">
        <v>485.67582700000003</v>
      </c>
      <c r="P6" s="85">
        <v>485.67582700000003</v>
      </c>
      <c r="Q6" s="85">
        <v>3.9619872000000003</v>
      </c>
      <c r="R6" s="160"/>
    </row>
    <row r="7" spans="1:18" s="75" customFormat="1" ht="15.75" customHeight="1" x14ac:dyDescent="0.25">
      <c r="A7" s="89" t="s">
        <v>15</v>
      </c>
      <c r="B7" s="4">
        <f>J5</f>
        <v>104.298242</v>
      </c>
      <c r="C7" s="7">
        <f>K5</f>
        <v>104.298242</v>
      </c>
      <c r="D7" s="90">
        <f>L5</f>
        <v>5.6059074800000008</v>
      </c>
      <c r="E7" s="91">
        <f>O5</f>
        <v>3.9833259999999999</v>
      </c>
      <c r="F7" s="7">
        <f>P5</f>
        <v>3.9833259999999999</v>
      </c>
      <c r="G7" s="90">
        <f>Q5</f>
        <v>8.0250000000000004E-4</v>
      </c>
      <c r="I7" s="73" t="s">
        <v>106</v>
      </c>
      <c r="J7" s="85">
        <v>63.871867999999999</v>
      </c>
      <c r="K7" s="85">
        <v>63.871867999999999</v>
      </c>
      <c r="L7" s="85">
        <v>3.2809678600000001</v>
      </c>
      <c r="N7" s="73" t="s">
        <v>106</v>
      </c>
      <c r="O7" s="85">
        <v>2.1659999999999999</v>
      </c>
      <c r="P7" s="85">
        <v>2.1659999999999999</v>
      </c>
      <c r="Q7" s="85">
        <v>0.17441000000000001</v>
      </c>
      <c r="R7" s="160"/>
    </row>
    <row r="8" spans="1:18" s="75" customFormat="1" ht="15.75" customHeight="1" x14ac:dyDescent="0.25">
      <c r="A8" s="93" t="s">
        <v>78</v>
      </c>
      <c r="B8" s="4">
        <f>J30</f>
        <v>5.3787000000000003</v>
      </c>
      <c r="C8" s="7">
        <f>K30</f>
        <v>5.3787000000000003</v>
      </c>
      <c r="D8" s="90">
        <f>L30</f>
        <v>0.22064432</v>
      </c>
      <c r="E8" s="91">
        <f>O27</f>
        <v>0.40658300000000003</v>
      </c>
      <c r="F8" s="7">
        <f>P27</f>
        <v>0.40658300000000003</v>
      </c>
      <c r="G8" s="90">
        <f>Q27</f>
        <v>4.1885200000000003E-3</v>
      </c>
      <c r="I8" s="73" t="s">
        <v>107</v>
      </c>
      <c r="J8" s="85">
        <v>1394.2363620000001</v>
      </c>
      <c r="K8" s="85">
        <v>1394.2363620000001</v>
      </c>
      <c r="L8" s="85">
        <v>82.939699599999997</v>
      </c>
      <c r="N8" s="73" t="s">
        <v>107</v>
      </c>
      <c r="O8" s="85">
        <v>229.03788900000001</v>
      </c>
      <c r="P8" s="85">
        <v>229.03788900000001</v>
      </c>
      <c r="Q8" s="85">
        <v>14.053467869999999</v>
      </c>
      <c r="R8" s="160"/>
    </row>
    <row r="9" spans="1:18" s="75" customFormat="1" ht="15.75" customHeight="1" x14ac:dyDescent="0.25">
      <c r="A9" s="94" t="s">
        <v>16</v>
      </c>
      <c r="B9" s="4">
        <f>J11</f>
        <v>64.263900000000007</v>
      </c>
      <c r="C9" s="7">
        <f>K11</f>
        <v>64.263900000000007</v>
      </c>
      <c r="D9" s="90">
        <f>L11</f>
        <v>3.5672748300000001</v>
      </c>
      <c r="E9" s="91">
        <f>O11</f>
        <v>95.638023000000004</v>
      </c>
      <c r="F9" s="7">
        <f>P11</f>
        <v>95.638023000000004</v>
      </c>
      <c r="G9" s="90">
        <f>Q11</f>
        <v>21.691908059999999</v>
      </c>
      <c r="I9" s="73" t="s">
        <v>108</v>
      </c>
      <c r="J9" s="85">
        <v>35.848700000000001</v>
      </c>
      <c r="K9" s="85">
        <v>35.848700000000001</v>
      </c>
      <c r="L9" s="85">
        <v>1.58174047</v>
      </c>
      <c r="N9" s="73" t="s">
        <v>108</v>
      </c>
      <c r="O9" s="85">
        <v>2.18045</v>
      </c>
      <c r="P9" s="85">
        <v>2.18045</v>
      </c>
      <c r="Q9" s="85">
        <v>2.4578240000000001E-2</v>
      </c>
      <c r="R9" s="160"/>
    </row>
    <row r="10" spans="1:18" s="75" customFormat="1" ht="15.75" customHeight="1" x14ac:dyDescent="0.25">
      <c r="A10" s="94" t="s">
        <v>79</v>
      </c>
      <c r="B10" s="4">
        <f>J18</f>
        <v>30.123702000000002</v>
      </c>
      <c r="C10" s="7">
        <f>K18</f>
        <v>30.123702000000002</v>
      </c>
      <c r="D10" s="90">
        <f>L18</f>
        <v>1.49800848</v>
      </c>
      <c r="E10" s="91">
        <f>O18</f>
        <v>255.60611800000001</v>
      </c>
      <c r="F10" s="7">
        <f>P18</f>
        <v>255.60611800000001</v>
      </c>
      <c r="G10" s="90">
        <f>Q18</f>
        <v>0.99539895</v>
      </c>
      <c r="I10" s="73" t="s">
        <v>109</v>
      </c>
      <c r="J10" s="85">
        <v>36.215899999999998</v>
      </c>
      <c r="K10" s="85">
        <v>36.215899999999998</v>
      </c>
      <c r="L10" s="85">
        <v>1.78502915</v>
      </c>
      <c r="N10" s="73" t="s">
        <v>109</v>
      </c>
      <c r="O10" s="85">
        <v>1066.1043999999999</v>
      </c>
      <c r="P10" s="85">
        <v>1066.1043999999999</v>
      </c>
      <c r="Q10" s="85">
        <v>124.02108131999999</v>
      </c>
      <c r="R10" s="160"/>
    </row>
    <row r="11" spans="1:18" s="75" customFormat="1" ht="15.75" customHeight="1" x14ac:dyDescent="0.25">
      <c r="A11" s="89" t="s">
        <v>89</v>
      </c>
      <c r="B11" s="4">
        <f>J15</f>
        <v>592.73314800000003</v>
      </c>
      <c r="C11" s="7">
        <f>K15</f>
        <v>592.73314800000003</v>
      </c>
      <c r="D11" s="90">
        <f>L15</f>
        <v>25.874143399999998</v>
      </c>
      <c r="E11" s="91">
        <f>O15</f>
        <v>190.01551599999999</v>
      </c>
      <c r="F11" s="7">
        <f>P15</f>
        <v>190.01551599999999</v>
      </c>
      <c r="G11" s="90">
        <f>Q15</f>
        <v>5.3069399999999996E-3</v>
      </c>
      <c r="I11" s="73" t="s">
        <v>110</v>
      </c>
      <c r="J11" s="85">
        <v>64.263900000000007</v>
      </c>
      <c r="K11" s="85">
        <v>64.263900000000007</v>
      </c>
      <c r="L11" s="85">
        <v>3.5672748300000001</v>
      </c>
      <c r="N11" s="73" t="s">
        <v>110</v>
      </c>
      <c r="O11" s="85">
        <v>95.638023000000004</v>
      </c>
      <c r="P11" s="85">
        <v>95.638023000000004</v>
      </c>
      <c r="Q11" s="85">
        <v>21.691908059999999</v>
      </c>
      <c r="R11" s="160"/>
    </row>
    <row r="12" spans="1:18" s="75" customFormat="1" ht="15.75" customHeight="1" x14ac:dyDescent="0.25">
      <c r="A12" s="94" t="s">
        <v>111</v>
      </c>
      <c r="B12" s="4">
        <f>J8</f>
        <v>1394.2363620000001</v>
      </c>
      <c r="C12" s="7">
        <f>K8</f>
        <v>1394.2363620000001</v>
      </c>
      <c r="D12" s="90">
        <f>L8</f>
        <v>82.939699599999997</v>
      </c>
      <c r="E12" s="91">
        <f>O8</f>
        <v>229.03788900000001</v>
      </c>
      <c r="F12" s="7">
        <f>P8</f>
        <v>229.03788900000001</v>
      </c>
      <c r="G12" s="90">
        <f>Q8</f>
        <v>14.053467869999999</v>
      </c>
      <c r="I12" s="73" t="s">
        <v>112</v>
      </c>
      <c r="J12" s="85">
        <v>1164.6968999999999</v>
      </c>
      <c r="K12" s="85">
        <v>1164.6968999999999</v>
      </c>
      <c r="L12" s="85">
        <v>56.099741039999998</v>
      </c>
      <c r="N12" s="73" t="s">
        <v>112</v>
      </c>
      <c r="O12" s="85">
        <v>376.83350000000002</v>
      </c>
      <c r="P12" s="85">
        <v>376.83350000000002</v>
      </c>
      <c r="Q12" s="85">
        <v>14.168535349999999</v>
      </c>
      <c r="R12" s="160"/>
    </row>
    <row r="13" spans="1:18" s="75" customFormat="1" ht="15.75" customHeight="1" x14ac:dyDescent="0.25">
      <c r="A13" s="95" t="s">
        <v>17</v>
      </c>
      <c r="B13" s="4">
        <f>J29</f>
        <v>3.2172580000000002</v>
      </c>
      <c r="C13" s="7">
        <f>K29</f>
        <v>3.2172580000000002</v>
      </c>
      <c r="D13" s="90">
        <f>L29</f>
        <v>0.17336020999999999</v>
      </c>
      <c r="E13" s="91">
        <f>O26</f>
        <v>0.1048</v>
      </c>
      <c r="F13" s="7">
        <f>P26</f>
        <v>0.1048</v>
      </c>
      <c r="G13" s="90">
        <f>Q26</f>
        <v>0</v>
      </c>
      <c r="I13" s="73" t="s">
        <v>113</v>
      </c>
      <c r="J13" s="85">
        <v>40.099949000000002</v>
      </c>
      <c r="K13" s="85">
        <v>40.099949000000002</v>
      </c>
      <c r="L13" s="85">
        <v>2.1392097900000002</v>
      </c>
      <c r="N13" s="73" t="s">
        <v>113</v>
      </c>
      <c r="O13" s="85">
        <v>5.2686339999999996</v>
      </c>
      <c r="P13" s="85">
        <v>5.2686339999999996</v>
      </c>
      <c r="Q13" s="85">
        <v>0.12256423</v>
      </c>
      <c r="R13" s="160"/>
    </row>
    <row r="14" spans="1:18" s="75" customFormat="1" ht="15.75" customHeight="1" x14ac:dyDescent="0.25">
      <c r="A14" s="95" t="s">
        <v>18</v>
      </c>
      <c r="B14" s="4">
        <f>J25</f>
        <v>7.0593979999999998</v>
      </c>
      <c r="C14" s="7">
        <f>K25</f>
        <v>7.0593979999999998</v>
      </c>
      <c r="D14" s="90">
        <f>L25</f>
        <v>0.26905319999999999</v>
      </c>
      <c r="E14" s="96">
        <f>O24</f>
        <v>0.135494</v>
      </c>
      <c r="F14" s="6">
        <f>P24</f>
        <v>0.135494</v>
      </c>
      <c r="G14" s="97">
        <f>Q24</f>
        <v>1.8459320000000001E-2</v>
      </c>
      <c r="I14" s="73" t="s">
        <v>114</v>
      </c>
      <c r="J14" s="85">
        <v>20.635840999999999</v>
      </c>
      <c r="K14" s="85">
        <v>20.635840999999999</v>
      </c>
      <c r="L14" s="85">
        <v>0.87932076999999997</v>
      </c>
      <c r="N14" s="73" t="s">
        <v>114</v>
      </c>
      <c r="O14" s="85">
        <v>333.91908599999999</v>
      </c>
      <c r="P14" s="85">
        <v>333.91908599999999</v>
      </c>
      <c r="Q14" s="85">
        <v>16.576467040000001</v>
      </c>
      <c r="R14" s="160"/>
    </row>
    <row r="15" spans="1:18" s="75" customFormat="1" ht="15.75" customHeight="1" x14ac:dyDescent="0.25">
      <c r="A15" s="89" t="s">
        <v>20</v>
      </c>
      <c r="B15" s="4">
        <f>J16</f>
        <v>115.891339</v>
      </c>
      <c r="C15" s="7">
        <f>K16</f>
        <v>115.891339</v>
      </c>
      <c r="D15" s="90">
        <f>L16</f>
        <v>4.2067750199999994</v>
      </c>
      <c r="E15" s="96">
        <f>O16</f>
        <v>31.302230999999999</v>
      </c>
      <c r="F15" s="6">
        <f>P16</f>
        <v>31.302230999999999</v>
      </c>
      <c r="G15" s="97">
        <f>Q16</f>
        <v>4.0733529999999997E-2</v>
      </c>
      <c r="I15" s="73" t="s">
        <v>0</v>
      </c>
      <c r="J15" s="85">
        <v>592.73314800000003</v>
      </c>
      <c r="K15" s="85">
        <v>592.73314800000003</v>
      </c>
      <c r="L15" s="85">
        <v>25.874143399999998</v>
      </c>
      <c r="N15" s="73" t="s">
        <v>0</v>
      </c>
      <c r="O15" s="85">
        <v>190.01551599999999</v>
      </c>
      <c r="P15" s="85">
        <v>190.01551599999999</v>
      </c>
      <c r="Q15" s="85">
        <v>5.3069399999999996E-3</v>
      </c>
      <c r="R15" s="160"/>
    </row>
    <row r="16" spans="1:18" s="75" customFormat="1" ht="15.75" customHeight="1" x14ac:dyDescent="0.25">
      <c r="A16" s="89" t="s">
        <v>21</v>
      </c>
      <c r="B16" s="4">
        <f>J10</f>
        <v>36.215899999999998</v>
      </c>
      <c r="C16" s="7">
        <f>K10</f>
        <v>36.215899999999998</v>
      </c>
      <c r="D16" s="90">
        <f>L10</f>
        <v>1.78502915</v>
      </c>
      <c r="E16" s="96">
        <f>O10</f>
        <v>1066.1043999999999</v>
      </c>
      <c r="F16" s="6">
        <f>P10</f>
        <v>1066.1043999999999</v>
      </c>
      <c r="G16" s="97">
        <f>Q10</f>
        <v>124.02108131999999</v>
      </c>
      <c r="I16" s="73" t="s">
        <v>115</v>
      </c>
      <c r="J16" s="85">
        <v>115.891339</v>
      </c>
      <c r="K16" s="85">
        <v>115.891339</v>
      </c>
      <c r="L16" s="85">
        <v>4.2067750199999994</v>
      </c>
      <c r="N16" s="73" t="s">
        <v>115</v>
      </c>
      <c r="O16" s="85">
        <v>31.302230999999999</v>
      </c>
      <c r="P16" s="85">
        <v>31.302230999999999</v>
      </c>
      <c r="Q16" s="85">
        <v>4.0733529999999997E-2</v>
      </c>
      <c r="R16" s="160"/>
    </row>
    <row r="17" spans="1:18" s="75" customFormat="1" ht="15.75" customHeight="1" x14ac:dyDescent="0.25">
      <c r="A17" s="95" t="s">
        <v>22</v>
      </c>
      <c r="B17" s="4">
        <f>J21</f>
        <v>162.929721</v>
      </c>
      <c r="C17" s="7">
        <f>K21</f>
        <v>162.929721</v>
      </c>
      <c r="D17" s="90">
        <f>L21</f>
        <v>9.791955699999999</v>
      </c>
      <c r="E17" s="96">
        <f>O20</f>
        <v>20.74945</v>
      </c>
      <c r="F17" s="6">
        <f>P20</f>
        <v>20.74945</v>
      </c>
      <c r="G17" s="97">
        <f>Q20</f>
        <v>0.49357721000000004</v>
      </c>
      <c r="I17" s="73" t="s">
        <v>116</v>
      </c>
      <c r="J17" s="85">
        <v>760.41640400000006</v>
      </c>
      <c r="K17" s="85">
        <v>760.41640400000006</v>
      </c>
      <c r="L17" s="85">
        <v>46.935997540000002</v>
      </c>
      <c r="N17" s="73" t="s">
        <v>116</v>
      </c>
      <c r="O17" s="85">
        <v>44.613967000000002</v>
      </c>
      <c r="P17" s="85">
        <v>44.613967000000002</v>
      </c>
      <c r="Q17" s="85">
        <v>0.40359278999999998</v>
      </c>
      <c r="R17" s="160"/>
    </row>
    <row r="18" spans="1:18" s="75" customFormat="1" ht="15.75" customHeight="1" x14ac:dyDescent="0.25">
      <c r="A18" s="95" t="s">
        <v>23</v>
      </c>
      <c r="B18" s="4">
        <f>J27</f>
        <v>37.025199999999998</v>
      </c>
      <c r="C18" s="7">
        <f>K27</f>
        <v>37.025199999999998</v>
      </c>
      <c r="D18" s="90">
        <f>L27</f>
        <v>1.5058918999999999</v>
      </c>
      <c r="E18" s="96" t="s">
        <v>19</v>
      </c>
      <c r="F18" s="6" t="s">
        <v>19</v>
      </c>
      <c r="G18" s="97" t="s">
        <v>19</v>
      </c>
      <c r="I18" s="73" t="s">
        <v>117</v>
      </c>
      <c r="J18" s="85">
        <v>30.123702000000002</v>
      </c>
      <c r="K18" s="85">
        <v>30.123702000000002</v>
      </c>
      <c r="L18" s="85">
        <v>1.49800848</v>
      </c>
      <c r="N18" s="73" t="s">
        <v>117</v>
      </c>
      <c r="O18" s="85">
        <v>255.60611800000001</v>
      </c>
      <c r="P18" s="85">
        <v>255.60611800000001</v>
      </c>
      <c r="Q18" s="85">
        <v>0.99539895</v>
      </c>
      <c r="R18" s="160"/>
    </row>
    <row r="19" spans="1:18" s="75" customFormat="1" ht="15.75" customHeight="1" x14ac:dyDescent="0.25">
      <c r="A19" s="89" t="s">
        <v>24</v>
      </c>
      <c r="B19" s="4">
        <f>J6</f>
        <v>242.34583900000001</v>
      </c>
      <c r="C19" s="7">
        <f>K6</f>
        <v>242.34583900000001</v>
      </c>
      <c r="D19" s="90">
        <f>L6</f>
        <v>13.7574725</v>
      </c>
      <c r="E19" s="96">
        <f>O6</f>
        <v>485.67582700000003</v>
      </c>
      <c r="F19" s="6">
        <f>P6</f>
        <v>485.67582700000003</v>
      </c>
      <c r="G19" s="97">
        <f>Q6</f>
        <v>3.9619872000000003</v>
      </c>
      <c r="I19" s="73" t="s">
        <v>118</v>
      </c>
      <c r="J19" s="85">
        <v>3.218744</v>
      </c>
      <c r="K19" s="85">
        <v>3.218744</v>
      </c>
      <c r="L19" s="85">
        <v>0.14173564999999999</v>
      </c>
      <c r="N19" s="73" t="s">
        <v>119</v>
      </c>
      <c r="O19" s="85">
        <v>35.9876</v>
      </c>
      <c r="P19" s="85">
        <v>35.9876</v>
      </c>
      <c r="Q19" s="85">
        <v>0.10672888</v>
      </c>
      <c r="R19" s="160"/>
    </row>
    <row r="20" spans="1:18" s="75" customFormat="1" ht="15.75" customHeight="1" x14ac:dyDescent="0.25">
      <c r="A20" s="95" t="s">
        <v>25</v>
      </c>
      <c r="B20" s="4">
        <f>J23</f>
        <v>6.4889950000000001</v>
      </c>
      <c r="C20" s="7">
        <f>K23</f>
        <v>6.4889950000000001</v>
      </c>
      <c r="D20" s="90">
        <f>L23</f>
        <v>0.37341328000000001</v>
      </c>
      <c r="E20" s="98">
        <f>O22</f>
        <v>0.29299999999999998</v>
      </c>
      <c r="F20" s="60">
        <f>P22</f>
        <v>0.29299999999999998</v>
      </c>
      <c r="G20" s="99">
        <f>Q22</f>
        <v>6.1033700000000003E-3</v>
      </c>
      <c r="I20" s="73" t="s">
        <v>119</v>
      </c>
      <c r="J20" s="85">
        <v>33.616399999999999</v>
      </c>
      <c r="K20" s="85">
        <v>33.616399999999999</v>
      </c>
      <c r="L20" s="85">
        <v>1.83136765</v>
      </c>
      <c r="N20" s="73" t="s">
        <v>120</v>
      </c>
      <c r="O20" s="85">
        <v>20.74945</v>
      </c>
      <c r="P20" s="85">
        <v>20.74945</v>
      </c>
      <c r="Q20" s="85">
        <v>0.49357721000000004</v>
      </c>
      <c r="R20" s="160"/>
    </row>
    <row r="21" spans="1:18" s="75" customFormat="1" ht="15.75" customHeight="1" x14ac:dyDescent="0.25">
      <c r="A21" s="95" t="s">
        <v>26</v>
      </c>
      <c r="B21" s="57">
        <f>J22</f>
        <v>158.12106600000001</v>
      </c>
      <c r="C21" s="58">
        <f>K22</f>
        <v>158.12106600000001</v>
      </c>
      <c r="D21" s="139">
        <f>L22</f>
        <v>8.8470562299999997</v>
      </c>
      <c r="E21" s="140">
        <f>O21</f>
        <v>18.455352000000001</v>
      </c>
      <c r="F21" s="140">
        <f>P21</f>
        <v>18.455352000000001</v>
      </c>
      <c r="G21" s="140">
        <f>Q21</f>
        <v>1.20215516</v>
      </c>
      <c r="I21" s="73" t="s">
        <v>120</v>
      </c>
      <c r="J21" s="85">
        <v>162.929721</v>
      </c>
      <c r="K21" s="85">
        <v>162.929721</v>
      </c>
      <c r="L21" s="85">
        <v>9.791955699999999</v>
      </c>
      <c r="N21" s="73" t="s">
        <v>121</v>
      </c>
      <c r="O21" s="85">
        <v>18.455352000000001</v>
      </c>
      <c r="P21" s="85">
        <v>18.455352000000001</v>
      </c>
      <c r="Q21" s="85">
        <v>1.20215516</v>
      </c>
      <c r="R21" s="160"/>
    </row>
    <row r="22" spans="1:18" s="75" customFormat="1" ht="15.75" customHeight="1" x14ac:dyDescent="0.25">
      <c r="A22" s="89" t="s">
        <v>27</v>
      </c>
      <c r="B22" s="4">
        <f>J7</f>
        <v>63.871867999999999</v>
      </c>
      <c r="C22" s="7">
        <f>K7</f>
        <v>63.871867999999999</v>
      </c>
      <c r="D22" s="90">
        <f>L7</f>
        <v>3.2809678600000001</v>
      </c>
      <c r="E22" s="91">
        <f>O7</f>
        <v>2.1659999999999999</v>
      </c>
      <c r="F22" s="7">
        <f>P7</f>
        <v>2.1659999999999999</v>
      </c>
      <c r="G22" s="90">
        <f>Q7</f>
        <v>0.17441000000000001</v>
      </c>
      <c r="I22" s="73" t="s">
        <v>121</v>
      </c>
      <c r="J22" s="85">
        <v>158.12106600000001</v>
      </c>
      <c r="K22" s="85">
        <v>158.12106600000001</v>
      </c>
      <c r="L22" s="85">
        <v>8.8470562299999997</v>
      </c>
      <c r="N22" s="156" t="s">
        <v>123</v>
      </c>
      <c r="O22" s="158">
        <v>0.29299999999999998</v>
      </c>
      <c r="P22" s="158">
        <v>0.29299999999999998</v>
      </c>
      <c r="Q22" s="158">
        <v>6.1033700000000003E-3</v>
      </c>
      <c r="R22" s="160"/>
    </row>
    <row r="23" spans="1:18" s="75" customFormat="1" ht="15.75" customHeight="1" x14ac:dyDescent="0.25">
      <c r="A23" s="89" t="s">
        <v>28</v>
      </c>
      <c r="B23" s="4">
        <f>J12</f>
        <v>1164.6968999999999</v>
      </c>
      <c r="C23" s="7">
        <f>K12</f>
        <v>1164.6968999999999</v>
      </c>
      <c r="D23" s="90">
        <f>L12</f>
        <v>56.099741039999998</v>
      </c>
      <c r="E23" s="91">
        <f>O12</f>
        <v>376.83350000000002</v>
      </c>
      <c r="F23" s="7">
        <f>P12</f>
        <v>376.83350000000002</v>
      </c>
      <c r="G23" s="90">
        <f>Q12</f>
        <v>14.168535349999999</v>
      </c>
      <c r="I23" s="73" t="s">
        <v>123</v>
      </c>
      <c r="J23" s="85">
        <v>6.4889950000000001</v>
      </c>
      <c r="K23" s="85">
        <v>6.4889950000000001</v>
      </c>
      <c r="L23" s="85">
        <v>0.37341328000000001</v>
      </c>
      <c r="N23" s="73" t="s">
        <v>122</v>
      </c>
      <c r="O23" s="85">
        <v>9.8806949999999993</v>
      </c>
      <c r="P23" s="85">
        <v>9.8806949999999993</v>
      </c>
      <c r="Q23" s="85">
        <v>0.86917747999999995</v>
      </c>
      <c r="R23" s="160"/>
    </row>
    <row r="24" spans="1:18" s="75" customFormat="1" ht="15.75" customHeight="1" x14ac:dyDescent="0.25">
      <c r="A24" s="89" t="s">
        <v>29</v>
      </c>
      <c r="B24" s="4">
        <f>J17</f>
        <v>760.41640400000006</v>
      </c>
      <c r="C24" s="7">
        <f>K17</f>
        <v>760.41640400000006</v>
      </c>
      <c r="D24" s="90">
        <f>L17</f>
        <v>46.935997540000002</v>
      </c>
      <c r="E24" s="91">
        <f>O17</f>
        <v>44.613967000000002</v>
      </c>
      <c r="F24" s="7">
        <f>P17</f>
        <v>44.613967000000002</v>
      </c>
      <c r="G24" s="90">
        <f>Q17</f>
        <v>0.40359278999999998</v>
      </c>
      <c r="I24" s="73" t="s">
        <v>122</v>
      </c>
      <c r="J24" s="85">
        <v>134.130807</v>
      </c>
      <c r="K24" s="85">
        <v>134.130807</v>
      </c>
      <c r="L24" s="85">
        <v>3.7824136299999997</v>
      </c>
      <c r="N24" s="156" t="s">
        <v>126</v>
      </c>
      <c r="O24" s="158">
        <v>0.135494</v>
      </c>
      <c r="P24" s="158">
        <v>0.135494</v>
      </c>
      <c r="Q24" s="158">
        <v>1.8459320000000001E-2</v>
      </c>
      <c r="R24" s="160"/>
    </row>
    <row r="25" spans="1:18" s="75" customFormat="1" ht="15.75" customHeight="1" x14ac:dyDescent="0.25">
      <c r="A25" s="94" t="s">
        <v>128</v>
      </c>
      <c r="B25" s="4">
        <f>J13</f>
        <v>40.099949000000002</v>
      </c>
      <c r="C25" s="7">
        <f>K13</f>
        <v>40.099949000000002</v>
      </c>
      <c r="D25" s="90">
        <f>L13</f>
        <v>2.1392097900000002</v>
      </c>
      <c r="E25" s="91">
        <f>O13</f>
        <v>5.2686339999999996</v>
      </c>
      <c r="F25" s="7">
        <f>P13</f>
        <v>5.2686339999999996</v>
      </c>
      <c r="G25" s="90">
        <f>Q13</f>
        <v>0.12256423</v>
      </c>
      <c r="I25" s="73" t="s">
        <v>126</v>
      </c>
      <c r="J25" s="85">
        <v>7.0593979999999998</v>
      </c>
      <c r="K25" s="85">
        <v>7.0593979999999998</v>
      </c>
      <c r="L25" s="85">
        <v>0.26905319999999999</v>
      </c>
      <c r="N25" s="73" t="s">
        <v>124</v>
      </c>
      <c r="O25" s="85">
        <v>0.16520000000000001</v>
      </c>
      <c r="P25" s="85">
        <v>0.16520000000000001</v>
      </c>
      <c r="Q25" s="85">
        <v>4.1927200000000005E-3</v>
      </c>
      <c r="R25" s="160"/>
    </row>
    <row r="26" spans="1:18" s="75" customFormat="1" ht="15.75" customHeight="1" x14ac:dyDescent="0.25">
      <c r="A26" s="94" t="s">
        <v>206</v>
      </c>
      <c r="B26" s="4">
        <v>2.0699999999999998</v>
      </c>
      <c r="C26" s="7">
        <v>2.0699999999999998</v>
      </c>
      <c r="D26" s="90">
        <v>0</v>
      </c>
      <c r="E26" s="96" t="s">
        <v>19</v>
      </c>
      <c r="F26" s="6" t="s">
        <v>19</v>
      </c>
      <c r="G26" s="97" t="s">
        <v>19</v>
      </c>
      <c r="I26" s="160" t="s">
        <v>209</v>
      </c>
      <c r="J26" s="85">
        <v>2.2999999999999998</v>
      </c>
      <c r="K26" s="85">
        <v>2.2999999999999998</v>
      </c>
      <c r="L26" s="85">
        <v>0</v>
      </c>
      <c r="N26" s="73" t="s">
        <v>125</v>
      </c>
      <c r="O26" s="85">
        <v>0.1048</v>
      </c>
      <c r="P26" s="85">
        <v>0.1048</v>
      </c>
      <c r="Q26" s="85">
        <v>0</v>
      </c>
      <c r="R26" s="160"/>
    </row>
    <row r="27" spans="1:18" s="75" customFormat="1" ht="15.75" customHeight="1" x14ac:dyDescent="0.25">
      <c r="A27" s="89" t="s">
        <v>30</v>
      </c>
      <c r="B27" s="4">
        <f>J19</f>
        <v>3.218744</v>
      </c>
      <c r="C27" s="7">
        <f>K19</f>
        <v>3.218744</v>
      </c>
      <c r="D27" s="90">
        <f>L19</f>
        <v>0.14173564999999999</v>
      </c>
      <c r="E27" s="96" t="s">
        <v>19</v>
      </c>
      <c r="F27" s="6" t="s">
        <v>19</v>
      </c>
      <c r="G27" s="97" t="s">
        <v>19</v>
      </c>
      <c r="I27" s="73" t="s">
        <v>129</v>
      </c>
      <c r="J27" s="85">
        <v>37.025199999999998</v>
      </c>
      <c r="K27" s="85">
        <v>37.025199999999998</v>
      </c>
      <c r="L27" s="85">
        <v>1.5058918999999999</v>
      </c>
      <c r="N27" s="73" t="s">
        <v>127</v>
      </c>
      <c r="O27" s="85">
        <v>0.40658300000000003</v>
      </c>
      <c r="P27" s="85">
        <v>0.40658300000000003</v>
      </c>
      <c r="Q27" s="85">
        <v>4.1885200000000003E-3</v>
      </c>
      <c r="R27" s="160"/>
    </row>
    <row r="28" spans="1:18" s="75" customFormat="1" ht="15.75" customHeight="1" x14ac:dyDescent="0.25">
      <c r="A28" s="95" t="s">
        <v>31</v>
      </c>
      <c r="B28" s="4">
        <f>J28</f>
        <v>3.716996</v>
      </c>
      <c r="C28" s="7">
        <f>K28</f>
        <v>3.716996</v>
      </c>
      <c r="D28" s="90">
        <f>L28</f>
        <v>0.20845453</v>
      </c>
      <c r="E28" s="91">
        <f>O25</f>
        <v>0.16520000000000001</v>
      </c>
      <c r="F28" s="7">
        <f>P25</f>
        <v>0.16520000000000001</v>
      </c>
      <c r="G28" s="90">
        <f>Q25</f>
        <v>4.1927200000000005E-3</v>
      </c>
      <c r="I28" s="73" t="s">
        <v>124</v>
      </c>
      <c r="J28" s="85">
        <v>3.716996</v>
      </c>
      <c r="K28" s="85">
        <v>3.716996</v>
      </c>
      <c r="L28" s="85">
        <v>0.20845453</v>
      </c>
      <c r="R28" s="160"/>
    </row>
    <row r="29" spans="1:18" s="75" customFormat="1" ht="15.75" customHeight="1" x14ac:dyDescent="0.25">
      <c r="A29" s="95" t="s">
        <v>32</v>
      </c>
      <c r="B29" s="4">
        <f>J24</f>
        <v>134.130807</v>
      </c>
      <c r="C29" s="7">
        <f>K24</f>
        <v>134.130807</v>
      </c>
      <c r="D29" s="90">
        <f>L24</f>
        <v>3.7824136299999997</v>
      </c>
      <c r="E29" s="91">
        <f>O23</f>
        <v>9.8806949999999993</v>
      </c>
      <c r="F29" s="7">
        <f>P23</f>
        <v>9.8806949999999993</v>
      </c>
      <c r="G29" s="90">
        <f>Q23</f>
        <v>0.86917747999999995</v>
      </c>
      <c r="I29" s="73" t="s">
        <v>125</v>
      </c>
      <c r="J29" s="85">
        <v>3.2172580000000002</v>
      </c>
      <c r="K29" s="85">
        <v>3.2172580000000002</v>
      </c>
      <c r="L29" s="85">
        <v>0.17336020999999999</v>
      </c>
      <c r="R29" s="160"/>
    </row>
    <row r="30" spans="1:18" s="75" customFormat="1" ht="15.75" customHeight="1" x14ac:dyDescent="0.25">
      <c r="A30" s="89" t="s">
        <v>33</v>
      </c>
      <c r="B30" s="4">
        <f>J14</f>
        <v>20.635840999999999</v>
      </c>
      <c r="C30" s="7">
        <f>K14</f>
        <v>20.635840999999999</v>
      </c>
      <c r="D30" s="90">
        <f>L14</f>
        <v>0.87932076999999997</v>
      </c>
      <c r="E30" s="91">
        <f>O14</f>
        <v>333.91908599999999</v>
      </c>
      <c r="F30" s="7">
        <f>P14</f>
        <v>333.91908599999999</v>
      </c>
      <c r="G30" s="90">
        <f>Q14</f>
        <v>16.576467040000001</v>
      </c>
      <c r="I30" s="73" t="s">
        <v>127</v>
      </c>
      <c r="J30" s="85">
        <v>5.3787000000000003</v>
      </c>
      <c r="K30" s="85">
        <v>5.3787000000000003</v>
      </c>
      <c r="L30" s="85">
        <v>0.22064432</v>
      </c>
      <c r="N30" s="73" t="s">
        <v>130</v>
      </c>
      <c r="O30" s="85">
        <v>5.6376999999999997</v>
      </c>
      <c r="P30" s="85">
        <v>5.6376999999999997</v>
      </c>
      <c r="Q30" s="85">
        <v>1.0967040000000001E-2</v>
      </c>
      <c r="R30" s="160"/>
    </row>
    <row r="31" spans="1:18" s="75" customFormat="1" ht="15.75" customHeight="1" thickBot="1" x14ac:dyDescent="0.3">
      <c r="A31" s="100" t="s">
        <v>135</v>
      </c>
      <c r="B31" s="101">
        <f>J31</f>
        <v>2557.8000000000002</v>
      </c>
      <c r="C31" s="102">
        <f>K31</f>
        <v>2557.8000000000002</v>
      </c>
      <c r="D31" s="103">
        <f>L31</f>
        <v>324.63458025</v>
      </c>
      <c r="E31" s="104" t="s">
        <v>19</v>
      </c>
      <c r="F31" s="105" t="s">
        <v>19</v>
      </c>
      <c r="G31" s="106" t="s">
        <v>19</v>
      </c>
      <c r="I31" s="73" t="s">
        <v>133</v>
      </c>
      <c r="J31" s="85">
        <v>2557.8000000000002</v>
      </c>
      <c r="K31" s="85">
        <v>2557.8000000000002</v>
      </c>
      <c r="L31" s="85">
        <v>324.63458025</v>
      </c>
      <c r="N31" s="73" t="s">
        <v>131</v>
      </c>
      <c r="O31" s="85">
        <v>26.503729</v>
      </c>
      <c r="P31" s="85">
        <v>26.503729</v>
      </c>
      <c r="Q31" s="85">
        <v>4.4675239999999998E-2</v>
      </c>
      <c r="R31" s="160"/>
    </row>
    <row r="32" spans="1:18" s="75" customFormat="1" ht="15.75" customHeight="1" thickBot="1" x14ac:dyDescent="0.3">
      <c r="A32" s="80" t="s">
        <v>137</v>
      </c>
      <c r="B32" s="107">
        <f t="shared" ref="B32:G32" si="0">SUM(B33:B90)</f>
        <v>5816.2104249999993</v>
      </c>
      <c r="C32" s="108">
        <f t="shared" si="0"/>
        <v>5816.2104249999993</v>
      </c>
      <c r="D32" s="109">
        <f t="shared" si="0"/>
        <v>282.14492628999989</v>
      </c>
      <c r="E32" s="110">
        <f t="shared" si="0"/>
        <v>2408.1608509999996</v>
      </c>
      <c r="F32" s="111">
        <f t="shared" si="0"/>
        <v>2408.1608509999996</v>
      </c>
      <c r="G32" s="112">
        <f t="shared" si="0"/>
        <v>6.0460158899999996</v>
      </c>
      <c r="I32" s="74"/>
      <c r="J32" s="85"/>
      <c r="K32" s="85"/>
      <c r="L32" s="85"/>
      <c r="N32" s="73" t="s">
        <v>132</v>
      </c>
      <c r="O32" s="85">
        <v>3.0554999999999999</v>
      </c>
      <c r="P32" s="85">
        <v>3.0554999999999999</v>
      </c>
      <c r="Q32" s="85">
        <v>0</v>
      </c>
      <c r="R32" s="159"/>
    </row>
    <row r="33" spans="1:18" s="75" customFormat="1" ht="18" customHeight="1" x14ac:dyDescent="0.25">
      <c r="A33" s="113" t="s">
        <v>80</v>
      </c>
      <c r="B33" s="39">
        <f>J41</f>
        <v>11.269500000000001</v>
      </c>
      <c r="C33" s="40">
        <f>K41</f>
        <v>11.269500000000001</v>
      </c>
      <c r="D33" s="87">
        <f>L41</f>
        <v>0.56062023999999999</v>
      </c>
      <c r="E33" s="88">
        <f>O37</f>
        <v>0.74550000000000005</v>
      </c>
      <c r="F33" s="40">
        <f>P37</f>
        <v>0.74550000000000005</v>
      </c>
      <c r="G33" s="87">
        <f>Q37</f>
        <v>3.1923899999999998E-3</v>
      </c>
      <c r="I33" s="73" t="s">
        <v>130</v>
      </c>
      <c r="J33" s="85">
        <v>6.5945999999999998</v>
      </c>
      <c r="K33" s="85">
        <v>6.5945999999999998</v>
      </c>
      <c r="L33" s="85">
        <v>4.8752800000000001E-3</v>
      </c>
      <c r="N33" s="73" t="s">
        <v>134</v>
      </c>
      <c r="O33" s="85">
        <v>1.1763110000000001</v>
      </c>
      <c r="P33" s="85">
        <v>1.1763110000000001</v>
      </c>
      <c r="Q33" s="85">
        <v>0</v>
      </c>
      <c r="R33" s="160"/>
    </row>
    <row r="34" spans="1:18" s="75" customFormat="1" ht="15.75" customHeight="1" x14ac:dyDescent="0.25">
      <c r="A34" s="89" t="s">
        <v>35</v>
      </c>
      <c r="B34" s="4">
        <f>J37</f>
        <v>37.831600000000002</v>
      </c>
      <c r="C34" s="7">
        <f>K37</f>
        <v>37.831600000000002</v>
      </c>
      <c r="D34" s="90">
        <f>L37</f>
        <v>0.42546917000000001</v>
      </c>
      <c r="E34" s="91">
        <f>O34</f>
        <v>5.2013999999999996</v>
      </c>
      <c r="F34" s="7">
        <f>P34</f>
        <v>5.2013999999999996</v>
      </c>
      <c r="G34" s="90">
        <f>Q34</f>
        <v>0</v>
      </c>
      <c r="I34" s="73" t="s">
        <v>131</v>
      </c>
      <c r="J34" s="85">
        <v>52.038770999999997</v>
      </c>
      <c r="K34" s="85">
        <v>52.038770999999997</v>
      </c>
      <c r="L34" s="85">
        <v>0.12808971999999999</v>
      </c>
      <c r="N34" s="73" t="s">
        <v>136</v>
      </c>
      <c r="O34" s="85">
        <v>5.2013999999999996</v>
      </c>
      <c r="P34" s="85">
        <v>5.2013999999999996</v>
      </c>
      <c r="Q34" s="85">
        <v>0</v>
      </c>
      <c r="R34" s="160"/>
    </row>
    <row r="35" spans="1:18" s="75" customFormat="1" ht="15.75" customHeight="1" x14ac:dyDescent="0.25">
      <c r="A35" s="89" t="s">
        <v>36</v>
      </c>
      <c r="B35" s="4">
        <f>J75</f>
        <v>42.265599999999999</v>
      </c>
      <c r="C35" s="7">
        <f>K75</f>
        <v>42.265599999999999</v>
      </c>
      <c r="D35" s="90">
        <f>L75</f>
        <v>2.5570262799999997</v>
      </c>
      <c r="E35" s="91">
        <f>O67</f>
        <v>20.238399999999999</v>
      </c>
      <c r="F35" s="7">
        <f>P67</f>
        <v>20.238399999999999</v>
      </c>
      <c r="G35" s="90">
        <f>Q67</f>
        <v>3.1030189999999999E-2</v>
      </c>
      <c r="I35" s="73" t="s">
        <v>132</v>
      </c>
      <c r="J35" s="85">
        <v>21.744499999999999</v>
      </c>
      <c r="K35" s="85">
        <v>21.744499999999999</v>
      </c>
      <c r="L35" s="85">
        <v>0.73865354000000005</v>
      </c>
      <c r="N35" s="73" t="s">
        <v>138</v>
      </c>
      <c r="O35" s="85">
        <v>393.71254399999998</v>
      </c>
      <c r="P35" s="85">
        <v>393.71254399999998</v>
      </c>
      <c r="Q35" s="85">
        <v>0.49791668000000011</v>
      </c>
      <c r="R35" s="160"/>
    </row>
    <row r="36" spans="1:18" s="75" customFormat="1" ht="15.75" customHeight="1" x14ac:dyDescent="0.25">
      <c r="A36" s="89" t="s">
        <v>37</v>
      </c>
      <c r="B36" s="4">
        <f>J62</f>
        <v>8.0916259999999998</v>
      </c>
      <c r="C36" s="7">
        <f>K62</f>
        <v>8.0916259999999998</v>
      </c>
      <c r="D36" s="90">
        <f>L62</f>
        <v>3.771037E-2</v>
      </c>
      <c r="E36" s="91">
        <f>O56</f>
        <v>18.879574000000002</v>
      </c>
      <c r="F36" s="7">
        <f>P56</f>
        <v>18.879574000000002</v>
      </c>
      <c r="G36" s="90">
        <f>Q56</f>
        <v>6.5221699999999999E-3</v>
      </c>
      <c r="I36" s="73" t="s">
        <v>134</v>
      </c>
      <c r="J36" s="85">
        <v>15.561688999999999</v>
      </c>
      <c r="K36" s="85">
        <v>15.561688999999999</v>
      </c>
      <c r="L36" s="85">
        <v>0.9121800699999999</v>
      </c>
      <c r="N36" s="73" t="s">
        <v>139</v>
      </c>
      <c r="O36" s="85">
        <v>15.8317</v>
      </c>
      <c r="P36" s="85">
        <v>15.8317</v>
      </c>
      <c r="Q36" s="85">
        <v>1.8E-3</v>
      </c>
      <c r="R36" s="160"/>
    </row>
    <row r="37" spans="1:18" s="75" customFormat="1" ht="15.75" customHeight="1" x14ac:dyDescent="0.25">
      <c r="A37" s="89" t="s">
        <v>38</v>
      </c>
      <c r="B37" s="4">
        <f>J73</f>
        <v>46.505012000000001</v>
      </c>
      <c r="C37" s="7">
        <f>K73</f>
        <v>46.505012000000001</v>
      </c>
      <c r="D37" s="90">
        <f>L73</f>
        <v>2.0555224499999998</v>
      </c>
      <c r="E37" s="91">
        <f>O66</f>
        <v>92.449787999999998</v>
      </c>
      <c r="F37" s="7">
        <f>P66</f>
        <v>92.449787999999998</v>
      </c>
      <c r="G37" s="90">
        <f>Q66</f>
        <v>0</v>
      </c>
      <c r="I37" s="73" t="s">
        <v>136</v>
      </c>
      <c r="J37" s="85">
        <v>37.831600000000002</v>
      </c>
      <c r="K37" s="85">
        <v>37.831600000000002</v>
      </c>
      <c r="L37" s="85">
        <v>0.42546917000000001</v>
      </c>
      <c r="N37" s="73" t="s">
        <v>140</v>
      </c>
      <c r="O37" s="85">
        <v>0.74550000000000005</v>
      </c>
      <c r="P37" s="85">
        <v>0.74550000000000005</v>
      </c>
      <c r="Q37" s="85">
        <v>3.1923899999999998E-3</v>
      </c>
      <c r="R37" s="160"/>
    </row>
    <row r="38" spans="1:18" s="75" customFormat="1" ht="15.75" customHeight="1" x14ac:dyDescent="0.25">
      <c r="A38" s="89" t="s">
        <v>39</v>
      </c>
      <c r="B38" s="4">
        <f>J33</f>
        <v>6.5945999999999998</v>
      </c>
      <c r="C38" s="7">
        <f>K33</f>
        <v>6.5945999999999998</v>
      </c>
      <c r="D38" s="90">
        <f>L33</f>
        <v>4.8752800000000001E-3</v>
      </c>
      <c r="E38" s="91">
        <f>O30</f>
        <v>5.6376999999999997</v>
      </c>
      <c r="F38" s="7">
        <f>P30</f>
        <v>5.6376999999999997</v>
      </c>
      <c r="G38" s="90">
        <f>Q30</f>
        <v>1.0967040000000001E-2</v>
      </c>
      <c r="I38" s="73" t="s">
        <v>138</v>
      </c>
      <c r="J38" s="85">
        <v>4036.6106799999998</v>
      </c>
      <c r="K38" s="85">
        <v>4036.6106799999998</v>
      </c>
      <c r="L38" s="85">
        <v>238.26079091</v>
      </c>
      <c r="N38" s="73" t="s">
        <v>56</v>
      </c>
      <c r="O38" s="85">
        <v>377.87366700000001</v>
      </c>
      <c r="P38" s="85">
        <v>377.87366700000001</v>
      </c>
      <c r="Q38" s="85">
        <v>0</v>
      </c>
      <c r="R38" s="160"/>
    </row>
    <row r="39" spans="1:18" s="75" customFormat="1" ht="15.75" customHeight="1" x14ac:dyDescent="0.25">
      <c r="A39" s="89" t="s">
        <v>40</v>
      </c>
      <c r="B39" s="4">
        <f>J36</f>
        <v>15.561688999999999</v>
      </c>
      <c r="C39" s="7">
        <f>K36</f>
        <v>15.561688999999999</v>
      </c>
      <c r="D39" s="90">
        <f>L36</f>
        <v>0.9121800699999999</v>
      </c>
      <c r="E39" s="91">
        <f>O33</f>
        <v>1.1763110000000001</v>
      </c>
      <c r="F39" s="7">
        <f>P33</f>
        <v>1.1763110000000001</v>
      </c>
      <c r="G39" s="90">
        <f>Q33</f>
        <v>0</v>
      </c>
      <c r="I39" s="73" t="s">
        <v>139</v>
      </c>
      <c r="J39" s="85">
        <v>12.795199999999999</v>
      </c>
      <c r="K39" s="85">
        <v>12.795199999999999</v>
      </c>
      <c r="L39" s="85">
        <v>5.3901999999999995E-3</v>
      </c>
      <c r="N39" s="73" t="s">
        <v>141</v>
      </c>
      <c r="O39" s="85">
        <v>2.0239989999999999</v>
      </c>
      <c r="P39" s="85">
        <v>2.0239989999999999</v>
      </c>
      <c r="Q39" s="85">
        <v>0</v>
      </c>
      <c r="R39" s="160"/>
    </row>
    <row r="40" spans="1:18" s="75" customFormat="1" ht="15.75" customHeight="1" x14ac:dyDescent="0.25">
      <c r="A40" s="89" t="s">
        <v>41</v>
      </c>
      <c r="B40" s="4">
        <f>J64</f>
        <v>2.4843999999999999</v>
      </c>
      <c r="C40" s="7">
        <f>K64</f>
        <v>2.4843999999999999</v>
      </c>
      <c r="D40" s="90">
        <f>L64</f>
        <v>0.10143422000000001</v>
      </c>
      <c r="E40" s="96" t="s">
        <v>19</v>
      </c>
      <c r="F40" s="6" t="s">
        <v>19</v>
      </c>
      <c r="G40" s="97" t="s">
        <v>19</v>
      </c>
      <c r="I40" s="73" t="s">
        <v>144</v>
      </c>
      <c r="J40" s="85">
        <v>0.2</v>
      </c>
      <c r="K40" s="85">
        <v>0.2</v>
      </c>
      <c r="L40" s="85">
        <v>0</v>
      </c>
      <c r="N40" s="157" t="s">
        <v>151</v>
      </c>
      <c r="O40" s="156">
        <v>0.439</v>
      </c>
      <c r="P40" s="156">
        <v>0.439</v>
      </c>
      <c r="Q40" s="156">
        <v>0</v>
      </c>
      <c r="R40" s="160"/>
    </row>
    <row r="41" spans="1:18" s="75" customFormat="1" ht="15.75" customHeight="1" x14ac:dyDescent="0.25">
      <c r="A41" s="89" t="s">
        <v>42</v>
      </c>
      <c r="B41" s="4">
        <f>J47</f>
        <v>9.1740729999999999</v>
      </c>
      <c r="C41" s="7">
        <f>K47</f>
        <v>9.1740729999999999</v>
      </c>
      <c r="D41" s="90">
        <f>L47</f>
        <v>0.41708203999999999</v>
      </c>
      <c r="E41" s="96">
        <f>O42</f>
        <v>1.574727</v>
      </c>
      <c r="F41" s="6">
        <f>P42</f>
        <v>1.574727</v>
      </c>
      <c r="G41" s="97">
        <f>Q42</f>
        <v>1.31407E-2</v>
      </c>
      <c r="I41" s="73" t="s">
        <v>140</v>
      </c>
      <c r="J41" s="85">
        <v>11.269500000000001</v>
      </c>
      <c r="K41" s="85">
        <v>11.269500000000001</v>
      </c>
      <c r="L41" s="85">
        <v>0.56062023999999999</v>
      </c>
      <c r="N41" s="73" t="s">
        <v>142</v>
      </c>
      <c r="O41" s="85">
        <v>7.657235</v>
      </c>
      <c r="P41" s="85">
        <v>7.657235</v>
      </c>
      <c r="Q41" s="85">
        <v>0</v>
      </c>
      <c r="R41" s="160"/>
    </row>
    <row r="42" spans="1:18" s="75" customFormat="1" ht="15.75" customHeight="1" x14ac:dyDescent="0.25">
      <c r="A42" s="89" t="s">
        <v>43</v>
      </c>
      <c r="B42" s="4">
        <f>J87</f>
        <v>60.356999999999999</v>
      </c>
      <c r="C42" s="7">
        <f>K87</f>
        <v>60.356999999999999</v>
      </c>
      <c r="D42" s="90">
        <f>L87</f>
        <v>2.2124334300000004</v>
      </c>
      <c r="E42" s="96">
        <f>O78</f>
        <v>17.863</v>
      </c>
      <c r="F42" s="6">
        <f>P78</f>
        <v>17.863</v>
      </c>
      <c r="G42" s="97">
        <f>Q78</f>
        <v>3.7300000000000001E-4</v>
      </c>
      <c r="I42" s="73" t="s">
        <v>147</v>
      </c>
      <c r="J42" s="85">
        <v>1.6839999999999999</v>
      </c>
      <c r="K42" s="85">
        <v>1.6839999999999999</v>
      </c>
      <c r="L42" s="85">
        <v>1.6071400000000002E-3</v>
      </c>
      <c r="N42" s="73" t="s">
        <v>143</v>
      </c>
      <c r="O42" s="85">
        <v>1.574727</v>
      </c>
      <c r="P42" s="85">
        <v>1.574727</v>
      </c>
      <c r="Q42" s="85">
        <v>1.31407E-2</v>
      </c>
      <c r="R42" s="160"/>
    </row>
    <row r="43" spans="1:18" s="75" customFormat="1" ht="15.75" customHeight="1" x14ac:dyDescent="0.25">
      <c r="A43" s="89" t="s">
        <v>44</v>
      </c>
      <c r="B43" s="4">
        <f>J35</f>
        <v>21.744499999999999</v>
      </c>
      <c r="C43" s="7">
        <f>K35</f>
        <v>21.744499999999999</v>
      </c>
      <c r="D43" s="90">
        <f>L35</f>
        <v>0.73865354000000005</v>
      </c>
      <c r="E43" s="96">
        <f>O32</f>
        <v>3.0554999999999999</v>
      </c>
      <c r="F43" s="6">
        <f>P32</f>
        <v>3.0554999999999999</v>
      </c>
      <c r="G43" s="97">
        <f>Q32</f>
        <v>0</v>
      </c>
      <c r="I43" s="73" t="s">
        <v>56</v>
      </c>
      <c r="J43" s="85">
        <v>26.862333</v>
      </c>
      <c r="K43" s="85">
        <v>26.862333</v>
      </c>
      <c r="L43" s="85">
        <v>0.52128265000000007</v>
      </c>
      <c r="N43" s="73" t="s">
        <v>145</v>
      </c>
      <c r="O43" s="85">
        <v>1.017112</v>
      </c>
      <c r="P43" s="85">
        <v>1.017112</v>
      </c>
      <c r="Q43" s="85">
        <v>6.3135299999999995E-3</v>
      </c>
      <c r="R43" s="160"/>
    </row>
    <row r="44" spans="1:18" s="75" customFormat="1" ht="15.75" customHeight="1" x14ac:dyDescent="0.25">
      <c r="A44" s="89" t="s">
        <v>45</v>
      </c>
      <c r="B44" s="4">
        <f>J61</f>
        <v>12.471005999999999</v>
      </c>
      <c r="C44" s="7">
        <f>K61</f>
        <v>12.471005999999999</v>
      </c>
      <c r="D44" s="90">
        <f>L61</f>
        <v>0</v>
      </c>
      <c r="E44" s="96">
        <f>O55</f>
        <v>99.520697999999996</v>
      </c>
      <c r="F44" s="6">
        <f>P55</f>
        <v>99.520697999999996</v>
      </c>
      <c r="G44" s="97">
        <f>Q55</f>
        <v>0</v>
      </c>
      <c r="I44" s="73" t="s">
        <v>141</v>
      </c>
      <c r="J44" s="85">
        <v>7.2233419999999997</v>
      </c>
      <c r="K44" s="85">
        <v>7.2233419999999997</v>
      </c>
      <c r="L44" s="85">
        <v>0.14359967000000001</v>
      </c>
      <c r="N44" s="73" t="s">
        <v>146</v>
      </c>
      <c r="O44" s="85">
        <v>23.069849999999999</v>
      </c>
      <c r="P44" s="85">
        <v>23.069849999999999</v>
      </c>
      <c r="Q44" s="85">
        <v>0.1</v>
      </c>
      <c r="R44" s="160"/>
    </row>
    <row r="45" spans="1:18" s="75" customFormat="1" ht="15.75" customHeight="1" x14ac:dyDescent="0.25">
      <c r="A45" s="89" t="s">
        <v>46</v>
      </c>
      <c r="B45" s="4">
        <f>J34</f>
        <v>52.038770999999997</v>
      </c>
      <c r="C45" s="7">
        <f>K34</f>
        <v>52.038770999999997</v>
      </c>
      <c r="D45" s="90">
        <f>L34</f>
        <v>0.12808971999999999</v>
      </c>
      <c r="E45" s="96">
        <f>O31</f>
        <v>26.503729</v>
      </c>
      <c r="F45" s="6">
        <f>P31</f>
        <v>26.503729</v>
      </c>
      <c r="G45" s="97">
        <f>Q31</f>
        <v>4.4675239999999998E-2</v>
      </c>
      <c r="I45" s="73" t="s">
        <v>151</v>
      </c>
      <c r="J45" s="85">
        <v>8.1217000000000006</v>
      </c>
      <c r="K45" s="85">
        <v>8.1217000000000006</v>
      </c>
      <c r="L45" s="85">
        <v>0.39982804</v>
      </c>
      <c r="N45" s="73" t="s">
        <v>148</v>
      </c>
      <c r="O45" s="85">
        <v>4.3112000000000004</v>
      </c>
      <c r="P45" s="85">
        <v>4.3112000000000004</v>
      </c>
      <c r="Q45" s="85">
        <v>0.10117481</v>
      </c>
      <c r="R45" s="160"/>
    </row>
    <row r="46" spans="1:18" s="75" customFormat="1" ht="15.75" customHeight="1" x14ac:dyDescent="0.25">
      <c r="A46" s="89" t="s">
        <v>47</v>
      </c>
      <c r="B46" s="4">
        <f>J45</f>
        <v>8.1217000000000006</v>
      </c>
      <c r="C46" s="7">
        <f>K45</f>
        <v>8.1217000000000006</v>
      </c>
      <c r="D46" s="90">
        <f>L45</f>
        <v>0.39982804</v>
      </c>
      <c r="E46" s="96">
        <f>O40</f>
        <v>0.439</v>
      </c>
      <c r="F46" s="6">
        <f>P40</f>
        <v>0.439</v>
      </c>
      <c r="G46" s="97">
        <f>Q40</f>
        <v>0</v>
      </c>
      <c r="I46" s="73" t="s">
        <v>142</v>
      </c>
      <c r="J46" s="85">
        <v>11.663465</v>
      </c>
      <c r="K46" s="85">
        <v>11.663465</v>
      </c>
      <c r="L46" s="85">
        <v>0.74976547999999998</v>
      </c>
      <c r="N46" s="73" t="s">
        <v>149</v>
      </c>
      <c r="O46" s="85">
        <v>51.475900000000003</v>
      </c>
      <c r="P46" s="85">
        <v>51.475900000000003</v>
      </c>
      <c r="Q46" s="85">
        <v>2.9957000000000001E-2</v>
      </c>
      <c r="R46" s="160"/>
    </row>
    <row r="47" spans="1:18" s="75" customFormat="1" ht="15.75" customHeight="1" x14ac:dyDescent="0.25">
      <c r="A47" s="89" t="s">
        <v>48</v>
      </c>
      <c r="B47" s="4">
        <f t="shared" ref="B47:D48" si="1">J90</f>
        <v>25.426964999999999</v>
      </c>
      <c r="C47" s="7">
        <f t="shared" si="1"/>
        <v>25.426964999999999</v>
      </c>
      <c r="D47" s="90">
        <f t="shared" si="1"/>
        <v>1.89736054</v>
      </c>
      <c r="E47" s="96">
        <f t="shared" ref="E47:G48" si="2">O81</f>
        <v>66.589034999999996</v>
      </c>
      <c r="F47" s="6">
        <f t="shared" si="2"/>
        <v>66.589034999999996</v>
      </c>
      <c r="G47" s="97">
        <f t="shared" si="2"/>
        <v>1.0170674</v>
      </c>
      <c r="I47" s="73" t="s">
        <v>143</v>
      </c>
      <c r="J47" s="85">
        <v>9.1740729999999999</v>
      </c>
      <c r="K47" s="85">
        <v>9.1740729999999999</v>
      </c>
      <c r="L47" s="85">
        <v>0.41708203999999999</v>
      </c>
      <c r="N47" s="73" t="s">
        <v>150</v>
      </c>
      <c r="O47" s="85">
        <v>1.0300590000000001</v>
      </c>
      <c r="P47" s="85">
        <v>1.0300590000000001</v>
      </c>
      <c r="Q47" s="85">
        <v>1.82271E-3</v>
      </c>
      <c r="R47" s="160"/>
    </row>
    <row r="48" spans="1:18" s="75" customFormat="1" ht="15.75" customHeight="1" x14ac:dyDescent="0.25">
      <c r="A48" s="89" t="s">
        <v>49</v>
      </c>
      <c r="B48" s="4">
        <f t="shared" si="1"/>
        <v>13.7944</v>
      </c>
      <c r="C48" s="7">
        <f t="shared" si="1"/>
        <v>13.7944</v>
      </c>
      <c r="D48" s="90">
        <f t="shared" si="1"/>
        <v>0.41818459999999996</v>
      </c>
      <c r="E48" s="96">
        <f t="shared" si="2"/>
        <v>9.1936</v>
      </c>
      <c r="F48" s="6">
        <f t="shared" si="2"/>
        <v>9.1936</v>
      </c>
      <c r="G48" s="97">
        <f t="shared" si="2"/>
        <v>0</v>
      </c>
      <c r="I48" s="73" t="s">
        <v>145</v>
      </c>
      <c r="J48" s="85">
        <v>3.6706370000000001</v>
      </c>
      <c r="K48" s="85">
        <v>3.6706370000000001</v>
      </c>
      <c r="L48" s="85">
        <v>0.18343210000000001</v>
      </c>
      <c r="N48" s="73" t="s">
        <v>152</v>
      </c>
      <c r="O48" s="85">
        <v>0.64803500000000003</v>
      </c>
      <c r="P48" s="85">
        <v>0.64803500000000003</v>
      </c>
      <c r="Q48" s="85">
        <v>1.329382E-2</v>
      </c>
      <c r="R48" s="160"/>
    </row>
    <row r="49" spans="1:18" s="75" customFormat="1" ht="15.75" customHeight="1" x14ac:dyDescent="0.25">
      <c r="A49" s="89" t="s">
        <v>50</v>
      </c>
      <c r="B49" s="4">
        <f>J74</f>
        <v>0.873</v>
      </c>
      <c r="C49" s="7">
        <f>K74</f>
        <v>0.873</v>
      </c>
      <c r="D49" s="90">
        <f>L74</f>
        <v>0</v>
      </c>
      <c r="E49" s="96" t="s">
        <v>19</v>
      </c>
      <c r="F49" s="6" t="s">
        <v>19</v>
      </c>
      <c r="G49" s="97" t="s">
        <v>19</v>
      </c>
      <c r="I49" s="73" t="s">
        <v>156</v>
      </c>
      <c r="J49" s="85">
        <v>2.4315000000000002</v>
      </c>
      <c r="K49" s="85">
        <v>2.4315000000000002</v>
      </c>
      <c r="L49" s="85">
        <v>0.11818658</v>
      </c>
      <c r="N49" s="73" t="s">
        <v>153</v>
      </c>
      <c r="O49" s="85">
        <v>53.129190000000001</v>
      </c>
      <c r="P49" s="85">
        <v>53.129190000000001</v>
      </c>
      <c r="Q49" s="85">
        <v>3.9894233399999997</v>
      </c>
      <c r="R49" s="160"/>
    </row>
    <row r="50" spans="1:18" s="75" customFormat="1" ht="15.75" customHeight="1" x14ac:dyDescent="0.25">
      <c r="A50" s="89" t="s">
        <v>94</v>
      </c>
      <c r="B50" s="4">
        <f>J65</f>
        <v>53.318660000000001</v>
      </c>
      <c r="C50" s="7">
        <f>K65</f>
        <v>53.318660000000001</v>
      </c>
      <c r="D50" s="90">
        <f>L65</f>
        <v>2.8991423100000002</v>
      </c>
      <c r="E50" s="96">
        <f>O58</f>
        <v>26.217644</v>
      </c>
      <c r="F50" s="6">
        <f>P58</f>
        <v>26.217644</v>
      </c>
      <c r="G50" s="97">
        <f>Q58</f>
        <v>0</v>
      </c>
      <c r="I50" s="73" t="s">
        <v>146</v>
      </c>
      <c r="J50" s="85">
        <v>24.393840999999998</v>
      </c>
      <c r="K50" s="85">
        <v>24.393840999999998</v>
      </c>
      <c r="L50" s="85">
        <v>1.08535903</v>
      </c>
      <c r="N50" s="73" t="s">
        <v>154</v>
      </c>
      <c r="O50" s="85">
        <v>34.282764999999998</v>
      </c>
      <c r="P50" s="85">
        <v>34.282764999999998</v>
      </c>
      <c r="Q50" s="85">
        <v>0</v>
      </c>
      <c r="R50" s="160"/>
    </row>
    <row r="51" spans="1:18" s="75" customFormat="1" ht="15.75" customHeight="1" x14ac:dyDescent="0.25">
      <c r="A51" s="89" t="s">
        <v>95</v>
      </c>
      <c r="B51" s="4">
        <f>J81</f>
        <v>7.0975910000000004</v>
      </c>
      <c r="C51" s="7">
        <f>K81</f>
        <v>7.0975910000000004</v>
      </c>
      <c r="D51" s="90">
        <f>L81</f>
        <v>0.21715451999999999</v>
      </c>
      <c r="E51" s="96">
        <f>O72</f>
        <v>4.2930999999999999</v>
      </c>
      <c r="F51" s="6">
        <f>P72</f>
        <v>4.2930999999999999</v>
      </c>
      <c r="G51" s="97">
        <f>Q72</f>
        <v>2.7552500000000001E-2</v>
      </c>
      <c r="I51" s="73" t="s">
        <v>148</v>
      </c>
      <c r="J51" s="85">
        <v>14.6401</v>
      </c>
      <c r="K51" s="85">
        <v>14.6401</v>
      </c>
      <c r="L51" s="85">
        <v>1.0756857900000001</v>
      </c>
      <c r="N51" s="156" t="s">
        <v>208</v>
      </c>
      <c r="O51" s="156">
        <v>1.66</v>
      </c>
      <c r="P51" s="156">
        <v>1.66</v>
      </c>
      <c r="Q51" s="156">
        <v>0</v>
      </c>
      <c r="R51" s="160"/>
    </row>
    <row r="52" spans="1:18" s="75" customFormat="1" ht="15.75" customHeight="1" x14ac:dyDescent="0.25">
      <c r="A52" s="94" t="s">
        <v>161</v>
      </c>
      <c r="B52" s="4">
        <f>J38</f>
        <v>4036.6106799999998</v>
      </c>
      <c r="C52" s="7">
        <f>K38</f>
        <v>4036.6106799999998</v>
      </c>
      <c r="D52" s="90">
        <f>L38</f>
        <v>238.26079091</v>
      </c>
      <c r="E52" s="114">
        <f>O35</f>
        <v>393.71254399999998</v>
      </c>
      <c r="F52" s="115">
        <f>P35</f>
        <v>393.71254399999998</v>
      </c>
      <c r="G52" s="116">
        <f>Q35</f>
        <v>0.49791668000000011</v>
      </c>
      <c r="I52" s="73" t="s">
        <v>149</v>
      </c>
      <c r="J52" s="85">
        <v>7.3010999999999999</v>
      </c>
      <c r="K52" s="85">
        <v>7.3010999999999999</v>
      </c>
      <c r="L52" s="85">
        <v>0</v>
      </c>
      <c r="N52" s="73" t="s">
        <v>155</v>
      </c>
      <c r="O52" s="85">
        <v>2.0242</v>
      </c>
      <c r="P52" s="85">
        <v>2.0242</v>
      </c>
      <c r="Q52" s="85">
        <v>5.6999230000000005E-2</v>
      </c>
      <c r="R52" s="160"/>
    </row>
    <row r="53" spans="1:18" s="75" customFormat="1" ht="15.75" customHeight="1" x14ac:dyDescent="0.25">
      <c r="A53" s="89" t="s">
        <v>51</v>
      </c>
      <c r="B53" s="4">
        <f>J40</f>
        <v>0.2</v>
      </c>
      <c r="C53" s="7">
        <f>K40</f>
        <v>0.2</v>
      </c>
      <c r="D53" s="90">
        <f>L40</f>
        <v>0</v>
      </c>
      <c r="E53" s="96" t="s">
        <v>19</v>
      </c>
      <c r="F53" s="6" t="s">
        <v>19</v>
      </c>
      <c r="G53" s="97" t="s">
        <v>19</v>
      </c>
      <c r="H53" s="73"/>
      <c r="I53" s="73" t="s">
        <v>150</v>
      </c>
      <c r="J53" s="85">
        <v>6.1280020000000004</v>
      </c>
      <c r="K53" s="85">
        <v>6.1280020000000004</v>
      </c>
      <c r="L53" s="85">
        <v>0.19304829999999998</v>
      </c>
      <c r="N53" s="73" t="s">
        <v>157</v>
      </c>
      <c r="O53" s="85">
        <v>2.2174749999999999</v>
      </c>
      <c r="P53" s="85">
        <v>2.2174749999999999</v>
      </c>
      <c r="Q53" s="85">
        <v>0</v>
      </c>
      <c r="R53" s="160"/>
    </row>
    <row r="54" spans="1:18" s="75" customFormat="1" ht="15.75" customHeight="1" x14ac:dyDescent="0.25">
      <c r="A54" s="117" t="s">
        <v>97</v>
      </c>
      <c r="B54" s="4">
        <f>J48</f>
        <v>3.6706370000000001</v>
      </c>
      <c r="C54" s="7">
        <f>K48</f>
        <v>3.6706370000000001</v>
      </c>
      <c r="D54" s="90">
        <f>L48</f>
        <v>0.18343210000000001</v>
      </c>
      <c r="E54" s="91">
        <f>O43</f>
        <v>1.017112</v>
      </c>
      <c r="F54" s="7">
        <f>P43</f>
        <v>1.017112</v>
      </c>
      <c r="G54" s="90">
        <f>Q43</f>
        <v>6.3135299999999995E-3</v>
      </c>
      <c r="H54" s="73"/>
      <c r="I54" s="73" t="s">
        <v>152</v>
      </c>
      <c r="J54" s="85">
        <v>6.3837650000000004</v>
      </c>
      <c r="K54" s="85">
        <v>6.3837650000000004</v>
      </c>
      <c r="L54" s="85">
        <v>1.0291649999999999E-2</v>
      </c>
      <c r="N54" s="73" t="s">
        <v>158</v>
      </c>
      <c r="O54" s="85">
        <v>1.4320759999999999</v>
      </c>
      <c r="P54" s="85">
        <v>1.4320759999999999</v>
      </c>
      <c r="Q54" s="85">
        <v>0</v>
      </c>
      <c r="R54" s="160"/>
    </row>
    <row r="55" spans="1:18" s="75" customFormat="1" ht="15.75" customHeight="1" x14ac:dyDescent="0.25">
      <c r="A55" s="89" t="s">
        <v>52</v>
      </c>
      <c r="B55" s="4">
        <f>J78</f>
        <v>1.3141</v>
      </c>
      <c r="C55" s="7">
        <f>K78</f>
        <v>1.3141</v>
      </c>
      <c r="D55" s="90">
        <f>L78</f>
        <v>6.9067390000000006E-2</v>
      </c>
      <c r="E55" s="91">
        <f>O70</f>
        <v>0.3</v>
      </c>
      <c r="F55" s="7">
        <f>P70</f>
        <v>0.3</v>
      </c>
      <c r="G55" s="90">
        <f>Q70</f>
        <v>0</v>
      </c>
      <c r="H55" s="73"/>
      <c r="I55" s="73" t="s">
        <v>153</v>
      </c>
      <c r="J55" s="85">
        <v>22.962513999999999</v>
      </c>
      <c r="K55" s="85">
        <v>22.962513999999999</v>
      </c>
      <c r="L55" s="85">
        <v>0.80423719999999999</v>
      </c>
      <c r="N55" s="73" t="s">
        <v>159</v>
      </c>
      <c r="O55" s="85">
        <v>99.520697999999996</v>
      </c>
      <c r="P55" s="85">
        <v>99.520697999999996</v>
      </c>
      <c r="Q55" s="85">
        <v>0</v>
      </c>
      <c r="R55" s="160"/>
    </row>
    <row r="56" spans="1:18" s="75" customFormat="1" ht="15.75" customHeight="1" x14ac:dyDescent="0.25">
      <c r="A56" s="89" t="s">
        <v>53</v>
      </c>
      <c r="B56" s="4">
        <f>J39</f>
        <v>12.795199999999999</v>
      </c>
      <c r="C56" s="7">
        <f>K39</f>
        <v>12.795199999999999</v>
      </c>
      <c r="D56" s="90">
        <f>L39</f>
        <v>5.3901999999999995E-3</v>
      </c>
      <c r="E56" s="91">
        <f>O36</f>
        <v>15.8317</v>
      </c>
      <c r="F56" s="7">
        <f>P36</f>
        <v>15.8317</v>
      </c>
      <c r="G56" s="90">
        <f>Q36</f>
        <v>1.8E-3</v>
      </c>
      <c r="H56" s="73"/>
      <c r="I56" s="73" t="s">
        <v>154</v>
      </c>
      <c r="J56" s="85">
        <v>18.488734999999998</v>
      </c>
      <c r="K56" s="85">
        <v>18.488734999999998</v>
      </c>
      <c r="L56" s="85">
        <v>0</v>
      </c>
      <c r="N56" s="73" t="s">
        <v>160</v>
      </c>
      <c r="O56" s="85">
        <v>18.879574000000002</v>
      </c>
      <c r="P56" s="85">
        <v>18.879574000000002</v>
      </c>
      <c r="Q56" s="85">
        <v>6.5221699999999999E-3</v>
      </c>
      <c r="R56" s="160"/>
    </row>
    <row r="57" spans="1:18" s="75" customFormat="1" ht="15.75" customHeight="1" x14ac:dyDescent="0.25">
      <c r="A57" s="89" t="s">
        <v>54</v>
      </c>
      <c r="B57" s="4">
        <f>J76</f>
        <v>167.1994</v>
      </c>
      <c r="C57" s="7">
        <f>K76</f>
        <v>167.1994</v>
      </c>
      <c r="D57" s="90">
        <f>L76</f>
        <v>7.2443845900000001</v>
      </c>
      <c r="E57" s="152">
        <f>O68</f>
        <v>234.9006</v>
      </c>
      <c r="F57" s="26">
        <f>P68</f>
        <v>234.9006</v>
      </c>
      <c r="G57" s="153">
        <f>Q68</f>
        <v>0</v>
      </c>
      <c r="H57" s="73"/>
      <c r="I57" s="161" t="s">
        <v>208</v>
      </c>
      <c r="J57" s="162">
        <v>7.5107999999999997</v>
      </c>
      <c r="K57" s="162">
        <v>7.5107999999999997</v>
      </c>
      <c r="L57" s="162">
        <v>0</v>
      </c>
      <c r="N57" s="73" t="s">
        <v>162</v>
      </c>
      <c r="O57" s="85">
        <v>7.9913999999999996</v>
      </c>
      <c r="P57" s="85">
        <v>7.9913999999999996</v>
      </c>
      <c r="Q57" s="85">
        <v>1.7327509999999997E-2</v>
      </c>
      <c r="R57" s="160"/>
    </row>
    <row r="58" spans="1:18" s="75" customFormat="1" ht="15.75" customHeight="1" x14ac:dyDescent="0.25">
      <c r="A58" s="89" t="s">
        <v>55</v>
      </c>
      <c r="B58" s="4">
        <f>J46</f>
        <v>11.663465</v>
      </c>
      <c r="C58" s="7">
        <f>K46</f>
        <v>11.663465</v>
      </c>
      <c r="D58" s="90">
        <f>L46</f>
        <v>0.74976547999999998</v>
      </c>
      <c r="E58" s="91">
        <f>O41</f>
        <v>7.657235</v>
      </c>
      <c r="F58" s="7">
        <f>P41</f>
        <v>7.657235</v>
      </c>
      <c r="G58" s="90">
        <f>Q41</f>
        <v>0</v>
      </c>
      <c r="I58" s="73" t="s">
        <v>155</v>
      </c>
      <c r="J58" s="85">
        <v>54.731400000000001</v>
      </c>
      <c r="K58" s="85">
        <v>54.731400000000001</v>
      </c>
      <c r="L58" s="85">
        <v>0.80435880000000004</v>
      </c>
      <c r="N58" s="73" t="s">
        <v>163</v>
      </c>
      <c r="O58" s="85">
        <v>26.217644</v>
      </c>
      <c r="P58" s="85">
        <v>26.217644</v>
      </c>
      <c r="Q58" s="85">
        <v>0</v>
      </c>
      <c r="R58" s="160"/>
    </row>
    <row r="59" spans="1:18" s="75" customFormat="1" ht="15.75" customHeight="1" x14ac:dyDescent="0.25">
      <c r="A59" s="89" t="s">
        <v>56</v>
      </c>
      <c r="B59" s="4">
        <f>J43</f>
        <v>26.862333</v>
      </c>
      <c r="C59" s="7">
        <f>K43</f>
        <v>26.862333</v>
      </c>
      <c r="D59" s="90">
        <f>L43</f>
        <v>0.52128265000000007</v>
      </c>
      <c r="E59" s="91">
        <f>O38</f>
        <v>377.87366700000001</v>
      </c>
      <c r="F59" s="7">
        <f>P38</f>
        <v>377.87366700000001</v>
      </c>
      <c r="G59" s="90">
        <f>Q38</f>
        <v>0</v>
      </c>
      <c r="I59" s="73" t="s">
        <v>157</v>
      </c>
      <c r="J59" s="85">
        <v>3.426625</v>
      </c>
      <c r="K59" s="85">
        <v>3.426625</v>
      </c>
      <c r="L59" s="85">
        <v>0.12552943</v>
      </c>
      <c r="N59" s="73" t="s">
        <v>164</v>
      </c>
      <c r="O59" s="85">
        <v>7.4455</v>
      </c>
      <c r="P59" s="85">
        <v>7.4455</v>
      </c>
      <c r="Q59" s="85">
        <v>0</v>
      </c>
      <c r="R59" s="160"/>
    </row>
    <row r="60" spans="1:18" s="75" customFormat="1" ht="15.75" customHeight="1" x14ac:dyDescent="0.25">
      <c r="A60" s="89" t="s">
        <v>57</v>
      </c>
      <c r="B60" s="4">
        <f>J77</f>
        <v>8.0123850000000001</v>
      </c>
      <c r="C60" s="7">
        <f>K77</f>
        <v>8.0123850000000001</v>
      </c>
      <c r="D60" s="90">
        <f>L77</f>
        <v>0</v>
      </c>
      <c r="E60" s="91">
        <f>O69</f>
        <v>93.507814999999994</v>
      </c>
      <c r="F60" s="7">
        <f>P69</f>
        <v>93.507814999999994</v>
      </c>
      <c r="G60" s="90">
        <f>Q69</f>
        <v>0</v>
      </c>
      <c r="I60" s="73" t="s">
        <v>158</v>
      </c>
      <c r="J60" s="85">
        <v>14.519124</v>
      </c>
      <c r="K60" s="85">
        <v>14.519124</v>
      </c>
      <c r="L60" s="85">
        <v>7.2007729999999992E-2</v>
      </c>
      <c r="N60" s="73" t="s">
        <v>165</v>
      </c>
      <c r="O60" s="85">
        <v>21.7836</v>
      </c>
      <c r="P60" s="85">
        <v>21.7836</v>
      </c>
      <c r="Q60" s="85">
        <v>2.1132410000000001E-2</v>
      </c>
      <c r="R60" s="160"/>
    </row>
    <row r="61" spans="1:18" s="75" customFormat="1" ht="15.75" customHeight="1" x14ac:dyDescent="0.25">
      <c r="A61" s="89" t="s">
        <v>58</v>
      </c>
      <c r="B61" s="4">
        <f>J50</f>
        <v>24.393840999999998</v>
      </c>
      <c r="C61" s="7">
        <f>K50</f>
        <v>24.393840999999998</v>
      </c>
      <c r="D61" s="90">
        <f>L50</f>
        <v>1.08535903</v>
      </c>
      <c r="E61" s="91">
        <f>O44</f>
        <v>23.069849999999999</v>
      </c>
      <c r="F61" s="7">
        <f>P44</f>
        <v>23.069849999999999</v>
      </c>
      <c r="G61" s="90">
        <f>Q44</f>
        <v>0.1</v>
      </c>
      <c r="I61" s="73" t="s">
        <v>159</v>
      </c>
      <c r="J61" s="85">
        <v>12.471005999999999</v>
      </c>
      <c r="K61" s="85">
        <v>12.471005999999999</v>
      </c>
      <c r="L61" s="85">
        <v>0</v>
      </c>
      <c r="N61" s="73" t="s">
        <v>166</v>
      </c>
      <c r="O61" s="85">
        <v>5.7622059999999999</v>
      </c>
      <c r="P61" s="85">
        <v>5.7622059999999999</v>
      </c>
      <c r="Q61" s="85">
        <v>0</v>
      </c>
      <c r="R61" s="160"/>
    </row>
    <row r="62" spans="1:18" s="75" customFormat="1" ht="15.75" customHeight="1" x14ac:dyDescent="0.25">
      <c r="A62" s="89" t="s">
        <v>59</v>
      </c>
      <c r="B62" s="4">
        <f>J56</f>
        <v>18.488734999999998</v>
      </c>
      <c r="C62" s="7">
        <f>K56</f>
        <v>18.488734999999998</v>
      </c>
      <c r="D62" s="90">
        <f>L56</f>
        <v>0</v>
      </c>
      <c r="E62" s="91">
        <f>O50</f>
        <v>34.282764999999998</v>
      </c>
      <c r="F62" s="7">
        <f>P50</f>
        <v>34.282764999999998</v>
      </c>
      <c r="G62" s="90">
        <f>Q50</f>
        <v>0</v>
      </c>
      <c r="I62" s="73" t="s">
        <v>160</v>
      </c>
      <c r="J62" s="85">
        <v>8.0916259999999998</v>
      </c>
      <c r="K62" s="85">
        <v>8.0916259999999998</v>
      </c>
      <c r="L62" s="85">
        <v>3.771037E-2</v>
      </c>
      <c r="N62" s="73" t="s">
        <v>167</v>
      </c>
      <c r="O62" s="85">
        <v>3.482256</v>
      </c>
      <c r="P62" s="85">
        <v>3.482256</v>
      </c>
      <c r="Q62" s="85">
        <v>0</v>
      </c>
      <c r="R62" s="160"/>
    </row>
    <row r="63" spans="1:18" s="75" customFormat="1" ht="15.75" customHeight="1" x14ac:dyDescent="0.25">
      <c r="A63" s="89" t="s">
        <v>60</v>
      </c>
      <c r="B63" s="4">
        <f>J53</f>
        <v>6.1280020000000004</v>
      </c>
      <c r="C63" s="7">
        <f>K53</f>
        <v>6.1280020000000004</v>
      </c>
      <c r="D63" s="90">
        <f>L53</f>
        <v>0.19304829999999998</v>
      </c>
      <c r="E63" s="91">
        <f>O47</f>
        <v>1.0300590000000001</v>
      </c>
      <c r="F63" s="7">
        <f>P47</f>
        <v>1.0300590000000001</v>
      </c>
      <c r="G63" s="90">
        <f>Q47</f>
        <v>1.82271E-3</v>
      </c>
      <c r="I63" s="73" t="s">
        <v>162</v>
      </c>
      <c r="J63" s="85">
        <v>15.4984</v>
      </c>
      <c r="K63" s="85">
        <v>15.4984</v>
      </c>
      <c r="L63" s="85">
        <v>0.62869246999999995</v>
      </c>
      <c r="N63" s="73" t="s">
        <v>168</v>
      </c>
      <c r="O63" s="85">
        <v>26.477699999999999</v>
      </c>
      <c r="P63" s="85">
        <v>26.477699999999999</v>
      </c>
      <c r="Q63" s="85">
        <v>0</v>
      </c>
      <c r="R63" s="160"/>
    </row>
    <row r="64" spans="1:18" s="75" customFormat="1" ht="15.75" customHeight="1" x14ac:dyDescent="0.25">
      <c r="A64" s="89" t="s">
        <v>90</v>
      </c>
      <c r="B64" s="4">
        <f>J60</f>
        <v>14.519124</v>
      </c>
      <c r="C64" s="7">
        <f>K60</f>
        <v>14.519124</v>
      </c>
      <c r="D64" s="90">
        <f>L60</f>
        <v>7.2007729999999992E-2</v>
      </c>
      <c r="E64" s="91">
        <f>O54</f>
        <v>1.4320759999999999</v>
      </c>
      <c r="F64" s="7">
        <f>P54</f>
        <v>1.4320759999999999</v>
      </c>
      <c r="G64" s="90">
        <f>Q54</f>
        <v>0</v>
      </c>
      <c r="I64" s="73" t="s">
        <v>172</v>
      </c>
      <c r="J64" s="85">
        <v>2.4843999999999999</v>
      </c>
      <c r="K64" s="85">
        <v>2.4843999999999999</v>
      </c>
      <c r="L64" s="85">
        <v>0.10143422000000001</v>
      </c>
      <c r="N64" s="156" t="s">
        <v>181</v>
      </c>
      <c r="O64" s="156">
        <v>0.2</v>
      </c>
      <c r="P64" s="156">
        <v>0.2</v>
      </c>
      <c r="Q64" s="156">
        <v>0</v>
      </c>
      <c r="R64" s="160"/>
    </row>
    <row r="65" spans="1:18" s="75" customFormat="1" ht="15.75" customHeight="1" x14ac:dyDescent="0.25">
      <c r="A65" s="89" t="s">
        <v>61</v>
      </c>
      <c r="B65" s="4">
        <f>J58</f>
        <v>54.731400000000001</v>
      </c>
      <c r="C65" s="7">
        <f>K58</f>
        <v>54.731400000000001</v>
      </c>
      <c r="D65" s="90">
        <f>L58</f>
        <v>0.80435880000000004</v>
      </c>
      <c r="E65" s="91">
        <f>O52</f>
        <v>2.0242</v>
      </c>
      <c r="F65" s="7">
        <f>P52</f>
        <v>2.0242</v>
      </c>
      <c r="G65" s="90">
        <f>Q52</f>
        <v>5.6999230000000005E-2</v>
      </c>
      <c r="I65" s="73" t="s">
        <v>163</v>
      </c>
      <c r="J65" s="85">
        <v>53.318660000000001</v>
      </c>
      <c r="K65" s="85">
        <v>53.318660000000001</v>
      </c>
      <c r="L65" s="85">
        <v>2.8991423100000002</v>
      </c>
      <c r="N65" s="73" t="s">
        <v>169</v>
      </c>
      <c r="O65" s="85">
        <v>229.974842</v>
      </c>
      <c r="P65" s="85">
        <v>229.974842</v>
      </c>
      <c r="Q65" s="85">
        <v>0</v>
      </c>
      <c r="R65" s="160"/>
    </row>
    <row r="66" spans="1:18" s="75" customFormat="1" ht="15.75" customHeight="1" x14ac:dyDescent="0.25">
      <c r="A66" s="89" t="s">
        <v>207</v>
      </c>
      <c r="B66" s="4">
        <f>J57</f>
        <v>7.5107999999999997</v>
      </c>
      <c r="C66" s="7">
        <f>K57</f>
        <v>7.5107999999999997</v>
      </c>
      <c r="D66" s="90">
        <f>L57</f>
        <v>0</v>
      </c>
      <c r="E66" s="91">
        <f>O51</f>
        <v>1.66</v>
      </c>
      <c r="F66" s="7">
        <f>P51</f>
        <v>1.66</v>
      </c>
      <c r="G66" s="90">
        <f>Q51</f>
        <v>0</v>
      </c>
      <c r="I66" s="73" t="s">
        <v>164</v>
      </c>
      <c r="J66" s="85">
        <v>66.904700000000005</v>
      </c>
      <c r="K66" s="85">
        <v>66.904700000000005</v>
      </c>
      <c r="L66" s="85">
        <v>7.0739339999999998E-2</v>
      </c>
      <c r="N66" s="73" t="s">
        <v>170</v>
      </c>
      <c r="O66" s="85">
        <v>92.449787999999998</v>
      </c>
      <c r="P66" s="85">
        <v>92.449787999999998</v>
      </c>
      <c r="Q66" s="85">
        <v>0</v>
      </c>
      <c r="R66" s="160"/>
    </row>
    <row r="67" spans="1:18" s="75" customFormat="1" ht="15.75" customHeight="1" x14ac:dyDescent="0.25">
      <c r="A67" s="89" t="s">
        <v>62</v>
      </c>
      <c r="B67" s="4">
        <f>J95</f>
        <v>8.4754819999999995</v>
      </c>
      <c r="C67" s="7">
        <f>K95</f>
        <v>8.4754819999999995</v>
      </c>
      <c r="D67" s="90">
        <f>L95</f>
        <v>6.19938E-3</v>
      </c>
      <c r="E67" s="91">
        <f>O86</f>
        <v>15.717917999999999</v>
      </c>
      <c r="F67" s="7">
        <f>P86</f>
        <v>15.717917999999999</v>
      </c>
      <c r="G67" s="90">
        <f>Q86</f>
        <v>0</v>
      </c>
      <c r="I67" s="73" t="s">
        <v>165</v>
      </c>
      <c r="J67" s="85">
        <v>264.96028999999999</v>
      </c>
      <c r="K67" s="85">
        <v>264.96028999999999</v>
      </c>
      <c r="L67" s="85">
        <v>0.24435777</v>
      </c>
      <c r="N67" s="73" t="s">
        <v>171</v>
      </c>
      <c r="O67" s="85">
        <v>20.238399999999999</v>
      </c>
      <c r="P67" s="85">
        <v>20.238399999999999</v>
      </c>
      <c r="Q67" s="85">
        <v>3.1030189999999999E-2</v>
      </c>
      <c r="R67" s="160"/>
    </row>
    <row r="68" spans="1:18" s="75" customFormat="1" ht="15.75" customHeight="1" x14ac:dyDescent="0.25">
      <c r="A68" s="89" t="s">
        <v>81</v>
      </c>
      <c r="B68" s="4">
        <f>J84</f>
        <v>124.8222</v>
      </c>
      <c r="C68" s="7">
        <f>K84</f>
        <v>124.8222</v>
      </c>
      <c r="D68" s="90">
        <f>L84</f>
        <v>2.4514281800000002</v>
      </c>
      <c r="E68" s="91">
        <f>O75</f>
        <v>2.6377999999999999</v>
      </c>
      <c r="F68" s="7">
        <f>P75</f>
        <v>2.6377999999999999</v>
      </c>
      <c r="G68" s="90">
        <f>Q75</f>
        <v>0</v>
      </c>
      <c r="I68" s="73" t="s">
        <v>166</v>
      </c>
      <c r="J68" s="85">
        <v>9.5028109999999995</v>
      </c>
      <c r="K68" s="85">
        <v>9.5028109999999995</v>
      </c>
      <c r="L68" s="85">
        <v>0.18502464999999998</v>
      </c>
      <c r="N68" s="73" t="s">
        <v>173</v>
      </c>
      <c r="O68" s="85">
        <v>234.9006</v>
      </c>
      <c r="P68" s="85">
        <v>234.9006</v>
      </c>
      <c r="Q68" s="85">
        <v>0</v>
      </c>
      <c r="R68" s="160"/>
    </row>
    <row r="69" spans="1:18" s="75" customFormat="1" ht="15.75" customHeight="1" x14ac:dyDescent="0.25">
      <c r="A69" s="89" t="s">
        <v>179</v>
      </c>
      <c r="B69" s="118">
        <f>J82</f>
        <v>60.588999999999999</v>
      </c>
      <c r="C69" s="119">
        <f>K82</f>
        <v>60.588999999999999</v>
      </c>
      <c r="D69" s="120">
        <f>L82</f>
        <v>0</v>
      </c>
      <c r="E69" s="121">
        <f>O73</f>
        <v>583.2894</v>
      </c>
      <c r="F69" s="119">
        <f>P73</f>
        <v>583.2894</v>
      </c>
      <c r="G69" s="120">
        <f>Q73</f>
        <v>0</v>
      </c>
      <c r="I69" s="73" t="s">
        <v>167</v>
      </c>
      <c r="J69" s="85">
        <v>25.402743999999998</v>
      </c>
      <c r="K69" s="85">
        <v>25.402743999999998</v>
      </c>
      <c r="L69" s="85">
        <v>2.7717749999999999E-2</v>
      </c>
      <c r="N69" s="73" t="s">
        <v>174</v>
      </c>
      <c r="O69" s="85">
        <v>93.507814999999994</v>
      </c>
      <c r="P69" s="85">
        <v>93.507814999999994</v>
      </c>
      <c r="Q69" s="85">
        <v>0</v>
      </c>
      <c r="R69" s="160"/>
    </row>
    <row r="70" spans="1:18" s="75" customFormat="1" ht="15.75" customHeight="1" x14ac:dyDescent="0.25">
      <c r="A70" s="89" t="s">
        <v>63</v>
      </c>
      <c r="B70" s="4">
        <f>J86</f>
        <v>6.6338999999999997</v>
      </c>
      <c r="C70" s="7">
        <f>K86</f>
        <v>6.6338999999999997</v>
      </c>
      <c r="D70" s="90">
        <f>L86</f>
        <v>0.22204093</v>
      </c>
      <c r="E70" s="91">
        <f>O77</f>
        <v>5.9851999999999999</v>
      </c>
      <c r="F70" s="7">
        <f>P77</f>
        <v>5.9851999999999999</v>
      </c>
      <c r="G70" s="90">
        <f>Q77</f>
        <v>2.9773299999999998E-3</v>
      </c>
      <c r="I70" s="73" t="s">
        <v>168</v>
      </c>
      <c r="J70" s="85">
        <v>101.69029999999999</v>
      </c>
      <c r="K70" s="85">
        <v>101.69029999999999</v>
      </c>
      <c r="L70" s="85">
        <v>5.43981154</v>
      </c>
      <c r="N70" s="73" t="s">
        <v>175</v>
      </c>
      <c r="O70" s="85">
        <v>0.3</v>
      </c>
      <c r="P70" s="85">
        <v>0.3</v>
      </c>
      <c r="Q70" s="85">
        <v>0</v>
      </c>
      <c r="R70" s="160"/>
    </row>
    <row r="71" spans="1:18" s="75" customFormat="1" ht="15.75" customHeight="1" x14ac:dyDescent="0.25">
      <c r="A71" s="89" t="s">
        <v>64</v>
      </c>
      <c r="B71" s="4">
        <f>J55</f>
        <v>22.962513999999999</v>
      </c>
      <c r="C71" s="7">
        <f>K55</f>
        <v>22.962513999999999</v>
      </c>
      <c r="D71" s="90">
        <f>L55</f>
        <v>0.80423719999999999</v>
      </c>
      <c r="E71" s="91">
        <f>O49</f>
        <v>53.129190000000001</v>
      </c>
      <c r="F71" s="7">
        <f>P49</f>
        <v>53.129190000000001</v>
      </c>
      <c r="G71" s="90">
        <f>Q49</f>
        <v>3.9894233399999997</v>
      </c>
      <c r="I71" s="73" t="s">
        <v>181</v>
      </c>
      <c r="J71" s="85">
        <v>0.53</v>
      </c>
      <c r="K71" s="85">
        <v>0.53</v>
      </c>
      <c r="L71" s="85">
        <v>0</v>
      </c>
      <c r="N71" s="73" t="s">
        <v>176</v>
      </c>
      <c r="O71" s="85">
        <v>166.73821899999999</v>
      </c>
      <c r="P71" s="85">
        <v>166.73821899999999</v>
      </c>
      <c r="Q71" s="85">
        <v>4.288177E-2</v>
      </c>
      <c r="R71" s="160"/>
    </row>
    <row r="72" spans="1:18" s="75" customFormat="1" ht="15.75" customHeight="1" x14ac:dyDescent="0.25">
      <c r="A72" s="113" t="s">
        <v>82</v>
      </c>
      <c r="B72" s="4">
        <f>J59</f>
        <v>3.426625</v>
      </c>
      <c r="C72" s="7">
        <f>K59</f>
        <v>3.426625</v>
      </c>
      <c r="D72" s="90">
        <f>L59</f>
        <v>0.12552943</v>
      </c>
      <c r="E72" s="91">
        <f>O53</f>
        <v>2.2174749999999999</v>
      </c>
      <c r="F72" s="7">
        <f>P53</f>
        <v>2.2174749999999999</v>
      </c>
      <c r="G72" s="90">
        <f>Q53</f>
        <v>0</v>
      </c>
      <c r="I72" s="73" t="s">
        <v>169</v>
      </c>
      <c r="J72" s="85">
        <v>260.33783099999999</v>
      </c>
      <c r="K72" s="85">
        <v>260.33783099999999</v>
      </c>
      <c r="L72" s="85">
        <v>2.7499226499999998</v>
      </c>
      <c r="N72" s="73" t="s">
        <v>177</v>
      </c>
      <c r="O72" s="85">
        <v>4.2930999999999999</v>
      </c>
      <c r="P72" s="85">
        <v>4.2930999999999999</v>
      </c>
      <c r="Q72" s="85">
        <v>2.7552500000000001E-2</v>
      </c>
      <c r="R72" s="160"/>
    </row>
    <row r="73" spans="1:18" s="75" customFormat="1" ht="15.75" customHeight="1" x14ac:dyDescent="0.25">
      <c r="A73" s="89" t="s">
        <v>65</v>
      </c>
      <c r="B73" s="4">
        <f>J63</f>
        <v>15.4984</v>
      </c>
      <c r="C73" s="7">
        <f>K63</f>
        <v>15.4984</v>
      </c>
      <c r="D73" s="90">
        <f>L63</f>
        <v>0.62869246999999995</v>
      </c>
      <c r="E73" s="91">
        <f>O57</f>
        <v>7.9913999999999996</v>
      </c>
      <c r="F73" s="7">
        <f>P57</f>
        <v>7.9913999999999996</v>
      </c>
      <c r="G73" s="90">
        <f>Q57</f>
        <v>1.7327509999999997E-2</v>
      </c>
      <c r="I73" s="73" t="s">
        <v>170</v>
      </c>
      <c r="J73" s="85">
        <v>46.505012000000001</v>
      </c>
      <c r="K73" s="85">
        <v>46.505012000000001</v>
      </c>
      <c r="L73" s="85">
        <v>2.0555224499999998</v>
      </c>
      <c r="N73" s="73" t="s">
        <v>178</v>
      </c>
      <c r="O73" s="85">
        <v>583.2894</v>
      </c>
      <c r="P73" s="85">
        <v>583.2894</v>
      </c>
      <c r="Q73" s="85">
        <v>0</v>
      </c>
      <c r="R73" s="160"/>
    </row>
    <row r="74" spans="1:18" s="75" customFormat="1" ht="15.75" customHeight="1" x14ac:dyDescent="0.25">
      <c r="A74" s="89" t="s">
        <v>66</v>
      </c>
      <c r="B74" s="4">
        <f>J52</f>
        <v>7.3010999999999999</v>
      </c>
      <c r="C74" s="7">
        <f>K52</f>
        <v>7.3010999999999999</v>
      </c>
      <c r="D74" s="90">
        <f>L52</f>
        <v>0</v>
      </c>
      <c r="E74" s="91">
        <f>O46</f>
        <v>51.475900000000003</v>
      </c>
      <c r="F74" s="7">
        <f>P46</f>
        <v>51.475900000000003</v>
      </c>
      <c r="G74" s="90">
        <f>Q46</f>
        <v>2.9957000000000001E-2</v>
      </c>
      <c r="I74" s="73" t="s">
        <v>185</v>
      </c>
      <c r="J74" s="85">
        <v>0.873</v>
      </c>
      <c r="K74" s="85">
        <v>0.873</v>
      </c>
      <c r="L74" s="85">
        <v>0</v>
      </c>
      <c r="N74" s="73" t="s">
        <v>180</v>
      </c>
      <c r="O74" s="85">
        <v>14.1</v>
      </c>
      <c r="P74" s="85">
        <v>14.1</v>
      </c>
      <c r="Q74" s="85">
        <v>0</v>
      </c>
      <c r="R74" s="160"/>
    </row>
    <row r="75" spans="1:18" s="75" customFormat="1" ht="15.75" customHeight="1" x14ac:dyDescent="0.25">
      <c r="A75" s="89" t="s">
        <v>67</v>
      </c>
      <c r="B75" s="4">
        <f>J44</f>
        <v>7.2233419999999997</v>
      </c>
      <c r="C75" s="7">
        <f>K44</f>
        <v>7.2233419999999997</v>
      </c>
      <c r="D75" s="90">
        <f>L44</f>
        <v>0.14359967000000001</v>
      </c>
      <c r="E75" s="91">
        <f>O39</f>
        <v>2.0239989999999999</v>
      </c>
      <c r="F75" s="7">
        <f>P39</f>
        <v>2.0239989999999999</v>
      </c>
      <c r="G75" s="90">
        <f>Q39</f>
        <v>0</v>
      </c>
      <c r="I75" s="73" t="s">
        <v>171</v>
      </c>
      <c r="J75" s="85">
        <v>42.265599999999999</v>
      </c>
      <c r="K75" s="85">
        <v>42.265599999999999</v>
      </c>
      <c r="L75" s="85">
        <v>2.5570262799999997</v>
      </c>
      <c r="N75" s="73" t="s">
        <v>182</v>
      </c>
      <c r="O75" s="85">
        <v>2.6377999999999999</v>
      </c>
      <c r="P75" s="85">
        <v>2.6377999999999999</v>
      </c>
      <c r="Q75" s="85">
        <v>0</v>
      </c>
      <c r="R75" s="160"/>
    </row>
    <row r="76" spans="1:18" s="75" customFormat="1" ht="15.75" customHeight="1" x14ac:dyDescent="0.25">
      <c r="A76" s="89" t="s">
        <v>68</v>
      </c>
      <c r="B76" s="4">
        <f>J54</f>
        <v>6.3837650000000004</v>
      </c>
      <c r="C76" s="7">
        <f>K54</f>
        <v>6.3837650000000004</v>
      </c>
      <c r="D76" s="90">
        <f>L54</f>
        <v>1.0291649999999999E-2</v>
      </c>
      <c r="E76" s="91">
        <f>O48</f>
        <v>0.64803500000000003</v>
      </c>
      <c r="F76" s="7">
        <f>P48</f>
        <v>0.64803500000000003</v>
      </c>
      <c r="G76" s="90">
        <f>Q48</f>
        <v>1.329382E-2</v>
      </c>
      <c r="I76" s="73" t="s">
        <v>173</v>
      </c>
      <c r="J76" s="85">
        <v>167.1994</v>
      </c>
      <c r="K76" s="85">
        <v>167.1994</v>
      </c>
      <c r="L76" s="85">
        <v>7.2443845900000001</v>
      </c>
      <c r="N76" s="73" t="s">
        <v>183</v>
      </c>
      <c r="O76" s="85">
        <v>8.6021000000000001</v>
      </c>
      <c r="P76" s="85">
        <v>8.6021000000000001</v>
      </c>
      <c r="Q76" s="85">
        <v>0</v>
      </c>
      <c r="R76" s="160"/>
    </row>
    <row r="77" spans="1:18" s="75" customFormat="1" ht="15.75" customHeight="1" x14ac:dyDescent="0.25">
      <c r="A77" s="89" t="s">
        <v>69</v>
      </c>
      <c r="B77" s="4">
        <f>J51</f>
        <v>14.6401</v>
      </c>
      <c r="C77" s="7">
        <f>K51</f>
        <v>14.6401</v>
      </c>
      <c r="D77" s="90">
        <f>L51</f>
        <v>1.0756857900000001</v>
      </c>
      <c r="E77" s="91">
        <f>O45</f>
        <v>4.3112000000000004</v>
      </c>
      <c r="F77" s="7">
        <f>P45</f>
        <v>4.3112000000000004</v>
      </c>
      <c r="G77" s="90">
        <f>Q45</f>
        <v>0.10117481</v>
      </c>
      <c r="I77" s="73" t="s">
        <v>174</v>
      </c>
      <c r="J77" s="85">
        <v>8.0123850000000001</v>
      </c>
      <c r="K77" s="85">
        <v>8.0123850000000001</v>
      </c>
      <c r="L77" s="85">
        <v>0</v>
      </c>
      <c r="N77" s="73" t="s">
        <v>184</v>
      </c>
      <c r="O77" s="85">
        <v>5.9851999999999999</v>
      </c>
      <c r="P77" s="85">
        <v>5.9851999999999999</v>
      </c>
      <c r="Q77" s="85">
        <v>2.9773299999999998E-3</v>
      </c>
      <c r="R77" s="160"/>
    </row>
    <row r="78" spans="1:18" s="75" customFormat="1" ht="15.75" customHeight="1" x14ac:dyDescent="0.25">
      <c r="A78" s="89" t="s">
        <v>70</v>
      </c>
      <c r="B78" s="4">
        <f>J42</f>
        <v>1.6839999999999999</v>
      </c>
      <c r="C78" s="7">
        <f>K42</f>
        <v>1.6839999999999999</v>
      </c>
      <c r="D78" s="90">
        <f>L42</f>
        <v>1.6071400000000002E-3</v>
      </c>
      <c r="E78" s="96" t="s">
        <v>19</v>
      </c>
      <c r="F78" s="6" t="s">
        <v>19</v>
      </c>
      <c r="G78" s="97" t="s">
        <v>19</v>
      </c>
      <c r="I78" s="73" t="s">
        <v>175</v>
      </c>
      <c r="J78" s="85">
        <v>1.3141</v>
      </c>
      <c r="K78" s="85">
        <v>1.3141</v>
      </c>
      <c r="L78" s="85">
        <v>6.9067390000000006E-2</v>
      </c>
      <c r="N78" s="73" t="s">
        <v>186</v>
      </c>
      <c r="O78" s="85">
        <v>17.863</v>
      </c>
      <c r="P78" s="85">
        <v>17.863</v>
      </c>
      <c r="Q78" s="85">
        <v>3.7300000000000001E-4</v>
      </c>
      <c r="R78" s="160"/>
    </row>
    <row r="79" spans="1:18" s="75" customFormat="1" ht="15.75" customHeight="1" x14ac:dyDescent="0.25">
      <c r="A79" s="89" t="s">
        <v>71</v>
      </c>
      <c r="B79" s="4">
        <f t="shared" ref="B79:D80" si="3">J88</f>
        <v>22.465060000000001</v>
      </c>
      <c r="C79" s="7">
        <f t="shared" si="3"/>
        <v>22.465060000000001</v>
      </c>
      <c r="D79" s="90">
        <f t="shared" si="3"/>
        <v>1.00853992</v>
      </c>
      <c r="E79" s="96">
        <f t="shared" ref="E79:G80" si="4">O79</f>
        <v>2.0902400000000001</v>
      </c>
      <c r="F79" s="6">
        <f t="shared" si="4"/>
        <v>2.0902400000000001</v>
      </c>
      <c r="G79" s="97">
        <f t="shared" si="4"/>
        <v>5.0832589999999997E-2</v>
      </c>
      <c r="I79" s="73" t="s">
        <v>191</v>
      </c>
      <c r="J79" s="85">
        <v>2.9946999999999999</v>
      </c>
      <c r="K79" s="85">
        <v>2.9946999999999999</v>
      </c>
      <c r="L79" s="85">
        <v>8.0082860000000006E-2</v>
      </c>
      <c r="N79" s="73" t="s">
        <v>187</v>
      </c>
      <c r="O79" s="85">
        <v>2.0902400000000001</v>
      </c>
      <c r="P79" s="85">
        <v>2.0902400000000001</v>
      </c>
      <c r="Q79" s="85">
        <v>5.0832589999999997E-2</v>
      </c>
      <c r="R79" s="160"/>
    </row>
    <row r="80" spans="1:18" s="75" customFormat="1" ht="15.75" customHeight="1" x14ac:dyDescent="0.25">
      <c r="A80" s="122" t="s">
        <v>194</v>
      </c>
      <c r="B80" s="4">
        <f t="shared" si="3"/>
        <v>8.5886689999999994</v>
      </c>
      <c r="C80" s="7">
        <f t="shared" si="3"/>
        <v>8.5886689999999994</v>
      </c>
      <c r="D80" s="90">
        <f t="shared" si="3"/>
        <v>6.1195019999999996E-2</v>
      </c>
      <c r="E80" s="96">
        <f t="shared" si="4"/>
        <v>0.81793099999999996</v>
      </c>
      <c r="F80" s="6">
        <f t="shared" si="4"/>
        <v>0.81793099999999996</v>
      </c>
      <c r="G80" s="97">
        <f t="shared" si="4"/>
        <v>5.243E-4</v>
      </c>
      <c r="I80" s="73" t="s">
        <v>176</v>
      </c>
      <c r="J80" s="85">
        <v>167.930961</v>
      </c>
      <c r="K80" s="85">
        <v>167.930961</v>
      </c>
      <c r="L80" s="85">
        <v>3.25570972</v>
      </c>
      <c r="N80" s="73" t="s">
        <v>188</v>
      </c>
      <c r="O80" s="85">
        <v>0.81793099999999996</v>
      </c>
      <c r="P80" s="85">
        <v>0.81793099999999996</v>
      </c>
      <c r="Q80" s="85">
        <v>5.243E-4</v>
      </c>
      <c r="R80" s="160"/>
    </row>
    <row r="81" spans="1:21" s="75" customFormat="1" ht="15.75" customHeight="1" x14ac:dyDescent="0.25">
      <c r="A81" s="123" t="s">
        <v>196</v>
      </c>
      <c r="B81" s="4">
        <f>J94</f>
        <v>6.6812279999999999</v>
      </c>
      <c r="C81" s="7">
        <f>K94</f>
        <v>6.6812279999999999</v>
      </c>
      <c r="D81" s="90">
        <f>L94</f>
        <v>0.32251626999999999</v>
      </c>
      <c r="E81" s="96">
        <f>O85</f>
        <v>9.3472E-2</v>
      </c>
      <c r="F81" s="6">
        <f>P85</f>
        <v>9.3472E-2</v>
      </c>
      <c r="G81" s="97">
        <f>Q85</f>
        <v>0</v>
      </c>
      <c r="I81" s="73" t="s">
        <v>177</v>
      </c>
      <c r="J81" s="85">
        <v>7.0975910000000004</v>
      </c>
      <c r="K81" s="85">
        <v>7.0975910000000004</v>
      </c>
      <c r="L81" s="85">
        <v>0.21715451999999999</v>
      </c>
      <c r="N81" s="73" t="s">
        <v>189</v>
      </c>
      <c r="O81" s="85">
        <v>66.589034999999996</v>
      </c>
      <c r="P81" s="85">
        <v>66.589034999999996</v>
      </c>
      <c r="Q81" s="85">
        <v>1.0170674</v>
      </c>
      <c r="R81" s="160"/>
    </row>
    <row r="82" spans="1:21" s="75" customFormat="1" ht="15.75" customHeight="1" x14ac:dyDescent="0.25">
      <c r="A82" s="89" t="s">
        <v>96</v>
      </c>
      <c r="B82" s="4">
        <f>J83</f>
        <v>166.27</v>
      </c>
      <c r="C82" s="7">
        <f>K83</f>
        <v>166.27</v>
      </c>
      <c r="D82" s="90">
        <f>L83</f>
        <v>3.5256056899999999</v>
      </c>
      <c r="E82" s="96">
        <f>O74</f>
        <v>14.1</v>
      </c>
      <c r="F82" s="6">
        <f>P74</f>
        <v>14.1</v>
      </c>
      <c r="G82" s="97">
        <f>Q74</f>
        <v>0</v>
      </c>
      <c r="I82" s="73" t="s">
        <v>178</v>
      </c>
      <c r="J82" s="85">
        <v>60.588999999999999</v>
      </c>
      <c r="K82" s="85">
        <v>60.588999999999999</v>
      </c>
      <c r="L82" s="85">
        <v>0</v>
      </c>
      <c r="N82" s="73" t="s">
        <v>190</v>
      </c>
      <c r="O82" s="85">
        <v>9.1936</v>
      </c>
      <c r="P82" s="85">
        <v>9.1936</v>
      </c>
      <c r="Q82" s="85">
        <v>0</v>
      </c>
      <c r="R82" s="160"/>
    </row>
    <row r="83" spans="1:21" s="75" customFormat="1" ht="15.75" customHeight="1" x14ac:dyDescent="0.25">
      <c r="A83" s="117" t="s">
        <v>98</v>
      </c>
      <c r="B83" s="4">
        <f>J49</f>
        <v>2.4315000000000002</v>
      </c>
      <c r="C83" s="7">
        <f>K49</f>
        <v>2.4315000000000002</v>
      </c>
      <c r="D83" s="90">
        <f>L49</f>
        <v>0.11818658</v>
      </c>
      <c r="E83" s="96" t="s">
        <v>19</v>
      </c>
      <c r="F83" s="6" t="s">
        <v>19</v>
      </c>
      <c r="G83" s="97" t="s">
        <v>19</v>
      </c>
      <c r="I83" s="73" t="s">
        <v>180</v>
      </c>
      <c r="J83" s="85">
        <v>166.27</v>
      </c>
      <c r="K83" s="85">
        <v>166.27</v>
      </c>
      <c r="L83" s="85">
        <v>3.5256056899999999</v>
      </c>
      <c r="N83" s="73" t="s">
        <v>192</v>
      </c>
      <c r="O83" s="85">
        <v>1102.0624</v>
      </c>
      <c r="P83" s="85">
        <v>1102.0624</v>
      </c>
      <c r="Q83" s="85">
        <v>135.3194</v>
      </c>
      <c r="R83" s="160"/>
    </row>
    <row r="84" spans="1:21" s="75" customFormat="1" ht="15.75" customHeight="1" x14ac:dyDescent="0.25">
      <c r="A84" s="89" t="s">
        <v>72</v>
      </c>
      <c r="B84" s="4">
        <f>J69</f>
        <v>25.402743999999998</v>
      </c>
      <c r="C84" s="7">
        <f>K69</f>
        <v>25.402743999999998</v>
      </c>
      <c r="D84" s="90">
        <f>L69</f>
        <v>2.7717749999999999E-2</v>
      </c>
      <c r="E84" s="96">
        <f>O62</f>
        <v>3.482256</v>
      </c>
      <c r="F84" s="6">
        <f>P62</f>
        <v>3.482256</v>
      </c>
      <c r="G84" s="97">
        <f>Q62</f>
        <v>0</v>
      </c>
      <c r="I84" s="73" t="s">
        <v>182</v>
      </c>
      <c r="J84" s="85">
        <v>124.8222</v>
      </c>
      <c r="K84" s="85">
        <v>124.8222</v>
      </c>
      <c r="L84" s="85">
        <v>2.4514281800000002</v>
      </c>
      <c r="N84" s="73" t="s">
        <v>193</v>
      </c>
      <c r="O84" s="85">
        <v>559.81719999999996</v>
      </c>
      <c r="P84" s="85">
        <v>559.81719999999996</v>
      </c>
      <c r="Q84" s="85">
        <v>51.618000000000002</v>
      </c>
      <c r="R84" s="160"/>
    </row>
    <row r="85" spans="1:21" s="75" customFormat="1" ht="15.75" customHeight="1" x14ac:dyDescent="0.25">
      <c r="A85" s="113" t="s">
        <v>73</v>
      </c>
      <c r="B85" s="4">
        <f>J68</f>
        <v>9.5028109999999995</v>
      </c>
      <c r="C85" s="7">
        <f>K68</f>
        <v>9.5028109999999995</v>
      </c>
      <c r="D85" s="90">
        <f>L68</f>
        <v>0.18502464999999998</v>
      </c>
      <c r="E85" s="96">
        <f>O61</f>
        <v>5.7622059999999999</v>
      </c>
      <c r="F85" s="6">
        <f>P61</f>
        <v>5.7622059999999999</v>
      </c>
      <c r="G85" s="97">
        <f>Q61</f>
        <v>0</v>
      </c>
      <c r="I85" s="73" t="s">
        <v>183</v>
      </c>
      <c r="J85" s="85">
        <v>32.020899999999997</v>
      </c>
      <c r="K85" s="85">
        <v>32.020899999999997</v>
      </c>
      <c r="L85" s="85">
        <v>0.50026592000000003</v>
      </c>
      <c r="N85" s="73" t="s">
        <v>195</v>
      </c>
      <c r="O85" s="85">
        <v>9.3472E-2</v>
      </c>
      <c r="P85" s="85">
        <v>9.3472E-2</v>
      </c>
      <c r="Q85" s="85">
        <v>0</v>
      </c>
      <c r="R85" s="160"/>
    </row>
    <row r="86" spans="1:21" s="75" customFormat="1" ht="15.75" customHeight="1" x14ac:dyDescent="0.25">
      <c r="A86" s="89" t="s">
        <v>74</v>
      </c>
      <c r="B86" s="4">
        <f>J66</f>
        <v>66.904700000000005</v>
      </c>
      <c r="C86" s="7">
        <f>K66</f>
        <v>66.904700000000005</v>
      </c>
      <c r="D86" s="90">
        <f>L66</f>
        <v>7.0739339999999998E-2</v>
      </c>
      <c r="E86" s="96">
        <f t="shared" ref="E86:G87" si="5">O59</f>
        <v>7.4455</v>
      </c>
      <c r="F86" s="6">
        <f t="shared" si="5"/>
        <v>7.4455</v>
      </c>
      <c r="G86" s="97">
        <f t="shared" si="5"/>
        <v>0</v>
      </c>
      <c r="I86" s="73" t="s">
        <v>184</v>
      </c>
      <c r="J86" s="85">
        <v>6.6338999999999997</v>
      </c>
      <c r="K86" s="85">
        <v>6.6338999999999997</v>
      </c>
      <c r="L86" s="85">
        <v>0.22204093</v>
      </c>
      <c r="N86" s="73" t="s">
        <v>197</v>
      </c>
      <c r="O86" s="85">
        <v>15.717917999999999</v>
      </c>
      <c r="P86" s="85">
        <v>15.717917999999999</v>
      </c>
      <c r="Q86" s="85">
        <v>0</v>
      </c>
      <c r="R86" s="160"/>
    </row>
    <row r="87" spans="1:21" s="75" customFormat="1" ht="15.75" customHeight="1" x14ac:dyDescent="0.25">
      <c r="A87" s="89" t="s">
        <v>75</v>
      </c>
      <c r="B87" s="4">
        <f t="shared" ref="B87:D87" si="6">J67</f>
        <v>264.96028999999999</v>
      </c>
      <c r="C87" s="7">
        <f t="shared" si="6"/>
        <v>264.96028999999999</v>
      </c>
      <c r="D87" s="90">
        <f t="shared" si="6"/>
        <v>0.24435777</v>
      </c>
      <c r="E87" s="96">
        <f t="shared" si="5"/>
        <v>21.7836</v>
      </c>
      <c r="F87" s="6">
        <f t="shared" si="5"/>
        <v>21.7836</v>
      </c>
      <c r="G87" s="97">
        <f t="shared" si="5"/>
        <v>2.1132410000000001E-2</v>
      </c>
      <c r="I87" s="73" t="s">
        <v>186</v>
      </c>
      <c r="J87" s="85">
        <v>60.356999999999999</v>
      </c>
      <c r="K87" s="85">
        <v>60.356999999999999</v>
      </c>
      <c r="L87" s="85">
        <v>2.2124334300000004</v>
      </c>
      <c r="N87" s="75" t="s">
        <v>199</v>
      </c>
      <c r="O87" s="85">
        <v>1301.947776</v>
      </c>
      <c r="P87" s="85">
        <v>1301.947776</v>
      </c>
      <c r="Q87" s="85">
        <v>1.21480707</v>
      </c>
      <c r="R87" s="160"/>
    </row>
    <row r="88" spans="1:21" s="75" customFormat="1" ht="15.75" customHeight="1" x14ac:dyDescent="0.25">
      <c r="A88" s="89" t="s">
        <v>83</v>
      </c>
      <c r="B88" s="4">
        <f t="shared" ref="B88:D89" si="7">J70</f>
        <v>101.69029999999999</v>
      </c>
      <c r="C88" s="7">
        <f t="shared" si="7"/>
        <v>101.69029999999999</v>
      </c>
      <c r="D88" s="90">
        <f t="shared" si="7"/>
        <v>5.43981154</v>
      </c>
      <c r="E88" s="96">
        <f t="shared" ref="E88:G89" si="8">O63</f>
        <v>26.477699999999999</v>
      </c>
      <c r="F88" s="6">
        <f t="shared" si="8"/>
        <v>26.477699999999999</v>
      </c>
      <c r="G88" s="97">
        <f t="shared" si="8"/>
        <v>0</v>
      </c>
      <c r="I88" s="73" t="s">
        <v>187</v>
      </c>
      <c r="J88" s="85">
        <v>22.465060000000001</v>
      </c>
      <c r="K88" s="85">
        <v>22.465060000000001</v>
      </c>
      <c r="L88" s="85">
        <v>1.00853992</v>
      </c>
      <c r="R88" s="160"/>
    </row>
    <row r="89" spans="1:21" s="75" customFormat="1" ht="15.75" customHeight="1" x14ac:dyDescent="0.25">
      <c r="A89" s="89" t="s">
        <v>76</v>
      </c>
      <c r="B89" s="4">
        <f t="shared" si="7"/>
        <v>0.53</v>
      </c>
      <c r="C89" s="7">
        <f t="shared" si="7"/>
        <v>0.53</v>
      </c>
      <c r="D89" s="90">
        <f t="shared" si="7"/>
        <v>0</v>
      </c>
      <c r="E89" s="96">
        <f t="shared" si="8"/>
        <v>0.2</v>
      </c>
      <c r="F89" s="6">
        <f t="shared" si="8"/>
        <v>0.2</v>
      </c>
      <c r="G89" s="97">
        <f t="shared" si="8"/>
        <v>0</v>
      </c>
      <c r="I89" s="73" t="s">
        <v>188</v>
      </c>
      <c r="J89" s="85">
        <v>8.5886689999999994</v>
      </c>
      <c r="K89" s="85">
        <v>8.5886689999999994</v>
      </c>
      <c r="L89" s="85">
        <v>6.1195019999999996E-2</v>
      </c>
      <c r="R89" s="160"/>
    </row>
    <row r="90" spans="1:21" s="75" customFormat="1" ht="15.75" customHeight="1" thickBot="1" x14ac:dyDescent="0.3">
      <c r="A90" s="124" t="s">
        <v>77</v>
      </c>
      <c r="B90" s="43">
        <f>J85</f>
        <v>32.020899999999997</v>
      </c>
      <c r="C90" s="44">
        <f>K85</f>
        <v>32.020899999999997</v>
      </c>
      <c r="D90" s="125">
        <f>L85</f>
        <v>0.50026592000000003</v>
      </c>
      <c r="E90" s="126">
        <f>O76</f>
        <v>8.6021000000000001</v>
      </c>
      <c r="F90" s="44">
        <f>P76</f>
        <v>8.6021000000000001</v>
      </c>
      <c r="G90" s="125">
        <f>Q76</f>
        <v>0</v>
      </c>
      <c r="I90" s="73" t="s">
        <v>189</v>
      </c>
      <c r="J90" s="85">
        <v>25.426964999999999</v>
      </c>
      <c r="K90" s="85">
        <v>25.426964999999999</v>
      </c>
      <c r="L90" s="85">
        <v>1.89736054</v>
      </c>
      <c r="R90" s="160"/>
    </row>
    <row r="91" spans="1:21" s="75" customFormat="1" ht="15.75" customHeight="1" thickBot="1" x14ac:dyDescent="0.3">
      <c r="A91" s="127" t="s">
        <v>93</v>
      </c>
      <c r="B91" s="128">
        <f t="shared" ref="B91:G91" si="9">SUM(B92:B97)</f>
        <v>971.87879199999998</v>
      </c>
      <c r="C91" s="129">
        <f t="shared" si="9"/>
        <v>971.87879199999998</v>
      </c>
      <c r="D91" s="130">
        <f t="shared" si="9"/>
        <v>53.349513229999999</v>
      </c>
      <c r="E91" s="128">
        <f t="shared" si="9"/>
        <v>3360.5404369999997</v>
      </c>
      <c r="F91" s="129">
        <f t="shared" si="9"/>
        <v>3360.5404369999997</v>
      </c>
      <c r="G91" s="130">
        <f t="shared" si="9"/>
        <v>188.19508884000001</v>
      </c>
      <c r="I91" s="73" t="s">
        <v>190</v>
      </c>
      <c r="J91" s="85">
        <v>13.7944</v>
      </c>
      <c r="K91" s="85">
        <v>13.7944</v>
      </c>
      <c r="L91" s="85">
        <v>0.41818459999999996</v>
      </c>
      <c r="R91" s="160"/>
    </row>
    <row r="92" spans="1:21" s="75" customFormat="1" ht="18" customHeight="1" x14ac:dyDescent="0.25">
      <c r="A92" s="2" t="s">
        <v>84</v>
      </c>
      <c r="B92" s="33">
        <f>J72</f>
        <v>260.33783099999999</v>
      </c>
      <c r="C92" s="34">
        <f>K72</f>
        <v>260.33783099999999</v>
      </c>
      <c r="D92" s="131">
        <f>L72</f>
        <v>2.7499226499999998</v>
      </c>
      <c r="E92" s="33">
        <f>O65</f>
        <v>229.974842</v>
      </c>
      <c r="F92" s="34">
        <f>P65</f>
        <v>229.974842</v>
      </c>
      <c r="G92" s="132">
        <f>Q65</f>
        <v>0</v>
      </c>
      <c r="I92" s="73" t="s">
        <v>192</v>
      </c>
      <c r="J92" s="85">
        <v>333.76650000000001</v>
      </c>
      <c r="K92" s="85">
        <v>333.76650000000001</v>
      </c>
      <c r="L92" s="85">
        <v>30.529603000000002</v>
      </c>
      <c r="R92" s="160"/>
    </row>
    <row r="93" spans="1:21" ht="15" customHeight="1" x14ac:dyDescent="0.25">
      <c r="A93" s="1" t="s">
        <v>85</v>
      </c>
      <c r="B93" s="35">
        <f t="shared" ref="B93:D94" si="10">J92</f>
        <v>333.76650000000001</v>
      </c>
      <c r="C93" s="36">
        <f t="shared" si="10"/>
        <v>333.76650000000001</v>
      </c>
      <c r="D93" s="133">
        <f t="shared" si="10"/>
        <v>30.529603000000002</v>
      </c>
      <c r="E93" s="35">
        <f t="shared" ref="E93:G94" si="11">O83</f>
        <v>1102.0624</v>
      </c>
      <c r="F93" s="36">
        <f t="shared" si="11"/>
        <v>1102.0624</v>
      </c>
      <c r="G93" s="134">
        <f t="shared" si="11"/>
        <v>135.3194</v>
      </c>
      <c r="I93" s="73" t="s">
        <v>193</v>
      </c>
      <c r="J93" s="85">
        <v>206.84880000000001</v>
      </c>
      <c r="K93" s="85">
        <v>206.84880000000001</v>
      </c>
      <c r="L93" s="85">
        <v>16.734195</v>
      </c>
      <c r="R93" s="160"/>
      <c r="S93" s="75"/>
      <c r="T93" s="75"/>
      <c r="U93" s="75"/>
    </row>
    <row r="94" spans="1:21" x14ac:dyDescent="0.25">
      <c r="A94" s="1" t="s">
        <v>86</v>
      </c>
      <c r="B94" s="35">
        <f t="shared" si="10"/>
        <v>206.84880000000001</v>
      </c>
      <c r="C94" s="36">
        <f t="shared" si="10"/>
        <v>206.84880000000001</v>
      </c>
      <c r="D94" s="133">
        <f t="shared" si="10"/>
        <v>16.734195</v>
      </c>
      <c r="E94" s="35">
        <f t="shared" si="11"/>
        <v>559.81719999999996</v>
      </c>
      <c r="F94" s="36">
        <f t="shared" si="11"/>
        <v>559.81719999999996</v>
      </c>
      <c r="G94" s="134">
        <f t="shared" si="11"/>
        <v>51.618000000000002</v>
      </c>
      <c r="I94" s="73" t="s">
        <v>195</v>
      </c>
      <c r="J94" s="85">
        <v>6.6812279999999999</v>
      </c>
      <c r="K94" s="85">
        <v>6.6812279999999999</v>
      </c>
      <c r="L94" s="85">
        <v>0.32251626999999999</v>
      </c>
      <c r="R94" s="160"/>
      <c r="S94" s="75"/>
      <c r="T94" s="75"/>
      <c r="U94" s="75"/>
    </row>
    <row r="95" spans="1:21" x14ac:dyDescent="0.25">
      <c r="A95" s="1" t="s">
        <v>198</v>
      </c>
      <c r="B95" s="141" t="s">
        <v>19</v>
      </c>
      <c r="C95" s="142" t="s">
        <v>19</v>
      </c>
      <c r="D95" s="143" t="s">
        <v>19</v>
      </c>
      <c r="E95" s="135">
        <f>O87</f>
        <v>1301.947776</v>
      </c>
      <c r="F95" s="115">
        <f>P87</f>
        <v>1301.947776</v>
      </c>
      <c r="G95" s="116">
        <f>Q87</f>
        <v>1.21480707</v>
      </c>
      <c r="I95" s="73" t="s">
        <v>197</v>
      </c>
      <c r="J95" s="85">
        <v>8.4754819999999995</v>
      </c>
      <c r="K95" s="85">
        <v>8.4754819999999995</v>
      </c>
      <c r="L95" s="85">
        <v>6.19938E-3</v>
      </c>
      <c r="R95" s="160"/>
      <c r="S95" s="75"/>
      <c r="T95" s="75"/>
      <c r="U95" s="75"/>
    </row>
    <row r="96" spans="1:21" x14ac:dyDescent="0.25">
      <c r="A96" s="1" t="s">
        <v>87</v>
      </c>
      <c r="B96" s="35">
        <f t="shared" ref="B96:D97" si="12">J79</f>
        <v>2.9946999999999999</v>
      </c>
      <c r="C96" s="36">
        <f t="shared" si="12"/>
        <v>2.9946999999999999</v>
      </c>
      <c r="D96" s="133">
        <f t="shared" si="12"/>
        <v>8.0082860000000006E-2</v>
      </c>
      <c r="E96" s="71" t="s">
        <v>19</v>
      </c>
      <c r="F96" s="72" t="s">
        <v>19</v>
      </c>
      <c r="G96" s="136" t="s">
        <v>19</v>
      </c>
      <c r="I96" s="73"/>
      <c r="J96" s="75"/>
      <c r="K96" s="75"/>
      <c r="L96" s="75"/>
      <c r="R96" s="155"/>
      <c r="S96" s="75"/>
      <c r="T96" s="75"/>
    </row>
    <row r="97" spans="1:20" ht="15.75" thickBot="1" x14ac:dyDescent="0.3">
      <c r="A97" s="3" t="s">
        <v>88</v>
      </c>
      <c r="B97" s="37">
        <f t="shared" si="12"/>
        <v>167.930961</v>
      </c>
      <c r="C97" s="38">
        <f t="shared" si="12"/>
        <v>167.930961</v>
      </c>
      <c r="D97" s="137">
        <f t="shared" si="12"/>
        <v>3.25570972</v>
      </c>
      <c r="E97" s="37">
        <f>O71</f>
        <v>166.73821899999999</v>
      </c>
      <c r="F97" s="38">
        <f>P71</f>
        <v>166.73821899999999</v>
      </c>
      <c r="G97" s="138">
        <f>Q71</f>
        <v>4.288177E-2</v>
      </c>
    </row>
    <row r="99" spans="1:20" x14ac:dyDescent="0.25">
      <c r="T99" s="154"/>
    </row>
  </sheetData>
  <mergeCells count="3">
    <mergeCell ref="A1:A2"/>
    <mergeCell ref="B1:D1"/>
    <mergeCell ref="E1:G1"/>
  </mergeCells>
  <pageMargins left="0.31496062992125984" right="0.31496062992125984" top="0.35433070866141736" bottom="0.35433070866141736" header="0" footer="0"/>
  <pageSetup scale="95" orientation="portrait" r:id="rId1"/>
  <ignoredErrors>
    <ignoredError sqref="B92:G94 B96:G97 B21:D21 E21:G21 E95:G95 E52:G52 F20:G20" unlockedFormula="1"/>
    <ignoredError sqref="B75:G75 B25:D25 E69:G69 B69:D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A Diciembre</vt:lpstr>
      <vt:lpstr>Control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Melquiades Gonzalez</dc:creator>
  <cp:lastModifiedBy>Melquiades Gonzalez</cp:lastModifiedBy>
  <cp:lastPrinted>2021-02-03T17:15:49Z</cp:lastPrinted>
  <dcterms:created xsi:type="dcterms:W3CDTF">2016-04-07T16:05:41Z</dcterms:created>
  <dcterms:modified xsi:type="dcterms:W3CDTF">2022-01-12T14:44:40Z</dcterms:modified>
</cp:coreProperties>
</file>