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onzalez\Desktop\PRESUPUESTO\2020\MENSUAL\WEB\12-Diciembre\Sector Público\"/>
    </mc:Choice>
  </mc:AlternateContent>
  <bookViews>
    <workbookView xWindow="120" yWindow="1815" windowWidth="18915" windowHeight="10080" tabRatio="822" firstSheet="1" activeTab="1"/>
  </bookViews>
  <sheets>
    <sheet name="Enero" sheetId="2" state="hidden" r:id="rId1"/>
    <sheet name="A diciembre" sheetId="10" r:id="rId2"/>
    <sheet name="Control" sheetId="9" state="hidden" r:id="rId3"/>
  </sheets>
  <calcPr calcId="162913"/>
</workbook>
</file>

<file path=xl/calcChain.xml><?xml version="1.0" encoding="utf-8"?>
<calcChain xmlns="http://schemas.openxmlformats.org/spreadsheetml/2006/main">
  <c r="I1345" i="10" l="1"/>
  <c r="I1344" i="10"/>
  <c r="E1344" i="10"/>
  <c r="I1343" i="10"/>
  <c r="E1343" i="10"/>
  <c r="I1342" i="10"/>
  <c r="E1342" i="10"/>
  <c r="E1341" i="10"/>
  <c r="I1340" i="10"/>
  <c r="E1340" i="10"/>
  <c r="H1339" i="10"/>
  <c r="G1339" i="10"/>
  <c r="F1339" i="10"/>
  <c r="D1339" i="10"/>
  <c r="C1339" i="10"/>
  <c r="B1339" i="10"/>
  <c r="I1338" i="10"/>
  <c r="E1338" i="10"/>
  <c r="I1337" i="10"/>
  <c r="E1337" i="10"/>
  <c r="I1336" i="10"/>
  <c r="E1336" i="10"/>
  <c r="I1335" i="10"/>
  <c r="E1335" i="10"/>
  <c r="I1334" i="10"/>
  <c r="E1334" i="10"/>
  <c r="I1333" i="10"/>
  <c r="E1333" i="10"/>
  <c r="I1332" i="10"/>
  <c r="E1332" i="10"/>
  <c r="I1331" i="10"/>
  <c r="E1331" i="10"/>
  <c r="I1330" i="10"/>
  <c r="E1330" i="10"/>
  <c r="I1329" i="10"/>
  <c r="E1329" i="10"/>
  <c r="I1328" i="10"/>
  <c r="E1328" i="10"/>
  <c r="I1327" i="10"/>
  <c r="E1327" i="10"/>
  <c r="I1326" i="10"/>
  <c r="E1326" i="10"/>
  <c r="I1325" i="10"/>
  <c r="E1325" i="10"/>
  <c r="I1324" i="10"/>
  <c r="E1324" i="10"/>
  <c r="I1323" i="10"/>
  <c r="E1323" i="10"/>
  <c r="I1322" i="10"/>
  <c r="E1322" i="10"/>
  <c r="E1321" i="10"/>
  <c r="I1320" i="10"/>
  <c r="E1320" i="10"/>
  <c r="E1319" i="10"/>
  <c r="I1318" i="10"/>
  <c r="E1318" i="10"/>
  <c r="I1317" i="10"/>
  <c r="E1317" i="10"/>
  <c r="I1316" i="10"/>
  <c r="E1316" i="10"/>
  <c r="I1315" i="10"/>
  <c r="E1315" i="10"/>
  <c r="I1314" i="10"/>
  <c r="E1314" i="10"/>
  <c r="I1313" i="10"/>
  <c r="E1313" i="10"/>
  <c r="E1312" i="10"/>
  <c r="I1311" i="10"/>
  <c r="E1311" i="10"/>
  <c r="I1310" i="10"/>
  <c r="E1310" i="10"/>
  <c r="I1309" i="10"/>
  <c r="E1309" i="10"/>
  <c r="I1308" i="10"/>
  <c r="E1308" i="10"/>
  <c r="I1307" i="10"/>
  <c r="E1307" i="10"/>
  <c r="I1306" i="10"/>
  <c r="E1306" i="10"/>
  <c r="I1305" i="10"/>
  <c r="E1305" i="10"/>
  <c r="I1304" i="10"/>
  <c r="E1304" i="10"/>
  <c r="I1303" i="10"/>
  <c r="E1303" i="10"/>
  <c r="I1302" i="10"/>
  <c r="E1302" i="10"/>
  <c r="I1301" i="10"/>
  <c r="E1301" i="10"/>
  <c r="I1300" i="10"/>
  <c r="E1300" i="10"/>
  <c r="I1299" i="10"/>
  <c r="E1299" i="10"/>
  <c r="E1298" i="10"/>
  <c r="I1297" i="10"/>
  <c r="E1297" i="10"/>
  <c r="I1296" i="10"/>
  <c r="E1296" i="10"/>
  <c r="I1295" i="10"/>
  <c r="E1295" i="10"/>
  <c r="I1294" i="10"/>
  <c r="E1294" i="10"/>
  <c r="I1293" i="10"/>
  <c r="E1293" i="10"/>
  <c r="I1292" i="10"/>
  <c r="E1292" i="10"/>
  <c r="E1291" i="10"/>
  <c r="I1290" i="10"/>
  <c r="E1290" i="10"/>
  <c r="E1289" i="10"/>
  <c r="I1288" i="10"/>
  <c r="E1288" i="10"/>
  <c r="I1287" i="10"/>
  <c r="E1287" i="10"/>
  <c r="I1286" i="10"/>
  <c r="E1286" i="10"/>
  <c r="I1285" i="10"/>
  <c r="E1285" i="10"/>
  <c r="I1284" i="10"/>
  <c r="E1284" i="10"/>
  <c r="I1283" i="10"/>
  <c r="E1283" i="10"/>
  <c r="I1282" i="10"/>
  <c r="E1282" i="10"/>
  <c r="H1281" i="10"/>
  <c r="G1281" i="10"/>
  <c r="F1281" i="10"/>
  <c r="F1250" i="10" s="1"/>
  <c r="D1281" i="10"/>
  <c r="C1281" i="10"/>
  <c r="C1250" i="10" s="1"/>
  <c r="C1249" i="10" s="1"/>
  <c r="B1281" i="10"/>
  <c r="E1280" i="10"/>
  <c r="I1279" i="10"/>
  <c r="E1279" i="10"/>
  <c r="I1278" i="10"/>
  <c r="E1278" i="10"/>
  <c r="I1277" i="10"/>
  <c r="E1277" i="10"/>
  <c r="E1276" i="10"/>
  <c r="E1275" i="10"/>
  <c r="I1274" i="10"/>
  <c r="E1274" i="10"/>
  <c r="I1273" i="10"/>
  <c r="E1273" i="10"/>
  <c r="I1272" i="10"/>
  <c r="E1272" i="10"/>
  <c r="I1271" i="10"/>
  <c r="E1271" i="10"/>
  <c r="I1270" i="10"/>
  <c r="E1270" i="10"/>
  <c r="I1269" i="10"/>
  <c r="E1269" i="10"/>
  <c r="I1268" i="10"/>
  <c r="E1268" i="10"/>
  <c r="E1267" i="10"/>
  <c r="I1266" i="10"/>
  <c r="E1266" i="10"/>
  <c r="I1265" i="10"/>
  <c r="E1265" i="10"/>
  <c r="I1264" i="10"/>
  <c r="E1264" i="10"/>
  <c r="I1263" i="10"/>
  <c r="E1263" i="10"/>
  <c r="I1262" i="10"/>
  <c r="E1262" i="10"/>
  <c r="I1261" i="10"/>
  <c r="E1261" i="10"/>
  <c r="I1260" i="10"/>
  <c r="E1260" i="10"/>
  <c r="I1259" i="10"/>
  <c r="E1259" i="10"/>
  <c r="I1258" i="10"/>
  <c r="E1258" i="10"/>
  <c r="I1257" i="10"/>
  <c r="E1257" i="10"/>
  <c r="I1256" i="10"/>
  <c r="E1256" i="10"/>
  <c r="I1255" i="10"/>
  <c r="E1255" i="10"/>
  <c r="I1254" i="10"/>
  <c r="E1254" i="10"/>
  <c r="I1253" i="10"/>
  <c r="E1253" i="10"/>
  <c r="I1252" i="10"/>
  <c r="E1252" i="10"/>
  <c r="H1251" i="10"/>
  <c r="G1251" i="10"/>
  <c r="G1250" i="10" s="1"/>
  <c r="F1251" i="10"/>
  <c r="D1251" i="10"/>
  <c r="C1251" i="10"/>
  <c r="B1251" i="10"/>
  <c r="B1250" i="10" s="1"/>
  <c r="F1249" i="10" l="1"/>
  <c r="E1281" i="10"/>
  <c r="I1251" i="10"/>
  <c r="G1249" i="10"/>
  <c r="E1339" i="10"/>
  <c r="H1250" i="10"/>
  <c r="H1249" i="10" s="1"/>
  <c r="I1339" i="10"/>
  <c r="B1249" i="10"/>
  <c r="E1251" i="10"/>
  <c r="I1281" i="10"/>
  <c r="D1250" i="10"/>
  <c r="I1232" i="10"/>
  <c r="I1231" i="10"/>
  <c r="E1231" i="10"/>
  <c r="I1230" i="10"/>
  <c r="E1230" i="10"/>
  <c r="I1229" i="10"/>
  <c r="E1229" i="10"/>
  <c r="E1228" i="10"/>
  <c r="I1227" i="10"/>
  <c r="E1227" i="10"/>
  <c r="H1226" i="10"/>
  <c r="G1226" i="10"/>
  <c r="F1226" i="10"/>
  <c r="D1226" i="10"/>
  <c r="C1226" i="10"/>
  <c r="B1226" i="10"/>
  <c r="I1225" i="10"/>
  <c r="E1225" i="10"/>
  <c r="I1224" i="10"/>
  <c r="E1224" i="10"/>
  <c r="I1223" i="10"/>
  <c r="E1223" i="10"/>
  <c r="I1222" i="10"/>
  <c r="E1222" i="10"/>
  <c r="I1221" i="10"/>
  <c r="E1221" i="10"/>
  <c r="I1220" i="10"/>
  <c r="E1220" i="10"/>
  <c r="I1219" i="10"/>
  <c r="E1219" i="10"/>
  <c r="I1218" i="10"/>
  <c r="E1218" i="10"/>
  <c r="I1217" i="10"/>
  <c r="E1217" i="10"/>
  <c r="I1216" i="10"/>
  <c r="E1216" i="10"/>
  <c r="I1215" i="10"/>
  <c r="E1215" i="10"/>
  <c r="I1214" i="10"/>
  <c r="E1214" i="10"/>
  <c r="I1213" i="10"/>
  <c r="E1213" i="10"/>
  <c r="I1212" i="10"/>
  <c r="E1212" i="10"/>
  <c r="I1211" i="10"/>
  <c r="E1211" i="10"/>
  <c r="I1210" i="10"/>
  <c r="E1210" i="10"/>
  <c r="I1209" i="10"/>
  <c r="E1209" i="10"/>
  <c r="E1208" i="10"/>
  <c r="I1207" i="10"/>
  <c r="E1207" i="10"/>
  <c r="E1206" i="10"/>
  <c r="I1205" i="10"/>
  <c r="E1205" i="10"/>
  <c r="I1204" i="10"/>
  <c r="E1204" i="10"/>
  <c r="I1203" i="10"/>
  <c r="E1203" i="10"/>
  <c r="I1202" i="10"/>
  <c r="E1202" i="10"/>
  <c r="I1201" i="10"/>
  <c r="E1201" i="10"/>
  <c r="I1200" i="10"/>
  <c r="E1200" i="10"/>
  <c r="E1199" i="10"/>
  <c r="I1198" i="10"/>
  <c r="E1198" i="10"/>
  <c r="I1197" i="10"/>
  <c r="E1197" i="10"/>
  <c r="I1196" i="10"/>
  <c r="E1196" i="10"/>
  <c r="I1195" i="10"/>
  <c r="E1195" i="10"/>
  <c r="I1194" i="10"/>
  <c r="E1194" i="10"/>
  <c r="I1193" i="10"/>
  <c r="E1193" i="10"/>
  <c r="I1192" i="10"/>
  <c r="E1192" i="10"/>
  <c r="I1191" i="10"/>
  <c r="E1191" i="10"/>
  <c r="I1190" i="10"/>
  <c r="E1190" i="10"/>
  <c r="I1189" i="10"/>
  <c r="E1189" i="10"/>
  <c r="I1188" i="10"/>
  <c r="E1188" i="10"/>
  <c r="I1187" i="10"/>
  <c r="E1187" i="10"/>
  <c r="I1186" i="10"/>
  <c r="E1186" i="10"/>
  <c r="E1185" i="10"/>
  <c r="I1184" i="10"/>
  <c r="E1184" i="10"/>
  <c r="I1183" i="10"/>
  <c r="E1183" i="10"/>
  <c r="I1182" i="10"/>
  <c r="E1182" i="10"/>
  <c r="I1181" i="10"/>
  <c r="E1181" i="10"/>
  <c r="I1180" i="10"/>
  <c r="E1180" i="10"/>
  <c r="I1179" i="10"/>
  <c r="E1179" i="10"/>
  <c r="E1178" i="10"/>
  <c r="I1177" i="10"/>
  <c r="E1177" i="10"/>
  <c r="E1176" i="10"/>
  <c r="I1175" i="10"/>
  <c r="E1175" i="10"/>
  <c r="I1174" i="10"/>
  <c r="E1174" i="10"/>
  <c r="I1173" i="10"/>
  <c r="E1173" i="10"/>
  <c r="I1172" i="10"/>
  <c r="E1172" i="10"/>
  <c r="I1171" i="10"/>
  <c r="E1171" i="10"/>
  <c r="I1170" i="10"/>
  <c r="E1170" i="10"/>
  <c r="I1169" i="10"/>
  <c r="E1169" i="10"/>
  <c r="H1168" i="10"/>
  <c r="G1168" i="10"/>
  <c r="F1168" i="10"/>
  <c r="D1168" i="10"/>
  <c r="C1168" i="10"/>
  <c r="B1168" i="10"/>
  <c r="E1167" i="10"/>
  <c r="I1166" i="10"/>
  <c r="E1166" i="10"/>
  <c r="I1165" i="10"/>
  <c r="E1165" i="10"/>
  <c r="I1164" i="10"/>
  <c r="E1164" i="10"/>
  <c r="E1163" i="10"/>
  <c r="E1162" i="10"/>
  <c r="I1161" i="10"/>
  <c r="E1161" i="10"/>
  <c r="I1160" i="10"/>
  <c r="E1160" i="10"/>
  <c r="I1159" i="10"/>
  <c r="E1159" i="10"/>
  <c r="I1158" i="10"/>
  <c r="E1158" i="10"/>
  <c r="I1157" i="10"/>
  <c r="E1157" i="10"/>
  <c r="I1156" i="10"/>
  <c r="E1156" i="10"/>
  <c r="I1155" i="10"/>
  <c r="E1155" i="10"/>
  <c r="E1154" i="10"/>
  <c r="I1153" i="10"/>
  <c r="E1153" i="10"/>
  <c r="I1152" i="10"/>
  <c r="E1152" i="10"/>
  <c r="I1151" i="10"/>
  <c r="E1151" i="10"/>
  <c r="I1150" i="10"/>
  <c r="E1150" i="10"/>
  <c r="I1149" i="10"/>
  <c r="E1149" i="10"/>
  <c r="I1148" i="10"/>
  <c r="E1148" i="10"/>
  <c r="I1147" i="10"/>
  <c r="E1147" i="10"/>
  <c r="I1146" i="10"/>
  <c r="E1146" i="10"/>
  <c r="I1145" i="10"/>
  <c r="E1145" i="10"/>
  <c r="I1144" i="10"/>
  <c r="E1144" i="10"/>
  <c r="I1143" i="10"/>
  <c r="E1143" i="10"/>
  <c r="I1142" i="10"/>
  <c r="E1142" i="10"/>
  <c r="I1141" i="10"/>
  <c r="E1141" i="10"/>
  <c r="I1140" i="10"/>
  <c r="E1140" i="10"/>
  <c r="I1139" i="10"/>
  <c r="E1139" i="10"/>
  <c r="H1138" i="10"/>
  <c r="G1138" i="10"/>
  <c r="F1138" i="10"/>
  <c r="D1138" i="10"/>
  <c r="C1138" i="10"/>
  <c r="B1138" i="10"/>
  <c r="I1249" i="10" l="1"/>
  <c r="I1250" i="10"/>
  <c r="E1138" i="10"/>
  <c r="E1250" i="10"/>
  <c r="D1249" i="10"/>
  <c r="E1249" i="10" s="1"/>
  <c r="E1226" i="10"/>
  <c r="F1137" i="10"/>
  <c r="F1136" i="10" s="1"/>
  <c r="B1137" i="10"/>
  <c r="B1136" i="10" s="1"/>
  <c r="G1137" i="10"/>
  <c r="G1136" i="10" s="1"/>
  <c r="I1138" i="10"/>
  <c r="I1226" i="10"/>
  <c r="H1137" i="10"/>
  <c r="I1137" i="10" s="1"/>
  <c r="D1137" i="10"/>
  <c r="D1136" i="10" s="1"/>
  <c r="C1137" i="10"/>
  <c r="C1136" i="10" s="1"/>
  <c r="E1168" i="10"/>
  <c r="I1168" i="10"/>
  <c r="I1119" i="10"/>
  <c r="I1118" i="10"/>
  <c r="E1118" i="10"/>
  <c r="I1117" i="10"/>
  <c r="E1117" i="10"/>
  <c r="I1116" i="10"/>
  <c r="E1116" i="10"/>
  <c r="E1115" i="10"/>
  <c r="I1114" i="10"/>
  <c r="E1114" i="10"/>
  <c r="H1113" i="10"/>
  <c r="G1113" i="10"/>
  <c r="F1113" i="10"/>
  <c r="D1113" i="10"/>
  <c r="C1113" i="10"/>
  <c r="B1113" i="10"/>
  <c r="I1112" i="10"/>
  <c r="E1112" i="10"/>
  <c r="I1111" i="10"/>
  <c r="E1111" i="10"/>
  <c r="I1110" i="10"/>
  <c r="E1110" i="10"/>
  <c r="I1109" i="10"/>
  <c r="E1109" i="10"/>
  <c r="I1108" i="10"/>
  <c r="E1108" i="10"/>
  <c r="I1107" i="10"/>
  <c r="E1107" i="10"/>
  <c r="I1106" i="10"/>
  <c r="E1106" i="10"/>
  <c r="I1105" i="10"/>
  <c r="E1105" i="10"/>
  <c r="I1104" i="10"/>
  <c r="E1104" i="10"/>
  <c r="I1103" i="10"/>
  <c r="E1103" i="10"/>
  <c r="I1102" i="10"/>
  <c r="E1102" i="10"/>
  <c r="I1101" i="10"/>
  <c r="E1101" i="10"/>
  <c r="I1100" i="10"/>
  <c r="E1100" i="10"/>
  <c r="I1099" i="10"/>
  <c r="E1099" i="10"/>
  <c r="I1098" i="10"/>
  <c r="E1098" i="10"/>
  <c r="I1097" i="10"/>
  <c r="E1097" i="10"/>
  <c r="I1096" i="10"/>
  <c r="E1096" i="10"/>
  <c r="E1095" i="10"/>
  <c r="I1094" i="10"/>
  <c r="E1094" i="10"/>
  <c r="E1093" i="10"/>
  <c r="I1092" i="10"/>
  <c r="E1092" i="10"/>
  <c r="I1091" i="10"/>
  <c r="E1091" i="10"/>
  <c r="I1090" i="10"/>
  <c r="E1090" i="10"/>
  <c r="I1089" i="10"/>
  <c r="E1089" i="10"/>
  <c r="I1088" i="10"/>
  <c r="E1088" i="10"/>
  <c r="I1087" i="10"/>
  <c r="E1087" i="10"/>
  <c r="E1086" i="10"/>
  <c r="I1085" i="10"/>
  <c r="E1085" i="10"/>
  <c r="I1084" i="10"/>
  <c r="E1084" i="10"/>
  <c r="I1083" i="10"/>
  <c r="E1083" i="10"/>
  <c r="I1082" i="10"/>
  <c r="E1082" i="10"/>
  <c r="I1081" i="10"/>
  <c r="E1081" i="10"/>
  <c r="I1080" i="10"/>
  <c r="E1080" i="10"/>
  <c r="I1079" i="10"/>
  <c r="E1079" i="10"/>
  <c r="I1078" i="10"/>
  <c r="E1078" i="10"/>
  <c r="I1077" i="10"/>
  <c r="E1077" i="10"/>
  <c r="I1076" i="10"/>
  <c r="E1076" i="10"/>
  <c r="I1075" i="10"/>
  <c r="E1075" i="10"/>
  <c r="I1074" i="10"/>
  <c r="E1074" i="10"/>
  <c r="I1073" i="10"/>
  <c r="E1073" i="10"/>
  <c r="E1072" i="10"/>
  <c r="I1071" i="10"/>
  <c r="E1071" i="10"/>
  <c r="I1070" i="10"/>
  <c r="E1070" i="10"/>
  <c r="I1069" i="10"/>
  <c r="E1069" i="10"/>
  <c r="I1068" i="10"/>
  <c r="E1068" i="10"/>
  <c r="I1067" i="10"/>
  <c r="E1067" i="10"/>
  <c r="I1066" i="10"/>
  <c r="E1066" i="10"/>
  <c r="E1065" i="10"/>
  <c r="I1064" i="10"/>
  <c r="E1064" i="10"/>
  <c r="E1063" i="10"/>
  <c r="I1062" i="10"/>
  <c r="E1062" i="10"/>
  <c r="I1061" i="10"/>
  <c r="E1061" i="10"/>
  <c r="I1060" i="10"/>
  <c r="E1060" i="10"/>
  <c r="I1059" i="10"/>
  <c r="E1059" i="10"/>
  <c r="I1058" i="10"/>
  <c r="E1058" i="10"/>
  <c r="I1057" i="10"/>
  <c r="E1057" i="10"/>
  <c r="I1056" i="10"/>
  <c r="E1056" i="10"/>
  <c r="H1055" i="10"/>
  <c r="G1055" i="10"/>
  <c r="F1055" i="10"/>
  <c r="D1055" i="10"/>
  <c r="C1055" i="10"/>
  <c r="B1055" i="10"/>
  <c r="E1054" i="10"/>
  <c r="I1053" i="10"/>
  <c r="E1053" i="10"/>
  <c r="I1052" i="10"/>
  <c r="E1052" i="10"/>
  <c r="I1051" i="10"/>
  <c r="E1051" i="10"/>
  <c r="E1050" i="10"/>
  <c r="E1049" i="10"/>
  <c r="I1048" i="10"/>
  <c r="E1048" i="10"/>
  <c r="I1047" i="10"/>
  <c r="E1047" i="10"/>
  <c r="I1046" i="10"/>
  <c r="E1046" i="10"/>
  <c r="I1045" i="10"/>
  <c r="E1045" i="10"/>
  <c r="I1044" i="10"/>
  <c r="E1044" i="10"/>
  <c r="I1043" i="10"/>
  <c r="E1043" i="10"/>
  <c r="I1042" i="10"/>
  <c r="E1042" i="10"/>
  <c r="E1041" i="10"/>
  <c r="I1040" i="10"/>
  <c r="E1040" i="10"/>
  <c r="I1039" i="10"/>
  <c r="E1039" i="10"/>
  <c r="I1038" i="10"/>
  <c r="E1038" i="10"/>
  <c r="I1037" i="10"/>
  <c r="E1037" i="10"/>
  <c r="I1036" i="10"/>
  <c r="E1036" i="10"/>
  <c r="I1035" i="10"/>
  <c r="E1035" i="10"/>
  <c r="I1034" i="10"/>
  <c r="E1034" i="10"/>
  <c r="I1033" i="10"/>
  <c r="E1033" i="10"/>
  <c r="I1032" i="10"/>
  <c r="E1032" i="10"/>
  <c r="I1031" i="10"/>
  <c r="E1031" i="10"/>
  <c r="I1030" i="10"/>
  <c r="E1030" i="10"/>
  <c r="I1029" i="10"/>
  <c r="E1029" i="10"/>
  <c r="I1028" i="10"/>
  <c r="E1028" i="10"/>
  <c r="I1027" i="10"/>
  <c r="E1027" i="10"/>
  <c r="I1026" i="10"/>
  <c r="E1026" i="10"/>
  <c r="H1025" i="10"/>
  <c r="G1025" i="10"/>
  <c r="G1024" i="10" s="1"/>
  <c r="G1023" i="10" s="1"/>
  <c r="F1025" i="10"/>
  <c r="D1025" i="10"/>
  <c r="C1025" i="10"/>
  <c r="C1024" i="10" s="1"/>
  <c r="B1025" i="10"/>
  <c r="B1024" i="10" s="1"/>
  <c r="E1055" i="10" l="1"/>
  <c r="H1136" i="10"/>
  <c r="I1136" i="10" s="1"/>
  <c r="E1137" i="10"/>
  <c r="E1136" i="10"/>
  <c r="C1023" i="10"/>
  <c r="I1025" i="10"/>
  <c r="H1024" i="10"/>
  <c r="H1023" i="10" s="1"/>
  <c r="I1023" i="10" s="1"/>
  <c r="E1025" i="10"/>
  <c r="F1024" i="10"/>
  <c r="F1023" i="10" s="1"/>
  <c r="I1113" i="10"/>
  <c r="E1113" i="10"/>
  <c r="B1023" i="10"/>
  <c r="I1055" i="10"/>
  <c r="D1024" i="10"/>
  <c r="I1006" i="10"/>
  <c r="I1005" i="10"/>
  <c r="E1005" i="10"/>
  <c r="I1004" i="10"/>
  <c r="E1004" i="10"/>
  <c r="I1003" i="10"/>
  <c r="E1003" i="10"/>
  <c r="E1002" i="10"/>
  <c r="I1001" i="10"/>
  <c r="E1001" i="10"/>
  <c r="H1000" i="10"/>
  <c r="G1000" i="10"/>
  <c r="F1000" i="10"/>
  <c r="D1000" i="10"/>
  <c r="C1000" i="10"/>
  <c r="B1000" i="10"/>
  <c r="I999" i="10"/>
  <c r="E999" i="10"/>
  <c r="I998" i="10"/>
  <c r="E998" i="10"/>
  <c r="I997" i="10"/>
  <c r="E997" i="10"/>
  <c r="I996" i="10"/>
  <c r="E996" i="10"/>
  <c r="I995" i="10"/>
  <c r="E995" i="10"/>
  <c r="I994" i="10"/>
  <c r="E994" i="10"/>
  <c r="I993" i="10"/>
  <c r="E993" i="10"/>
  <c r="I992" i="10"/>
  <c r="E992" i="10"/>
  <c r="I991" i="10"/>
  <c r="E991" i="10"/>
  <c r="I990" i="10"/>
  <c r="E990" i="10"/>
  <c r="I989" i="10"/>
  <c r="E989" i="10"/>
  <c r="I988" i="10"/>
  <c r="E988" i="10"/>
  <c r="I987" i="10"/>
  <c r="E987" i="10"/>
  <c r="I986" i="10"/>
  <c r="E986" i="10"/>
  <c r="I985" i="10"/>
  <c r="E985" i="10"/>
  <c r="I984" i="10"/>
  <c r="E984" i="10"/>
  <c r="I983" i="10"/>
  <c r="E983" i="10"/>
  <c r="E982" i="10"/>
  <c r="I981" i="10"/>
  <c r="E981" i="10"/>
  <c r="E980" i="10"/>
  <c r="I979" i="10"/>
  <c r="E979" i="10"/>
  <c r="I978" i="10"/>
  <c r="E978" i="10"/>
  <c r="I977" i="10"/>
  <c r="E977" i="10"/>
  <c r="I976" i="10"/>
  <c r="E976" i="10"/>
  <c r="I975" i="10"/>
  <c r="E975" i="10"/>
  <c r="I974" i="10"/>
  <c r="E974" i="10"/>
  <c r="E973" i="10"/>
  <c r="I972" i="10"/>
  <c r="E972" i="10"/>
  <c r="I971" i="10"/>
  <c r="E971" i="10"/>
  <c r="I970" i="10"/>
  <c r="E970" i="10"/>
  <c r="I969" i="10"/>
  <c r="E969" i="10"/>
  <c r="I968" i="10"/>
  <c r="E968" i="10"/>
  <c r="I967" i="10"/>
  <c r="E967" i="10"/>
  <c r="I966" i="10"/>
  <c r="E966" i="10"/>
  <c r="I965" i="10"/>
  <c r="E965" i="10"/>
  <c r="I964" i="10"/>
  <c r="E964" i="10"/>
  <c r="I963" i="10"/>
  <c r="E963" i="10"/>
  <c r="I962" i="10"/>
  <c r="E962" i="10"/>
  <c r="I961" i="10"/>
  <c r="E961" i="10"/>
  <c r="I960" i="10"/>
  <c r="E960" i="10"/>
  <c r="E959" i="10"/>
  <c r="I958" i="10"/>
  <c r="E958" i="10"/>
  <c r="I957" i="10"/>
  <c r="E957" i="10"/>
  <c r="I956" i="10"/>
  <c r="E956" i="10"/>
  <c r="I955" i="10"/>
  <c r="E955" i="10"/>
  <c r="I954" i="10"/>
  <c r="E954" i="10"/>
  <c r="I953" i="10"/>
  <c r="E953" i="10"/>
  <c r="E952" i="10"/>
  <c r="I951" i="10"/>
  <c r="E951" i="10"/>
  <c r="E950" i="10"/>
  <c r="I949" i="10"/>
  <c r="E949" i="10"/>
  <c r="I948" i="10"/>
  <c r="E948" i="10"/>
  <c r="I947" i="10"/>
  <c r="E947" i="10"/>
  <c r="I946" i="10"/>
  <c r="E946" i="10"/>
  <c r="I945" i="10"/>
  <c r="E945" i="10"/>
  <c r="I944" i="10"/>
  <c r="E944" i="10"/>
  <c r="I943" i="10"/>
  <c r="E943" i="10"/>
  <c r="H942" i="10"/>
  <c r="G942" i="10"/>
  <c r="F942" i="10"/>
  <c r="D942" i="10"/>
  <c r="C942" i="10"/>
  <c r="B942" i="10"/>
  <c r="E941" i="10"/>
  <c r="I940" i="10"/>
  <c r="E940" i="10"/>
  <c r="I939" i="10"/>
  <c r="E939" i="10"/>
  <c r="I938" i="10"/>
  <c r="E938" i="10"/>
  <c r="E937" i="10"/>
  <c r="E936" i="10"/>
  <c r="I935" i="10"/>
  <c r="E935" i="10"/>
  <c r="I934" i="10"/>
  <c r="E934" i="10"/>
  <c r="I933" i="10"/>
  <c r="E933" i="10"/>
  <c r="I932" i="10"/>
  <c r="E932" i="10"/>
  <c r="I931" i="10"/>
  <c r="E931" i="10"/>
  <c r="I930" i="10"/>
  <c r="E930" i="10"/>
  <c r="I929" i="10"/>
  <c r="E929" i="10"/>
  <c r="E928" i="10"/>
  <c r="I927" i="10"/>
  <c r="E927" i="10"/>
  <c r="I926" i="10"/>
  <c r="E926" i="10"/>
  <c r="I925" i="10"/>
  <c r="E925" i="10"/>
  <c r="I924" i="10"/>
  <c r="E924" i="10"/>
  <c r="I923" i="10"/>
  <c r="E923" i="10"/>
  <c r="I922" i="10"/>
  <c r="E922" i="10"/>
  <c r="I921" i="10"/>
  <c r="E921" i="10"/>
  <c r="I920" i="10"/>
  <c r="E920" i="10"/>
  <c r="I919" i="10"/>
  <c r="E919" i="10"/>
  <c r="I918" i="10"/>
  <c r="E918" i="10"/>
  <c r="I917" i="10"/>
  <c r="E917" i="10"/>
  <c r="I916" i="10"/>
  <c r="E916" i="10"/>
  <c r="I915" i="10"/>
  <c r="E915" i="10"/>
  <c r="I914" i="10"/>
  <c r="E914" i="10"/>
  <c r="I913" i="10"/>
  <c r="E913" i="10"/>
  <c r="H912" i="10"/>
  <c r="G912" i="10"/>
  <c r="G911" i="10" s="1"/>
  <c r="F912" i="10"/>
  <c r="F911" i="10" s="1"/>
  <c r="F910" i="10" s="1"/>
  <c r="D912" i="10"/>
  <c r="C912" i="10"/>
  <c r="C911" i="10" s="1"/>
  <c r="C910" i="10" s="1"/>
  <c r="B912" i="10"/>
  <c r="B911" i="10"/>
  <c r="E912" i="10" l="1"/>
  <c r="B910" i="10"/>
  <c r="G910" i="10"/>
  <c r="I1024" i="10"/>
  <c r="E1024" i="10"/>
  <c r="D1023" i="10"/>
  <c r="E1023" i="10" s="1"/>
  <c r="E1000" i="10"/>
  <c r="I942" i="10"/>
  <c r="I912" i="10"/>
  <c r="I1000" i="10"/>
  <c r="D911" i="10"/>
  <c r="E911" i="10" s="1"/>
  <c r="D910" i="10"/>
  <c r="E910" i="10" s="1"/>
  <c r="E942" i="10"/>
  <c r="H911" i="10"/>
  <c r="I893" i="10"/>
  <c r="I892" i="10"/>
  <c r="E892" i="10"/>
  <c r="I891" i="10"/>
  <c r="E891" i="10"/>
  <c r="I890" i="10"/>
  <c r="E890" i="10"/>
  <c r="E889" i="10"/>
  <c r="I888" i="10"/>
  <c r="E888" i="10"/>
  <c r="H887" i="10"/>
  <c r="G887" i="10"/>
  <c r="F887" i="10"/>
  <c r="D887" i="10"/>
  <c r="C887" i="10"/>
  <c r="B887" i="10"/>
  <c r="I886" i="10"/>
  <c r="E886" i="10"/>
  <c r="I885" i="10"/>
  <c r="E885" i="10"/>
  <c r="I884" i="10"/>
  <c r="E884" i="10"/>
  <c r="I883" i="10"/>
  <c r="E883" i="10"/>
  <c r="I882" i="10"/>
  <c r="E882" i="10"/>
  <c r="I881" i="10"/>
  <c r="E881" i="10"/>
  <c r="I880" i="10"/>
  <c r="E880" i="10"/>
  <c r="I879" i="10"/>
  <c r="E879" i="10"/>
  <c r="I878" i="10"/>
  <c r="E878" i="10"/>
  <c r="I877" i="10"/>
  <c r="E877" i="10"/>
  <c r="I876" i="10"/>
  <c r="E876" i="10"/>
  <c r="I875" i="10"/>
  <c r="E875" i="10"/>
  <c r="I874" i="10"/>
  <c r="E874" i="10"/>
  <c r="I873" i="10"/>
  <c r="E873" i="10"/>
  <c r="I872" i="10"/>
  <c r="E872" i="10"/>
  <c r="I871" i="10"/>
  <c r="E871" i="10"/>
  <c r="I870" i="10"/>
  <c r="E870" i="10"/>
  <c r="E869" i="10"/>
  <c r="I868" i="10"/>
  <c r="E868" i="10"/>
  <c r="E867" i="10"/>
  <c r="I866" i="10"/>
  <c r="E866" i="10"/>
  <c r="I865" i="10"/>
  <c r="E865" i="10"/>
  <c r="I864" i="10"/>
  <c r="E864" i="10"/>
  <c r="I863" i="10"/>
  <c r="E863" i="10"/>
  <c r="I862" i="10"/>
  <c r="E862" i="10"/>
  <c r="I861" i="10"/>
  <c r="E861" i="10"/>
  <c r="E860" i="10"/>
  <c r="I859" i="10"/>
  <c r="E859" i="10"/>
  <c r="I858" i="10"/>
  <c r="E858" i="10"/>
  <c r="I857" i="10"/>
  <c r="E857" i="10"/>
  <c r="I856" i="10"/>
  <c r="E856" i="10"/>
  <c r="I855" i="10"/>
  <c r="E855" i="10"/>
  <c r="I854" i="10"/>
  <c r="E854" i="10"/>
  <c r="I853" i="10"/>
  <c r="E853" i="10"/>
  <c r="I852" i="10"/>
  <c r="E852" i="10"/>
  <c r="I851" i="10"/>
  <c r="E851" i="10"/>
  <c r="I850" i="10"/>
  <c r="E850" i="10"/>
  <c r="I849" i="10"/>
  <c r="E849" i="10"/>
  <c r="I848" i="10"/>
  <c r="E848" i="10"/>
  <c r="I847" i="10"/>
  <c r="E847" i="10"/>
  <c r="E846" i="10"/>
  <c r="I845" i="10"/>
  <c r="E845" i="10"/>
  <c r="I844" i="10"/>
  <c r="E844" i="10"/>
  <c r="I843" i="10"/>
  <c r="E843" i="10"/>
  <c r="I842" i="10"/>
  <c r="E842" i="10"/>
  <c r="I841" i="10"/>
  <c r="E841" i="10"/>
  <c r="I840" i="10"/>
  <c r="E840" i="10"/>
  <c r="E839" i="10"/>
  <c r="I838" i="10"/>
  <c r="E838" i="10"/>
  <c r="E837" i="10"/>
  <c r="I836" i="10"/>
  <c r="E836" i="10"/>
  <c r="I835" i="10"/>
  <c r="E835" i="10"/>
  <c r="I834" i="10"/>
  <c r="E834" i="10"/>
  <c r="I833" i="10"/>
  <c r="E833" i="10"/>
  <c r="I832" i="10"/>
  <c r="E832" i="10"/>
  <c r="I831" i="10"/>
  <c r="E831" i="10"/>
  <c r="I830" i="10"/>
  <c r="E830" i="10"/>
  <c r="H829" i="10"/>
  <c r="G829" i="10"/>
  <c r="F829" i="10"/>
  <c r="D829" i="10"/>
  <c r="C829" i="10"/>
  <c r="B829" i="10"/>
  <c r="E828" i="10"/>
  <c r="I827" i="10"/>
  <c r="E827" i="10"/>
  <c r="I826" i="10"/>
  <c r="E826" i="10"/>
  <c r="I825" i="10"/>
  <c r="E825" i="10"/>
  <c r="E824" i="10"/>
  <c r="E823" i="10"/>
  <c r="I822" i="10"/>
  <c r="E822" i="10"/>
  <c r="I821" i="10"/>
  <c r="E821" i="10"/>
  <c r="I820" i="10"/>
  <c r="E820" i="10"/>
  <c r="I819" i="10"/>
  <c r="E819" i="10"/>
  <c r="I818" i="10"/>
  <c r="E818" i="10"/>
  <c r="I817" i="10"/>
  <c r="E817" i="10"/>
  <c r="I816" i="10"/>
  <c r="E816" i="10"/>
  <c r="E815" i="10"/>
  <c r="I814" i="10"/>
  <c r="E814" i="10"/>
  <c r="I813" i="10"/>
  <c r="E813" i="10"/>
  <c r="I812" i="10"/>
  <c r="E812" i="10"/>
  <c r="I811" i="10"/>
  <c r="E811" i="10"/>
  <c r="I810" i="10"/>
  <c r="E810" i="10"/>
  <c r="I809" i="10"/>
  <c r="E809" i="10"/>
  <c r="I808" i="10"/>
  <c r="E808" i="10"/>
  <c r="I807" i="10"/>
  <c r="E807" i="10"/>
  <c r="I806" i="10"/>
  <c r="E806" i="10"/>
  <c r="I805" i="10"/>
  <c r="E805" i="10"/>
  <c r="I804" i="10"/>
  <c r="E804" i="10"/>
  <c r="I803" i="10"/>
  <c r="E803" i="10"/>
  <c r="I802" i="10"/>
  <c r="E802" i="10"/>
  <c r="I801" i="10"/>
  <c r="E801" i="10"/>
  <c r="I800" i="10"/>
  <c r="E800" i="10"/>
  <c r="H799" i="10"/>
  <c r="G799" i="10"/>
  <c r="G798" i="10" s="1"/>
  <c r="F799" i="10"/>
  <c r="D799" i="10"/>
  <c r="C799" i="10"/>
  <c r="C798" i="10" s="1"/>
  <c r="B799" i="10"/>
  <c r="B798" i="10" s="1"/>
  <c r="E799" i="10" l="1"/>
  <c r="F798" i="10"/>
  <c r="F797" i="10" s="1"/>
  <c r="I911" i="10"/>
  <c r="H910" i="10"/>
  <c r="I910" i="10" s="1"/>
  <c r="E887" i="10"/>
  <c r="C797" i="10"/>
  <c r="G797" i="10"/>
  <c r="I887" i="10"/>
  <c r="B797" i="10"/>
  <c r="I799" i="10"/>
  <c r="H798" i="10"/>
  <c r="H797" i="10" s="1"/>
  <c r="I797" i="10" s="1"/>
  <c r="D798" i="10"/>
  <c r="D797" i="10" s="1"/>
  <c r="E797" i="10" s="1"/>
  <c r="I829" i="10"/>
  <c r="E829" i="10"/>
  <c r="I780" i="10"/>
  <c r="I779" i="10"/>
  <c r="E779" i="10"/>
  <c r="I778" i="10"/>
  <c r="E778" i="10"/>
  <c r="I777" i="10"/>
  <c r="E777" i="10"/>
  <c r="E776" i="10"/>
  <c r="I775" i="10"/>
  <c r="E775" i="10"/>
  <c r="H774" i="10"/>
  <c r="G774" i="10"/>
  <c r="F774" i="10"/>
  <c r="D774" i="10"/>
  <c r="C774" i="10"/>
  <c r="B774" i="10"/>
  <c r="I773" i="10"/>
  <c r="E773" i="10"/>
  <c r="I772" i="10"/>
  <c r="E772" i="10"/>
  <c r="I771" i="10"/>
  <c r="E771" i="10"/>
  <c r="I770" i="10"/>
  <c r="E770" i="10"/>
  <c r="I769" i="10"/>
  <c r="E769" i="10"/>
  <c r="I768" i="10"/>
  <c r="E768" i="10"/>
  <c r="I767" i="10"/>
  <c r="E767" i="10"/>
  <c r="I766" i="10"/>
  <c r="E766" i="10"/>
  <c r="I765" i="10"/>
  <c r="E765" i="10"/>
  <c r="I764" i="10"/>
  <c r="E764" i="10"/>
  <c r="I763" i="10"/>
  <c r="E763" i="10"/>
  <c r="I762" i="10"/>
  <c r="E762" i="10"/>
  <c r="I761" i="10"/>
  <c r="E761" i="10"/>
  <c r="I760" i="10"/>
  <c r="E760" i="10"/>
  <c r="I759" i="10"/>
  <c r="E759" i="10"/>
  <c r="I758" i="10"/>
  <c r="E758" i="10"/>
  <c r="I757" i="10"/>
  <c r="E757" i="10"/>
  <c r="E756" i="10"/>
  <c r="I755" i="10"/>
  <c r="E755" i="10"/>
  <c r="E754" i="10"/>
  <c r="I753" i="10"/>
  <c r="E753" i="10"/>
  <c r="I752" i="10"/>
  <c r="E752" i="10"/>
  <c r="I751" i="10"/>
  <c r="E751" i="10"/>
  <c r="I750" i="10"/>
  <c r="E750" i="10"/>
  <c r="I749" i="10"/>
  <c r="E749" i="10"/>
  <c r="I748" i="10"/>
  <c r="E748" i="10"/>
  <c r="E747" i="10"/>
  <c r="I746" i="10"/>
  <c r="E746" i="10"/>
  <c r="I745" i="10"/>
  <c r="E745" i="10"/>
  <c r="I744" i="10"/>
  <c r="E744" i="10"/>
  <c r="I743" i="10"/>
  <c r="E743" i="10"/>
  <c r="I742" i="10"/>
  <c r="E742" i="10"/>
  <c r="I741" i="10"/>
  <c r="E741" i="10"/>
  <c r="I740" i="10"/>
  <c r="E740" i="10"/>
  <c r="I739" i="10"/>
  <c r="E739" i="10"/>
  <c r="I738" i="10"/>
  <c r="E738" i="10"/>
  <c r="I737" i="10"/>
  <c r="E737" i="10"/>
  <c r="I736" i="10"/>
  <c r="E736" i="10"/>
  <c r="I735" i="10"/>
  <c r="E735" i="10"/>
  <c r="I734" i="10"/>
  <c r="E734" i="10"/>
  <c r="E733" i="10"/>
  <c r="I732" i="10"/>
  <c r="E732" i="10"/>
  <c r="I731" i="10"/>
  <c r="E731" i="10"/>
  <c r="I730" i="10"/>
  <c r="E730" i="10"/>
  <c r="I729" i="10"/>
  <c r="E729" i="10"/>
  <c r="I728" i="10"/>
  <c r="E728" i="10"/>
  <c r="I727" i="10"/>
  <c r="E727" i="10"/>
  <c r="E726" i="10"/>
  <c r="I725" i="10"/>
  <c r="E725" i="10"/>
  <c r="E724" i="10"/>
  <c r="I723" i="10"/>
  <c r="E723" i="10"/>
  <c r="I722" i="10"/>
  <c r="E722" i="10"/>
  <c r="I721" i="10"/>
  <c r="E721" i="10"/>
  <c r="I720" i="10"/>
  <c r="E720" i="10"/>
  <c r="I719" i="10"/>
  <c r="E719" i="10"/>
  <c r="I718" i="10"/>
  <c r="E718" i="10"/>
  <c r="I717" i="10"/>
  <c r="E717" i="10"/>
  <c r="H716" i="10"/>
  <c r="G716" i="10"/>
  <c r="F716" i="10"/>
  <c r="D716" i="10"/>
  <c r="C716" i="10"/>
  <c r="B716" i="10"/>
  <c r="E715" i="10"/>
  <c r="I714" i="10"/>
  <c r="E714" i="10"/>
  <c r="I713" i="10"/>
  <c r="E713" i="10"/>
  <c r="I712" i="10"/>
  <c r="E712" i="10"/>
  <c r="E711" i="10"/>
  <c r="E710" i="10"/>
  <c r="I709" i="10"/>
  <c r="E709" i="10"/>
  <c r="I708" i="10"/>
  <c r="E708" i="10"/>
  <c r="I707" i="10"/>
  <c r="E707" i="10"/>
  <c r="I706" i="10"/>
  <c r="E706" i="10"/>
  <c r="I705" i="10"/>
  <c r="E705" i="10"/>
  <c r="I704" i="10"/>
  <c r="E704" i="10"/>
  <c r="I703" i="10"/>
  <c r="E703" i="10"/>
  <c r="E702" i="10"/>
  <c r="I701" i="10"/>
  <c r="E701" i="10"/>
  <c r="I700" i="10"/>
  <c r="E700" i="10"/>
  <c r="I699" i="10"/>
  <c r="E699" i="10"/>
  <c r="I698" i="10"/>
  <c r="E698" i="10"/>
  <c r="I697" i="10"/>
  <c r="E697" i="10"/>
  <c r="I696" i="10"/>
  <c r="E696" i="10"/>
  <c r="I695" i="10"/>
  <c r="E695" i="10"/>
  <c r="I694" i="10"/>
  <c r="E694" i="10"/>
  <c r="I693" i="10"/>
  <c r="E693" i="10"/>
  <c r="I692" i="10"/>
  <c r="E692" i="10"/>
  <c r="I691" i="10"/>
  <c r="E691" i="10"/>
  <c r="I690" i="10"/>
  <c r="E690" i="10"/>
  <c r="I689" i="10"/>
  <c r="E689" i="10"/>
  <c r="I688" i="10"/>
  <c r="E688" i="10"/>
  <c r="I687" i="10"/>
  <c r="E687" i="10"/>
  <c r="H686" i="10"/>
  <c r="G686" i="10"/>
  <c r="F686" i="10"/>
  <c r="F685" i="10" s="1"/>
  <c r="D686" i="10"/>
  <c r="C686" i="10"/>
  <c r="B686" i="10"/>
  <c r="B685" i="10" s="1"/>
  <c r="I686" i="10" l="1"/>
  <c r="E686" i="10"/>
  <c r="E798" i="10"/>
  <c r="I798" i="10"/>
  <c r="D685" i="10"/>
  <c r="B684" i="10"/>
  <c r="E774" i="10"/>
  <c r="F684" i="10"/>
  <c r="I774" i="10"/>
  <c r="G685" i="10"/>
  <c r="G684" i="10" s="1"/>
  <c r="H685" i="10"/>
  <c r="I685" i="10" s="1"/>
  <c r="C685" i="10"/>
  <c r="C684" i="10" s="1"/>
  <c r="D684" i="10"/>
  <c r="E716" i="10"/>
  <c r="I716" i="10"/>
  <c r="I667" i="10"/>
  <c r="I666" i="10"/>
  <c r="E666" i="10"/>
  <c r="I665" i="10"/>
  <c r="E665" i="10"/>
  <c r="I664" i="10"/>
  <c r="E664" i="10"/>
  <c r="E663" i="10"/>
  <c r="I662" i="10"/>
  <c r="E662" i="10"/>
  <c r="H661" i="10"/>
  <c r="G661" i="10"/>
  <c r="F661" i="10"/>
  <c r="D661" i="10"/>
  <c r="C661" i="10"/>
  <c r="B661" i="10"/>
  <c r="I660" i="10"/>
  <c r="E660" i="10"/>
  <c r="I659" i="10"/>
  <c r="E659" i="10"/>
  <c r="I658" i="10"/>
  <c r="E658" i="10"/>
  <c r="I657" i="10"/>
  <c r="E657" i="10"/>
  <c r="I656" i="10"/>
  <c r="E656" i="10"/>
  <c r="I655" i="10"/>
  <c r="E655" i="10"/>
  <c r="I654" i="10"/>
  <c r="E654" i="10"/>
  <c r="I653" i="10"/>
  <c r="E653" i="10"/>
  <c r="I652" i="10"/>
  <c r="E652" i="10"/>
  <c r="I651" i="10"/>
  <c r="E651" i="10"/>
  <c r="I650" i="10"/>
  <c r="E650" i="10"/>
  <c r="I649" i="10"/>
  <c r="E649" i="10"/>
  <c r="I648" i="10"/>
  <c r="E648" i="10"/>
  <c r="I647" i="10"/>
  <c r="E647" i="10"/>
  <c r="I646" i="10"/>
  <c r="E646" i="10"/>
  <c r="I645" i="10"/>
  <c r="E645" i="10"/>
  <c r="I644" i="10"/>
  <c r="E644" i="10"/>
  <c r="E643" i="10"/>
  <c r="I642" i="10"/>
  <c r="E642" i="10"/>
  <c r="E641" i="10"/>
  <c r="I640" i="10"/>
  <c r="E640" i="10"/>
  <c r="I639" i="10"/>
  <c r="E639" i="10"/>
  <c r="I638" i="10"/>
  <c r="E638" i="10"/>
  <c r="I637" i="10"/>
  <c r="E637" i="10"/>
  <c r="I636" i="10"/>
  <c r="E636" i="10"/>
  <c r="I635" i="10"/>
  <c r="E635" i="10"/>
  <c r="E634" i="10"/>
  <c r="I633" i="10"/>
  <c r="E633" i="10"/>
  <c r="I632" i="10"/>
  <c r="E632" i="10"/>
  <c r="I631" i="10"/>
  <c r="E631" i="10"/>
  <c r="I630" i="10"/>
  <c r="E630" i="10"/>
  <c r="I629" i="10"/>
  <c r="E629" i="10"/>
  <c r="I628" i="10"/>
  <c r="E628" i="10"/>
  <c r="I627" i="10"/>
  <c r="E627" i="10"/>
  <c r="I626" i="10"/>
  <c r="E626" i="10"/>
  <c r="I625" i="10"/>
  <c r="E625" i="10"/>
  <c r="I624" i="10"/>
  <c r="E624" i="10"/>
  <c r="I623" i="10"/>
  <c r="E623" i="10"/>
  <c r="I622" i="10"/>
  <c r="E622" i="10"/>
  <c r="I621" i="10"/>
  <c r="E621" i="10"/>
  <c r="E620" i="10"/>
  <c r="I619" i="10"/>
  <c r="E619" i="10"/>
  <c r="I618" i="10"/>
  <c r="E618" i="10"/>
  <c r="I617" i="10"/>
  <c r="E617" i="10"/>
  <c r="I616" i="10"/>
  <c r="E616" i="10"/>
  <c r="I615" i="10"/>
  <c r="E615" i="10"/>
  <c r="I614" i="10"/>
  <c r="E614" i="10"/>
  <c r="E613" i="10"/>
  <c r="I612" i="10"/>
  <c r="E612" i="10"/>
  <c r="E611" i="10"/>
  <c r="I610" i="10"/>
  <c r="E610" i="10"/>
  <c r="I609" i="10"/>
  <c r="E609" i="10"/>
  <c r="I608" i="10"/>
  <c r="E608" i="10"/>
  <c r="I607" i="10"/>
  <c r="E607" i="10"/>
  <c r="I606" i="10"/>
  <c r="E606" i="10"/>
  <c r="I605" i="10"/>
  <c r="E605" i="10"/>
  <c r="I604" i="10"/>
  <c r="E604" i="10"/>
  <c r="H603" i="10"/>
  <c r="G603" i="10"/>
  <c r="F603" i="10"/>
  <c r="D603" i="10"/>
  <c r="C603" i="10"/>
  <c r="B603" i="10"/>
  <c r="E602" i="10"/>
  <c r="I601" i="10"/>
  <c r="E601" i="10"/>
  <c r="I600" i="10"/>
  <c r="E600" i="10"/>
  <c r="I599" i="10"/>
  <c r="E599" i="10"/>
  <c r="E598" i="10"/>
  <c r="E597" i="10"/>
  <c r="I596" i="10"/>
  <c r="E596" i="10"/>
  <c r="I595" i="10"/>
  <c r="E595" i="10"/>
  <c r="I594" i="10"/>
  <c r="E594" i="10"/>
  <c r="I593" i="10"/>
  <c r="E593" i="10"/>
  <c r="I592" i="10"/>
  <c r="E592" i="10"/>
  <c r="I591" i="10"/>
  <c r="E591" i="10"/>
  <c r="I590" i="10"/>
  <c r="E590" i="10"/>
  <c r="E589" i="10"/>
  <c r="I588" i="10"/>
  <c r="E588" i="10"/>
  <c r="I587" i="10"/>
  <c r="E587" i="10"/>
  <c r="I586" i="10"/>
  <c r="E586" i="10"/>
  <c r="I585" i="10"/>
  <c r="E585" i="10"/>
  <c r="I584" i="10"/>
  <c r="E584" i="10"/>
  <c r="I583" i="10"/>
  <c r="E583" i="10"/>
  <c r="I582" i="10"/>
  <c r="E582" i="10"/>
  <c r="I581" i="10"/>
  <c r="E581" i="10"/>
  <c r="I580" i="10"/>
  <c r="E580" i="10"/>
  <c r="I579" i="10"/>
  <c r="E579" i="10"/>
  <c r="I578" i="10"/>
  <c r="E578" i="10"/>
  <c r="I577" i="10"/>
  <c r="E577" i="10"/>
  <c r="I576" i="10"/>
  <c r="E576" i="10"/>
  <c r="I575" i="10"/>
  <c r="E575" i="10"/>
  <c r="I574" i="10"/>
  <c r="E574" i="10"/>
  <c r="H573" i="10"/>
  <c r="G573" i="10"/>
  <c r="F573" i="10"/>
  <c r="D573" i="10"/>
  <c r="C573" i="10"/>
  <c r="E573" i="10" s="1"/>
  <c r="B573" i="10"/>
  <c r="F572" i="10"/>
  <c r="E603" i="10" l="1"/>
  <c r="E661" i="10"/>
  <c r="H684" i="10"/>
  <c r="I684" i="10" s="1"/>
  <c r="E684" i="10"/>
  <c r="E685" i="10"/>
  <c r="F571" i="10"/>
  <c r="G572" i="10"/>
  <c r="G571" i="10" s="1"/>
  <c r="B572" i="10"/>
  <c r="B571" i="10" s="1"/>
  <c r="I661" i="10"/>
  <c r="I573" i="10"/>
  <c r="H572" i="10"/>
  <c r="H571" i="10" s="1"/>
  <c r="C572" i="10"/>
  <c r="C571" i="10" s="1"/>
  <c r="I603" i="10"/>
  <c r="D572" i="10"/>
  <c r="E498" i="10"/>
  <c r="I571" i="10" l="1"/>
  <c r="I572" i="10"/>
  <c r="E572" i="10"/>
  <c r="D571" i="10"/>
  <c r="E571" i="10" s="1"/>
  <c r="I554" i="10"/>
  <c r="I553" i="10"/>
  <c r="E553" i="10"/>
  <c r="I552" i="10"/>
  <c r="E552" i="10"/>
  <c r="I551" i="10"/>
  <c r="E551" i="10"/>
  <c r="E550" i="10"/>
  <c r="I549" i="10"/>
  <c r="E549" i="10"/>
  <c r="H548" i="10"/>
  <c r="G548" i="10"/>
  <c r="F548" i="10"/>
  <c r="D548" i="10"/>
  <c r="C548" i="10"/>
  <c r="B548" i="10"/>
  <c r="I547" i="10"/>
  <c r="E547" i="10"/>
  <c r="I546" i="10"/>
  <c r="E546" i="10"/>
  <c r="I545" i="10"/>
  <c r="E545" i="10"/>
  <c r="I544" i="10"/>
  <c r="E544" i="10"/>
  <c r="I543" i="10"/>
  <c r="E543" i="10"/>
  <c r="I542" i="10"/>
  <c r="E542" i="10"/>
  <c r="I541" i="10"/>
  <c r="E541" i="10"/>
  <c r="I540" i="10"/>
  <c r="E540" i="10"/>
  <c r="I539" i="10"/>
  <c r="E539" i="10"/>
  <c r="I538" i="10"/>
  <c r="E538" i="10"/>
  <c r="I537" i="10"/>
  <c r="E537" i="10"/>
  <c r="I536" i="10"/>
  <c r="E536" i="10"/>
  <c r="I535" i="10"/>
  <c r="E535" i="10"/>
  <c r="I534" i="10"/>
  <c r="E534" i="10"/>
  <c r="I533" i="10"/>
  <c r="E533" i="10"/>
  <c r="I532" i="10"/>
  <c r="E532" i="10"/>
  <c r="I531" i="10"/>
  <c r="E531" i="10"/>
  <c r="E530" i="10"/>
  <c r="I529" i="10"/>
  <c r="E529" i="10"/>
  <c r="E528" i="10"/>
  <c r="I527" i="10"/>
  <c r="E527" i="10"/>
  <c r="I526" i="10"/>
  <c r="E526" i="10"/>
  <c r="I525" i="10"/>
  <c r="E525" i="10"/>
  <c r="I524" i="10"/>
  <c r="E524" i="10"/>
  <c r="I523" i="10"/>
  <c r="E523" i="10"/>
  <c r="I522" i="10"/>
  <c r="E522" i="10"/>
  <c r="E521" i="10"/>
  <c r="I520" i="10"/>
  <c r="E520" i="10"/>
  <c r="I519" i="10"/>
  <c r="E519" i="10"/>
  <c r="I518" i="10"/>
  <c r="E518" i="10"/>
  <c r="I517" i="10"/>
  <c r="E517" i="10"/>
  <c r="I516" i="10"/>
  <c r="E516" i="10"/>
  <c r="I515" i="10"/>
  <c r="E515" i="10"/>
  <c r="I514" i="10"/>
  <c r="E514" i="10"/>
  <c r="I513" i="10"/>
  <c r="E513" i="10"/>
  <c r="I512" i="10"/>
  <c r="E512" i="10"/>
  <c r="I511" i="10"/>
  <c r="E511" i="10"/>
  <c r="I510" i="10"/>
  <c r="E510" i="10"/>
  <c r="I509" i="10"/>
  <c r="E509" i="10"/>
  <c r="I508" i="10"/>
  <c r="E508" i="10"/>
  <c r="E507" i="10"/>
  <c r="I506" i="10"/>
  <c r="E506" i="10"/>
  <c r="I505" i="10"/>
  <c r="E505" i="10"/>
  <c r="I504" i="10"/>
  <c r="E504" i="10"/>
  <c r="I503" i="10"/>
  <c r="E503" i="10"/>
  <c r="I502" i="10"/>
  <c r="E502" i="10"/>
  <c r="I501" i="10"/>
  <c r="E501" i="10"/>
  <c r="E500" i="10"/>
  <c r="I499" i="10"/>
  <c r="E499" i="10"/>
  <c r="I497" i="10"/>
  <c r="E497" i="10"/>
  <c r="I496" i="10"/>
  <c r="E496" i="10"/>
  <c r="I495" i="10"/>
  <c r="E495" i="10"/>
  <c r="I494" i="10"/>
  <c r="E494" i="10"/>
  <c r="I493" i="10"/>
  <c r="E493" i="10"/>
  <c r="I492" i="10"/>
  <c r="E492" i="10"/>
  <c r="I491" i="10"/>
  <c r="E491" i="10"/>
  <c r="H490" i="10"/>
  <c r="G490" i="10"/>
  <c r="F490" i="10"/>
  <c r="D490" i="10"/>
  <c r="C490" i="10"/>
  <c r="B490" i="10"/>
  <c r="E489" i="10"/>
  <c r="I488" i="10"/>
  <c r="E488" i="10"/>
  <c r="I487" i="10"/>
  <c r="E487" i="10"/>
  <c r="I486" i="10"/>
  <c r="E486" i="10"/>
  <c r="E485" i="10"/>
  <c r="E484" i="10"/>
  <c r="I483" i="10"/>
  <c r="E483" i="10"/>
  <c r="I482" i="10"/>
  <c r="E482" i="10"/>
  <c r="I481" i="10"/>
  <c r="E481" i="10"/>
  <c r="I480" i="10"/>
  <c r="E480" i="10"/>
  <c r="I479" i="10"/>
  <c r="E479" i="10"/>
  <c r="I478" i="10"/>
  <c r="E478" i="10"/>
  <c r="I477" i="10"/>
  <c r="E477" i="10"/>
  <c r="E476" i="10"/>
  <c r="I475" i="10"/>
  <c r="E475" i="10"/>
  <c r="I474" i="10"/>
  <c r="E474" i="10"/>
  <c r="I473" i="10"/>
  <c r="E473" i="10"/>
  <c r="I472" i="10"/>
  <c r="E472" i="10"/>
  <c r="I471" i="10"/>
  <c r="E471" i="10"/>
  <c r="I470" i="10"/>
  <c r="E470" i="10"/>
  <c r="I469" i="10"/>
  <c r="E469" i="10"/>
  <c r="I468" i="10"/>
  <c r="E468" i="10"/>
  <c r="I467" i="10"/>
  <c r="E467" i="10"/>
  <c r="I466" i="10"/>
  <c r="E466" i="10"/>
  <c r="I465" i="10"/>
  <c r="E465" i="10"/>
  <c r="I464" i="10"/>
  <c r="E464" i="10"/>
  <c r="I463" i="10"/>
  <c r="E463" i="10"/>
  <c r="I462" i="10"/>
  <c r="E462" i="10"/>
  <c r="I461" i="10"/>
  <c r="E461" i="10"/>
  <c r="H460" i="10"/>
  <c r="I460" i="10" s="1"/>
  <c r="G460" i="10"/>
  <c r="F460" i="10"/>
  <c r="F459" i="10" s="1"/>
  <c r="F458" i="10" s="1"/>
  <c r="D460" i="10"/>
  <c r="C460" i="10"/>
  <c r="B460" i="10"/>
  <c r="B459" i="10" s="1"/>
  <c r="E460" i="10" l="1"/>
  <c r="I548" i="10"/>
  <c r="E548" i="10"/>
  <c r="B458" i="10"/>
  <c r="G459" i="10"/>
  <c r="G458" i="10" s="1"/>
  <c r="H459" i="10"/>
  <c r="H458" i="10" s="1"/>
  <c r="I458" i="10" s="1"/>
  <c r="C459" i="10"/>
  <c r="C458" i="10" s="1"/>
  <c r="D459" i="10"/>
  <c r="D458" i="10" s="1"/>
  <c r="E490" i="10"/>
  <c r="I490" i="10"/>
  <c r="I441" i="10"/>
  <c r="I440" i="10"/>
  <c r="E440" i="10"/>
  <c r="I439" i="10"/>
  <c r="E439" i="10"/>
  <c r="I438" i="10"/>
  <c r="E438" i="10"/>
  <c r="E437" i="10"/>
  <c r="I436" i="10"/>
  <c r="E436" i="10"/>
  <c r="H435" i="10"/>
  <c r="G435" i="10"/>
  <c r="F435" i="10"/>
  <c r="D435" i="10"/>
  <c r="C435" i="10"/>
  <c r="B435" i="10"/>
  <c r="I434" i="10"/>
  <c r="E434" i="10"/>
  <c r="I433" i="10"/>
  <c r="E433" i="10"/>
  <c r="I432" i="10"/>
  <c r="E432" i="10"/>
  <c r="I431" i="10"/>
  <c r="E431" i="10"/>
  <c r="I430" i="10"/>
  <c r="E430" i="10"/>
  <c r="I429" i="10"/>
  <c r="E429" i="10"/>
  <c r="I428" i="10"/>
  <c r="E428" i="10"/>
  <c r="I427" i="10"/>
  <c r="E427" i="10"/>
  <c r="I426" i="10"/>
  <c r="E426" i="10"/>
  <c r="I425" i="10"/>
  <c r="E425" i="10"/>
  <c r="I424" i="10"/>
  <c r="E424" i="10"/>
  <c r="I423" i="10"/>
  <c r="E423" i="10"/>
  <c r="I422" i="10"/>
  <c r="E422" i="10"/>
  <c r="I421" i="10"/>
  <c r="E421" i="10"/>
  <c r="I420" i="10"/>
  <c r="E420" i="10"/>
  <c r="I419" i="10"/>
  <c r="E419" i="10"/>
  <c r="I418" i="10"/>
  <c r="E418" i="10"/>
  <c r="E417" i="10"/>
  <c r="I416" i="10"/>
  <c r="E416" i="10"/>
  <c r="E415" i="10"/>
  <c r="I414" i="10"/>
  <c r="E414" i="10"/>
  <c r="I413" i="10"/>
  <c r="E413" i="10"/>
  <c r="I412" i="10"/>
  <c r="E412" i="10"/>
  <c r="I411" i="10"/>
  <c r="E411" i="10"/>
  <c r="I410" i="10"/>
  <c r="E410" i="10"/>
  <c r="I409" i="10"/>
  <c r="E409" i="10"/>
  <c r="E408" i="10"/>
  <c r="I407" i="10"/>
  <c r="E407" i="10"/>
  <c r="I406" i="10"/>
  <c r="E406" i="10"/>
  <c r="I405" i="10"/>
  <c r="E405" i="10"/>
  <c r="I404" i="10"/>
  <c r="E404" i="10"/>
  <c r="I403" i="10"/>
  <c r="E403" i="10"/>
  <c r="I402" i="10"/>
  <c r="E402" i="10"/>
  <c r="I401" i="10"/>
  <c r="E401" i="10"/>
  <c r="I400" i="10"/>
  <c r="E400" i="10"/>
  <c r="I399" i="10"/>
  <c r="E399" i="10"/>
  <c r="I398" i="10"/>
  <c r="E398" i="10"/>
  <c r="I397" i="10"/>
  <c r="E397" i="10"/>
  <c r="I396" i="10"/>
  <c r="E396" i="10"/>
  <c r="I395" i="10"/>
  <c r="E395" i="10"/>
  <c r="E394" i="10"/>
  <c r="I393" i="10"/>
  <c r="E393" i="10"/>
  <c r="I392" i="10"/>
  <c r="E392" i="10"/>
  <c r="I391" i="10"/>
  <c r="E391" i="10"/>
  <c r="I390" i="10"/>
  <c r="E390" i="10"/>
  <c r="I389" i="10"/>
  <c r="E389" i="10"/>
  <c r="I388" i="10"/>
  <c r="E388" i="10"/>
  <c r="E387" i="10"/>
  <c r="I386" i="10"/>
  <c r="E386" i="10"/>
  <c r="I385" i="10"/>
  <c r="E385" i="10"/>
  <c r="I384" i="10"/>
  <c r="E384" i="10"/>
  <c r="I383" i="10"/>
  <c r="E383" i="10"/>
  <c r="I382" i="10"/>
  <c r="E382" i="10"/>
  <c r="I381" i="10"/>
  <c r="E381" i="10"/>
  <c r="I380" i="10"/>
  <c r="E380" i="10"/>
  <c r="I379" i="10"/>
  <c r="E379" i="10"/>
  <c r="H378" i="10"/>
  <c r="G378" i="10"/>
  <c r="F378" i="10"/>
  <c r="D378" i="10"/>
  <c r="C378" i="10"/>
  <c r="B378" i="10"/>
  <c r="E377" i="10"/>
  <c r="I376" i="10"/>
  <c r="E376" i="10"/>
  <c r="I375" i="10"/>
  <c r="E375" i="10"/>
  <c r="I374" i="10"/>
  <c r="E374" i="10"/>
  <c r="E373" i="10"/>
  <c r="E372" i="10"/>
  <c r="I371" i="10"/>
  <c r="E371" i="10"/>
  <c r="I370" i="10"/>
  <c r="E370" i="10"/>
  <c r="I369" i="10"/>
  <c r="E369" i="10"/>
  <c r="I368" i="10"/>
  <c r="E368" i="10"/>
  <c r="I367" i="10"/>
  <c r="E367" i="10"/>
  <c r="I366" i="10"/>
  <c r="E366" i="10"/>
  <c r="I365" i="10"/>
  <c r="E365" i="10"/>
  <c r="E364" i="10"/>
  <c r="I363" i="10"/>
  <c r="E363" i="10"/>
  <c r="I362" i="10"/>
  <c r="E362" i="10"/>
  <c r="I361" i="10"/>
  <c r="E361" i="10"/>
  <c r="I360" i="10"/>
  <c r="E360" i="10"/>
  <c r="I359" i="10"/>
  <c r="E359" i="10"/>
  <c r="I358" i="10"/>
  <c r="E358" i="10"/>
  <c r="I357" i="10"/>
  <c r="E357" i="10"/>
  <c r="I356" i="10"/>
  <c r="E356" i="10"/>
  <c r="I355" i="10"/>
  <c r="E355" i="10"/>
  <c r="I354" i="10"/>
  <c r="E354" i="10"/>
  <c r="I353" i="10"/>
  <c r="E353" i="10"/>
  <c r="I352" i="10"/>
  <c r="E352" i="10"/>
  <c r="I351" i="10"/>
  <c r="E351" i="10"/>
  <c r="I350" i="10"/>
  <c r="E350" i="10"/>
  <c r="I349" i="10"/>
  <c r="E349" i="10"/>
  <c r="H348" i="10"/>
  <c r="I348" i="10" s="1"/>
  <c r="G348" i="10"/>
  <c r="F348" i="10"/>
  <c r="D348" i="10"/>
  <c r="E348" i="10" s="1"/>
  <c r="C348" i="10"/>
  <c r="B348" i="10"/>
  <c r="F347" i="10"/>
  <c r="F346" i="10" s="1"/>
  <c r="E458" i="10" l="1"/>
  <c r="C347" i="10"/>
  <c r="C346" i="10" s="1"/>
  <c r="H347" i="10"/>
  <c r="D347" i="10"/>
  <c r="E347" i="10" s="1"/>
  <c r="I459" i="10"/>
  <c r="E459" i="10"/>
  <c r="I435" i="10"/>
  <c r="E435" i="10"/>
  <c r="B347" i="10"/>
  <c r="B346" i="10" s="1"/>
  <c r="G347" i="10"/>
  <c r="G346" i="10" s="1"/>
  <c r="H346" i="10"/>
  <c r="D346" i="10"/>
  <c r="E346" i="10" s="1"/>
  <c r="E378" i="10"/>
  <c r="I378" i="10"/>
  <c r="I329" i="10"/>
  <c r="I328" i="10"/>
  <c r="E328" i="10"/>
  <c r="I327" i="10"/>
  <c r="E327" i="10"/>
  <c r="I326" i="10"/>
  <c r="E326" i="10"/>
  <c r="E325" i="10"/>
  <c r="I324" i="10"/>
  <c r="E324" i="10"/>
  <c r="H323" i="10"/>
  <c r="G323" i="10"/>
  <c r="F323" i="10"/>
  <c r="D323" i="10"/>
  <c r="C323" i="10"/>
  <c r="B323" i="10"/>
  <c r="I322" i="10"/>
  <c r="E322" i="10"/>
  <c r="I321" i="10"/>
  <c r="E321" i="10"/>
  <c r="I320" i="10"/>
  <c r="E320" i="10"/>
  <c r="I319" i="10"/>
  <c r="E319" i="10"/>
  <c r="I318" i="10"/>
  <c r="E318" i="10"/>
  <c r="I317" i="10"/>
  <c r="E317" i="10"/>
  <c r="I316" i="10"/>
  <c r="E316" i="10"/>
  <c r="I315" i="10"/>
  <c r="E315" i="10"/>
  <c r="I314" i="10"/>
  <c r="E314" i="10"/>
  <c r="I313" i="10"/>
  <c r="E313" i="10"/>
  <c r="I312" i="10"/>
  <c r="E312" i="10"/>
  <c r="I311" i="10"/>
  <c r="E311" i="10"/>
  <c r="I310" i="10"/>
  <c r="E310" i="10"/>
  <c r="I309" i="10"/>
  <c r="E309" i="10"/>
  <c r="I308" i="10"/>
  <c r="E308" i="10"/>
  <c r="I307" i="10"/>
  <c r="E307" i="10"/>
  <c r="I306" i="10"/>
  <c r="E306" i="10"/>
  <c r="E305" i="10"/>
  <c r="I304" i="10"/>
  <c r="E304" i="10"/>
  <c r="E303" i="10"/>
  <c r="I302" i="10"/>
  <c r="E302" i="10"/>
  <c r="I301" i="10"/>
  <c r="E301" i="10"/>
  <c r="I300" i="10"/>
  <c r="E300" i="10"/>
  <c r="I299" i="10"/>
  <c r="E299" i="10"/>
  <c r="I298" i="10"/>
  <c r="E298" i="10"/>
  <c r="I297" i="10"/>
  <c r="E297" i="10"/>
  <c r="E296" i="10"/>
  <c r="I295" i="10"/>
  <c r="E295" i="10"/>
  <c r="I294" i="10"/>
  <c r="E294" i="10"/>
  <c r="I293" i="10"/>
  <c r="E293" i="10"/>
  <c r="I292" i="10"/>
  <c r="E292" i="10"/>
  <c r="I291" i="10"/>
  <c r="E291" i="10"/>
  <c r="I290" i="10"/>
  <c r="E290" i="10"/>
  <c r="I289" i="10"/>
  <c r="E289" i="10"/>
  <c r="I288" i="10"/>
  <c r="E288" i="10"/>
  <c r="I287" i="10"/>
  <c r="E287" i="10"/>
  <c r="I286" i="10"/>
  <c r="E286" i="10"/>
  <c r="I285" i="10"/>
  <c r="E285" i="10"/>
  <c r="I284" i="10"/>
  <c r="E284" i="10"/>
  <c r="I283" i="10"/>
  <c r="E283" i="10"/>
  <c r="E282" i="10"/>
  <c r="I281" i="10"/>
  <c r="E281" i="10"/>
  <c r="I280" i="10"/>
  <c r="E280" i="10"/>
  <c r="I279" i="10"/>
  <c r="E279" i="10"/>
  <c r="I278" i="10"/>
  <c r="E278" i="10"/>
  <c r="I277" i="10"/>
  <c r="E277" i="10"/>
  <c r="I276" i="10"/>
  <c r="E276" i="10"/>
  <c r="E275" i="10"/>
  <c r="I274" i="10"/>
  <c r="E274" i="10"/>
  <c r="I273" i="10"/>
  <c r="E273" i="10"/>
  <c r="I272" i="10"/>
  <c r="E272" i="10"/>
  <c r="I271" i="10"/>
  <c r="E271" i="10"/>
  <c r="I270" i="10"/>
  <c r="E270" i="10"/>
  <c r="I269" i="10"/>
  <c r="E269" i="10"/>
  <c r="I268" i="10"/>
  <c r="E268" i="10"/>
  <c r="I267" i="10"/>
  <c r="E267" i="10"/>
  <c r="H266" i="10"/>
  <c r="G266" i="10"/>
  <c r="F266" i="10"/>
  <c r="D266" i="10"/>
  <c r="C266" i="10"/>
  <c r="E266" i="10" s="1"/>
  <c r="B266" i="10"/>
  <c r="E265" i="10"/>
  <c r="I264" i="10"/>
  <c r="E264" i="10"/>
  <c r="I263" i="10"/>
  <c r="E263" i="10"/>
  <c r="I262" i="10"/>
  <c r="E262" i="10"/>
  <c r="E261" i="10"/>
  <c r="E260" i="10"/>
  <c r="I259" i="10"/>
  <c r="E259" i="10"/>
  <c r="I258" i="10"/>
  <c r="E258" i="10"/>
  <c r="I257" i="10"/>
  <c r="E257" i="10"/>
  <c r="I256" i="10"/>
  <c r="E256" i="10"/>
  <c r="I255" i="10"/>
  <c r="E255" i="10"/>
  <c r="I254" i="10"/>
  <c r="E254" i="10"/>
  <c r="I253" i="10"/>
  <c r="E253" i="10"/>
  <c r="E252" i="10"/>
  <c r="I251" i="10"/>
  <c r="E251" i="10"/>
  <c r="I250" i="10"/>
  <c r="E250" i="10"/>
  <c r="I249" i="10"/>
  <c r="E249" i="10"/>
  <c r="I248" i="10"/>
  <c r="E248" i="10"/>
  <c r="I247" i="10"/>
  <c r="E247" i="10"/>
  <c r="I246" i="10"/>
  <c r="E246" i="10"/>
  <c r="I245" i="10"/>
  <c r="E245" i="10"/>
  <c r="I244" i="10"/>
  <c r="E244" i="10"/>
  <c r="I243" i="10"/>
  <c r="E243" i="10"/>
  <c r="I242" i="10"/>
  <c r="E242" i="10"/>
  <c r="I241" i="10"/>
  <c r="E241" i="10"/>
  <c r="I240" i="10"/>
  <c r="E240" i="10"/>
  <c r="I239" i="10"/>
  <c r="E239" i="10"/>
  <c r="I238" i="10"/>
  <c r="E238" i="10"/>
  <c r="I237" i="10"/>
  <c r="E237" i="10"/>
  <c r="I236" i="10"/>
  <c r="H236" i="10"/>
  <c r="G236" i="10"/>
  <c r="F236" i="10"/>
  <c r="D236" i="10"/>
  <c r="D235" i="10" s="1"/>
  <c r="C236" i="10"/>
  <c r="B236" i="10"/>
  <c r="F235" i="10"/>
  <c r="F234" i="10" s="1"/>
  <c r="B235" i="10"/>
  <c r="B234" i="10" s="1"/>
  <c r="H235" i="10" l="1"/>
  <c r="I347" i="10"/>
  <c r="I346" i="10"/>
  <c r="I266" i="10"/>
  <c r="H234" i="10"/>
  <c r="E236" i="10"/>
  <c r="D234" i="10"/>
  <c r="E323" i="10"/>
  <c r="I323" i="10"/>
  <c r="G235" i="10"/>
  <c r="C235" i="10"/>
  <c r="I217" i="10"/>
  <c r="I216" i="10"/>
  <c r="E216" i="10"/>
  <c r="I215" i="10"/>
  <c r="E215" i="10"/>
  <c r="I214" i="10"/>
  <c r="E214" i="10"/>
  <c r="E213" i="10"/>
  <c r="I212" i="10"/>
  <c r="E212" i="10"/>
  <c r="H211" i="10"/>
  <c r="G211" i="10"/>
  <c r="F211" i="10"/>
  <c r="D211" i="10"/>
  <c r="C211" i="10"/>
  <c r="B211" i="10"/>
  <c r="I210" i="10"/>
  <c r="E210" i="10"/>
  <c r="I209" i="10"/>
  <c r="E209" i="10"/>
  <c r="I208" i="10"/>
  <c r="E208" i="10"/>
  <c r="I207" i="10"/>
  <c r="E207" i="10"/>
  <c r="I206" i="10"/>
  <c r="E206" i="10"/>
  <c r="I205" i="10"/>
  <c r="E205" i="10"/>
  <c r="I204" i="10"/>
  <c r="E204" i="10"/>
  <c r="I203" i="10"/>
  <c r="E203" i="10"/>
  <c r="I202" i="10"/>
  <c r="E202" i="10"/>
  <c r="I201" i="10"/>
  <c r="E201" i="10"/>
  <c r="I200" i="10"/>
  <c r="E200" i="10"/>
  <c r="I199" i="10"/>
  <c r="E199" i="10"/>
  <c r="I198" i="10"/>
  <c r="E198" i="10"/>
  <c r="I197" i="10"/>
  <c r="E197" i="10"/>
  <c r="I196" i="10"/>
  <c r="E196" i="10"/>
  <c r="I195" i="10"/>
  <c r="E195" i="10"/>
  <c r="I194" i="10"/>
  <c r="E194" i="10"/>
  <c r="E193" i="10"/>
  <c r="I192" i="10"/>
  <c r="E192" i="10"/>
  <c r="E191" i="10"/>
  <c r="I190" i="10"/>
  <c r="E190" i="10"/>
  <c r="I189" i="10"/>
  <c r="E189" i="10"/>
  <c r="I188" i="10"/>
  <c r="E188" i="10"/>
  <c r="I187" i="10"/>
  <c r="E187" i="10"/>
  <c r="I186" i="10"/>
  <c r="E186" i="10"/>
  <c r="I185" i="10"/>
  <c r="E185" i="10"/>
  <c r="E184" i="10"/>
  <c r="I183" i="10"/>
  <c r="E183" i="10"/>
  <c r="I182" i="10"/>
  <c r="E182" i="10"/>
  <c r="I181" i="10"/>
  <c r="E181" i="10"/>
  <c r="I180" i="10"/>
  <c r="E180" i="10"/>
  <c r="I179" i="10"/>
  <c r="E179" i="10"/>
  <c r="I178" i="10"/>
  <c r="E178" i="10"/>
  <c r="I177" i="10"/>
  <c r="E177" i="10"/>
  <c r="I176" i="10"/>
  <c r="E176" i="10"/>
  <c r="I175" i="10"/>
  <c r="E175" i="10"/>
  <c r="I174" i="10"/>
  <c r="E174" i="10"/>
  <c r="I173" i="10"/>
  <c r="E173" i="10"/>
  <c r="I172" i="10"/>
  <c r="E172" i="10"/>
  <c r="I171" i="10"/>
  <c r="E171" i="10"/>
  <c r="E170" i="10"/>
  <c r="I169" i="10"/>
  <c r="E169" i="10"/>
  <c r="I168" i="10"/>
  <c r="E168" i="10"/>
  <c r="I167" i="10"/>
  <c r="E167" i="10"/>
  <c r="I166" i="10"/>
  <c r="E166" i="10"/>
  <c r="I165" i="10"/>
  <c r="E165" i="10"/>
  <c r="I164" i="10"/>
  <c r="E164" i="10"/>
  <c r="E163" i="10"/>
  <c r="I162" i="10"/>
  <c r="E162" i="10"/>
  <c r="I161" i="10"/>
  <c r="E161" i="10"/>
  <c r="I160" i="10"/>
  <c r="E160" i="10"/>
  <c r="I159" i="10"/>
  <c r="E159" i="10"/>
  <c r="I158" i="10"/>
  <c r="E158" i="10"/>
  <c r="I157" i="10"/>
  <c r="E157" i="10"/>
  <c r="I156" i="10"/>
  <c r="E156" i="10"/>
  <c r="I155" i="10"/>
  <c r="E155" i="10"/>
  <c r="H154" i="10"/>
  <c r="G154" i="10"/>
  <c r="F154" i="10"/>
  <c r="D154" i="10"/>
  <c r="C154" i="10"/>
  <c r="B154" i="10"/>
  <c r="E153" i="10"/>
  <c r="I152" i="10"/>
  <c r="E152" i="10"/>
  <c r="I151" i="10"/>
  <c r="E151" i="10"/>
  <c r="I150" i="10"/>
  <c r="E150" i="10"/>
  <c r="E149" i="10"/>
  <c r="E148" i="10"/>
  <c r="I147" i="10"/>
  <c r="E147" i="10"/>
  <c r="I146" i="10"/>
  <c r="E146" i="10"/>
  <c r="I145" i="10"/>
  <c r="E145" i="10"/>
  <c r="I144" i="10"/>
  <c r="E144" i="10"/>
  <c r="I143" i="10"/>
  <c r="E143" i="10"/>
  <c r="I142" i="10"/>
  <c r="E142" i="10"/>
  <c r="I141" i="10"/>
  <c r="E141" i="10"/>
  <c r="E140" i="10"/>
  <c r="I139" i="10"/>
  <c r="E139" i="10"/>
  <c r="I138" i="10"/>
  <c r="E138" i="10"/>
  <c r="I137" i="10"/>
  <c r="E137" i="10"/>
  <c r="I136" i="10"/>
  <c r="E136" i="10"/>
  <c r="I135" i="10"/>
  <c r="E135" i="10"/>
  <c r="I134" i="10"/>
  <c r="E134" i="10"/>
  <c r="I133" i="10"/>
  <c r="E133" i="10"/>
  <c r="I132" i="10"/>
  <c r="E132" i="10"/>
  <c r="I131" i="10"/>
  <c r="E131" i="10"/>
  <c r="I130" i="10"/>
  <c r="E130" i="10"/>
  <c r="I129" i="10"/>
  <c r="E129" i="10"/>
  <c r="I128" i="10"/>
  <c r="E128" i="10"/>
  <c r="I127" i="10"/>
  <c r="E127" i="10"/>
  <c r="I126" i="10"/>
  <c r="E126" i="10"/>
  <c r="I125" i="10"/>
  <c r="E125" i="10"/>
  <c r="H124" i="10"/>
  <c r="I124" i="10" s="1"/>
  <c r="G124" i="10"/>
  <c r="F124" i="10"/>
  <c r="D124" i="10"/>
  <c r="E124" i="10" s="1"/>
  <c r="C124" i="10"/>
  <c r="B124" i="10"/>
  <c r="B123" i="10" s="1"/>
  <c r="I105" i="10"/>
  <c r="I104" i="10"/>
  <c r="E104" i="10"/>
  <c r="I103" i="10"/>
  <c r="E103" i="10"/>
  <c r="I102" i="10"/>
  <c r="E102" i="10"/>
  <c r="E101" i="10"/>
  <c r="I100" i="10"/>
  <c r="E100" i="10"/>
  <c r="H99" i="10"/>
  <c r="G99" i="10"/>
  <c r="F99" i="10"/>
  <c r="D99" i="10"/>
  <c r="C99" i="10"/>
  <c r="B99" i="10"/>
  <c r="I98" i="10"/>
  <c r="E98" i="10"/>
  <c r="I97" i="10"/>
  <c r="E97" i="10"/>
  <c r="I96" i="10"/>
  <c r="E96" i="10"/>
  <c r="I95" i="10"/>
  <c r="E95" i="10"/>
  <c r="I94" i="10"/>
  <c r="E94" i="10"/>
  <c r="I93" i="10"/>
  <c r="E93" i="10"/>
  <c r="I92" i="10"/>
  <c r="E92" i="10"/>
  <c r="I91" i="10"/>
  <c r="E91" i="10"/>
  <c r="I90" i="10"/>
  <c r="E90" i="10"/>
  <c r="I89" i="10"/>
  <c r="E89" i="10"/>
  <c r="I88" i="10"/>
  <c r="E88" i="10"/>
  <c r="I87" i="10"/>
  <c r="E87" i="10"/>
  <c r="I86" i="10"/>
  <c r="E86" i="10"/>
  <c r="I85" i="10"/>
  <c r="E85" i="10"/>
  <c r="I84" i="10"/>
  <c r="E84" i="10"/>
  <c r="I83" i="10"/>
  <c r="E83" i="10"/>
  <c r="I82" i="10"/>
  <c r="E82" i="10"/>
  <c r="E81" i="10"/>
  <c r="I80" i="10"/>
  <c r="E80" i="10"/>
  <c r="E79" i="10"/>
  <c r="I78" i="10"/>
  <c r="E78" i="10"/>
  <c r="I77" i="10"/>
  <c r="E77" i="10"/>
  <c r="I76" i="10"/>
  <c r="E76" i="10"/>
  <c r="I75" i="10"/>
  <c r="E75" i="10"/>
  <c r="I74" i="10"/>
  <c r="E74" i="10"/>
  <c r="I73" i="10"/>
  <c r="E73" i="10"/>
  <c r="E72" i="10"/>
  <c r="I71" i="10"/>
  <c r="E71" i="10"/>
  <c r="I70" i="10"/>
  <c r="E70" i="10"/>
  <c r="I69" i="10"/>
  <c r="E69" i="10"/>
  <c r="I68" i="10"/>
  <c r="E68" i="10"/>
  <c r="I67" i="10"/>
  <c r="E67" i="10"/>
  <c r="I66" i="10"/>
  <c r="E66" i="10"/>
  <c r="I65" i="10"/>
  <c r="E65" i="10"/>
  <c r="I64" i="10"/>
  <c r="E64" i="10"/>
  <c r="I63" i="10"/>
  <c r="E63" i="10"/>
  <c r="I62" i="10"/>
  <c r="E62" i="10"/>
  <c r="I61" i="10"/>
  <c r="E61" i="10"/>
  <c r="I60" i="10"/>
  <c r="E60" i="10"/>
  <c r="I59" i="10"/>
  <c r="E59" i="10"/>
  <c r="E58" i="10"/>
  <c r="I57" i="10"/>
  <c r="E57" i="10"/>
  <c r="I56" i="10"/>
  <c r="E56" i="10"/>
  <c r="I55" i="10"/>
  <c r="E55" i="10"/>
  <c r="I54" i="10"/>
  <c r="E54" i="10"/>
  <c r="I53" i="10"/>
  <c r="E53" i="10"/>
  <c r="I52" i="10"/>
  <c r="E52" i="10"/>
  <c r="E51" i="10"/>
  <c r="I50" i="10"/>
  <c r="E50" i="10"/>
  <c r="I49" i="10"/>
  <c r="E49" i="10"/>
  <c r="I48" i="10"/>
  <c r="E48" i="10"/>
  <c r="I47" i="10"/>
  <c r="E47" i="10"/>
  <c r="I46" i="10"/>
  <c r="E46" i="10"/>
  <c r="I45" i="10"/>
  <c r="E45" i="10"/>
  <c r="I44" i="10"/>
  <c r="E44" i="10"/>
  <c r="I43" i="10"/>
  <c r="E43" i="10"/>
  <c r="H42" i="10"/>
  <c r="G42" i="10"/>
  <c r="G11" i="10" s="1"/>
  <c r="G10" i="10" s="1"/>
  <c r="F42" i="10"/>
  <c r="D42" i="10"/>
  <c r="C42" i="10"/>
  <c r="B42" i="10"/>
  <c r="E41" i="10"/>
  <c r="I40" i="10"/>
  <c r="E40" i="10"/>
  <c r="I39" i="10"/>
  <c r="E39" i="10"/>
  <c r="I38" i="10"/>
  <c r="E38" i="10"/>
  <c r="E37" i="10"/>
  <c r="E36" i="10"/>
  <c r="I35" i="10"/>
  <c r="E35" i="10"/>
  <c r="I34" i="10"/>
  <c r="E34" i="10"/>
  <c r="I33" i="10"/>
  <c r="E33" i="10"/>
  <c r="I32" i="10"/>
  <c r="E32" i="10"/>
  <c r="I31" i="10"/>
  <c r="E31" i="10"/>
  <c r="I30" i="10"/>
  <c r="E30" i="10"/>
  <c r="I29" i="10"/>
  <c r="E29" i="10"/>
  <c r="E28" i="10"/>
  <c r="I27" i="10"/>
  <c r="E27" i="10"/>
  <c r="I26" i="10"/>
  <c r="E26" i="10"/>
  <c r="I25" i="10"/>
  <c r="E25" i="10"/>
  <c r="I24" i="10"/>
  <c r="E24" i="10"/>
  <c r="I23" i="10"/>
  <c r="E23" i="10"/>
  <c r="I22" i="10"/>
  <c r="E22" i="10"/>
  <c r="I21" i="10"/>
  <c r="E21" i="10"/>
  <c r="I20" i="10"/>
  <c r="E20" i="10"/>
  <c r="I19" i="10"/>
  <c r="E19" i="10"/>
  <c r="I18" i="10"/>
  <c r="E18" i="10"/>
  <c r="I17" i="10"/>
  <c r="E17" i="10"/>
  <c r="I16" i="10"/>
  <c r="E16" i="10"/>
  <c r="I15" i="10"/>
  <c r="E15" i="10"/>
  <c r="I14" i="10"/>
  <c r="E14" i="10"/>
  <c r="I13" i="10"/>
  <c r="E13" i="10"/>
  <c r="H12" i="10"/>
  <c r="I12" i="10" s="1"/>
  <c r="G12" i="10"/>
  <c r="F12" i="10"/>
  <c r="D12" i="10"/>
  <c r="E12" i="10" s="1"/>
  <c r="C12" i="10"/>
  <c r="B12" i="10"/>
  <c r="F11" i="10"/>
  <c r="F10" i="10" s="1"/>
  <c r="B11" i="10"/>
  <c r="B10" i="10" s="1"/>
  <c r="C11" i="10" l="1"/>
  <c r="C10" i="10" s="1"/>
  <c r="H11" i="10"/>
  <c r="D123" i="10"/>
  <c r="C123" i="10"/>
  <c r="C122" i="10" s="1"/>
  <c r="H123" i="10"/>
  <c r="D11" i="10"/>
  <c r="I99" i="10"/>
  <c r="E99" i="10"/>
  <c r="C234" i="10"/>
  <c r="E234" i="10" s="1"/>
  <c r="E235" i="10"/>
  <c r="G234" i="10"/>
  <c r="I234" i="10" s="1"/>
  <c r="I235" i="10"/>
  <c r="F123" i="10"/>
  <c r="F122" i="10" s="1"/>
  <c r="B122" i="10"/>
  <c r="I154" i="10"/>
  <c r="H122" i="10"/>
  <c r="D122" i="10"/>
  <c r="E123" i="10"/>
  <c r="E211" i="10"/>
  <c r="I211" i="10"/>
  <c r="G123" i="10"/>
  <c r="E154" i="10"/>
  <c r="D10" i="10"/>
  <c r="E10" i="10" s="1"/>
  <c r="E11" i="10"/>
  <c r="H10" i="10"/>
  <c r="I10" i="10" s="1"/>
  <c r="I11" i="10"/>
  <c r="E42" i="10"/>
  <c r="I42" i="10"/>
  <c r="I104" i="2"/>
  <c r="E103" i="2"/>
  <c r="I94" i="2"/>
  <c r="I65" i="2"/>
  <c r="I66" i="2"/>
  <c r="I67" i="2"/>
  <c r="I68" i="2"/>
  <c r="I69" i="2"/>
  <c r="I50" i="2"/>
  <c r="I52" i="2"/>
  <c r="I53" i="2"/>
  <c r="I54" i="2"/>
  <c r="I55" i="2"/>
  <c r="I56" i="2"/>
  <c r="E58" i="2"/>
  <c r="E51" i="2"/>
  <c r="E50" i="2"/>
  <c r="E52" i="2"/>
  <c r="E53" i="2"/>
  <c r="E54" i="2"/>
  <c r="E55" i="2"/>
  <c r="I40" i="2"/>
  <c r="I32" i="2"/>
  <c r="E122" i="10" l="1"/>
  <c r="I123" i="10"/>
  <c r="G122" i="10"/>
  <c r="I122" i="10" s="1"/>
  <c r="I23" i="2"/>
  <c r="I24" i="2"/>
  <c r="I25" i="2"/>
  <c r="I26" i="2"/>
  <c r="I27" i="2"/>
  <c r="E23" i="2"/>
  <c r="E24" i="2"/>
  <c r="E25" i="2"/>
  <c r="E26" i="2"/>
  <c r="E27" i="2"/>
  <c r="I95" i="2" l="1"/>
  <c r="I34" i="2"/>
  <c r="D66" i="9"/>
  <c r="C66" i="9"/>
  <c r="B66" i="9"/>
  <c r="G89" i="9"/>
  <c r="F89" i="9"/>
  <c r="E89" i="9"/>
  <c r="G66" i="9"/>
  <c r="F66" i="9"/>
  <c r="E66" i="9"/>
  <c r="G46" i="9"/>
  <c r="F46" i="9"/>
  <c r="E46" i="9"/>
  <c r="G14" i="9"/>
  <c r="F14" i="9"/>
  <c r="E14" i="9"/>
  <c r="G20" i="9"/>
  <c r="F20" i="9"/>
  <c r="E20" i="9"/>
  <c r="I82" i="2" l="1"/>
  <c r="E82" i="2"/>
  <c r="E40" i="2"/>
  <c r="I62" i="2" l="1"/>
  <c r="I97" i="2" l="1"/>
  <c r="I96" i="2"/>
  <c r="G52" i="9"/>
  <c r="F52" i="9"/>
  <c r="E52" i="9"/>
  <c r="G95" i="9"/>
  <c r="F95" i="9"/>
  <c r="E95" i="9"/>
  <c r="D69" i="9" l="1"/>
  <c r="C69" i="9"/>
  <c r="B69" i="9"/>
  <c r="G69" i="9"/>
  <c r="F69" i="9"/>
  <c r="E69" i="9"/>
  <c r="G57" i="9"/>
  <c r="F57" i="9"/>
  <c r="E57" i="9"/>
  <c r="F21" i="9" l="1"/>
  <c r="G21" i="9"/>
  <c r="E21" i="9"/>
  <c r="C21" i="9"/>
  <c r="D21" i="9"/>
  <c r="B21" i="9"/>
  <c r="G97" i="9"/>
  <c r="F97" i="9"/>
  <c r="E97" i="9"/>
  <c r="D97" i="9"/>
  <c r="C97" i="9"/>
  <c r="B97" i="9"/>
  <c r="D96" i="9"/>
  <c r="C96" i="9"/>
  <c r="B96" i="9"/>
  <c r="G94" i="9"/>
  <c r="F94" i="9"/>
  <c r="E94" i="9"/>
  <c r="D94" i="9"/>
  <c r="C94" i="9"/>
  <c r="B94" i="9"/>
  <c r="G93" i="9"/>
  <c r="F93" i="9"/>
  <c r="E93" i="9"/>
  <c r="D93" i="9"/>
  <c r="C93" i="9"/>
  <c r="B93" i="9"/>
  <c r="G92" i="9"/>
  <c r="F92" i="9"/>
  <c r="E92" i="9"/>
  <c r="D92" i="9"/>
  <c r="C92" i="9"/>
  <c r="B92" i="9"/>
  <c r="G90" i="9"/>
  <c r="F90" i="9"/>
  <c r="E90" i="9"/>
  <c r="D90" i="9"/>
  <c r="C90" i="9"/>
  <c r="B90" i="9"/>
  <c r="D89" i="9"/>
  <c r="C89" i="9"/>
  <c r="B89" i="9"/>
  <c r="G88" i="9"/>
  <c r="F88" i="9"/>
  <c r="E88" i="9"/>
  <c r="D88" i="9"/>
  <c r="C88" i="9"/>
  <c r="B88" i="9"/>
  <c r="G87" i="9"/>
  <c r="F87" i="9"/>
  <c r="E87" i="9"/>
  <c r="D87" i="9"/>
  <c r="C87" i="9"/>
  <c r="B87" i="9"/>
  <c r="G86" i="9"/>
  <c r="F86" i="9"/>
  <c r="E86" i="9"/>
  <c r="D86" i="9"/>
  <c r="C86" i="9"/>
  <c r="B86" i="9"/>
  <c r="G85" i="9"/>
  <c r="F85" i="9"/>
  <c r="E85" i="9"/>
  <c r="D85" i="9"/>
  <c r="C85" i="9"/>
  <c r="B85" i="9"/>
  <c r="G84" i="9"/>
  <c r="F84" i="9"/>
  <c r="E84" i="9"/>
  <c r="D84" i="9"/>
  <c r="C84" i="9"/>
  <c r="B84" i="9"/>
  <c r="D83" i="9"/>
  <c r="C83" i="9"/>
  <c r="B83" i="9"/>
  <c r="G82" i="9"/>
  <c r="F82" i="9"/>
  <c r="E82" i="9"/>
  <c r="D82" i="9"/>
  <c r="C82" i="9"/>
  <c r="B82" i="9"/>
  <c r="G81" i="9"/>
  <c r="F81" i="9"/>
  <c r="E81" i="9"/>
  <c r="D81" i="9"/>
  <c r="C81" i="9"/>
  <c r="B81" i="9"/>
  <c r="G80" i="9"/>
  <c r="F80" i="9"/>
  <c r="E80" i="9"/>
  <c r="D80" i="9"/>
  <c r="C80" i="9"/>
  <c r="B80" i="9"/>
  <c r="G79" i="9"/>
  <c r="F79" i="9"/>
  <c r="E79" i="9"/>
  <c r="D79" i="9"/>
  <c r="C79" i="9"/>
  <c r="B79" i="9"/>
  <c r="D78" i="9"/>
  <c r="C78" i="9"/>
  <c r="B78" i="9"/>
  <c r="G77" i="9"/>
  <c r="F77" i="9"/>
  <c r="E77" i="9"/>
  <c r="D77" i="9"/>
  <c r="C77" i="9"/>
  <c r="B77" i="9"/>
  <c r="G76" i="9"/>
  <c r="F76" i="9"/>
  <c r="E76" i="9"/>
  <c r="D76" i="9"/>
  <c r="C76" i="9"/>
  <c r="B76" i="9"/>
  <c r="G75" i="9"/>
  <c r="F75" i="9"/>
  <c r="E75" i="9"/>
  <c r="D75" i="9"/>
  <c r="C75" i="9"/>
  <c r="B75" i="9"/>
  <c r="G74" i="9"/>
  <c r="F74" i="9"/>
  <c r="E74" i="9"/>
  <c r="D74" i="9"/>
  <c r="C74" i="9"/>
  <c r="B74" i="9"/>
  <c r="G73" i="9"/>
  <c r="F73" i="9"/>
  <c r="E73" i="9"/>
  <c r="D73" i="9"/>
  <c r="C73" i="9"/>
  <c r="B73" i="9"/>
  <c r="G72" i="9"/>
  <c r="F72" i="9"/>
  <c r="E72" i="9"/>
  <c r="D72" i="9"/>
  <c r="C72" i="9"/>
  <c r="B72" i="9"/>
  <c r="G71" i="9"/>
  <c r="F71" i="9"/>
  <c r="E71" i="9"/>
  <c r="D71" i="9"/>
  <c r="C71" i="9"/>
  <c r="B71" i="9"/>
  <c r="G70" i="9"/>
  <c r="F70" i="9"/>
  <c r="E70" i="9"/>
  <c r="D70" i="9"/>
  <c r="C70" i="9"/>
  <c r="B70" i="9"/>
  <c r="G68" i="9"/>
  <c r="F68" i="9"/>
  <c r="E68" i="9"/>
  <c r="D68" i="9"/>
  <c r="C68" i="9"/>
  <c r="B68" i="9"/>
  <c r="G67" i="9"/>
  <c r="F67" i="9"/>
  <c r="E67" i="9"/>
  <c r="D67" i="9"/>
  <c r="C67" i="9"/>
  <c r="B67" i="9"/>
  <c r="G65" i="9"/>
  <c r="F65" i="9"/>
  <c r="E65" i="9"/>
  <c r="D65" i="9"/>
  <c r="C65" i="9"/>
  <c r="B65" i="9"/>
  <c r="G64" i="9"/>
  <c r="F64" i="9"/>
  <c r="E64" i="9"/>
  <c r="D64" i="9"/>
  <c r="C64" i="9"/>
  <c r="B64" i="9"/>
  <c r="G63" i="9"/>
  <c r="F63" i="9"/>
  <c r="E63" i="9"/>
  <c r="D63" i="9"/>
  <c r="C63" i="9"/>
  <c r="B63" i="9"/>
  <c r="G62" i="9"/>
  <c r="F62" i="9"/>
  <c r="E62" i="9"/>
  <c r="D62" i="9"/>
  <c r="C62" i="9"/>
  <c r="B62" i="9"/>
  <c r="G61" i="9"/>
  <c r="F61" i="9"/>
  <c r="E61" i="9"/>
  <c r="D61" i="9"/>
  <c r="C61" i="9"/>
  <c r="B61" i="9"/>
  <c r="G60" i="9"/>
  <c r="F60" i="9"/>
  <c r="E60" i="9"/>
  <c r="D60" i="9"/>
  <c r="C60" i="9"/>
  <c r="B60" i="9"/>
  <c r="G59" i="9"/>
  <c r="F59" i="9"/>
  <c r="E59" i="9"/>
  <c r="D59" i="9"/>
  <c r="C59" i="9"/>
  <c r="B59" i="9"/>
  <c r="G58" i="9"/>
  <c r="F58" i="9"/>
  <c r="E58" i="9"/>
  <c r="D58" i="9"/>
  <c r="C58" i="9"/>
  <c r="B58" i="9"/>
  <c r="D57" i="9"/>
  <c r="C57" i="9"/>
  <c r="B57" i="9"/>
  <c r="G56" i="9"/>
  <c r="F56" i="9"/>
  <c r="E56" i="9"/>
  <c r="D56" i="9"/>
  <c r="C56" i="9"/>
  <c r="B56" i="9"/>
  <c r="G55" i="9"/>
  <c r="F55" i="9"/>
  <c r="E55" i="9"/>
  <c r="D55" i="9"/>
  <c r="C55" i="9"/>
  <c r="B55" i="9"/>
  <c r="G54" i="9"/>
  <c r="F54" i="9"/>
  <c r="E54" i="9"/>
  <c r="D54" i="9"/>
  <c r="C54" i="9"/>
  <c r="B54" i="9"/>
  <c r="D53" i="9"/>
  <c r="C53" i="9"/>
  <c r="B53" i="9"/>
  <c r="D52" i="9"/>
  <c r="C52" i="9"/>
  <c r="B52" i="9"/>
  <c r="G51" i="9"/>
  <c r="F51" i="9"/>
  <c r="E51" i="9"/>
  <c r="D51" i="9"/>
  <c r="C51" i="9"/>
  <c r="B51" i="9"/>
  <c r="G50" i="9"/>
  <c r="F50" i="9"/>
  <c r="E50" i="9"/>
  <c r="D50" i="9"/>
  <c r="C50" i="9"/>
  <c r="B50" i="9"/>
  <c r="D49" i="9"/>
  <c r="C49" i="9"/>
  <c r="B49" i="9"/>
  <c r="G48" i="9"/>
  <c r="F48" i="9"/>
  <c r="E48" i="9"/>
  <c r="D48" i="9"/>
  <c r="C48" i="9"/>
  <c r="B48" i="9"/>
  <c r="G47" i="9"/>
  <c r="F47" i="9"/>
  <c r="E47" i="9"/>
  <c r="D47" i="9"/>
  <c r="C47" i="9"/>
  <c r="B47" i="9"/>
  <c r="D46" i="9"/>
  <c r="C46" i="9"/>
  <c r="B46" i="9"/>
  <c r="G45" i="9"/>
  <c r="F45" i="9"/>
  <c r="E45" i="9"/>
  <c r="D45" i="9"/>
  <c r="C45" i="9"/>
  <c r="B45" i="9"/>
  <c r="G44" i="9"/>
  <c r="F44" i="9"/>
  <c r="E44" i="9"/>
  <c r="D44" i="9"/>
  <c r="C44" i="9"/>
  <c r="B44" i="9"/>
  <c r="G43" i="9"/>
  <c r="F43" i="9"/>
  <c r="E43" i="9"/>
  <c r="D43" i="9"/>
  <c r="C43" i="9"/>
  <c r="B43" i="9"/>
  <c r="G42" i="9"/>
  <c r="F42" i="9"/>
  <c r="E42" i="9"/>
  <c r="D42" i="9"/>
  <c r="C42" i="9"/>
  <c r="B42" i="9"/>
  <c r="G41" i="9"/>
  <c r="F41" i="9"/>
  <c r="E41" i="9"/>
  <c r="D41" i="9"/>
  <c r="C41" i="9"/>
  <c r="B41" i="9"/>
  <c r="D40" i="9"/>
  <c r="C40" i="9"/>
  <c r="B40" i="9"/>
  <c r="G39" i="9"/>
  <c r="F39" i="9"/>
  <c r="E39" i="9"/>
  <c r="D39" i="9"/>
  <c r="C39" i="9"/>
  <c r="B39" i="9"/>
  <c r="G38" i="9"/>
  <c r="F38" i="9"/>
  <c r="E38" i="9"/>
  <c r="D38" i="9"/>
  <c r="C38" i="9"/>
  <c r="B38" i="9"/>
  <c r="G37" i="9"/>
  <c r="F37" i="9"/>
  <c r="E37" i="9"/>
  <c r="D37" i="9"/>
  <c r="C37" i="9"/>
  <c r="B37" i="9"/>
  <c r="G36" i="9"/>
  <c r="F36" i="9"/>
  <c r="E36" i="9"/>
  <c r="D36" i="9"/>
  <c r="C36" i="9"/>
  <c r="B36" i="9"/>
  <c r="G35" i="9"/>
  <c r="F35" i="9"/>
  <c r="E35" i="9"/>
  <c r="D35" i="9"/>
  <c r="C35" i="9"/>
  <c r="B35" i="9"/>
  <c r="G34" i="9"/>
  <c r="F34" i="9"/>
  <c r="E34" i="9"/>
  <c r="D34" i="9"/>
  <c r="C34" i="9"/>
  <c r="B34" i="9"/>
  <c r="G33" i="9"/>
  <c r="F33" i="9"/>
  <c r="E33" i="9"/>
  <c r="D33" i="9"/>
  <c r="C33" i="9"/>
  <c r="B33" i="9"/>
  <c r="D31" i="9"/>
  <c r="C31" i="9"/>
  <c r="B31" i="9"/>
  <c r="G30" i="9"/>
  <c r="F30" i="9"/>
  <c r="E30" i="9"/>
  <c r="D30" i="9"/>
  <c r="C30" i="9"/>
  <c r="B30" i="9"/>
  <c r="G29" i="9"/>
  <c r="F29" i="9"/>
  <c r="E29" i="9"/>
  <c r="D29" i="9"/>
  <c r="C29" i="9"/>
  <c r="B29" i="9"/>
  <c r="G28" i="9"/>
  <c r="F28" i="9"/>
  <c r="E28" i="9"/>
  <c r="D28" i="9"/>
  <c r="C28" i="9"/>
  <c r="B28" i="9"/>
  <c r="D27" i="9"/>
  <c r="C27" i="9"/>
  <c r="B27" i="9"/>
  <c r="G25" i="9"/>
  <c r="F25" i="9"/>
  <c r="E25" i="9"/>
  <c r="D25" i="9"/>
  <c r="C25" i="9"/>
  <c r="B25" i="9"/>
  <c r="G24" i="9"/>
  <c r="F24" i="9"/>
  <c r="E24" i="9"/>
  <c r="D24" i="9"/>
  <c r="C24" i="9"/>
  <c r="B24" i="9"/>
  <c r="G23" i="9"/>
  <c r="F23" i="9"/>
  <c r="E23" i="9"/>
  <c r="D23" i="9"/>
  <c r="C23" i="9"/>
  <c r="B23" i="9"/>
  <c r="G22" i="9"/>
  <c r="F22" i="9"/>
  <c r="E22" i="9"/>
  <c r="D22" i="9"/>
  <c r="C22" i="9"/>
  <c r="B22" i="9"/>
  <c r="D20" i="9"/>
  <c r="C20" i="9"/>
  <c r="B20" i="9"/>
  <c r="G19" i="9"/>
  <c r="F19" i="9"/>
  <c r="E19" i="9"/>
  <c r="D19" i="9"/>
  <c r="C19" i="9"/>
  <c r="B19" i="9"/>
  <c r="D18" i="9"/>
  <c r="C18" i="9"/>
  <c r="B18" i="9"/>
  <c r="G17" i="9"/>
  <c r="F17" i="9"/>
  <c r="E17" i="9"/>
  <c r="D17" i="9"/>
  <c r="C17" i="9"/>
  <c r="B17" i="9"/>
  <c r="G16" i="9"/>
  <c r="F16" i="9"/>
  <c r="E16" i="9"/>
  <c r="D16" i="9"/>
  <c r="C16" i="9"/>
  <c r="B16" i="9"/>
  <c r="G15" i="9"/>
  <c r="F15" i="9"/>
  <c r="E15" i="9"/>
  <c r="D15" i="9"/>
  <c r="C15" i="9"/>
  <c r="B15" i="9"/>
  <c r="D14" i="9"/>
  <c r="C14" i="9"/>
  <c r="B14" i="9"/>
  <c r="G13" i="9"/>
  <c r="F13" i="9"/>
  <c r="E13" i="9"/>
  <c r="D13" i="9"/>
  <c r="C13" i="9"/>
  <c r="B13" i="9"/>
  <c r="G12" i="9"/>
  <c r="F12" i="9"/>
  <c r="E12" i="9"/>
  <c r="D12" i="9"/>
  <c r="C12" i="9"/>
  <c r="B12" i="9"/>
  <c r="G11" i="9"/>
  <c r="F11" i="9"/>
  <c r="E11" i="9"/>
  <c r="D11" i="9"/>
  <c r="C11" i="9"/>
  <c r="B11" i="9"/>
  <c r="G10" i="9"/>
  <c r="F10" i="9"/>
  <c r="E10" i="9"/>
  <c r="D10" i="9"/>
  <c r="C10" i="9"/>
  <c r="B10" i="9"/>
  <c r="G9" i="9"/>
  <c r="F9" i="9"/>
  <c r="E9" i="9"/>
  <c r="D9" i="9"/>
  <c r="C9" i="9"/>
  <c r="B9" i="9"/>
  <c r="G8" i="9"/>
  <c r="F8" i="9"/>
  <c r="E8" i="9"/>
  <c r="D8" i="9"/>
  <c r="C8" i="9"/>
  <c r="B8" i="9"/>
  <c r="G7" i="9"/>
  <c r="F7" i="9"/>
  <c r="E7" i="9"/>
  <c r="D7" i="9"/>
  <c r="C7" i="9"/>
  <c r="B7" i="9"/>
  <c r="G6" i="9"/>
  <c r="F6" i="9"/>
  <c r="E6" i="9"/>
  <c r="D6" i="9"/>
  <c r="C6" i="9"/>
  <c r="B6" i="9"/>
  <c r="G5" i="9"/>
  <c r="F5" i="9"/>
  <c r="E5" i="9"/>
  <c r="D5" i="9"/>
  <c r="C5" i="9"/>
  <c r="B5" i="9"/>
  <c r="G4" i="9"/>
  <c r="F4" i="9"/>
  <c r="E4" i="9"/>
  <c r="D4" i="9"/>
  <c r="C4" i="9"/>
  <c r="B4" i="9"/>
  <c r="D91" i="9" l="1"/>
  <c r="C91" i="9"/>
  <c r="F91" i="9"/>
  <c r="B91" i="9"/>
  <c r="F3" i="9"/>
  <c r="D3" i="9"/>
  <c r="B32" i="9"/>
  <c r="G32" i="9"/>
  <c r="E32" i="9"/>
  <c r="E3" i="9"/>
  <c r="F32" i="9"/>
  <c r="C32" i="9"/>
  <c r="G91" i="9"/>
  <c r="C3" i="9"/>
  <c r="D32" i="9"/>
  <c r="E91" i="9"/>
  <c r="G3" i="9"/>
  <c r="B3" i="9"/>
  <c r="E66" i="2" l="1"/>
  <c r="I105" i="2" l="1"/>
  <c r="E104" i="2"/>
  <c r="I103" i="2"/>
  <c r="I102" i="2"/>
  <c r="E102" i="2"/>
  <c r="E101" i="2"/>
  <c r="I100" i="2"/>
  <c r="E100" i="2"/>
  <c r="H99" i="2"/>
  <c r="G99" i="2"/>
  <c r="F99" i="2"/>
  <c r="D99" i="2"/>
  <c r="C99" i="2"/>
  <c r="B99" i="2"/>
  <c r="I98" i="2"/>
  <c r="E98" i="2"/>
  <c r="E97" i="2"/>
  <c r="E96" i="2"/>
  <c r="E95" i="2"/>
  <c r="E94" i="2"/>
  <c r="I93" i="2"/>
  <c r="E93" i="2"/>
  <c r="I92" i="2"/>
  <c r="E92" i="2"/>
  <c r="I91" i="2"/>
  <c r="E91" i="2"/>
  <c r="I90" i="2"/>
  <c r="E90" i="2"/>
  <c r="I89" i="2"/>
  <c r="E89" i="2"/>
  <c r="I88" i="2"/>
  <c r="E88" i="2"/>
  <c r="I87" i="2"/>
  <c r="E87" i="2"/>
  <c r="I86" i="2"/>
  <c r="E86" i="2"/>
  <c r="I85" i="2"/>
  <c r="E85" i="2"/>
  <c r="I84" i="2"/>
  <c r="E84" i="2"/>
  <c r="I83" i="2"/>
  <c r="E83" i="2"/>
  <c r="E81" i="2"/>
  <c r="I80" i="2"/>
  <c r="E80" i="2"/>
  <c r="E79" i="2"/>
  <c r="I78" i="2"/>
  <c r="E78" i="2"/>
  <c r="I77" i="2"/>
  <c r="E77" i="2"/>
  <c r="I76" i="2"/>
  <c r="E76" i="2"/>
  <c r="I75" i="2"/>
  <c r="E75" i="2"/>
  <c r="I74" i="2"/>
  <c r="E74" i="2"/>
  <c r="I73" i="2"/>
  <c r="E73" i="2"/>
  <c r="E72" i="2"/>
  <c r="I71" i="2"/>
  <c r="E71" i="2"/>
  <c r="I70" i="2"/>
  <c r="E70" i="2"/>
  <c r="E69" i="2"/>
  <c r="E68" i="2"/>
  <c r="E67" i="2"/>
  <c r="E65" i="2"/>
  <c r="I64" i="2"/>
  <c r="E64" i="2"/>
  <c r="I63" i="2"/>
  <c r="E63" i="2"/>
  <c r="E62" i="2"/>
  <c r="I61" i="2"/>
  <c r="E61" i="2"/>
  <c r="I60" i="2"/>
  <c r="E60" i="2"/>
  <c r="I59" i="2"/>
  <c r="E59" i="2"/>
  <c r="I57" i="2"/>
  <c r="E57" i="2"/>
  <c r="E56" i="2"/>
  <c r="I49" i="2"/>
  <c r="E49" i="2"/>
  <c r="I48" i="2"/>
  <c r="E48" i="2"/>
  <c r="I47" i="2"/>
  <c r="E47" i="2"/>
  <c r="I46" i="2"/>
  <c r="E46" i="2"/>
  <c r="I45" i="2"/>
  <c r="E45" i="2"/>
  <c r="I44" i="2"/>
  <c r="E44" i="2"/>
  <c r="I43" i="2"/>
  <c r="E43" i="2"/>
  <c r="H42" i="2"/>
  <c r="G42" i="2"/>
  <c r="F42" i="2"/>
  <c r="D42" i="2"/>
  <c r="C42" i="2"/>
  <c r="B42" i="2"/>
  <c r="E41" i="2"/>
  <c r="I39" i="2"/>
  <c r="E39" i="2"/>
  <c r="I38" i="2"/>
  <c r="E38" i="2"/>
  <c r="E37" i="2"/>
  <c r="E36" i="2"/>
  <c r="I35" i="2"/>
  <c r="E35" i="2"/>
  <c r="E34" i="2"/>
  <c r="I33" i="2"/>
  <c r="E33" i="2"/>
  <c r="E32" i="2"/>
  <c r="I31" i="2"/>
  <c r="E31" i="2"/>
  <c r="I30" i="2"/>
  <c r="E30" i="2"/>
  <c r="I29" i="2"/>
  <c r="E29" i="2"/>
  <c r="E28" i="2"/>
  <c r="I22" i="2"/>
  <c r="E22" i="2"/>
  <c r="I21" i="2"/>
  <c r="E21" i="2"/>
  <c r="I20" i="2"/>
  <c r="E20" i="2"/>
  <c r="I19" i="2"/>
  <c r="E19" i="2"/>
  <c r="I18" i="2"/>
  <c r="E18" i="2"/>
  <c r="I17" i="2"/>
  <c r="E17" i="2"/>
  <c r="I16" i="2"/>
  <c r="E16" i="2"/>
  <c r="I15" i="2"/>
  <c r="E15" i="2"/>
  <c r="I14" i="2"/>
  <c r="E14" i="2"/>
  <c r="I13" i="2"/>
  <c r="E13" i="2"/>
  <c r="H12" i="2"/>
  <c r="G12" i="2"/>
  <c r="F12" i="2"/>
  <c r="D12" i="2"/>
  <c r="C12" i="2"/>
  <c r="B12" i="2"/>
  <c r="G11" i="2" l="1"/>
  <c r="G10" i="2" s="1"/>
  <c r="B11" i="2"/>
  <c r="B10" i="2" s="1"/>
  <c r="D11" i="2"/>
  <c r="D10" i="2" s="1"/>
  <c r="C11" i="2"/>
  <c r="C10" i="2" s="1"/>
  <c r="I99" i="2"/>
  <c r="I12" i="2"/>
  <c r="E42" i="2"/>
  <c r="E99" i="2"/>
  <c r="F11" i="2"/>
  <c r="F10" i="2" s="1"/>
  <c r="E12" i="2"/>
  <c r="I42" i="2"/>
  <c r="H11" i="2"/>
  <c r="E10" i="2" l="1"/>
  <c r="E11" i="2"/>
  <c r="H10" i="2"/>
  <c r="I10" i="2" s="1"/>
  <c r="I11" i="2"/>
</calcChain>
</file>

<file path=xl/sharedStrings.xml><?xml version="1.0" encoding="utf-8"?>
<sst xmlns="http://schemas.openxmlformats.org/spreadsheetml/2006/main" count="2485" uniqueCount="306">
  <si>
    <t>MINISTERIO DE ECONOMÍA Y FINANZAS</t>
  </si>
  <si>
    <t>DIRECCIÓN DE PRESUPUESTO DE LA NACIÓN</t>
  </si>
  <si>
    <t>(En Millones de Balboas)</t>
  </si>
  <si>
    <t>Detalle</t>
  </si>
  <si>
    <t>Funcionamiento</t>
  </si>
  <si>
    <t>Inversión</t>
  </si>
  <si>
    <t>Ley</t>
  </si>
  <si>
    <t>Modificado</t>
  </si>
  <si>
    <t>Ejecutado</t>
  </si>
  <si>
    <t>Ejecución (%)</t>
  </si>
  <si>
    <t>Sector Público No Financiero</t>
  </si>
  <si>
    <t>Gobierno Central</t>
  </si>
  <si>
    <t>Ambiente</t>
  </si>
  <si>
    <t>Asamblea Nacional</t>
  </si>
  <si>
    <t>Comercio e Industrias</t>
  </si>
  <si>
    <t>Contraloría General de la República</t>
  </si>
  <si>
    <t>Desarrollo Agropecuario</t>
  </si>
  <si>
    <t>Fiscalía General de Cuentas</t>
  </si>
  <si>
    <t>Fiscalía General Electoral</t>
  </si>
  <si>
    <t>-</t>
  </si>
  <si>
    <t>Gobierno</t>
  </si>
  <si>
    <t>Obras Públicas</t>
  </si>
  <si>
    <t>Órgano Judicial</t>
  </si>
  <si>
    <t>Otros Gastos de la Administración</t>
  </si>
  <si>
    <t>Presidencia de la República</t>
  </si>
  <si>
    <t>Procuraduría de la Administración</t>
  </si>
  <si>
    <t>Procuraduría General de la Nación</t>
  </si>
  <si>
    <t>Relaciones Exteriores</t>
  </si>
  <si>
    <t>Salud</t>
  </si>
  <si>
    <t>Seguridad Pública</t>
  </si>
  <si>
    <t>Tribunal Administrativo Tributario</t>
  </si>
  <si>
    <t>Tribunal de Cuentas</t>
  </si>
  <si>
    <t>Tribunal Electoral</t>
  </si>
  <si>
    <t>Vivienda y Ordenamiento Territorial</t>
  </si>
  <si>
    <t>Servicio de la Deuda Pública</t>
  </si>
  <si>
    <t>Aduanas</t>
  </si>
  <si>
    <t>Aeronáutica Civil</t>
  </si>
  <si>
    <t>AIG</t>
  </si>
  <si>
    <t>AMP</t>
  </si>
  <si>
    <t>AMPYME</t>
  </si>
  <si>
    <t>ANATI</t>
  </si>
  <si>
    <t>ANTAI</t>
  </si>
  <si>
    <t>ARAP</t>
  </si>
  <si>
    <t>Aseo</t>
  </si>
  <si>
    <t>ASEP</t>
  </si>
  <si>
    <t>ATP</t>
  </si>
  <si>
    <t>ATTT</t>
  </si>
  <si>
    <t>AUPSA</t>
  </si>
  <si>
    <t>BDA</t>
  </si>
  <si>
    <t>BHN</t>
  </si>
  <si>
    <t>Bingos Nacionales</t>
  </si>
  <si>
    <t>CENETIM</t>
  </si>
  <si>
    <t>EGESA</t>
  </si>
  <si>
    <t>Gorgas</t>
  </si>
  <si>
    <t>IDAAN</t>
  </si>
  <si>
    <t>IDIAP</t>
  </si>
  <si>
    <t>IFARHU</t>
  </si>
  <si>
    <t>IMA</t>
  </si>
  <si>
    <t>INAC</t>
  </si>
  <si>
    <t>INADEH</t>
  </si>
  <si>
    <t>INAMU</t>
  </si>
  <si>
    <t>IPHE</t>
  </si>
  <si>
    <t>ISA</t>
  </si>
  <si>
    <t>Panamá-Pacífico</t>
  </si>
  <si>
    <t>PANDEPORTES</t>
  </si>
  <si>
    <t>Registro Público</t>
  </si>
  <si>
    <t>SENACYT</t>
  </si>
  <si>
    <t>SENADIS</t>
  </si>
  <si>
    <t>SENNIAF</t>
  </si>
  <si>
    <t>SERTV</t>
  </si>
  <si>
    <t>SIACAP</t>
  </si>
  <si>
    <t>Superintendencia de Bancos</t>
  </si>
  <si>
    <t>UDELAS</t>
  </si>
  <si>
    <t>UMIP</t>
  </si>
  <si>
    <t>UNACHI</t>
  </si>
  <si>
    <t>UP</t>
  </si>
  <si>
    <t>Zona Franca de Barú</t>
  </si>
  <si>
    <t>Zona Libre de Colón</t>
  </si>
  <si>
    <t>Defensoría del Pueblo</t>
  </si>
  <si>
    <t>Desarrollo Social</t>
  </si>
  <si>
    <t>ACODECO</t>
  </si>
  <si>
    <t>Lotería Nacional de Beneficencia</t>
  </si>
  <si>
    <t>Pasaportes</t>
  </si>
  <si>
    <t>UTP</t>
  </si>
  <si>
    <t>AITSA</t>
  </si>
  <si>
    <t>BNP</t>
  </si>
  <si>
    <t>CA</t>
  </si>
  <si>
    <t>ENA</t>
  </si>
  <si>
    <t>ETESA</t>
  </si>
  <si>
    <t>Economía y Finanzas</t>
  </si>
  <si>
    <t>IPACOOP</t>
  </si>
  <si>
    <t>Sector Público</t>
  </si>
  <si>
    <t>Resto del Sector Púbico No Financiero</t>
  </si>
  <si>
    <t>Resto del Sector Público</t>
  </si>
  <si>
    <t>Bomberos</t>
  </si>
  <si>
    <t>Cadena de Frío</t>
  </si>
  <si>
    <t>Transporte Masivo de Panamá, S.A.</t>
  </si>
  <si>
    <t>Contrataciones Públicas</t>
  </si>
  <si>
    <t>Tribunal Adm. de Contrat. Públicas</t>
  </si>
  <si>
    <r>
      <t>Ejecutado</t>
    </r>
    <r>
      <rPr>
        <b/>
        <i/>
        <vertAlign val="superscript"/>
        <sz val="11"/>
        <rFont val="Calibri"/>
        <family val="2"/>
        <scheme val="minor"/>
      </rPr>
      <t>*</t>
    </r>
  </si>
  <si>
    <t>FUNCIONAMIENTO</t>
  </si>
  <si>
    <t>Modif.</t>
  </si>
  <si>
    <t>INVERSIÓN</t>
  </si>
  <si>
    <t>ASAMBLEA NACIONAL</t>
  </si>
  <si>
    <t>CONTRALORÍA GENERAL DE LA REPÚBLICA</t>
  </si>
  <si>
    <t>PRESIDENCIA DE LA REPÚBLICA</t>
  </si>
  <si>
    <t>MINISTERIO DE RELACIONES EXTERIORES</t>
  </si>
  <si>
    <t>MINISTERIO DE EDUCACIÓN</t>
  </si>
  <si>
    <t>MINISTERIO DE COMERCIO E INDUSTRIAS</t>
  </si>
  <si>
    <t>MINISTERIO DE OBRAS PÚBLICAS</t>
  </si>
  <si>
    <t>MINISTERIO DE DESARROLLO AGROPECUARIO</t>
  </si>
  <si>
    <r>
      <t>Educación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</si>
  <si>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t>MINISTERIO DE SALUD</t>
  </si>
  <si>
    <t>MINISTERIO DE TRABAJO Y DESARROLLO LABORAL</t>
  </si>
  <si>
    <t>MINISTERIO DE VIVIENDA Y ORDENAMIENTO TERRITORIAL</t>
  </si>
  <si>
    <t>MINISTERIO DE GOBIERNO</t>
  </si>
  <si>
    <t>MINISTERIO DE SEGURIDAD PÚBLICA</t>
  </si>
  <si>
    <t>MINISTERIO DE DESARROLLO SOCIAL</t>
  </si>
  <si>
    <t>TRIBUNAL ADMINISTRATIVO TRIBUTARIO</t>
  </si>
  <si>
    <t>MINISTERIO DE AMBIENTE</t>
  </si>
  <si>
    <t>ÓRGANO JUDICIAL</t>
  </si>
  <si>
    <t>PROCURADURÍA GENERAL DE LA NACIÓN</t>
  </si>
  <si>
    <t>TRIBUNAL ELECTORAL</t>
  </si>
  <si>
    <t>PROCURADURÍA DE LA ADMINISTRACIÓN</t>
  </si>
  <si>
    <t>TRIBUNAL DE CUENTAS</t>
  </si>
  <si>
    <t>FISCALÍA GENERAL DE CUENTAS</t>
  </si>
  <si>
    <t>FISCALÍA GENERAL ELECTORAL</t>
  </si>
  <si>
    <t>DEFENSORÍA DEL PUEBLO</t>
  </si>
  <si>
    <r>
      <t xml:space="preserve">Trabajo y Desarrollo Laboral </t>
    </r>
    <r>
      <rPr>
        <vertAlign val="superscript"/>
        <sz val="11"/>
        <color theme="1"/>
        <rFont val="Calibri"/>
        <family val="2"/>
        <scheme val="minor"/>
      </rPr>
      <t>1</t>
    </r>
  </si>
  <si>
    <t>OTROS GASTOS DE LA ADMINISTRACIÓN</t>
  </si>
  <si>
    <t>AUTORIDAD DE LA MICRO, PEQUEÑA Y MEDIANA EMPRESA</t>
  </si>
  <si>
    <t>AUTORIDAD DEL TRÁNSITO Y TRANSPORTE TERRESTRE</t>
  </si>
  <si>
    <t>AUTORIDAD NACIONAL DE LOS SERVICIOS PÚBLICOS</t>
  </si>
  <si>
    <t>SERVICIO DE LA DEUDA PÚBLICA</t>
  </si>
  <si>
    <t>AUTORIDAD NACIONAL DE ADMINISTRACIÓN DE TIERRAS</t>
  </si>
  <si>
    <r>
      <t xml:space="preserve">Servicio de la Deuda Pública </t>
    </r>
    <r>
      <rPr>
        <vertAlign val="superscript"/>
        <sz val="11"/>
        <color rgb="FF000000"/>
        <rFont val="Calibri"/>
        <family val="2"/>
        <scheme val="minor"/>
      </rPr>
      <t>2</t>
    </r>
  </si>
  <si>
    <t>AUTORIDAD NACIONAL DE ADUANAS</t>
  </si>
  <si>
    <t>Instituciones Descentralizadas</t>
  </si>
  <si>
    <t>CAJA DE SEGURO SOCIAL</t>
  </si>
  <si>
    <t>INSTITUTO CONMEMORATIVO GORGAS DE ESTUDIOS DE LA SALUD</t>
  </si>
  <si>
    <t>AUTORIDAD DE PROTECCION AL CONSUMIDOR Y DEFENSA DE LA COMPETENCIA</t>
  </si>
  <si>
    <t>SECRETARÍA NACIONAL DE DISCAPACIDAD</t>
  </si>
  <si>
    <t>INST. DE INVESTIGACIONES AGROPECUARIAS</t>
  </si>
  <si>
    <t>AUTORIDAD DE LOS RECURSOS ACUÁTICOS DE PANAMÁ</t>
  </si>
  <si>
    <t>CENTRO NACIONAL DE ESTUDIOS EN TÉCNICAS DE IMÁGENES MOLECULARES</t>
  </si>
  <si>
    <t>DIRECCIÓN GENERAL DE CONTRATACIONES PÚBLICAS</t>
  </si>
  <si>
    <t>INSTITUTO NACIONAL DE CULTURA</t>
  </si>
  <si>
    <t>CONSEJO DE ADMINISTRACIÓN DEL SIACAP</t>
  </si>
  <si>
    <t>SISTEMA ESTATAL DE RADIO Y TELEVISIÓN</t>
  </si>
  <si>
    <t>SECRETARÍA NACIONAL DE CIENCIA, TECNOLOGÍA E INNOVACIÓN</t>
  </si>
  <si>
    <t>INSTITUTO NACIONAL DE LA MUJER</t>
  </si>
  <si>
    <t>AUTORIDAD PANAMEÑA DE SEGURIDAD DE ALIMENTOS</t>
  </si>
  <si>
    <t>SECRETARÍA NACIONAL DE NIÑEZ, ADOLESCENCIA Y FAMILIA</t>
  </si>
  <si>
    <t>INSTITUTO PANAMEÑO DE DEPORTES</t>
  </si>
  <si>
    <t>INSTITUTO NAL. DE FORMACIÓN PROF.Y CAP. PARA EL DESARROLLO HUMANO</t>
  </si>
  <si>
    <t>INSTITUTO PANAMEÑO DE HABILITACIÓN ESPECIAL</t>
  </si>
  <si>
    <t>TRIBUNAL ADMINISTRATIVO DE CONTRATACIONES PÚBLICAS</t>
  </si>
  <si>
    <t>AUTORIDAD DE PASAPORTES DE PANAMÁ</t>
  </si>
  <si>
    <t>INSTITUTO PANAMEÑO AUTÓNOMO COOPERATIVO</t>
  </si>
  <si>
    <t>AUTORIDAD DE TURISMO DE PANAMÁ</t>
  </si>
  <si>
    <t>AUTORIDAD NACIONAL PARA LA INNOVACIÓN GUBERNAMENTAL</t>
  </si>
  <si>
    <r>
      <t xml:space="preserve">Caja de Seguro Social </t>
    </r>
    <r>
      <rPr>
        <vertAlign val="superscript"/>
        <sz val="11"/>
        <color theme="1"/>
        <rFont val="Calibri"/>
        <family val="2"/>
        <scheme val="minor"/>
      </rPr>
      <t>3</t>
    </r>
  </si>
  <si>
    <t>REGISTRO PÚBLICO DE PANAMÁ</t>
  </si>
  <si>
    <t>BENEMÉRITO CUERPO DE BOMBEROS DE LA REPÚBLICA DE PANAMÁ</t>
  </si>
  <si>
    <t>UNIVERSIDAD AUTÓNOMA DE CHIRIQUÍ</t>
  </si>
  <si>
    <t>UNIVERSIDAD DE PANAMÁ</t>
  </si>
  <si>
    <t>UNIVERSIDAD MARÍTIMA INTERNACIONAL DE PANAMÁ</t>
  </si>
  <si>
    <t>UNIVERSIDAD ESPECIALIZADA DE LAS AMÉRICAS</t>
  </si>
  <si>
    <t>UNIVERSIDAD TECNOLÓGICA DE PANAMÁ</t>
  </si>
  <si>
    <t>AEROPUERTO INTERNACIONAL DE TOCUMEN, S.A.</t>
  </si>
  <si>
    <t>AUTORIDAD MARÍTIMA DE PANAMÁ</t>
  </si>
  <si>
    <t>AUTORIDAD AERONÁUTICA CIVIL</t>
  </si>
  <si>
    <t>AUTORIDAD NACIONAL DE TRANSPARENCIA Y ACCESO A LA INFORMACIÓN</t>
  </si>
  <si>
    <t>INST. DE ACUEDUCTOS Y ALCANTARILLADOS NACIONALES</t>
  </si>
  <si>
    <t>INSTITUTO DE MERCADEO AGROPECUARIO</t>
  </si>
  <si>
    <t>EMPRESA DE GENERACIÓN ELÉCTRICA, S.A.</t>
  </si>
  <si>
    <t>EMPRESA DE TRANSMISIÓN ELÉCTRICA, S.A.</t>
  </si>
  <si>
    <t>EMPRESA MERCADOS NACIONALES DE LA CADENA DE FRÍO</t>
  </si>
  <si>
    <t>EMPRESA METRO DE PANAMÁ, S.A.</t>
  </si>
  <si>
    <r>
      <t xml:space="preserve">Metro de Panamá, S.A. </t>
    </r>
    <r>
      <rPr>
        <vertAlign val="superscript"/>
        <sz val="11"/>
        <color theme="1"/>
        <rFont val="Calibri"/>
        <family val="2"/>
        <scheme val="minor"/>
      </rPr>
      <t>4</t>
    </r>
  </si>
  <si>
    <t>TRANSPORTE MASIVO DE PANAMÁ, S.A.</t>
  </si>
  <si>
    <t>ZONA FRANCA DE BARÚ</t>
  </si>
  <si>
    <t>LOTERÍA NACIONAL DE BENEFICENCIA</t>
  </si>
  <si>
    <t>ZONA LIBRE DE COLÓN</t>
  </si>
  <si>
    <t>AGENCIA PANAMÁ-PACÍFICO</t>
  </si>
  <si>
    <t>BINGOS NACIONALES</t>
  </si>
  <si>
    <t>AUTORIDAD DE ASEO URBANO Y DOMICILIARIO</t>
  </si>
  <si>
    <t>SUPERINTENDENCIA DE BANCOS</t>
  </si>
  <si>
    <t>SUPERINTENDENCIA DE SEGUROS  Y REASEGUROS</t>
  </si>
  <si>
    <t>BANCO DE DESARROLLO AGROPECUARIO</t>
  </si>
  <si>
    <t>BANCO HIPOTECARIO NACIONAL</t>
  </si>
  <si>
    <t>EMPRESA NACIONAL DE AUTOPISTAS, S.A.</t>
  </si>
  <si>
    <t>BANCO NACIONAL DE PANAMÁ</t>
  </si>
  <si>
    <t>CAJA DE AHORROS</t>
  </si>
  <si>
    <t>Superint. de Seguros y Reaseguros</t>
  </si>
  <si>
    <t>SUPERINTENDENCIA DEL MERCADO DE VALORES</t>
  </si>
  <si>
    <t>Superint. de Mercado de Valores</t>
  </si>
  <si>
    <t>INSTITUTO DE SEGURO AGROPECUARIO</t>
  </si>
  <si>
    <t>Caja de Seguro Social</t>
  </si>
  <si>
    <t>CSS FINANCIERA</t>
  </si>
  <si>
    <r>
      <t xml:space="preserve">EJECUCIÓN </t>
    </r>
    <r>
      <rPr>
        <b/>
        <u/>
        <sz val="11"/>
        <color theme="1"/>
        <rFont val="Calibri"/>
        <family val="2"/>
        <scheme val="minor"/>
      </rPr>
      <t>PRELIMINAR</t>
    </r>
    <r>
      <rPr>
        <b/>
        <sz val="11"/>
        <color theme="1"/>
        <rFont val="Calibri"/>
        <family val="2"/>
        <scheme val="minor"/>
      </rPr>
      <t xml:space="preserve"> DEL PRESUPUESTO MODIFICADO DE FUNCIONAMIENTO E INVERSIONES                                                         </t>
    </r>
  </si>
  <si>
    <t>Fuente: Información del Consolidado de SIAFPA.</t>
  </si>
  <si>
    <t>* Ejecutado = suma del Gasto Devengado y el Pasivo Contingente.</t>
  </si>
  <si>
    <t>Nota: Toda la información contenida en este informe es preliminar.</t>
  </si>
  <si>
    <t>Ejecutado *</t>
  </si>
  <si>
    <r>
      <t xml:space="preserve">Ejecutado </t>
    </r>
    <r>
      <rPr>
        <b/>
        <vertAlign val="superscript"/>
        <sz val="11"/>
        <rFont val="Calibri"/>
        <family val="2"/>
        <scheme val="minor"/>
      </rPr>
      <t>*</t>
    </r>
  </si>
  <si>
    <t>Tribunal Administrativo de la F.P.</t>
  </si>
  <si>
    <t>ITSE</t>
  </si>
  <si>
    <t>INSTITUTO TÉCNICO SUPERIOR ESPECIALIZADO</t>
  </si>
  <si>
    <t>TRIBUNAL ADMINISTRATIVO DE LA FUNCIÓN PUBLICA</t>
  </si>
  <si>
    <t>Ministerio de Relaciones Exteriores</t>
  </si>
  <si>
    <t>Ministerio de Educación</t>
  </si>
  <si>
    <t>Ministerio de Comercio e Industrias</t>
  </si>
  <si>
    <t>Ministerio de Obras Públicas</t>
  </si>
  <si>
    <t>Ministerio de Desarrollo Agropecuario</t>
  </si>
  <si>
    <t>Ministerio de Salud</t>
  </si>
  <si>
    <t>Ministerio de Trabajo y Des. Laboral</t>
  </si>
  <si>
    <t>Minist. de Vivienda y Ord. Territorial</t>
  </si>
  <si>
    <t>Ministerio de Economía y Finanzas</t>
  </si>
  <si>
    <t>Ministerio de Gobierno</t>
  </si>
  <si>
    <t>Ministerio de Seguridad Pública</t>
  </si>
  <si>
    <t>Ministerio de Desarrollo Social</t>
  </si>
  <si>
    <t>Ministerio de Ambiente</t>
  </si>
  <si>
    <t>Ministerio de Cultura</t>
  </si>
  <si>
    <t>Tribunal Adm. de la Función Pública</t>
  </si>
  <si>
    <t>Autoridad Micro, Peq. y Med. Empresa</t>
  </si>
  <si>
    <t>Autoridad Tránsito y Transp. Terrestre</t>
  </si>
  <si>
    <t>Autoridad Nac. de los Serv. Públicos</t>
  </si>
  <si>
    <t>Autoridad Nac. de Administr. de Tierras</t>
  </si>
  <si>
    <t>Autoridad Nacional de Aduanas</t>
  </si>
  <si>
    <t>Inst. Conm. Gorgas de Est. de la Salud</t>
  </si>
  <si>
    <t>Autor. Prot. al Cons. y Def. de la Comp.</t>
  </si>
  <si>
    <t>Consejo de Administración del SIACAP</t>
  </si>
  <si>
    <t>Secretaría Nacional de Discapacidad</t>
  </si>
  <si>
    <t>Autoridad Pan. de Seg. de Alimentos</t>
  </si>
  <si>
    <t>Instituto de Investig. Agropecuarias</t>
  </si>
  <si>
    <t>Autoridad de los Rec. Acuát. de Panamá</t>
  </si>
  <si>
    <t>Dirección General de Contr. Públicas</t>
  </si>
  <si>
    <t>Sistema Estatal de Radio y Televisión</t>
  </si>
  <si>
    <t>Secret. Nac. de Ciencia, Tecnol. e Innov.</t>
  </si>
  <si>
    <t>Instituto Nacional de la Mujer</t>
  </si>
  <si>
    <t>Secret. Nac. de Niñez, Adoles. y Familia</t>
  </si>
  <si>
    <t>Instituto Panameño de Deportes</t>
  </si>
  <si>
    <t>Instituto Técnico Superior Especializado</t>
  </si>
  <si>
    <t>Instituto Pan. de Habilitación Especial</t>
  </si>
  <si>
    <t>Autoridad de Pasaportes de Panamá</t>
  </si>
  <si>
    <t>Instituto Pan. Autónomo Cooperativo</t>
  </si>
  <si>
    <t>Autoridad de Turismo de Panamá</t>
  </si>
  <si>
    <t>Autor. Nac. para Innov. Gubernamental</t>
  </si>
  <si>
    <t>Registro Público de Panamá</t>
  </si>
  <si>
    <t>Autor. Nac. Transp. y Acceso a la Info.</t>
  </si>
  <si>
    <t>Benem. Cuerpo Bomberos de Panamá</t>
  </si>
  <si>
    <t>Universidad Autónoma de Chiriquí</t>
  </si>
  <si>
    <t>Universidad de Panamá</t>
  </si>
  <si>
    <t>Universidad Marít. Internac. de Panamá</t>
  </si>
  <si>
    <t>Universidad Especial. de las Américas</t>
  </si>
  <si>
    <t>Universidad Tecnológica de Panamá</t>
  </si>
  <si>
    <t>Autoridad Marítima de Panamá</t>
  </si>
  <si>
    <t>Autoridad Aeronáutica Civil</t>
  </si>
  <si>
    <t>Instituto de Mercadeo Agropecuario</t>
  </si>
  <si>
    <t>Empresa de Generación Eléctrica, S.A.</t>
  </si>
  <si>
    <t>Empresa Mer. Nac. de Cadena de Frío</t>
  </si>
  <si>
    <t>Agencia Panamá-Pacífico</t>
  </si>
  <si>
    <t>Autoridad de Aseo Urb. y Domic.</t>
  </si>
  <si>
    <t>Siuperintendencia de Bancos</t>
  </si>
  <si>
    <t>Banco de Desarrollo Agropecuario</t>
  </si>
  <si>
    <t>Banco Hipotecario Nacional</t>
  </si>
  <si>
    <t>Superint. del Mercado de Valores</t>
  </si>
  <si>
    <t>Instituto de Seguro Agropecuario</t>
  </si>
  <si>
    <t>Aeropuerto Internac. de Tocumen, S.A.</t>
  </si>
  <si>
    <t>Empresa Nacional de Autopistas</t>
  </si>
  <si>
    <t>Empresa de Transmisión Eléctrica, S.A.</t>
  </si>
  <si>
    <t>Banco Nacional de Panamá</t>
  </si>
  <si>
    <t>Caja de Ahorros</t>
  </si>
  <si>
    <t>DEL SECTOR PÚBLICO, SIN TRANSFERENCIAS INTERINSTITUCIONALES</t>
  </si>
  <si>
    <t>1. No se incluyen las inversiones financieras de la Caja de Seguro Social.</t>
  </si>
  <si>
    <t>3. Sólo incluye las Inversiones Financieras de la Caja de Seguro Social.</t>
  </si>
  <si>
    <t>Inst. Nac. de Form. Prof. y Cap. p. Des. Hum.</t>
  </si>
  <si>
    <r>
      <t xml:space="preserve">Caja de Seguro Social </t>
    </r>
    <r>
      <rPr>
        <vertAlign val="superscript"/>
        <sz val="9"/>
        <color theme="1"/>
        <rFont val="Calibri"/>
        <family val="2"/>
        <scheme val="minor"/>
      </rPr>
      <t>(1)</t>
    </r>
  </si>
  <si>
    <r>
      <t xml:space="preserve">Empresa Metro de Panamá, S.A. </t>
    </r>
    <r>
      <rPr>
        <vertAlign val="superscript"/>
        <sz val="9"/>
        <color theme="1"/>
        <rFont val="Calibri"/>
        <family val="2"/>
        <scheme val="minor"/>
      </rPr>
      <t>(2)</t>
    </r>
  </si>
  <si>
    <r>
      <t xml:space="preserve">Caja de Seguro Social </t>
    </r>
    <r>
      <rPr>
        <vertAlign val="superscript"/>
        <sz val="9"/>
        <color theme="1"/>
        <rFont val="Calibri"/>
        <family val="2"/>
        <scheme val="minor"/>
      </rPr>
      <t>(3)</t>
    </r>
  </si>
  <si>
    <t>2. Ejecución del Metro de Panamá, S.A., al 31 de enero.</t>
  </si>
  <si>
    <t>AL 31 DE ENERO DE 2020</t>
  </si>
  <si>
    <t>AL 29 DE FEBRERO DE 2020</t>
  </si>
  <si>
    <t>AL 31 DE MARZO DE 2020</t>
  </si>
  <si>
    <t>2. Ejecución del Metro de Panamá, S.A., al 31 de marzo.</t>
  </si>
  <si>
    <t>AL 30 DE ABRIL DE 2020</t>
  </si>
  <si>
    <t>2. Ejecución del Metro de Panamá, S.A., al 30 de abril.</t>
  </si>
  <si>
    <t>2. Ejecución del Metro de Panamá, S.A., al 29 de febrero.</t>
  </si>
  <si>
    <t>AL 31 DE MAYO DE 2020</t>
  </si>
  <si>
    <t>Superintendencia de Sujetos No Financieros</t>
  </si>
  <si>
    <t>AL 30 DE JUNIO DE 2020</t>
  </si>
  <si>
    <t>2. Ejecución del Metro de Panamá, S.A., al 31 de mayo.</t>
  </si>
  <si>
    <t>2. Ejecución del Metro de Panamá, S.A., al 30 de junio.</t>
  </si>
  <si>
    <t>AL 31 DE JULIO DE 2020</t>
  </si>
  <si>
    <t>2. Ejecución del Metro de Panamá, S.A., al 31 de julio.</t>
  </si>
  <si>
    <t>AL 31 DE AGOSTO DE 2020</t>
  </si>
  <si>
    <t>2. Ejecución del Metro de Panamá, S.A., al 31 de agosto.</t>
  </si>
  <si>
    <t>AL 30 DE SEPTIEMBRE DE 2020</t>
  </si>
  <si>
    <t>AL 31 DE OCTUBRE DE 2020</t>
  </si>
  <si>
    <t>2. Ejecución del Metro de Panamá, S.A., al 30 de septiembre.</t>
  </si>
  <si>
    <t>2. Ejecución del Metro de Panamá, S.A., al 31 de octubre.</t>
  </si>
  <si>
    <t>AL 30 DE NOVIEMBRE DE 2020</t>
  </si>
  <si>
    <t>AL 31 DE DICIEMBRE DE 2020</t>
  </si>
  <si>
    <t>2. Ejecución del Metro de Panamá, S.A., al 30 de noviembre.</t>
  </si>
  <si>
    <t>2. Ejecución del Metro de Panamá, S.A., al 20 de diciembre.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</si>
</sst>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vertAlign val="superscript"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214">
    <xf numFmtId="0" fontId="0" fillId="0" borderId="0" xfId="0"/>
    <xf numFmtId="0" fontId="0" fillId="0" borderId="21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164" fontId="0" fillId="0" borderId="11" xfId="0" applyNumberFormat="1" applyBorder="1"/>
    <xf numFmtId="164" fontId="0" fillId="0" borderId="11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5" xfId="0" applyNumberFormat="1" applyBorder="1"/>
    <xf numFmtId="164" fontId="3" fillId="4" borderId="10" xfId="0" applyNumberFormat="1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vertical="center" wrapText="1"/>
    </xf>
    <xf numFmtId="164" fontId="0" fillId="0" borderId="12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3" fillId="4" borderId="10" xfId="0" applyNumberFormat="1" applyFont="1" applyFill="1" applyBorder="1" applyAlignment="1" applyProtection="1">
      <alignment horizontal="right"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165" fontId="0" fillId="0" borderId="6" xfId="1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/>
    <xf numFmtId="164" fontId="2" fillId="3" borderId="37" xfId="0" applyNumberFormat="1" applyFont="1" applyFill="1" applyBorder="1" applyAlignment="1" applyProtection="1">
      <alignment horizontal="right" vertical="center" wrapText="1"/>
    </xf>
    <xf numFmtId="164" fontId="2" fillId="3" borderId="34" xfId="0" applyNumberFormat="1" applyFont="1" applyFill="1" applyBorder="1" applyAlignment="1" applyProtection="1">
      <alignment horizontal="right" vertical="center" wrapText="1"/>
    </xf>
    <xf numFmtId="165" fontId="2" fillId="3" borderId="35" xfId="1" applyNumberFormat="1" applyFont="1" applyFill="1" applyBorder="1" applyAlignment="1">
      <alignment horizontal="right" vertical="center" wrapText="1"/>
    </xf>
    <xf numFmtId="165" fontId="3" fillId="4" borderId="2" xfId="1" applyNumberFormat="1" applyFont="1" applyFill="1" applyBorder="1" applyAlignment="1">
      <alignment horizontal="right" vertical="center" wrapText="1"/>
    </xf>
    <xf numFmtId="165" fontId="0" fillId="0" borderId="15" xfId="1" applyNumberFormat="1" applyFont="1" applyBorder="1" applyAlignment="1">
      <alignment horizontal="right" wrapText="1"/>
    </xf>
    <xf numFmtId="165" fontId="0" fillId="0" borderId="8" xfId="1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165" fontId="0" fillId="0" borderId="8" xfId="0" applyNumberFormat="1" applyFill="1" applyBorder="1" applyAlignment="1">
      <alignment horizontal="right"/>
    </xf>
    <xf numFmtId="164" fontId="0" fillId="0" borderId="11" xfId="0" applyNumberFormat="1" applyFill="1" applyBorder="1"/>
    <xf numFmtId="164" fontId="0" fillId="0" borderId="5" xfId="0" applyNumberFormat="1" applyFill="1" applyBorder="1"/>
    <xf numFmtId="0" fontId="3" fillId="4" borderId="19" xfId="0" applyFont="1" applyFill="1" applyBorder="1" applyAlignment="1" applyProtection="1">
      <alignment horizontal="justify" vertical="distributed" wrapText="1"/>
      <protection locked="0"/>
    </xf>
    <xf numFmtId="0" fontId="3" fillId="5" borderId="19" xfId="0" applyFont="1" applyFill="1" applyBorder="1" applyAlignment="1" applyProtection="1">
      <alignment vertical="center" wrapText="1"/>
      <protection locked="0"/>
    </xf>
    <xf numFmtId="164" fontId="3" fillId="5" borderId="34" xfId="0" applyNumberFormat="1" applyFont="1" applyFill="1" applyBorder="1" applyAlignment="1" applyProtection="1">
      <alignment vertical="center" wrapText="1"/>
    </xf>
    <xf numFmtId="164" fontId="3" fillId="5" borderId="37" xfId="0" applyNumberFormat="1" applyFont="1" applyFill="1" applyBorder="1" applyAlignment="1" applyProtection="1">
      <alignment horizontal="right" vertical="center" wrapText="1"/>
    </xf>
    <xf numFmtId="164" fontId="3" fillId="5" borderId="34" xfId="0" applyNumberFormat="1" applyFont="1" applyFill="1" applyBorder="1" applyAlignment="1" applyProtection="1">
      <alignment horizontal="right" vertical="center" wrapText="1"/>
    </xf>
    <xf numFmtId="165" fontId="3" fillId="5" borderId="35" xfId="1" applyNumberFormat="1" applyFont="1" applyFill="1" applyBorder="1" applyAlignment="1">
      <alignment horizontal="right" vertical="center" wrapText="1"/>
    </xf>
    <xf numFmtId="164" fontId="0" fillId="0" borderId="14" xfId="0" applyNumberFormat="1" applyBorder="1" applyProtection="1">
      <protection locked="0"/>
    </xf>
    <xf numFmtId="164" fontId="0" fillId="0" borderId="16" xfId="0" applyNumberFormat="1" applyBorder="1" applyProtection="1">
      <protection locked="0"/>
    </xf>
    <xf numFmtId="164" fontId="0" fillId="0" borderId="11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12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164" fontId="0" fillId="0" borderId="14" xfId="0" applyNumberFormat="1" applyBorder="1"/>
    <xf numFmtId="164" fontId="0" fillId="0" borderId="16" xfId="0" applyNumberFormat="1" applyBorder="1"/>
    <xf numFmtId="164" fontId="0" fillId="0" borderId="18" xfId="0" applyNumberFormat="1" applyBorder="1"/>
    <xf numFmtId="164" fontId="0" fillId="0" borderId="31" xfId="0" applyNumberFormat="1" applyBorder="1"/>
    <xf numFmtId="164" fontId="0" fillId="0" borderId="12" xfId="0" applyNumberFormat="1" applyBorder="1"/>
    <xf numFmtId="164" fontId="0" fillId="0" borderId="7" xfId="0" applyNumberFormat="1" applyBorder="1"/>
    <xf numFmtId="164" fontId="0" fillId="0" borderId="28" xfId="0" applyNumberFormat="1" applyBorder="1"/>
    <xf numFmtId="164" fontId="0" fillId="0" borderId="32" xfId="0" applyNumberFormat="1" applyBorder="1"/>
    <xf numFmtId="0" fontId="0" fillId="0" borderId="0" xfId="0"/>
    <xf numFmtId="0" fontId="0" fillId="0" borderId="0" xfId="0"/>
    <xf numFmtId="165" fontId="2" fillId="3" borderId="38" xfId="1" applyNumberFormat="1" applyFont="1" applyFill="1" applyBorder="1" applyAlignment="1">
      <alignment horizontal="right" vertical="center" wrapText="1"/>
    </xf>
    <xf numFmtId="165" fontId="3" fillId="5" borderId="38" xfId="1" applyNumberFormat="1" applyFont="1" applyFill="1" applyBorder="1" applyAlignment="1">
      <alignment horizontal="right" vertical="center" wrapText="1"/>
    </xf>
    <xf numFmtId="165" fontId="3" fillId="4" borderId="27" xfId="1" applyNumberFormat="1" applyFont="1" applyFill="1" applyBorder="1" applyAlignment="1">
      <alignment horizontal="right" vertical="center" wrapText="1"/>
    </xf>
    <xf numFmtId="165" fontId="0" fillId="0" borderId="24" xfId="1" applyNumberFormat="1" applyFont="1" applyBorder="1" applyAlignment="1">
      <alignment horizontal="right" wrapText="1"/>
    </xf>
    <xf numFmtId="165" fontId="0" fillId="0" borderId="25" xfId="1" applyNumberFormat="1" applyFont="1" applyBorder="1" applyAlignment="1">
      <alignment horizontal="right" wrapText="1"/>
    </xf>
    <xf numFmtId="165" fontId="0" fillId="0" borderId="26" xfId="1" applyNumberFormat="1" applyFont="1" applyBorder="1" applyAlignment="1">
      <alignment horizontal="right" wrapText="1"/>
    </xf>
    <xf numFmtId="165" fontId="0" fillId="0" borderId="30" xfId="1" applyNumberFormat="1" applyFont="1" applyBorder="1" applyAlignment="1">
      <alignment horizontal="right" wrapText="1"/>
    </xf>
    <xf numFmtId="165" fontId="0" fillId="0" borderId="29" xfId="1" applyNumberFormat="1" applyFont="1" applyBorder="1" applyAlignment="1">
      <alignment horizontal="right" wrapText="1"/>
    </xf>
    <xf numFmtId="164" fontId="0" fillId="0" borderId="11" xfId="0" applyNumberFormat="1" applyFill="1" applyBorder="1" applyAlignment="1" applyProtection="1">
      <alignment horizontal="right"/>
      <protection locked="0"/>
    </xf>
    <xf numFmtId="164" fontId="0" fillId="0" borderId="5" xfId="0" applyNumberFormat="1" applyFill="1" applyBorder="1" applyAlignment="1" applyProtection="1">
      <alignment horizontal="right"/>
      <protection locked="0"/>
    </xf>
    <xf numFmtId="164" fontId="0" fillId="0" borderId="11" xfId="0" applyNumberFormat="1" applyBorder="1" applyAlignment="1" applyProtection="1">
      <alignment horizontal="right"/>
      <protection locked="0"/>
    </xf>
    <xf numFmtId="164" fontId="0" fillId="0" borderId="5" xfId="0" applyNumberFormat="1" applyBorder="1" applyAlignment="1" applyProtection="1">
      <alignment horizontal="right"/>
      <protection locked="0"/>
    </xf>
    <xf numFmtId="164" fontId="3" fillId="4" borderId="36" xfId="0" applyNumberFormat="1" applyFont="1" applyFill="1" applyBorder="1" applyAlignment="1" applyProtection="1">
      <alignment horizontal="right" vertical="center" wrapText="1"/>
    </xf>
    <xf numFmtId="164" fontId="3" fillId="4" borderId="34" xfId="0" applyNumberFormat="1" applyFont="1" applyFill="1" applyBorder="1" applyAlignment="1" applyProtection="1">
      <alignment horizontal="right" vertical="center" wrapText="1"/>
    </xf>
    <xf numFmtId="165" fontId="3" fillId="4" borderId="35" xfId="1" applyNumberFormat="1" applyFont="1" applyFill="1" applyBorder="1" applyAlignment="1">
      <alignment horizontal="right" vertical="center" wrapText="1"/>
    </xf>
    <xf numFmtId="164" fontId="3" fillId="5" borderId="9" xfId="0" applyNumberFormat="1" applyFont="1" applyFill="1" applyBorder="1" applyAlignment="1" applyProtection="1">
      <alignment vertical="center" wrapText="1"/>
    </xf>
    <xf numFmtId="164" fontId="3" fillId="5" borderId="3" xfId="0" applyNumberFormat="1" applyFont="1" applyFill="1" applyBorder="1" applyAlignment="1" applyProtection="1">
      <alignment vertical="center" wrapText="1"/>
    </xf>
    <xf numFmtId="165" fontId="3" fillId="5" borderId="4" xfId="1" applyNumberFormat="1" applyFont="1" applyFill="1" applyBorder="1" applyAlignment="1">
      <alignment horizontal="right" vertical="center" wrapText="1"/>
    </xf>
    <xf numFmtId="164" fontId="3" fillId="5" borderId="36" xfId="0" applyNumberFormat="1" applyFont="1" applyFill="1" applyBorder="1" applyAlignment="1" applyProtection="1">
      <alignment vertical="center" wrapText="1"/>
    </xf>
    <xf numFmtId="0" fontId="2" fillId="3" borderId="19" xfId="0" applyFont="1" applyFill="1" applyBorder="1" applyAlignment="1" applyProtection="1">
      <alignment horizontal="left" vertical="center" wrapText="1"/>
      <protection locked="0"/>
    </xf>
    <xf numFmtId="0" fontId="3" fillId="5" borderId="19" xfId="0" applyFont="1" applyFill="1" applyBorder="1" applyAlignment="1" applyProtection="1">
      <alignment horizontal="left" vertical="center" wrapText="1"/>
      <protection locked="0"/>
    </xf>
    <xf numFmtId="0" fontId="3" fillId="4" borderId="19" xfId="0" applyFont="1" applyFill="1" applyBorder="1" applyAlignment="1" applyProtection="1">
      <alignment horizontal="left" vertical="center" wrapText="1"/>
      <protection locked="0"/>
    </xf>
    <xf numFmtId="164" fontId="0" fillId="0" borderId="11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0" fontId="0" fillId="0" borderId="0" xfId="0" applyProtection="1">
      <protection locked="0"/>
    </xf>
    <xf numFmtId="0" fontId="0" fillId="0" borderId="0" xfId="0"/>
    <xf numFmtId="0" fontId="0" fillId="0" borderId="0" xfId="0" applyAlignment="1">
      <alignment wrapText="1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left" wrapText="1"/>
      <protection locked="0"/>
    </xf>
    <xf numFmtId="164" fontId="4" fillId="4" borderId="10" xfId="0" applyNumberFormat="1" applyFont="1" applyFill="1" applyBorder="1" applyAlignment="1">
      <alignment horizontal="right" wrapText="1"/>
    </xf>
    <xf numFmtId="164" fontId="4" fillId="4" borderId="1" xfId="0" applyNumberFormat="1" applyFont="1" applyFill="1" applyBorder="1" applyAlignment="1">
      <alignment horizontal="right" wrapText="1"/>
    </xf>
    <xf numFmtId="164" fontId="4" fillId="4" borderId="2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0" fillId="0" borderId="20" xfId="0" applyFill="1" applyBorder="1" applyAlignment="1" applyProtection="1">
      <alignment horizontal="left" wrapText="1"/>
      <protection locked="0"/>
    </xf>
    <xf numFmtId="164" fontId="0" fillId="0" borderId="15" xfId="0" applyNumberFormat="1" applyBorder="1"/>
    <xf numFmtId="164" fontId="0" fillId="0" borderId="40" xfId="0" applyNumberFormat="1" applyBorder="1"/>
    <xf numFmtId="0" fontId="0" fillId="0" borderId="21" xfId="0" applyBorder="1" applyAlignment="1" applyProtection="1">
      <alignment horizontal="left" wrapText="1"/>
      <protection locked="0"/>
    </xf>
    <xf numFmtId="164" fontId="0" fillId="0" borderId="6" xfId="0" applyNumberFormat="1" applyBorder="1"/>
    <xf numFmtId="164" fontId="0" fillId="0" borderId="41" xfId="0" applyNumberFormat="1" applyBorder="1"/>
    <xf numFmtId="0" fontId="0" fillId="0" borderId="0" xfId="0" applyAlignment="1" applyProtection="1">
      <protection locked="0"/>
    </xf>
    <xf numFmtId="0" fontId="6" fillId="0" borderId="21" xfId="0" applyFont="1" applyFill="1" applyBorder="1" applyAlignment="1">
      <alignment horizontal="left" wrapText="1"/>
    </xf>
    <xf numFmtId="0" fontId="0" fillId="0" borderId="21" xfId="0" applyFill="1" applyBorder="1" applyAlignment="1" applyProtection="1">
      <alignment horizontal="left" wrapText="1"/>
      <protection locked="0"/>
    </xf>
    <xf numFmtId="0" fontId="6" fillId="0" borderId="21" xfId="0" applyFont="1" applyBorder="1" applyAlignment="1">
      <alignment horizontal="left" wrapText="1"/>
    </xf>
    <xf numFmtId="164" fontId="0" fillId="0" borderId="41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41" xfId="0" applyNumberFormat="1" applyBorder="1" applyAlignment="1">
      <alignment horizontal="right" wrapText="1"/>
    </xf>
    <xf numFmtId="164" fontId="0" fillId="0" borderId="6" xfId="0" applyNumberFormat="1" applyBorder="1" applyAlignment="1" applyProtection="1">
      <alignment horizontal="right"/>
      <protection locked="0"/>
    </xf>
    <xf numFmtId="0" fontId="6" fillId="7" borderId="22" xfId="0" applyFont="1" applyFill="1" applyBorder="1" applyAlignment="1">
      <alignment horizontal="left" wrapText="1"/>
    </xf>
    <xf numFmtId="164" fontId="0" fillId="7" borderId="12" xfId="0" applyNumberFormat="1" applyFill="1" applyBorder="1"/>
    <xf numFmtId="164" fontId="0" fillId="7" borderId="7" xfId="0" applyNumberFormat="1" applyFill="1" applyBorder="1"/>
    <xf numFmtId="164" fontId="0" fillId="7" borderId="8" xfId="0" applyNumberFormat="1" applyFill="1" applyBorder="1"/>
    <xf numFmtId="164" fontId="0" fillId="0" borderId="42" xfId="0" applyNumberFormat="1" applyFill="1" applyBorder="1" applyAlignment="1">
      <alignment horizontal="right" wrapText="1"/>
    </xf>
    <xf numFmtId="164" fontId="0" fillId="0" borderId="31" xfId="0" applyNumberFormat="1" applyFill="1" applyBorder="1" applyAlignment="1" applyProtection="1">
      <alignment horizontal="right"/>
      <protection locked="0"/>
    </xf>
    <xf numFmtId="164" fontId="0" fillId="0" borderId="39" xfId="0" applyNumberFormat="1" applyFill="1" applyBorder="1" applyAlignment="1" applyProtection="1">
      <alignment horizontal="right"/>
      <protection locked="0"/>
    </xf>
    <xf numFmtId="164" fontId="3" fillId="4" borderId="37" xfId="0" applyNumberFormat="1" applyFont="1" applyFill="1" applyBorder="1" applyAlignment="1">
      <alignment horizontal="right" wrapText="1"/>
    </xf>
    <xf numFmtId="164" fontId="3" fillId="4" borderId="34" xfId="0" applyNumberFormat="1" applyFont="1" applyFill="1" applyBorder="1" applyAlignment="1">
      <alignment horizontal="right" wrapText="1"/>
    </xf>
    <xf numFmtId="164" fontId="3" fillId="4" borderId="38" xfId="0" applyNumberFormat="1" applyFont="1" applyFill="1" applyBorder="1" applyAlignment="1">
      <alignment horizontal="right" wrapText="1"/>
    </xf>
    <xf numFmtId="164" fontId="3" fillId="4" borderId="10" xfId="0" applyNumberFormat="1" applyFont="1" applyFill="1" applyBorder="1" applyAlignment="1">
      <alignment horizontal="right" wrapText="1"/>
    </xf>
    <xf numFmtId="164" fontId="3" fillId="4" borderId="1" xfId="0" applyNumberFormat="1" applyFont="1" applyFill="1" applyBorder="1" applyAlignment="1">
      <alignment horizontal="right" wrapText="1"/>
    </xf>
    <xf numFmtId="164" fontId="3" fillId="4" borderId="2" xfId="0" applyNumberFormat="1" applyFont="1" applyFill="1" applyBorder="1" applyAlignment="1">
      <alignment horizontal="right" wrapText="1"/>
    </xf>
    <xf numFmtId="0" fontId="0" fillId="0" borderId="20" xfId="0" applyBorder="1" applyAlignment="1" applyProtection="1">
      <alignment horizontal="left" wrapText="1"/>
      <protection locked="0"/>
    </xf>
    <xf numFmtId="164" fontId="0" fillId="6" borderId="41" xfId="0" applyNumberFormat="1" applyFill="1" applyBorder="1" applyProtection="1">
      <protection locked="0"/>
    </xf>
    <xf numFmtId="164" fontId="0" fillId="6" borderId="5" xfId="0" applyNumberFormat="1" applyFill="1" applyBorder="1" applyProtection="1">
      <protection locked="0"/>
    </xf>
    <xf numFmtId="164" fontId="0" fillId="6" borderId="6" xfId="0" applyNumberFormat="1" applyFill="1" applyBorder="1" applyProtection="1">
      <protection locked="0"/>
    </xf>
    <xf numFmtId="0" fontId="6" fillId="0" borderId="21" xfId="0" applyFont="1" applyBorder="1" applyAlignment="1">
      <alignment horizontal="justify" vertical="distributed" wrapText="1"/>
    </xf>
    <xf numFmtId="164" fontId="0" fillId="6" borderId="11" xfId="0" applyNumberFormat="1" applyFill="1" applyBorder="1" applyAlignment="1">
      <alignment horizontal="right"/>
    </xf>
    <xf numFmtId="164" fontId="0" fillId="6" borderId="5" xfId="0" applyNumberFormat="1" applyFill="1" applyBorder="1" applyAlignment="1">
      <alignment horizontal="right"/>
    </xf>
    <xf numFmtId="164" fontId="0" fillId="6" borderId="6" xfId="0" applyNumberFormat="1" applyFill="1" applyBorder="1" applyAlignment="1">
      <alignment horizontal="right"/>
    </xf>
    <xf numFmtId="164" fontId="0" fillId="6" borderId="41" xfId="0" applyNumberFormat="1" applyFill="1" applyBorder="1" applyAlignment="1">
      <alignment horizontal="right"/>
    </xf>
    <xf numFmtId="0" fontId="0" fillId="0" borderId="21" xfId="0" applyBorder="1" applyAlignment="1" applyProtection="1">
      <alignment horizontal="justify" vertical="distributed" wrapText="1" readingOrder="2"/>
      <protection locked="0"/>
    </xf>
    <xf numFmtId="0" fontId="0" fillId="0" borderId="21" xfId="0" applyBorder="1" applyAlignment="1" applyProtection="1">
      <alignment horizontal="justify" vertical="distributed" wrapText="1"/>
      <protection locked="0"/>
    </xf>
    <xf numFmtId="0" fontId="0" fillId="0" borderId="23" xfId="0" applyBorder="1" applyAlignment="1" applyProtection="1">
      <alignment horizontal="left" wrapText="1"/>
      <protection locked="0"/>
    </xf>
    <xf numFmtId="164" fontId="0" fillId="0" borderId="8" xfId="0" applyNumberFormat="1" applyBorder="1"/>
    <xf numFmtId="164" fontId="0" fillId="0" borderId="43" xfId="0" applyNumberFormat="1" applyBorder="1"/>
    <xf numFmtId="0" fontId="3" fillId="4" borderId="19" xfId="0" applyFont="1" applyFill="1" applyBorder="1" applyAlignment="1" applyProtection="1">
      <alignment wrapText="1"/>
      <protection locked="0"/>
    </xf>
    <xf numFmtId="164" fontId="3" fillId="4" borderId="10" xfId="0" applyNumberFormat="1" applyFont="1" applyFill="1" applyBorder="1" applyAlignment="1" applyProtection="1">
      <alignment wrapText="1"/>
    </xf>
    <xf numFmtId="164" fontId="3" fillId="4" borderId="1" xfId="0" applyNumberFormat="1" applyFont="1" applyFill="1" applyBorder="1" applyAlignment="1" applyProtection="1">
      <alignment wrapText="1"/>
    </xf>
    <xf numFmtId="164" fontId="3" fillId="4" borderId="2" xfId="0" applyNumberFormat="1" applyFont="1" applyFill="1" applyBorder="1" applyAlignment="1" applyProtection="1">
      <alignment wrapText="1"/>
    </xf>
    <xf numFmtId="164" fontId="0" fillId="0" borderId="24" xfId="0" applyNumberFormat="1" applyBorder="1" applyProtection="1">
      <protection locked="0"/>
    </xf>
    <xf numFmtId="164" fontId="0" fillId="0" borderId="15" xfId="0" applyNumberFormat="1" applyBorder="1" applyProtection="1">
      <protection locked="0"/>
    </xf>
    <xf numFmtId="164" fontId="0" fillId="0" borderId="25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0" fillId="6" borderId="11" xfId="0" applyNumberFormat="1" applyFill="1" applyBorder="1" applyProtection="1">
      <protection locked="0"/>
    </xf>
    <xf numFmtId="164" fontId="0" fillId="0" borderId="6" xfId="0" applyNumberFormat="1" applyFill="1" applyBorder="1" applyAlignment="1">
      <alignment horizontal="right"/>
    </xf>
    <xf numFmtId="164" fontId="0" fillId="0" borderId="30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6" xfId="0" applyNumberFormat="1" applyFill="1" applyBorder="1" applyAlignment="1" applyProtection="1">
      <alignment horizontal="right"/>
      <protection locked="0"/>
    </xf>
    <xf numFmtId="164" fontId="0" fillId="0" borderId="41" xfId="0" applyNumberFormat="1" applyFill="1" applyBorder="1" applyAlignment="1" applyProtection="1">
      <alignment horizontal="right"/>
      <protection locked="0"/>
    </xf>
    <xf numFmtId="164" fontId="0" fillId="7" borderId="11" xfId="0" applyNumberFormat="1" applyFill="1" applyBorder="1" applyAlignment="1" applyProtection="1">
      <alignment horizontal="right"/>
      <protection locked="0"/>
    </xf>
    <xf numFmtId="164" fontId="0" fillId="7" borderId="5" xfId="0" applyNumberFormat="1" applyFill="1" applyBorder="1" applyAlignment="1" applyProtection="1">
      <alignment horizontal="right"/>
      <protection locked="0"/>
    </xf>
    <xf numFmtId="164" fontId="0" fillId="7" borderId="25" xfId="0" applyNumberFormat="1" applyFill="1" applyBorder="1" applyAlignment="1" applyProtection="1">
      <alignment horizontal="right"/>
      <protection locked="0"/>
    </xf>
    <xf numFmtId="0" fontId="0" fillId="0" borderId="0" xfId="0"/>
    <xf numFmtId="0" fontId="12" fillId="0" borderId="13" xfId="0" applyFont="1" applyBorder="1" applyAlignment="1" applyProtection="1">
      <alignment vertical="center" wrapText="1"/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164" fontId="0" fillId="0" borderId="41" xfId="0" applyNumberFormat="1" applyFill="1" applyBorder="1"/>
    <xf numFmtId="164" fontId="0" fillId="0" borderId="6" xfId="0" applyNumberFormat="1" applyFill="1" applyBorder="1"/>
    <xf numFmtId="0" fontId="0" fillId="0" borderId="0" xfId="0"/>
    <xf numFmtId="0" fontId="0" fillId="0" borderId="0" xfId="0" applyProtection="1">
      <protection locked="0"/>
    </xf>
    <xf numFmtId="0" fontId="0" fillId="8" borderId="0" xfId="0" applyFill="1" applyAlignment="1">
      <alignment wrapText="1"/>
    </xf>
    <xf numFmtId="0" fontId="0" fillId="8" borderId="0" xfId="0" applyFill="1" applyAlignment="1"/>
    <xf numFmtId="164" fontId="0" fillId="8" borderId="0" xfId="0" applyNumberFormat="1" applyFill="1" applyAlignment="1">
      <alignment wrapText="1"/>
    </xf>
    <xf numFmtId="0" fontId="0" fillId="0" borderId="0" xfId="0"/>
    <xf numFmtId="0" fontId="0" fillId="0" borderId="0" xfId="0" applyProtection="1">
      <protection locked="0"/>
    </xf>
    <xf numFmtId="0" fontId="0" fillId="8" borderId="0" xfId="0" applyFill="1" applyAlignment="1">
      <alignment horizontal="left"/>
    </xf>
    <xf numFmtId="166" fontId="0" fillId="8" borderId="0" xfId="0" applyNumberFormat="1" applyFill="1" applyAlignment="1">
      <alignment wrapText="1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7" xfId="0" applyFont="1" applyFill="1" applyBorder="1" applyAlignment="1" applyProtection="1">
      <alignment horizontal="center" vertical="center" wrapText="1"/>
      <protection locked="0"/>
    </xf>
    <xf numFmtId="0" fontId="4" fillId="9" borderId="30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 applyProtection="1">
      <alignment vertical="center" wrapText="1"/>
      <protection locked="0"/>
    </xf>
    <xf numFmtId="0" fontId="16" fillId="0" borderId="21" xfId="0" applyFont="1" applyBorder="1" applyAlignment="1" applyProtection="1">
      <alignment vertical="center" wrapText="1"/>
      <protection locked="0"/>
    </xf>
    <xf numFmtId="0" fontId="17" fillId="0" borderId="21" xfId="0" applyFont="1" applyFill="1" applyBorder="1" applyAlignment="1">
      <alignment vertical="center" wrapText="1"/>
    </xf>
    <xf numFmtId="0" fontId="16" fillId="0" borderId="21" xfId="0" applyFont="1" applyFill="1" applyBorder="1" applyAlignment="1" applyProtection="1">
      <alignment vertical="center" wrapText="1"/>
      <protection locked="0"/>
    </xf>
    <xf numFmtId="0" fontId="17" fillId="0" borderId="21" xfId="0" applyFont="1" applyBorder="1" applyAlignment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16" fillId="0" borderId="20" xfId="0" applyFont="1" applyBorder="1" applyAlignment="1" applyProtection="1">
      <alignment vertical="center" wrapText="1"/>
      <protection locked="0"/>
    </xf>
    <xf numFmtId="0" fontId="17" fillId="0" borderId="21" xfId="0" applyFont="1" applyBorder="1" applyAlignment="1">
      <alignment horizontal="justify" vertical="distributed"/>
    </xf>
    <xf numFmtId="0" fontId="16" fillId="0" borderId="21" xfId="0" applyFont="1" applyBorder="1" applyAlignment="1" applyProtection="1">
      <alignment horizontal="justify" readingOrder="2"/>
      <protection locked="0"/>
    </xf>
    <xf numFmtId="0" fontId="16" fillId="0" borderId="21" xfId="0" applyFont="1" applyBorder="1" applyAlignment="1" applyProtection="1">
      <alignment horizontal="justify"/>
      <protection locked="0"/>
    </xf>
    <xf numFmtId="0" fontId="16" fillId="0" borderId="23" xfId="0" applyFont="1" applyBorder="1" applyAlignment="1" applyProtection="1">
      <alignment vertical="center" wrapText="1"/>
      <protection locked="0"/>
    </xf>
    <xf numFmtId="0" fontId="16" fillId="0" borderId="45" xfId="0" applyFont="1" applyBorder="1" applyAlignment="1" applyProtection="1">
      <alignment vertical="center" wrapText="1"/>
      <protection locked="0"/>
    </xf>
    <xf numFmtId="164" fontId="0" fillId="0" borderId="14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3" fillId="5" borderId="33" xfId="0" applyFont="1" applyFill="1" applyBorder="1" applyAlignment="1" applyProtection="1">
      <alignment vertical="center" wrapText="1"/>
      <protection locked="0"/>
    </xf>
    <xf numFmtId="164" fontId="3" fillId="5" borderId="46" xfId="0" applyNumberFormat="1" applyFont="1" applyFill="1" applyBorder="1" applyAlignment="1" applyProtection="1">
      <alignment vertical="center" wrapText="1"/>
    </xf>
    <xf numFmtId="164" fontId="3" fillId="5" borderId="47" xfId="0" applyNumberFormat="1" applyFont="1" applyFill="1" applyBorder="1" applyAlignment="1" applyProtection="1">
      <alignment vertical="center" wrapText="1"/>
    </xf>
    <xf numFmtId="165" fontId="3" fillId="5" borderId="48" xfId="1" applyNumberFormat="1" applyFont="1" applyFill="1" applyBorder="1" applyAlignment="1">
      <alignment horizontal="right" vertical="center" wrapText="1"/>
    </xf>
    <xf numFmtId="0" fontId="3" fillId="4" borderId="17" xfId="0" applyFont="1" applyFill="1" applyBorder="1" applyAlignment="1" applyProtection="1">
      <alignment horizontal="justify" vertical="distributed" wrapText="1"/>
      <protection locked="0"/>
    </xf>
    <xf numFmtId="0" fontId="16" fillId="0" borderId="49" xfId="0" applyFont="1" applyBorder="1" applyAlignment="1" applyProtection="1">
      <alignment vertical="center" wrapText="1"/>
      <protection locked="0"/>
    </xf>
    <xf numFmtId="0" fontId="16" fillId="0" borderId="50" xfId="0" applyFont="1" applyBorder="1" applyAlignment="1" applyProtection="1">
      <alignment vertical="center" wrapText="1"/>
      <protection locked="0"/>
    </xf>
    <xf numFmtId="0" fontId="16" fillId="0" borderId="51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4" fillId="9" borderId="17" xfId="0" applyFont="1" applyFill="1" applyBorder="1" applyAlignment="1" applyProtection="1">
      <alignment horizontal="center" vertical="center" wrapText="1"/>
      <protection locked="0"/>
    </xf>
    <xf numFmtId="0" fontId="4" fillId="9" borderId="33" xfId="0" applyFont="1" applyFill="1" applyBorder="1" applyAlignment="1" applyProtection="1">
      <alignment horizontal="center" vertical="center" wrapText="1"/>
      <protection locked="0"/>
    </xf>
    <xf numFmtId="0" fontId="4" fillId="9" borderId="14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2" fillId="0" borderId="13" xfId="0" applyFont="1" applyBorder="1" applyAlignment="1" applyProtection="1">
      <alignment horizontal="righ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justify" vertical="distributed" wrapText="1"/>
      <protection locked="0"/>
    </xf>
    <xf numFmtId="0" fontId="4" fillId="2" borderId="33" xfId="0" applyFont="1" applyFill="1" applyBorder="1" applyAlignment="1" applyProtection="1">
      <alignment horizontal="justify" vertical="distributed" wrapText="1"/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4">
    <cellStyle name="Normal" xfId="0" builtinId="0"/>
    <cellStyle name="Normal 2 2" xfId="3"/>
    <cellStyle name="Normal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6A0F.323363A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6A0F.323363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69499</xdr:colOff>
      <xdr:row>0</xdr:row>
      <xdr:rowOff>85725</xdr:rowOff>
    </xdr:from>
    <xdr:to>
      <xdr:col>0</xdr:col>
      <xdr:colOff>957190</xdr:colOff>
      <xdr:row>3</xdr:row>
      <xdr:rowOff>152400</xdr:rowOff>
    </xdr:to>
    <xdr:pic>
      <xdr:nvPicPr>
        <xdr:cNvPr id="3" name="Imagen 2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85725"/>
          <a:ext cx="887691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69499</xdr:colOff>
      <xdr:row>0</xdr:row>
      <xdr:rowOff>85725</xdr:rowOff>
    </xdr:from>
    <xdr:to>
      <xdr:col>0</xdr:col>
      <xdr:colOff>957190</xdr:colOff>
      <xdr:row>3</xdr:row>
      <xdr:rowOff>152400</xdr:rowOff>
    </xdr:to>
    <xdr:pic>
      <xdr:nvPicPr>
        <xdr:cNvPr id="2" name="Imagen 1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85725"/>
          <a:ext cx="887691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112</xdr:row>
      <xdr:rowOff>85725</xdr:rowOff>
    </xdr:from>
    <xdr:to>
      <xdr:col>0</xdr:col>
      <xdr:colOff>957190</xdr:colOff>
      <xdr:row>115</xdr:row>
      <xdr:rowOff>152400</xdr:rowOff>
    </xdr:to>
    <xdr:pic>
      <xdr:nvPicPr>
        <xdr:cNvPr id="5" name="Imagen 4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85725"/>
          <a:ext cx="887691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224</xdr:row>
      <xdr:rowOff>85725</xdr:rowOff>
    </xdr:from>
    <xdr:to>
      <xdr:col>0</xdr:col>
      <xdr:colOff>957190</xdr:colOff>
      <xdr:row>227</xdr:row>
      <xdr:rowOff>152400</xdr:rowOff>
    </xdr:to>
    <xdr:pic>
      <xdr:nvPicPr>
        <xdr:cNvPr id="6" name="Imagen 5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2197417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336</xdr:row>
      <xdr:rowOff>85725</xdr:rowOff>
    </xdr:from>
    <xdr:to>
      <xdr:col>0</xdr:col>
      <xdr:colOff>957190</xdr:colOff>
      <xdr:row>339</xdr:row>
      <xdr:rowOff>152400</xdr:rowOff>
    </xdr:to>
    <xdr:pic>
      <xdr:nvPicPr>
        <xdr:cNvPr id="8" name="Imagen 7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43548300"/>
          <a:ext cx="887691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448</xdr:row>
      <xdr:rowOff>85725</xdr:rowOff>
    </xdr:from>
    <xdr:to>
      <xdr:col>0</xdr:col>
      <xdr:colOff>957190</xdr:colOff>
      <xdr:row>451</xdr:row>
      <xdr:rowOff>152400</xdr:rowOff>
    </xdr:to>
    <xdr:pic>
      <xdr:nvPicPr>
        <xdr:cNvPr id="7" name="Imagen 6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6527482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561</xdr:row>
      <xdr:rowOff>85725</xdr:rowOff>
    </xdr:from>
    <xdr:to>
      <xdr:col>0</xdr:col>
      <xdr:colOff>957190</xdr:colOff>
      <xdr:row>564</xdr:row>
      <xdr:rowOff>152400</xdr:rowOff>
    </xdr:to>
    <xdr:pic>
      <xdr:nvPicPr>
        <xdr:cNvPr id="9" name="Imagen 8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86906100"/>
          <a:ext cx="887691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674</xdr:row>
      <xdr:rowOff>85725</xdr:rowOff>
    </xdr:from>
    <xdr:to>
      <xdr:col>0</xdr:col>
      <xdr:colOff>957190</xdr:colOff>
      <xdr:row>677</xdr:row>
      <xdr:rowOff>152400</xdr:rowOff>
    </xdr:to>
    <xdr:pic>
      <xdr:nvPicPr>
        <xdr:cNvPr id="11" name="Imagen 10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10888027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787</xdr:row>
      <xdr:rowOff>85725</xdr:rowOff>
    </xdr:from>
    <xdr:to>
      <xdr:col>0</xdr:col>
      <xdr:colOff>957190</xdr:colOff>
      <xdr:row>790</xdr:row>
      <xdr:rowOff>152400</xdr:rowOff>
    </xdr:to>
    <xdr:pic>
      <xdr:nvPicPr>
        <xdr:cNvPr id="10" name="Imagen 9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130568700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900</xdr:row>
      <xdr:rowOff>85725</xdr:rowOff>
    </xdr:from>
    <xdr:to>
      <xdr:col>0</xdr:col>
      <xdr:colOff>957190</xdr:colOff>
      <xdr:row>903</xdr:row>
      <xdr:rowOff>152400</xdr:rowOff>
    </xdr:to>
    <xdr:pic>
      <xdr:nvPicPr>
        <xdr:cNvPr id="13" name="Imagen 12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152304750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1013</xdr:row>
      <xdr:rowOff>85725</xdr:rowOff>
    </xdr:from>
    <xdr:to>
      <xdr:col>0</xdr:col>
      <xdr:colOff>957190</xdr:colOff>
      <xdr:row>1016</xdr:row>
      <xdr:rowOff>152400</xdr:rowOff>
    </xdr:to>
    <xdr:pic>
      <xdr:nvPicPr>
        <xdr:cNvPr id="12" name="Imagen 11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17410747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1126</xdr:row>
      <xdr:rowOff>85725</xdr:rowOff>
    </xdr:from>
    <xdr:to>
      <xdr:col>0</xdr:col>
      <xdr:colOff>957190</xdr:colOff>
      <xdr:row>1129</xdr:row>
      <xdr:rowOff>152400</xdr:rowOff>
    </xdr:to>
    <xdr:pic>
      <xdr:nvPicPr>
        <xdr:cNvPr id="15" name="Imagen 14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19580542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69499</xdr:colOff>
      <xdr:row>1239</xdr:row>
      <xdr:rowOff>85725</xdr:rowOff>
    </xdr:from>
    <xdr:to>
      <xdr:col>0</xdr:col>
      <xdr:colOff>957190</xdr:colOff>
      <xdr:row>1242</xdr:row>
      <xdr:rowOff>152400</xdr:rowOff>
    </xdr:to>
    <xdr:pic>
      <xdr:nvPicPr>
        <xdr:cNvPr id="16" name="Imagen 15" descr="cid:504E6BAF-69FC-4060-9E66-17643DB67D6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71"/>
        <a:stretch/>
      </xdr:blipFill>
      <xdr:spPr bwMode="auto">
        <a:xfrm>
          <a:off x="69499" y="217503375"/>
          <a:ext cx="887691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view="pageBreakPreview" zoomScaleNormal="100" zoomScaleSheetLayoutView="100" workbookViewId="0">
      <selection activeCell="A7" sqref="A7:I7"/>
    </sheetView>
  </sheetViews>
  <sheetFormatPr baseColWidth="10" defaultRowHeight="15" x14ac:dyDescent="0.25"/>
  <cols>
    <col min="1" max="1" width="35.42578125" style="47" customWidth="1"/>
    <col min="2" max="2" width="10.5703125" style="47" customWidth="1"/>
    <col min="3" max="3" width="12.7109375" style="47" customWidth="1"/>
    <col min="4" max="4" width="11.7109375" style="47" customWidth="1"/>
    <col min="5" max="5" width="11.7109375" style="15" customWidth="1"/>
    <col min="6" max="6" width="10.7109375" style="23" customWidth="1"/>
    <col min="7" max="7" width="12.7109375" style="23" customWidth="1"/>
    <col min="8" max="9" width="11.7109375" style="23" customWidth="1"/>
    <col min="10" max="10" width="11.42578125" style="47"/>
    <col min="11" max="11" width="40.140625" style="47" customWidth="1"/>
    <col min="12" max="16384" width="11.42578125" style="47"/>
  </cols>
  <sheetData>
    <row r="1" spans="1:13" x14ac:dyDescent="0.25">
      <c r="A1" s="198" t="s">
        <v>0</v>
      </c>
      <c r="B1" s="198"/>
      <c r="C1" s="198"/>
      <c r="D1" s="198"/>
      <c r="E1" s="198"/>
      <c r="F1" s="198"/>
      <c r="G1" s="198"/>
      <c r="H1" s="198"/>
      <c r="I1" s="198"/>
    </row>
    <row r="2" spans="1:13" x14ac:dyDescent="0.25">
      <c r="A2" s="198" t="s">
        <v>1</v>
      </c>
      <c r="B2" s="198"/>
      <c r="C2" s="198"/>
      <c r="D2" s="198"/>
      <c r="E2" s="198"/>
      <c r="F2" s="198"/>
      <c r="G2" s="198"/>
      <c r="H2" s="198"/>
      <c r="I2" s="198"/>
    </row>
    <row r="3" spans="1:13" ht="14.25" customHeight="1" x14ac:dyDescent="0.25">
      <c r="A3" s="199" t="s">
        <v>200</v>
      </c>
      <c r="B3" s="199"/>
      <c r="C3" s="199"/>
      <c r="D3" s="199"/>
      <c r="E3" s="199"/>
      <c r="F3" s="199"/>
      <c r="G3" s="199"/>
      <c r="H3" s="199"/>
      <c r="I3" s="199"/>
    </row>
    <row r="4" spans="1:13" ht="14.25" customHeight="1" x14ac:dyDescent="0.25">
      <c r="A4" s="199" t="s">
        <v>274</v>
      </c>
      <c r="B4" s="199"/>
      <c r="C4" s="199"/>
      <c r="D4" s="199"/>
      <c r="E4" s="199"/>
      <c r="F4" s="199"/>
      <c r="G4" s="199"/>
      <c r="H4" s="199"/>
      <c r="I4" s="199"/>
    </row>
    <row r="5" spans="1:13" x14ac:dyDescent="0.25">
      <c r="A5" s="199" t="s">
        <v>282</v>
      </c>
      <c r="B5" s="199"/>
      <c r="C5" s="199"/>
      <c r="D5" s="199"/>
      <c r="E5" s="199"/>
      <c r="F5" s="199"/>
      <c r="G5" s="199"/>
      <c r="H5" s="199"/>
      <c r="I5" s="199"/>
    </row>
    <row r="6" spans="1:13" x14ac:dyDescent="0.25">
      <c r="A6" s="190" t="s">
        <v>2</v>
      </c>
      <c r="B6" s="190"/>
      <c r="C6" s="190"/>
      <c r="D6" s="190"/>
      <c r="E6" s="190"/>
      <c r="F6" s="190"/>
      <c r="G6" s="190"/>
      <c r="H6" s="190"/>
      <c r="I6" s="190"/>
    </row>
    <row r="7" spans="1:13" s="159" customFormat="1" ht="6" customHeight="1" thickBot="1" x14ac:dyDescent="0.3">
      <c r="A7" s="197"/>
      <c r="B7" s="197"/>
      <c r="C7" s="197"/>
      <c r="D7" s="197"/>
      <c r="E7" s="197"/>
      <c r="F7" s="197"/>
      <c r="G7" s="197"/>
      <c r="H7" s="197"/>
      <c r="I7" s="197"/>
    </row>
    <row r="8" spans="1:13" x14ac:dyDescent="0.25">
      <c r="A8" s="191" t="s">
        <v>3</v>
      </c>
      <c r="B8" s="193" t="s">
        <v>4</v>
      </c>
      <c r="C8" s="194"/>
      <c r="D8" s="194"/>
      <c r="E8" s="195"/>
      <c r="F8" s="193" t="s">
        <v>5</v>
      </c>
      <c r="G8" s="194"/>
      <c r="H8" s="194"/>
      <c r="I8" s="196"/>
    </row>
    <row r="9" spans="1:13" ht="30.75" thickBot="1" x14ac:dyDescent="0.3">
      <c r="A9" s="192"/>
      <c r="B9" s="163" t="s">
        <v>6</v>
      </c>
      <c r="C9" s="164" t="s">
        <v>7</v>
      </c>
      <c r="D9" s="164" t="s">
        <v>205</v>
      </c>
      <c r="E9" s="165" t="s">
        <v>9</v>
      </c>
      <c r="F9" s="166" t="s">
        <v>6</v>
      </c>
      <c r="G9" s="164" t="s">
        <v>7</v>
      </c>
      <c r="H9" s="164" t="s">
        <v>204</v>
      </c>
      <c r="I9" s="167" t="s">
        <v>9</v>
      </c>
    </row>
    <row r="10" spans="1:13" ht="21" customHeight="1" thickBot="1" x14ac:dyDescent="0.3">
      <c r="A10" s="68" t="s">
        <v>91</v>
      </c>
      <c r="B10" s="17">
        <f>B11+B99</f>
        <v>15578.589393999999</v>
      </c>
      <c r="C10" s="18">
        <f>C11+C99</f>
        <v>15578.589393999999</v>
      </c>
      <c r="D10" s="18">
        <f>D11+D99</f>
        <v>2202.0162089700002</v>
      </c>
      <c r="E10" s="49">
        <f>D10/C10</f>
        <v>0.14134888296228501</v>
      </c>
      <c r="F10" s="17">
        <f>F11+F99</f>
        <v>7743.8630020000001</v>
      </c>
      <c r="G10" s="18">
        <f>G11+G99</f>
        <v>7694.2827699999998</v>
      </c>
      <c r="H10" s="18">
        <f>H11+H99</f>
        <v>323.16335003</v>
      </c>
      <c r="I10" s="19">
        <f>H10/G10</f>
        <v>4.2000451463782118E-2</v>
      </c>
    </row>
    <row r="11" spans="1:13" ht="21" customHeight="1" thickBot="1" x14ac:dyDescent="0.3">
      <c r="A11" s="69" t="s">
        <v>10</v>
      </c>
      <c r="B11" s="30">
        <f>B12+B42</f>
        <v>14574.807663</v>
      </c>
      <c r="C11" s="31">
        <f>C12+C42</f>
        <v>14574.807663</v>
      </c>
      <c r="D11" s="31">
        <f>D12+D42</f>
        <v>2149.27864434</v>
      </c>
      <c r="E11" s="50">
        <f>D11/C11</f>
        <v>0.14746531783031464</v>
      </c>
      <c r="F11" s="30">
        <f>F12+F42</f>
        <v>3708.4359890000001</v>
      </c>
      <c r="G11" s="31">
        <f>G12+G42</f>
        <v>3658.8557570000003</v>
      </c>
      <c r="H11" s="31">
        <f>H12+H42</f>
        <v>94.659695169999992</v>
      </c>
      <c r="I11" s="32">
        <f>H11/G11</f>
        <v>2.5871392986427582E-2</v>
      </c>
    </row>
    <row r="12" spans="1:13" ht="21" customHeight="1" thickBot="1" x14ac:dyDescent="0.3">
      <c r="A12" s="70" t="s">
        <v>11</v>
      </c>
      <c r="B12" s="12">
        <f>SUM(B13:B41)</f>
        <v>8663.4058090000017</v>
      </c>
      <c r="C12" s="13">
        <f>SUM(C13:C41)</f>
        <v>8663.4058090000017</v>
      </c>
      <c r="D12" s="13">
        <f>SUM(D13:D41)</f>
        <v>1840.4468644900001</v>
      </c>
      <c r="E12" s="51">
        <f>D12/C12</f>
        <v>0.21243918443460735</v>
      </c>
      <c r="F12" s="12">
        <f>SUM(F13:F41)</f>
        <v>2017.5669470000003</v>
      </c>
      <c r="G12" s="13">
        <f>SUM(G13:G41)</f>
        <v>2017.5669470000003</v>
      </c>
      <c r="H12" s="13">
        <f>SUM(H13:H41)</f>
        <v>78.167508239999989</v>
      </c>
      <c r="I12" s="20">
        <f>H12/G12</f>
        <v>3.8743452035745501E-2</v>
      </c>
    </row>
    <row r="13" spans="1:13" ht="15" customHeight="1" x14ac:dyDescent="0.25">
      <c r="A13" s="168" t="s">
        <v>13</v>
      </c>
      <c r="B13" s="39">
        <v>97.640407999999994</v>
      </c>
      <c r="C13" s="40">
        <v>97.640407999999994</v>
      </c>
      <c r="D13" s="40">
        <v>5.8464774400000001</v>
      </c>
      <c r="E13" s="52">
        <f>D13/C13</f>
        <v>5.9877642461305572E-2</v>
      </c>
      <c r="F13" s="33">
        <v>2.0263010000000001</v>
      </c>
      <c r="G13" s="34">
        <v>2.0263010000000001</v>
      </c>
      <c r="H13" s="34">
        <v>0.20194817000000001</v>
      </c>
      <c r="I13" s="21">
        <f>H13/G13</f>
        <v>9.9663460660583E-2</v>
      </c>
      <c r="K13" s="149"/>
      <c r="L13" s="148"/>
      <c r="M13" s="148"/>
    </row>
    <row r="14" spans="1:13" ht="15" customHeight="1" x14ac:dyDescent="0.25">
      <c r="A14" s="169" t="s">
        <v>15</v>
      </c>
      <c r="B14" s="4">
        <v>142.29824199999999</v>
      </c>
      <c r="C14" s="7">
        <v>142.29824199999999</v>
      </c>
      <c r="D14" s="7">
        <v>6.48789601</v>
      </c>
      <c r="E14" s="53">
        <f>D14/C14</f>
        <v>4.5593648374095873E-2</v>
      </c>
      <c r="F14" s="35">
        <v>3.9833259999999999</v>
      </c>
      <c r="G14" s="36">
        <v>3.9833259999999999</v>
      </c>
      <c r="H14" s="36">
        <v>1.1016E-4</v>
      </c>
      <c r="I14" s="14">
        <f>H14/G14</f>
        <v>2.765528103901112E-5</v>
      </c>
      <c r="K14" s="149"/>
      <c r="L14" s="148"/>
      <c r="M14" s="148"/>
    </row>
    <row r="15" spans="1:13" ht="15" customHeight="1" x14ac:dyDescent="0.25">
      <c r="A15" s="169" t="s">
        <v>24</v>
      </c>
      <c r="B15" s="4">
        <v>207.480231</v>
      </c>
      <c r="C15" s="7">
        <v>207.480231</v>
      </c>
      <c r="D15" s="7">
        <v>12.87473812</v>
      </c>
      <c r="E15" s="53">
        <f t="shared" ref="E15:E40" si="0">D15/C15</f>
        <v>6.2052842615159802E-2</v>
      </c>
      <c r="F15" s="35">
        <v>314.71718199999998</v>
      </c>
      <c r="G15" s="36">
        <v>314.71718199999998</v>
      </c>
      <c r="H15" s="36">
        <v>10.472772490000001</v>
      </c>
      <c r="I15" s="14">
        <f t="shared" ref="I15:I40" si="1">H15/G15</f>
        <v>3.3276773843253338E-2</v>
      </c>
      <c r="K15" s="149"/>
      <c r="L15" s="148"/>
      <c r="M15" s="148"/>
    </row>
    <row r="16" spans="1:13" ht="15" customHeight="1" x14ac:dyDescent="0.25">
      <c r="A16" s="169" t="s">
        <v>210</v>
      </c>
      <c r="B16" s="4">
        <v>64.232709</v>
      </c>
      <c r="C16" s="7">
        <v>64.232709</v>
      </c>
      <c r="D16" s="7">
        <v>3.4183801300000001</v>
      </c>
      <c r="E16" s="53">
        <f t="shared" si="0"/>
        <v>5.3218682244898001E-2</v>
      </c>
      <c r="F16" s="35">
        <v>2.8340519999999998</v>
      </c>
      <c r="G16" s="36">
        <v>2.8340519999999998</v>
      </c>
      <c r="H16" s="36">
        <v>3.4261399999999998E-3</v>
      </c>
      <c r="I16" s="14">
        <f t="shared" si="1"/>
        <v>1.2089192435424615E-3</v>
      </c>
      <c r="K16" s="149"/>
      <c r="L16" s="148"/>
      <c r="M16" s="148"/>
    </row>
    <row r="17" spans="1:13" ht="15" customHeight="1" x14ac:dyDescent="0.25">
      <c r="A17" s="170" t="s">
        <v>211</v>
      </c>
      <c r="B17" s="4">
        <v>1596.8395849999999</v>
      </c>
      <c r="C17" s="7">
        <v>1596.8395849999999</v>
      </c>
      <c r="D17" s="7">
        <v>92.879478030000001</v>
      </c>
      <c r="E17" s="53">
        <f t="shared" si="0"/>
        <v>5.8164563868824688E-2</v>
      </c>
      <c r="F17" s="35">
        <v>200.21357</v>
      </c>
      <c r="G17" s="36">
        <v>200.21357</v>
      </c>
      <c r="H17" s="36">
        <v>3.04503887</v>
      </c>
      <c r="I17" s="14">
        <f t="shared" si="1"/>
        <v>1.5208953469038087E-2</v>
      </c>
      <c r="K17" s="149"/>
      <c r="L17" s="148"/>
      <c r="M17" s="148"/>
    </row>
    <row r="18" spans="1:13" ht="15" customHeight="1" x14ac:dyDescent="0.25">
      <c r="A18" s="171" t="s">
        <v>212</v>
      </c>
      <c r="B18" s="4">
        <v>30.624507000000001</v>
      </c>
      <c r="C18" s="7">
        <v>30.624507000000001</v>
      </c>
      <c r="D18" s="7">
        <v>1.70408852</v>
      </c>
      <c r="E18" s="53">
        <f t="shared" si="0"/>
        <v>5.5644602540050686E-2</v>
      </c>
      <c r="F18" s="35">
        <v>1.7299979999999999</v>
      </c>
      <c r="G18" s="36">
        <v>1.7299979999999999</v>
      </c>
      <c r="H18" s="36">
        <v>1.415393E-2</v>
      </c>
      <c r="I18" s="14">
        <f t="shared" si="1"/>
        <v>8.1814718860946673E-3</v>
      </c>
      <c r="K18" s="149"/>
      <c r="L18" s="148"/>
      <c r="M18" s="148"/>
    </row>
    <row r="19" spans="1:13" ht="15" customHeight="1" x14ac:dyDescent="0.25">
      <c r="A19" s="171" t="s">
        <v>213</v>
      </c>
      <c r="B19" s="4">
        <v>34.444400000000002</v>
      </c>
      <c r="C19" s="7">
        <v>34.444400000000002</v>
      </c>
      <c r="D19" s="7">
        <v>2.0442594999999999</v>
      </c>
      <c r="E19" s="53">
        <f t="shared" si="0"/>
        <v>5.9349545934897975E-2</v>
      </c>
      <c r="F19" s="35">
        <v>526.22157300000003</v>
      </c>
      <c r="G19" s="36">
        <v>526.22157300000003</v>
      </c>
      <c r="H19" s="36">
        <v>15.609463609999999</v>
      </c>
      <c r="I19" s="14">
        <f t="shared" si="1"/>
        <v>2.9663290923270448E-2</v>
      </c>
      <c r="K19" s="149"/>
      <c r="L19" s="148"/>
      <c r="M19" s="148"/>
    </row>
    <row r="20" spans="1:13" ht="15" customHeight="1" x14ac:dyDescent="0.25">
      <c r="A20" s="169" t="s">
        <v>214</v>
      </c>
      <c r="B20" s="4">
        <v>67.064587000000003</v>
      </c>
      <c r="C20" s="7">
        <v>67.064587000000003</v>
      </c>
      <c r="D20" s="7">
        <v>4.1777455200000002</v>
      </c>
      <c r="E20" s="53">
        <f t="shared" si="0"/>
        <v>6.2294359913079016E-2</v>
      </c>
      <c r="F20" s="35">
        <v>55.356274999999997</v>
      </c>
      <c r="G20" s="36">
        <v>55.356274999999997</v>
      </c>
      <c r="H20" s="36">
        <v>0.22736873000000002</v>
      </c>
      <c r="I20" s="14">
        <f t="shared" si="1"/>
        <v>4.1073704832920938E-3</v>
      </c>
      <c r="K20" s="149"/>
      <c r="L20" s="148"/>
      <c r="M20" s="148"/>
    </row>
    <row r="21" spans="1:13" ht="15" customHeight="1" x14ac:dyDescent="0.25">
      <c r="A21" s="171" t="s">
        <v>215</v>
      </c>
      <c r="B21" s="4">
        <v>1131.995887</v>
      </c>
      <c r="C21" s="7">
        <v>1131.995887</v>
      </c>
      <c r="D21" s="7">
        <v>80.194819769999995</v>
      </c>
      <c r="E21" s="53">
        <f t="shared" si="0"/>
        <v>7.0843737765276873E-2</v>
      </c>
      <c r="F21" s="35">
        <v>200.455793</v>
      </c>
      <c r="G21" s="36">
        <v>200.455793</v>
      </c>
      <c r="H21" s="36">
        <v>0</v>
      </c>
      <c r="I21" s="14">
        <f t="shared" si="1"/>
        <v>0</v>
      </c>
      <c r="K21" s="149"/>
      <c r="L21" s="148"/>
      <c r="M21" s="148"/>
    </row>
    <row r="22" spans="1:13" ht="15" customHeight="1" x14ac:dyDescent="0.25">
      <c r="A22" s="172" t="s">
        <v>216</v>
      </c>
      <c r="B22" s="4">
        <v>40.661338999999998</v>
      </c>
      <c r="C22" s="7">
        <v>40.661338999999998</v>
      </c>
      <c r="D22" s="7">
        <v>2.06604755</v>
      </c>
      <c r="E22" s="53">
        <f t="shared" si="0"/>
        <v>5.081110462200962E-2</v>
      </c>
      <c r="F22" s="35">
        <v>5.3209999999999997</v>
      </c>
      <c r="G22" s="36">
        <v>5.3209999999999997</v>
      </c>
      <c r="H22" s="36">
        <v>4.281915E-2</v>
      </c>
      <c r="I22" s="14">
        <f t="shared" si="1"/>
        <v>8.0471997744784828E-3</v>
      </c>
      <c r="K22" s="149"/>
      <c r="L22" s="148"/>
      <c r="M22" s="148"/>
    </row>
    <row r="23" spans="1:13" s="159" customFormat="1" ht="15" customHeight="1" x14ac:dyDescent="0.25">
      <c r="A23" s="172" t="s">
        <v>217</v>
      </c>
      <c r="B23" s="4">
        <v>18.094564999999999</v>
      </c>
      <c r="C23" s="7">
        <v>18.094564999999999</v>
      </c>
      <c r="D23" s="7">
        <v>1.17992849</v>
      </c>
      <c r="E23" s="53">
        <f t="shared" si="0"/>
        <v>6.5209000050567678E-2</v>
      </c>
      <c r="F23" s="35">
        <v>200.526118</v>
      </c>
      <c r="G23" s="36">
        <v>200.526118</v>
      </c>
      <c r="H23" s="36">
        <v>44.838435609999998</v>
      </c>
      <c r="I23" s="14">
        <f t="shared" si="1"/>
        <v>0.22360396768863794</v>
      </c>
      <c r="K23" s="160"/>
    </row>
    <row r="24" spans="1:13" s="159" customFormat="1" ht="15" customHeight="1" x14ac:dyDescent="0.25">
      <c r="A24" s="172" t="s">
        <v>218</v>
      </c>
      <c r="B24" s="4">
        <v>582.16234599999996</v>
      </c>
      <c r="C24" s="7">
        <v>582.16234599999996</v>
      </c>
      <c r="D24" s="7">
        <v>6.5893379599999999</v>
      </c>
      <c r="E24" s="53">
        <f t="shared" si="0"/>
        <v>1.1318729226091171E-2</v>
      </c>
      <c r="F24" s="35">
        <v>105.183688</v>
      </c>
      <c r="G24" s="36">
        <v>105.183688</v>
      </c>
      <c r="H24" s="36">
        <v>7.9796889999999995E-2</v>
      </c>
      <c r="I24" s="14">
        <f t="shared" si="1"/>
        <v>7.586432033073417E-4</v>
      </c>
      <c r="K24" s="160"/>
    </row>
    <row r="25" spans="1:13" s="159" customFormat="1" ht="15" customHeight="1" x14ac:dyDescent="0.25">
      <c r="A25" s="172" t="s">
        <v>219</v>
      </c>
      <c r="B25" s="4">
        <v>92.930704000000006</v>
      </c>
      <c r="C25" s="7">
        <v>92.930704000000006</v>
      </c>
      <c r="D25" s="7">
        <v>4.7615649699999993</v>
      </c>
      <c r="E25" s="53">
        <f t="shared" si="0"/>
        <v>5.123780155587758E-2</v>
      </c>
      <c r="F25" s="35">
        <v>25.907353000000001</v>
      </c>
      <c r="G25" s="36">
        <v>25.907353000000001</v>
      </c>
      <c r="H25" s="36">
        <v>1.2935190000000001E-2</v>
      </c>
      <c r="I25" s="14">
        <f t="shared" si="1"/>
        <v>4.9928643810118309E-4</v>
      </c>
      <c r="K25" s="160"/>
    </row>
    <row r="26" spans="1:13" s="159" customFormat="1" ht="15" customHeight="1" x14ac:dyDescent="0.25">
      <c r="A26" s="172" t="s">
        <v>220</v>
      </c>
      <c r="B26" s="4">
        <v>723.08644600000002</v>
      </c>
      <c r="C26" s="7">
        <v>723.08644600000002</v>
      </c>
      <c r="D26" s="7">
        <v>57.695234720000002</v>
      </c>
      <c r="E26" s="53">
        <f t="shared" si="0"/>
        <v>7.9790231222229266E-2</v>
      </c>
      <c r="F26" s="35">
        <v>30.185372999999998</v>
      </c>
      <c r="G26" s="36">
        <v>30.185372999999998</v>
      </c>
      <c r="H26" s="36">
        <v>1.581914</v>
      </c>
      <c r="I26" s="14">
        <f t="shared" si="1"/>
        <v>5.240664079254545E-2</v>
      </c>
      <c r="K26" s="160"/>
    </row>
    <row r="27" spans="1:13" s="159" customFormat="1" ht="15" customHeight="1" x14ac:dyDescent="0.25">
      <c r="A27" s="172" t="s">
        <v>221</v>
      </c>
      <c r="B27" s="4">
        <v>30.015011999999999</v>
      </c>
      <c r="C27" s="7">
        <v>30.015011999999999</v>
      </c>
      <c r="D27" s="7">
        <v>1.77076952</v>
      </c>
      <c r="E27" s="53">
        <f t="shared" si="0"/>
        <v>5.8996129003713212E-2</v>
      </c>
      <c r="F27" s="35">
        <v>256.56729999999999</v>
      </c>
      <c r="G27" s="36">
        <v>256.56729999999999</v>
      </c>
      <c r="H27" s="36">
        <v>0.11231536</v>
      </c>
      <c r="I27" s="14">
        <f t="shared" si="1"/>
        <v>4.3776178803768057E-4</v>
      </c>
      <c r="K27" s="160"/>
    </row>
    <row r="28" spans="1:13" ht="15" customHeight="1" x14ac:dyDescent="0.25">
      <c r="A28" s="172" t="s">
        <v>30</v>
      </c>
      <c r="B28" s="4">
        <v>3.0416280000000002</v>
      </c>
      <c r="C28" s="7">
        <v>3.0416280000000002</v>
      </c>
      <c r="D28" s="7">
        <v>0.16680196999999999</v>
      </c>
      <c r="E28" s="53">
        <f t="shared" si="0"/>
        <v>5.4839700975924728E-2</v>
      </c>
      <c r="F28" s="5" t="s">
        <v>19</v>
      </c>
      <c r="G28" s="6" t="s">
        <v>19</v>
      </c>
      <c r="H28" s="6" t="s">
        <v>19</v>
      </c>
      <c r="I28" s="14" t="s">
        <v>19</v>
      </c>
      <c r="K28" s="149"/>
      <c r="L28" s="148"/>
      <c r="M28" s="148"/>
    </row>
    <row r="29" spans="1:13" ht="15" customHeight="1" x14ac:dyDescent="0.25">
      <c r="A29" s="169" t="s">
        <v>222</v>
      </c>
      <c r="B29" s="4">
        <v>33.419699999999999</v>
      </c>
      <c r="C29" s="7">
        <v>33.419699999999999</v>
      </c>
      <c r="D29" s="7">
        <v>2.3245045099999997</v>
      </c>
      <c r="E29" s="53">
        <f t="shared" si="0"/>
        <v>6.9554918506150559E-2</v>
      </c>
      <c r="F29" s="35">
        <v>21.712631999999999</v>
      </c>
      <c r="G29" s="36">
        <v>21.712631999999999</v>
      </c>
      <c r="H29" s="36">
        <v>1.4799558799999999</v>
      </c>
      <c r="I29" s="14">
        <f t="shared" ref="I29:I34" si="2">H29/G29</f>
        <v>6.8161053897104681E-2</v>
      </c>
      <c r="K29" s="149"/>
      <c r="L29" s="148"/>
      <c r="M29" s="148"/>
    </row>
    <row r="30" spans="1:13" ht="15" customHeight="1" x14ac:dyDescent="0.25">
      <c r="A30" s="169" t="s">
        <v>223</v>
      </c>
      <c r="B30" s="4">
        <v>29.51248</v>
      </c>
      <c r="C30" s="7">
        <v>29.51248</v>
      </c>
      <c r="D30" s="7">
        <v>1.2218978899999999</v>
      </c>
      <c r="E30" s="53">
        <f t="shared" si="0"/>
        <v>4.1402751988311386E-2</v>
      </c>
      <c r="F30" s="35">
        <v>36.536119999999997</v>
      </c>
      <c r="G30" s="36">
        <v>36.536119999999997</v>
      </c>
      <c r="H30" s="36">
        <v>0</v>
      </c>
      <c r="I30" s="14">
        <f t="shared" si="2"/>
        <v>0</v>
      </c>
      <c r="K30" s="149"/>
      <c r="L30" s="148"/>
      <c r="M30" s="148"/>
    </row>
    <row r="31" spans="1:13" ht="15" customHeight="1" x14ac:dyDescent="0.25">
      <c r="A31" s="172" t="s">
        <v>22</v>
      </c>
      <c r="B31" s="4">
        <v>156.17427499999999</v>
      </c>
      <c r="C31" s="7">
        <v>156.17427499999999</v>
      </c>
      <c r="D31" s="7">
        <v>13.86035502</v>
      </c>
      <c r="E31" s="53">
        <f t="shared" si="0"/>
        <v>8.8749283580794605E-2</v>
      </c>
      <c r="F31" s="35">
        <v>10.709368</v>
      </c>
      <c r="G31" s="36">
        <v>10.709368</v>
      </c>
      <c r="H31" s="36">
        <v>0.23423551000000001</v>
      </c>
      <c r="I31" s="14">
        <f t="shared" si="2"/>
        <v>2.1872019898839971E-2</v>
      </c>
      <c r="K31" s="149"/>
      <c r="L31" s="148"/>
      <c r="M31" s="148"/>
    </row>
    <row r="32" spans="1:13" ht="15" customHeight="1" x14ac:dyDescent="0.25">
      <c r="A32" s="172" t="s">
        <v>26</v>
      </c>
      <c r="B32" s="4">
        <v>152.449894</v>
      </c>
      <c r="C32" s="7">
        <v>152.449894</v>
      </c>
      <c r="D32" s="7">
        <v>11.377721859999999</v>
      </c>
      <c r="E32" s="53">
        <f t="shared" si="0"/>
        <v>7.4632533755648267E-2</v>
      </c>
      <c r="F32" s="5">
        <v>7.1340630000000003</v>
      </c>
      <c r="G32" s="6">
        <v>7.1340630000000003</v>
      </c>
      <c r="H32" s="6">
        <v>0.10268919999999999</v>
      </c>
      <c r="I32" s="14">
        <f t="shared" si="2"/>
        <v>1.4394209863299496E-2</v>
      </c>
      <c r="K32" s="149"/>
      <c r="L32" s="148"/>
      <c r="M32" s="148"/>
    </row>
    <row r="33" spans="1:13" ht="15" customHeight="1" x14ac:dyDescent="0.25">
      <c r="A33" s="169" t="s">
        <v>25</v>
      </c>
      <c r="B33" s="4">
        <v>6.162128</v>
      </c>
      <c r="C33" s="7">
        <v>6.162128</v>
      </c>
      <c r="D33" s="7">
        <v>0.47933380999999997</v>
      </c>
      <c r="E33" s="53">
        <f t="shared" si="0"/>
        <v>7.7787058301937245E-2</v>
      </c>
      <c r="F33" s="35">
        <v>0.23666999999999999</v>
      </c>
      <c r="G33" s="36">
        <v>0.23666999999999999</v>
      </c>
      <c r="H33" s="36">
        <v>0</v>
      </c>
      <c r="I33" s="14">
        <f t="shared" si="2"/>
        <v>0</v>
      </c>
      <c r="K33" s="149"/>
      <c r="L33" s="148"/>
      <c r="M33" s="148"/>
    </row>
    <row r="34" spans="1:13" ht="15" customHeight="1" x14ac:dyDescent="0.25">
      <c r="A34" s="172" t="s">
        <v>32</v>
      </c>
      <c r="B34" s="4">
        <v>94.749171000000004</v>
      </c>
      <c r="C34" s="7">
        <v>94.749171000000004</v>
      </c>
      <c r="D34" s="7">
        <v>8.2640496199999998</v>
      </c>
      <c r="E34" s="53">
        <f t="shared" si="0"/>
        <v>8.7220284175362331E-2</v>
      </c>
      <c r="F34" s="5">
        <v>9.3229690000000005</v>
      </c>
      <c r="G34" s="6">
        <v>9.3229690000000005</v>
      </c>
      <c r="H34" s="6">
        <v>3.8148970000000004E-2</v>
      </c>
      <c r="I34" s="14">
        <f t="shared" si="2"/>
        <v>4.0919335889672056E-3</v>
      </c>
      <c r="K34" s="149"/>
      <c r="L34" s="148"/>
      <c r="M34" s="148"/>
    </row>
    <row r="35" spans="1:13" ht="15" customHeight="1" x14ac:dyDescent="0.25">
      <c r="A35" s="172" t="s">
        <v>18</v>
      </c>
      <c r="B35" s="4">
        <v>4.4720829999999996</v>
      </c>
      <c r="C35" s="7">
        <v>4.4720829999999996</v>
      </c>
      <c r="D35" s="7">
        <v>0.28749088</v>
      </c>
      <c r="E35" s="53">
        <f t="shared" si="0"/>
        <v>6.4285676272108558E-2</v>
      </c>
      <c r="F35" s="35">
        <v>5.1234000000000002E-2</v>
      </c>
      <c r="G35" s="36">
        <v>5.1234000000000002E-2</v>
      </c>
      <c r="H35" s="36">
        <v>4.0125000000000002E-4</v>
      </c>
      <c r="I35" s="14">
        <f t="shared" si="1"/>
        <v>7.8317133153765085E-3</v>
      </c>
      <c r="K35" s="149"/>
      <c r="L35" s="148"/>
      <c r="M35" s="148"/>
    </row>
    <row r="36" spans="1:13" ht="15" customHeight="1" x14ac:dyDescent="0.25">
      <c r="A36" s="169" t="s">
        <v>224</v>
      </c>
      <c r="B36" s="4">
        <v>2.1631629999999999</v>
      </c>
      <c r="C36" s="7">
        <v>2.1631629999999999</v>
      </c>
      <c r="D36" s="7">
        <v>0</v>
      </c>
      <c r="E36" s="53">
        <f t="shared" si="0"/>
        <v>0</v>
      </c>
      <c r="F36" s="59" t="s">
        <v>19</v>
      </c>
      <c r="G36" s="60" t="s">
        <v>19</v>
      </c>
      <c r="H36" s="60" t="s">
        <v>19</v>
      </c>
      <c r="I36" s="14" t="s">
        <v>19</v>
      </c>
      <c r="K36" s="149"/>
      <c r="L36" s="148"/>
      <c r="M36" s="148"/>
    </row>
    <row r="37" spans="1:13" ht="15" customHeight="1" x14ac:dyDescent="0.25">
      <c r="A37" s="169" t="s">
        <v>23</v>
      </c>
      <c r="B37" s="4">
        <v>38.066400000000002</v>
      </c>
      <c r="C37" s="7">
        <v>38.066400000000002</v>
      </c>
      <c r="D37" s="7">
        <v>3.7134663100000003</v>
      </c>
      <c r="E37" s="53">
        <f>D37/C37</f>
        <v>9.7552337757182195E-2</v>
      </c>
      <c r="F37" s="59" t="s">
        <v>19</v>
      </c>
      <c r="G37" s="60" t="s">
        <v>19</v>
      </c>
      <c r="H37" s="60" t="s">
        <v>19</v>
      </c>
      <c r="I37" s="14" t="s">
        <v>19</v>
      </c>
      <c r="K37" s="149"/>
      <c r="L37" s="148"/>
      <c r="M37" s="148"/>
    </row>
    <row r="38" spans="1:13" ht="15" customHeight="1" x14ac:dyDescent="0.25">
      <c r="A38" s="169" t="s">
        <v>31</v>
      </c>
      <c r="B38" s="4">
        <v>3.5150890000000001</v>
      </c>
      <c r="C38" s="7">
        <v>3.5150890000000001</v>
      </c>
      <c r="D38" s="7">
        <v>0.28177496999999996</v>
      </c>
      <c r="E38" s="53">
        <f t="shared" si="0"/>
        <v>8.0161546407502046E-2</v>
      </c>
      <c r="F38" s="59">
        <v>0.155363</v>
      </c>
      <c r="G38" s="60">
        <v>0.155363</v>
      </c>
      <c r="H38" s="60">
        <v>6.6961700000000004E-3</v>
      </c>
      <c r="I38" s="14">
        <f t="shared" si="1"/>
        <v>4.3100158982511926E-2</v>
      </c>
      <c r="K38" s="149"/>
      <c r="L38" s="148"/>
      <c r="M38" s="148"/>
    </row>
    <row r="39" spans="1:13" ht="15" customHeight="1" x14ac:dyDescent="0.25">
      <c r="A39" s="171" t="s">
        <v>17</v>
      </c>
      <c r="B39" s="4">
        <v>3.0125510000000002</v>
      </c>
      <c r="C39" s="7">
        <v>3.0125510000000002</v>
      </c>
      <c r="D39" s="7">
        <v>0.26561389000000002</v>
      </c>
      <c r="E39" s="53">
        <f t="shared" si="0"/>
        <v>8.8169093236927773E-2</v>
      </c>
      <c r="F39" s="59">
        <v>9.8292000000000004E-2</v>
      </c>
      <c r="G39" s="60">
        <v>9.8292000000000004E-2</v>
      </c>
      <c r="H39" s="60">
        <v>8.0249999999999991E-3</v>
      </c>
      <c r="I39" s="14">
        <f t="shared" si="1"/>
        <v>8.1644487852521042E-2</v>
      </c>
      <c r="K39" s="149"/>
      <c r="L39" s="148"/>
      <c r="M39" s="148"/>
    </row>
    <row r="40" spans="1:13" s="150" customFormat="1" ht="15" customHeight="1" x14ac:dyDescent="0.25">
      <c r="A40" s="171" t="s">
        <v>78</v>
      </c>
      <c r="B40" s="4">
        <v>5.4524999999999997</v>
      </c>
      <c r="C40" s="7">
        <v>5.4524999999999997</v>
      </c>
      <c r="D40" s="7">
        <v>0.33209328000000005</v>
      </c>
      <c r="E40" s="53">
        <f t="shared" si="0"/>
        <v>6.0906607977991759E-2</v>
      </c>
      <c r="F40" s="59">
        <v>0.38133400000000001</v>
      </c>
      <c r="G40" s="60">
        <v>0.38133400000000001</v>
      </c>
      <c r="H40" s="60">
        <v>5.4857959999999997E-2</v>
      </c>
      <c r="I40" s="14">
        <f t="shared" si="1"/>
        <v>0.14385803521322515</v>
      </c>
      <c r="K40" s="151"/>
    </row>
    <row r="41" spans="1:13" ht="15" customHeight="1" thickBot="1" x14ac:dyDescent="0.3">
      <c r="A41" s="173" t="s">
        <v>34</v>
      </c>
      <c r="B41" s="41">
        <v>3271.643779</v>
      </c>
      <c r="C41" s="42">
        <v>3271.643779</v>
      </c>
      <c r="D41" s="42">
        <v>1514.1809942300001</v>
      </c>
      <c r="E41" s="54">
        <f>D41/C41</f>
        <v>0.46281963945745336</v>
      </c>
      <c r="F41" s="10" t="s">
        <v>19</v>
      </c>
      <c r="G41" s="11" t="s">
        <v>19</v>
      </c>
      <c r="H41" s="11" t="s">
        <v>19</v>
      </c>
      <c r="I41" s="22" t="s">
        <v>19</v>
      </c>
      <c r="K41" s="149"/>
      <c r="L41" s="148"/>
      <c r="M41" s="148"/>
    </row>
    <row r="42" spans="1:13" ht="21" customHeight="1" thickBot="1" x14ac:dyDescent="0.3">
      <c r="A42" s="27" t="s">
        <v>92</v>
      </c>
      <c r="B42" s="8">
        <f>SUM(B43:B98)</f>
        <v>5911.4018539999979</v>
      </c>
      <c r="C42" s="9">
        <f>SUM(C43:C98)</f>
        <v>5911.4018539999979</v>
      </c>
      <c r="D42" s="9">
        <f>SUM(D43:D98)</f>
        <v>308.83177984999992</v>
      </c>
      <c r="E42" s="20">
        <f>D42/C42</f>
        <v>5.2243408158933809E-2</v>
      </c>
      <c r="F42" s="61">
        <f>SUM(F43:F98)</f>
        <v>1690.8690419999998</v>
      </c>
      <c r="G42" s="62">
        <f>SUM(G43:G98)</f>
        <v>1641.2888099999998</v>
      </c>
      <c r="H42" s="62">
        <f>SUM(H43:H98)</f>
        <v>16.492186930000003</v>
      </c>
      <c r="I42" s="63">
        <f>H42/G42</f>
        <v>1.0048314976326442E-2</v>
      </c>
      <c r="K42" s="149"/>
      <c r="L42" s="148"/>
      <c r="M42" s="148"/>
    </row>
    <row r="43" spans="1:13" ht="15" customHeight="1" x14ac:dyDescent="0.25">
      <c r="A43" s="179" t="s">
        <v>225</v>
      </c>
      <c r="B43" s="39">
        <v>6.501328</v>
      </c>
      <c r="C43" s="40">
        <v>6.501328</v>
      </c>
      <c r="D43" s="40">
        <v>0.27168803000000002</v>
      </c>
      <c r="E43" s="52">
        <f>D43/C43</f>
        <v>4.1789620520607487E-2</v>
      </c>
      <c r="F43" s="33">
        <v>3.347451</v>
      </c>
      <c r="G43" s="34">
        <v>3.347451</v>
      </c>
      <c r="H43" s="34">
        <v>1.820449E-2</v>
      </c>
      <c r="I43" s="21">
        <f>H43/G43</f>
        <v>5.4383141082572977E-3</v>
      </c>
      <c r="K43" s="149"/>
      <c r="L43" s="148"/>
      <c r="M43" s="148"/>
    </row>
    <row r="44" spans="1:13" ht="15" customHeight="1" x14ac:dyDescent="0.25">
      <c r="A44" s="169" t="s">
        <v>226</v>
      </c>
      <c r="B44" s="4">
        <v>50.319775</v>
      </c>
      <c r="C44" s="7">
        <v>50.319775</v>
      </c>
      <c r="D44" s="7">
        <v>0.95777411000000001</v>
      </c>
      <c r="E44" s="53">
        <f>D44/C44</f>
        <v>1.9033751840106597E-2</v>
      </c>
      <c r="F44" s="35">
        <v>18.610651000000001</v>
      </c>
      <c r="G44" s="36">
        <v>18.610651000000001</v>
      </c>
      <c r="H44" s="36">
        <v>4.035942E-2</v>
      </c>
      <c r="I44" s="14">
        <f>H44/G44</f>
        <v>2.1686194641982164E-3</v>
      </c>
      <c r="K44" s="149"/>
      <c r="L44" s="148"/>
      <c r="M44" s="148"/>
    </row>
    <row r="45" spans="1:13" ht="15" customHeight="1" x14ac:dyDescent="0.25">
      <c r="A45" s="169" t="s">
        <v>227</v>
      </c>
      <c r="B45" s="4">
        <v>21.9</v>
      </c>
      <c r="C45" s="7">
        <v>21.9</v>
      </c>
      <c r="D45" s="7">
        <v>1.46936679</v>
      </c>
      <c r="E45" s="53">
        <f t="shared" ref="E45:E97" si="3">D45/C45</f>
        <v>6.7094373972602747E-2</v>
      </c>
      <c r="F45" s="35">
        <v>3.25</v>
      </c>
      <c r="G45" s="36">
        <v>3.25</v>
      </c>
      <c r="H45" s="36">
        <v>5.6660589999999997E-2</v>
      </c>
      <c r="I45" s="14">
        <f t="shared" ref="I45:I94" si="4">H45/G45</f>
        <v>1.7434027692307692E-2</v>
      </c>
      <c r="K45" s="149"/>
      <c r="L45" s="148"/>
      <c r="M45" s="148"/>
    </row>
    <row r="46" spans="1:13" ht="15" customHeight="1" x14ac:dyDescent="0.25">
      <c r="A46" s="169" t="s">
        <v>228</v>
      </c>
      <c r="B46" s="4">
        <v>14.088463000000001</v>
      </c>
      <c r="C46" s="7">
        <v>14.088463000000001</v>
      </c>
      <c r="D46" s="7">
        <v>3.7785910000000006E-2</v>
      </c>
      <c r="E46" s="53">
        <f t="shared" si="3"/>
        <v>2.6820462956108132E-3</v>
      </c>
      <c r="F46" s="35">
        <v>0.82195399999999996</v>
      </c>
      <c r="G46" s="36">
        <v>0.82195399999999996</v>
      </c>
      <c r="H46" s="36">
        <v>0</v>
      </c>
      <c r="I46" s="14">
        <f t="shared" si="4"/>
        <v>0</v>
      </c>
      <c r="K46" s="149"/>
      <c r="L46" s="148"/>
      <c r="M46" s="148"/>
    </row>
    <row r="47" spans="1:13" ht="15" customHeight="1" x14ac:dyDescent="0.25">
      <c r="A47" s="169" t="s">
        <v>229</v>
      </c>
      <c r="B47" s="4">
        <v>36.437677999999998</v>
      </c>
      <c r="C47" s="7">
        <v>36.437677999999998</v>
      </c>
      <c r="D47" s="7">
        <v>1.29158108</v>
      </c>
      <c r="E47" s="53">
        <f t="shared" si="3"/>
        <v>3.5446305881510896E-2</v>
      </c>
      <c r="F47" s="35">
        <v>2.9100549999999998</v>
      </c>
      <c r="G47" s="36">
        <v>2.9100549999999998</v>
      </c>
      <c r="H47" s="36">
        <v>0</v>
      </c>
      <c r="I47" s="14">
        <f t="shared" si="4"/>
        <v>0</v>
      </c>
      <c r="K47" s="149"/>
      <c r="L47" s="148"/>
      <c r="M47" s="148"/>
    </row>
    <row r="48" spans="1:13" ht="15" customHeight="1" x14ac:dyDescent="0.25">
      <c r="A48" s="169" t="s">
        <v>278</v>
      </c>
      <c r="B48" s="4">
        <v>4135.2820000000002</v>
      </c>
      <c r="C48" s="7">
        <v>4135.2820000000002</v>
      </c>
      <c r="D48" s="7">
        <v>233.11055746</v>
      </c>
      <c r="E48" s="53">
        <f t="shared" si="3"/>
        <v>5.6371139249995525E-2</v>
      </c>
      <c r="F48" s="35">
        <v>264.03493400000002</v>
      </c>
      <c r="G48" s="36">
        <v>264.03493400000002</v>
      </c>
      <c r="H48" s="36">
        <v>0.26304328000000005</v>
      </c>
      <c r="I48" s="14">
        <f t="shared" si="4"/>
        <v>9.9624423183335294E-4</v>
      </c>
      <c r="K48" s="149"/>
      <c r="L48" s="148"/>
      <c r="M48" s="148"/>
    </row>
    <row r="49" spans="1:14" ht="15" customHeight="1" x14ac:dyDescent="0.25">
      <c r="A49" s="169" t="s">
        <v>230</v>
      </c>
      <c r="B49" s="4">
        <v>11.583876999999999</v>
      </c>
      <c r="C49" s="7">
        <v>11.583876999999999</v>
      </c>
      <c r="D49" s="7">
        <v>1.2248729999999999E-2</v>
      </c>
      <c r="E49" s="53">
        <f t="shared" si="3"/>
        <v>1.0573946874608562E-3</v>
      </c>
      <c r="F49" s="35">
        <v>8</v>
      </c>
      <c r="G49" s="36">
        <v>8</v>
      </c>
      <c r="H49" s="36">
        <v>0</v>
      </c>
      <c r="I49" s="14">
        <f t="shared" si="4"/>
        <v>0</v>
      </c>
      <c r="K49" s="151"/>
      <c r="L49" s="150"/>
      <c r="M49" s="150"/>
      <c r="N49" s="150"/>
    </row>
    <row r="50" spans="1:14" s="159" customFormat="1" ht="15" customHeight="1" x14ac:dyDescent="0.25">
      <c r="A50" s="169" t="s">
        <v>231</v>
      </c>
      <c r="B50" s="4">
        <v>10.301793999999999</v>
      </c>
      <c r="C50" s="7">
        <v>10.301793999999999</v>
      </c>
      <c r="D50" s="7">
        <v>0.33600259999999998</v>
      </c>
      <c r="E50" s="53">
        <f t="shared" si="3"/>
        <v>3.2615930778658556E-2</v>
      </c>
      <c r="F50" s="35">
        <v>0.42174400000000001</v>
      </c>
      <c r="G50" s="36">
        <v>0.42174400000000001</v>
      </c>
      <c r="H50" s="36">
        <v>5.5070800000000001E-3</v>
      </c>
      <c r="I50" s="14">
        <f t="shared" si="4"/>
        <v>1.3057873970939717E-2</v>
      </c>
      <c r="K50" s="160"/>
    </row>
    <row r="51" spans="1:14" s="159" customFormat="1" ht="15" customHeight="1" x14ac:dyDescent="0.25">
      <c r="A51" s="169" t="s">
        <v>232</v>
      </c>
      <c r="B51" s="4">
        <v>1.5245759999999999</v>
      </c>
      <c r="C51" s="7">
        <v>1.5245759999999999</v>
      </c>
      <c r="D51" s="7">
        <v>5.0420769999999997E-2</v>
      </c>
      <c r="E51" s="53">
        <f t="shared" si="3"/>
        <v>3.3071995098965218E-2</v>
      </c>
      <c r="F51" s="59" t="s">
        <v>19</v>
      </c>
      <c r="G51" s="60" t="s">
        <v>19</v>
      </c>
      <c r="H51" s="60" t="s">
        <v>19</v>
      </c>
      <c r="I51" s="14" t="s">
        <v>19</v>
      </c>
      <c r="K51" s="160"/>
    </row>
    <row r="52" spans="1:14" s="159" customFormat="1" ht="15" customHeight="1" x14ac:dyDescent="0.25">
      <c r="A52" s="169" t="s">
        <v>56</v>
      </c>
      <c r="B52" s="4">
        <v>26.994371000000001</v>
      </c>
      <c r="C52" s="7">
        <v>26.994371000000001</v>
      </c>
      <c r="D52" s="7">
        <v>0.79267841000000006</v>
      </c>
      <c r="E52" s="53">
        <f t="shared" si="3"/>
        <v>2.9364581601104913E-2</v>
      </c>
      <c r="F52" s="35">
        <v>377.167889</v>
      </c>
      <c r="G52" s="36">
        <v>377.167889</v>
      </c>
      <c r="H52" s="36">
        <v>10.04572722</v>
      </c>
      <c r="I52" s="14">
        <f t="shared" si="4"/>
        <v>2.6634630128865504E-2</v>
      </c>
      <c r="K52" s="160"/>
    </row>
    <row r="53" spans="1:14" s="159" customFormat="1" ht="15" customHeight="1" x14ac:dyDescent="0.25">
      <c r="A53" s="169" t="s">
        <v>233</v>
      </c>
      <c r="B53" s="4">
        <v>7.1395080000000002</v>
      </c>
      <c r="C53" s="7">
        <v>7.1395080000000002</v>
      </c>
      <c r="D53" s="7">
        <v>0.31821792999999998</v>
      </c>
      <c r="E53" s="53">
        <f t="shared" si="3"/>
        <v>4.4571408842177918E-2</v>
      </c>
      <c r="F53" s="35">
        <v>4.7142780000000002</v>
      </c>
      <c r="G53" s="36">
        <v>4.7142780000000002</v>
      </c>
      <c r="H53" s="36">
        <v>1.075918E-2</v>
      </c>
      <c r="I53" s="14">
        <f t="shared" si="4"/>
        <v>2.2822540376278189E-3</v>
      </c>
      <c r="K53" s="160"/>
    </row>
    <row r="54" spans="1:14" s="159" customFormat="1" ht="15" customHeight="1" x14ac:dyDescent="0.25">
      <c r="A54" s="169" t="s">
        <v>234</v>
      </c>
      <c r="B54" s="4">
        <v>8.0457029999999996</v>
      </c>
      <c r="C54" s="7">
        <v>8.0457029999999996</v>
      </c>
      <c r="D54" s="7">
        <v>0.41872527000000004</v>
      </c>
      <c r="E54" s="53">
        <f t="shared" si="3"/>
        <v>5.2043341644602101E-2</v>
      </c>
      <c r="F54" s="35">
        <v>0.306753</v>
      </c>
      <c r="G54" s="36">
        <v>0.306753</v>
      </c>
      <c r="H54" s="36">
        <v>0</v>
      </c>
      <c r="I54" s="14">
        <f t="shared" si="4"/>
        <v>0</v>
      </c>
      <c r="K54" s="160"/>
    </row>
    <row r="55" spans="1:14" s="159" customFormat="1" ht="15" customHeight="1" x14ac:dyDescent="0.25">
      <c r="A55" s="169" t="s">
        <v>235</v>
      </c>
      <c r="B55" s="4">
        <v>12.972998</v>
      </c>
      <c r="C55" s="7">
        <v>12.972998</v>
      </c>
      <c r="D55" s="7">
        <v>0.77064827000000002</v>
      </c>
      <c r="E55" s="53">
        <f t="shared" si="3"/>
        <v>5.9404022878905866E-2</v>
      </c>
      <c r="F55" s="35">
        <v>3.8903620000000001</v>
      </c>
      <c r="G55" s="36">
        <v>3.8903620000000001</v>
      </c>
      <c r="H55" s="36">
        <v>0</v>
      </c>
      <c r="I55" s="14">
        <f t="shared" si="4"/>
        <v>0</v>
      </c>
      <c r="K55" s="160"/>
    </row>
    <row r="56" spans="1:14" ht="15" customHeight="1" x14ac:dyDescent="0.25">
      <c r="A56" s="169" t="s">
        <v>236</v>
      </c>
      <c r="B56" s="4">
        <v>8.8309999999999995</v>
      </c>
      <c r="C56" s="7">
        <v>8.8309999999999995</v>
      </c>
      <c r="D56" s="7">
        <v>0.43004299000000001</v>
      </c>
      <c r="E56" s="53">
        <f t="shared" si="3"/>
        <v>4.8696975427471409E-2</v>
      </c>
      <c r="F56" s="5">
        <v>0.57489999999999997</v>
      </c>
      <c r="G56" s="6">
        <v>0.57489999999999997</v>
      </c>
      <c r="H56" s="6">
        <v>8.1797499999999995E-3</v>
      </c>
      <c r="I56" s="14">
        <f t="shared" si="4"/>
        <v>1.4228126630718386E-2</v>
      </c>
      <c r="K56" s="151"/>
      <c r="L56" s="150"/>
      <c r="M56" s="150"/>
      <c r="N56" s="150"/>
    </row>
    <row r="57" spans="1:14" ht="15" customHeight="1" x14ac:dyDescent="0.25">
      <c r="A57" s="169" t="s">
        <v>237</v>
      </c>
      <c r="B57" s="4">
        <v>4.400137</v>
      </c>
      <c r="C57" s="7">
        <v>4.400137</v>
      </c>
      <c r="D57" s="7">
        <v>0.21712032000000001</v>
      </c>
      <c r="E57" s="53">
        <f t="shared" si="3"/>
        <v>4.9343990880283954E-2</v>
      </c>
      <c r="F57" s="35">
        <v>1.600536</v>
      </c>
      <c r="G57" s="36">
        <v>1.600536</v>
      </c>
      <c r="H57" s="36">
        <v>2.3745369999999998E-2</v>
      </c>
      <c r="I57" s="14">
        <f t="shared" si="4"/>
        <v>1.4835886228113581E-2</v>
      </c>
      <c r="K57" s="151"/>
      <c r="L57" s="150"/>
      <c r="M57" s="150"/>
      <c r="N57" s="150"/>
    </row>
    <row r="58" spans="1:14" ht="15" customHeight="1" x14ac:dyDescent="0.25">
      <c r="A58" s="169" t="s">
        <v>98</v>
      </c>
      <c r="B58" s="4">
        <v>2.2013099999999999</v>
      </c>
      <c r="C58" s="7">
        <v>2.2013099999999999</v>
      </c>
      <c r="D58" s="7">
        <v>0.12788268</v>
      </c>
      <c r="E58" s="53">
        <f t="shared" si="3"/>
        <v>5.8093898633086664E-2</v>
      </c>
      <c r="F58" s="59" t="s">
        <v>19</v>
      </c>
      <c r="G58" s="60" t="s">
        <v>19</v>
      </c>
      <c r="H58" s="60" t="s">
        <v>19</v>
      </c>
      <c r="I58" s="14" t="s">
        <v>19</v>
      </c>
      <c r="K58" s="151"/>
      <c r="L58" s="150"/>
      <c r="M58" s="150"/>
      <c r="N58" s="150"/>
    </row>
    <row r="59" spans="1:14" ht="15" customHeight="1" x14ac:dyDescent="0.25">
      <c r="A59" s="169" t="s">
        <v>238</v>
      </c>
      <c r="B59" s="4">
        <v>13.972</v>
      </c>
      <c r="C59" s="7">
        <v>13.972</v>
      </c>
      <c r="D59" s="7">
        <v>1.1508379499999999</v>
      </c>
      <c r="E59" s="53">
        <f t="shared" si="3"/>
        <v>8.2367445605496706E-2</v>
      </c>
      <c r="F59" s="35">
        <v>5.4749999999999996</v>
      </c>
      <c r="G59" s="36">
        <v>5.4749999999999996</v>
      </c>
      <c r="H59" s="36">
        <v>0.17268559</v>
      </c>
      <c r="I59" s="14">
        <f t="shared" si="4"/>
        <v>3.1540747031963474E-2</v>
      </c>
      <c r="K59" s="151"/>
      <c r="L59" s="150"/>
      <c r="M59" s="150"/>
      <c r="N59" s="150"/>
    </row>
    <row r="60" spans="1:14" ht="15" customHeight="1" x14ac:dyDescent="0.25">
      <c r="A60" s="169" t="s">
        <v>239</v>
      </c>
      <c r="B60" s="4">
        <v>6.6897000000000002</v>
      </c>
      <c r="C60" s="7">
        <v>6.6897000000000002</v>
      </c>
      <c r="D60" s="7">
        <v>0.68382451</v>
      </c>
      <c r="E60" s="53">
        <f t="shared" si="3"/>
        <v>0.1022205046564121</v>
      </c>
      <c r="F60" s="35">
        <v>49.5</v>
      </c>
      <c r="G60" s="36">
        <v>49.5</v>
      </c>
      <c r="H60" s="36">
        <v>3.1150156400000002</v>
      </c>
      <c r="I60" s="14">
        <f t="shared" si="4"/>
        <v>6.2929608888888891E-2</v>
      </c>
      <c r="K60" s="149"/>
      <c r="L60" s="148"/>
      <c r="M60" s="148"/>
    </row>
    <row r="61" spans="1:14" ht="15" customHeight="1" thickBot="1" x14ac:dyDescent="0.3">
      <c r="A61" s="178" t="s">
        <v>240</v>
      </c>
      <c r="B61" s="43">
        <v>5.7478639999999999</v>
      </c>
      <c r="C61" s="44">
        <v>5.7478639999999999</v>
      </c>
      <c r="D61" s="44">
        <v>0.24283281000000001</v>
      </c>
      <c r="E61" s="55">
        <f t="shared" si="3"/>
        <v>4.2247487066499834E-2</v>
      </c>
      <c r="F61" s="37">
        <v>0.51975800000000005</v>
      </c>
      <c r="G61" s="38">
        <v>0.51975800000000005</v>
      </c>
      <c r="H61" s="38">
        <v>7.4676600000000001E-3</v>
      </c>
      <c r="I61" s="22">
        <f t="shared" si="4"/>
        <v>1.4367571061917276E-2</v>
      </c>
      <c r="K61" s="149"/>
      <c r="L61" s="148"/>
      <c r="M61" s="150"/>
      <c r="N61" s="150"/>
    </row>
    <row r="62" spans="1:14" ht="15" customHeight="1" x14ac:dyDescent="0.25">
      <c r="A62" s="179" t="s">
        <v>241</v>
      </c>
      <c r="B62" s="39">
        <v>6.1559540000000004</v>
      </c>
      <c r="C62" s="40">
        <v>6.1559540000000004</v>
      </c>
      <c r="D62" s="40">
        <v>0.32715242999999999</v>
      </c>
      <c r="E62" s="52">
        <f t="shared" si="3"/>
        <v>5.3144066703552359E-2</v>
      </c>
      <c r="F62" s="180">
        <v>0.45769599999999999</v>
      </c>
      <c r="G62" s="181">
        <v>0.45769599999999999</v>
      </c>
      <c r="H62" s="181">
        <v>7.6394599999999998E-3</v>
      </c>
      <c r="I62" s="21">
        <f t="shared" si="4"/>
        <v>1.6691122491784942E-2</v>
      </c>
      <c r="K62" s="149"/>
      <c r="L62" s="148"/>
      <c r="M62" s="148"/>
    </row>
    <row r="63" spans="1:14" ht="15" customHeight="1" x14ac:dyDescent="0.25">
      <c r="A63" s="169" t="s">
        <v>242</v>
      </c>
      <c r="B63" s="4">
        <v>24.861499999999999</v>
      </c>
      <c r="C63" s="7">
        <v>24.861499999999999</v>
      </c>
      <c r="D63" s="7">
        <v>2.5958788699999999</v>
      </c>
      <c r="E63" s="53">
        <f t="shared" si="3"/>
        <v>0.10441360617822738</v>
      </c>
      <c r="F63" s="35">
        <v>55.679200000000002</v>
      </c>
      <c r="G63" s="36">
        <v>55.679200000000002</v>
      </c>
      <c r="H63" s="36">
        <v>4.4095780000000001E-2</v>
      </c>
      <c r="I63" s="14">
        <f t="shared" si="4"/>
        <v>7.9196145059555456E-4</v>
      </c>
      <c r="K63" s="149"/>
      <c r="L63" s="148"/>
      <c r="M63" s="148"/>
    </row>
    <row r="64" spans="1:14" ht="15" customHeight="1" x14ac:dyDescent="0.25">
      <c r="A64" s="169" t="s">
        <v>277</v>
      </c>
      <c r="B64" s="4">
        <v>18.879297999999999</v>
      </c>
      <c r="C64" s="7">
        <v>18.879297999999999</v>
      </c>
      <c r="D64" s="7">
        <v>0.82019794999999995</v>
      </c>
      <c r="E64" s="53">
        <f t="shared" si="3"/>
        <v>4.3444303384585596E-2</v>
      </c>
      <c r="F64" s="35">
        <v>35.996901999999999</v>
      </c>
      <c r="G64" s="36">
        <v>35.996901999999999</v>
      </c>
      <c r="H64" s="36">
        <v>0.10104331</v>
      </c>
      <c r="I64" s="14">
        <f t="shared" si="4"/>
        <v>2.8070001690701052E-3</v>
      </c>
      <c r="K64" s="149"/>
      <c r="L64" s="148"/>
      <c r="M64" s="148"/>
    </row>
    <row r="65" spans="1:13" ht="15" customHeight="1" x14ac:dyDescent="0.25">
      <c r="A65" s="169" t="s">
        <v>243</v>
      </c>
      <c r="B65" s="4">
        <v>7.5107999999999997</v>
      </c>
      <c r="C65" s="7">
        <v>7.5107999999999997</v>
      </c>
      <c r="D65" s="7">
        <v>7.7779999999999993E-4</v>
      </c>
      <c r="E65" s="53">
        <f t="shared" si="3"/>
        <v>1.0355754380358949E-4</v>
      </c>
      <c r="F65" s="5">
        <v>1.66</v>
      </c>
      <c r="G65" s="6">
        <v>1.66</v>
      </c>
      <c r="H65" s="6">
        <v>0</v>
      </c>
      <c r="I65" s="14">
        <f t="shared" si="4"/>
        <v>0</v>
      </c>
      <c r="K65" s="149"/>
      <c r="L65" s="148"/>
      <c r="M65" s="148"/>
    </row>
    <row r="66" spans="1:13" s="48" customFormat="1" ht="15" customHeight="1" x14ac:dyDescent="0.25">
      <c r="A66" s="169" t="s">
        <v>244</v>
      </c>
      <c r="B66" s="4">
        <v>61.445525000000004</v>
      </c>
      <c r="C66" s="7">
        <v>61.445525000000004</v>
      </c>
      <c r="D66" s="7">
        <v>0.72515624000000001</v>
      </c>
      <c r="E66" s="53">
        <f t="shared" si="3"/>
        <v>1.1801611915595155E-2</v>
      </c>
      <c r="F66" s="5">
        <v>2.0704099999999999</v>
      </c>
      <c r="G66" s="6">
        <v>2.0704099999999999</v>
      </c>
      <c r="H66" s="6">
        <v>7.1358580000000005E-2</v>
      </c>
      <c r="I66" s="14">
        <f t="shared" si="4"/>
        <v>3.4465917378683451E-2</v>
      </c>
      <c r="K66" s="149"/>
      <c r="L66" s="148"/>
      <c r="M66" s="148"/>
    </row>
    <row r="67" spans="1:13" ht="15" customHeight="1" x14ac:dyDescent="0.25">
      <c r="A67" s="169" t="s">
        <v>245</v>
      </c>
      <c r="B67" s="4">
        <v>3.1022259999999999</v>
      </c>
      <c r="C67" s="7">
        <v>3.1022259999999999</v>
      </c>
      <c r="D67" s="7">
        <v>0.18945471999999999</v>
      </c>
      <c r="E67" s="53">
        <f t="shared" si="3"/>
        <v>6.1070573194860721E-2</v>
      </c>
      <c r="F67" s="35">
        <v>1.906523</v>
      </c>
      <c r="G67" s="36">
        <v>1.906523</v>
      </c>
      <c r="H67" s="36">
        <v>0</v>
      </c>
      <c r="I67" s="14">
        <f t="shared" si="4"/>
        <v>0</v>
      </c>
      <c r="K67" s="149"/>
      <c r="L67" s="148"/>
      <c r="M67" s="148"/>
    </row>
    <row r="68" spans="1:13" ht="15" customHeight="1" x14ac:dyDescent="0.25">
      <c r="A68" s="171" t="s">
        <v>246</v>
      </c>
      <c r="B68" s="4">
        <v>15.275499999999999</v>
      </c>
      <c r="C68" s="7">
        <v>15.275499999999999</v>
      </c>
      <c r="D68" s="7">
        <v>0.12734319999999999</v>
      </c>
      <c r="E68" s="53">
        <f t="shared" si="3"/>
        <v>8.3364341592746544E-3</v>
      </c>
      <c r="F68" s="35">
        <v>1.249306</v>
      </c>
      <c r="G68" s="36">
        <v>1.249306</v>
      </c>
      <c r="H68" s="36">
        <v>0</v>
      </c>
      <c r="I68" s="14">
        <f t="shared" si="4"/>
        <v>0</v>
      </c>
      <c r="K68" s="149"/>
      <c r="L68" s="148"/>
      <c r="M68" s="148"/>
    </row>
    <row r="69" spans="1:13" ht="15" customHeight="1" x14ac:dyDescent="0.25">
      <c r="A69" s="169" t="s">
        <v>247</v>
      </c>
      <c r="B69" s="4">
        <v>15.400700000000001</v>
      </c>
      <c r="C69" s="7">
        <v>15.400700000000001</v>
      </c>
      <c r="D69" s="7">
        <v>0.82834408999999998</v>
      </c>
      <c r="E69" s="53">
        <f t="shared" si="3"/>
        <v>5.3786132448525065E-2</v>
      </c>
      <c r="F69" s="5">
        <v>44.460886000000002</v>
      </c>
      <c r="G69" s="6">
        <v>44.460886000000002</v>
      </c>
      <c r="H69" s="6">
        <v>0.54420693999999992</v>
      </c>
      <c r="I69" s="14">
        <f t="shared" si="4"/>
        <v>1.2240128098211985E-2</v>
      </c>
      <c r="K69" s="149"/>
      <c r="L69" s="148"/>
      <c r="M69" s="148"/>
    </row>
    <row r="70" spans="1:13" ht="15" customHeight="1" x14ac:dyDescent="0.25">
      <c r="A70" s="175" t="s">
        <v>248</v>
      </c>
      <c r="B70" s="4">
        <v>7.32559</v>
      </c>
      <c r="C70" s="7">
        <v>7.32559</v>
      </c>
      <c r="D70" s="7">
        <v>0.61374527000000001</v>
      </c>
      <c r="E70" s="53">
        <f t="shared" si="3"/>
        <v>8.3781001939775501E-2</v>
      </c>
      <c r="F70" s="35">
        <v>17.904806000000001</v>
      </c>
      <c r="G70" s="36">
        <v>17.904806000000001</v>
      </c>
      <c r="H70" s="36">
        <v>0.1556999</v>
      </c>
      <c r="I70" s="14">
        <f t="shared" si="4"/>
        <v>8.6959836370190217E-3</v>
      </c>
      <c r="K70" s="149"/>
      <c r="L70" s="148"/>
      <c r="M70" s="148"/>
    </row>
    <row r="71" spans="1:13" ht="15" customHeight="1" x14ac:dyDescent="0.25">
      <c r="A71" s="169" t="s">
        <v>249</v>
      </c>
      <c r="B71" s="4">
        <v>14.031165</v>
      </c>
      <c r="C71" s="7">
        <v>14.031165</v>
      </c>
      <c r="D71" s="7">
        <v>0.73734416000000003</v>
      </c>
      <c r="E71" s="53">
        <f t="shared" si="3"/>
        <v>5.2550458924829124E-2</v>
      </c>
      <c r="F71" s="35">
        <v>4.8611389999999997</v>
      </c>
      <c r="G71" s="36">
        <v>4.8611389999999997</v>
      </c>
      <c r="H71" s="36">
        <v>0.89873155000000005</v>
      </c>
      <c r="I71" s="14">
        <f t="shared" si="4"/>
        <v>0.18488085816924801</v>
      </c>
      <c r="K71" s="149"/>
      <c r="L71" s="148"/>
      <c r="M71" s="148"/>
    </row>
    <row r="72" spans="1:13" ht="15" customHeight="1" x14ac:dyDescent="0.25">
      <c r="A72" s="169" t="s">
        <v>250</v>
      </c>
      <c r="B72" s="4">
        <v>2.2492019999999999</v>
      </c>
      <c r="C72" s="7">
        <v>2.2492019999999999</v>
      </c>
      <c r="D72" s="7">
        <v>0.11551225</v>
      </c>
      <c r="E72" s="53">
        <f t="shared" si="3"/>
        <v>5.1356992391079145E-2</v>
      </c>
      <c r="F72" s="59" t="s">
        <v>19</v>
      </c>
      <c r="G72" s="60" t="s">
        <v>19</v>
      </c>
      <c r="H72" s="60" t="s">
        <v>19</v>
      </c>
      <c r="I72" s="14" t="s">
        <v>19</v>
      </c>
      <c r="K72" s="149"/>
      <c r="L72" s="148"/>
      <c r="M72" s="148"/>
    </row>
    <row r="73" spans="1:13" ht="15" customHeight="1" x14ac:dyDescent="0.25">
      <c r="A73" s="169" t="s">
        <v>251</v>
      </c>
      <c r="B73" s="4">
        <v>53.94594</v>
      </c>
      <c r="C73" s="7">
        <v>53.94594</v>
      </c>
      <c r="D73" s="7">
        <v>3.2879166500000001</v>
      </c>
      <c r="E73" s="53">
        <f t="shared" si="3"/>
        <v>6.0948361452224209E-2</v>
      </c>
      <c r="F73" s="35">
        <v>23.422027</v>
      </c>
      <c r="G73" s="36">
        <v>23.422027</v>
      </c>
      <c r="H73" s="36">
        <v>6.2111899999999992E-3</v>
      </c>
      <c r="I73" s="14">
        <f t="shared" si="4"/>
        <v>2.6518584407745748E-4</v>
      </c>
      <c r="K73" s="149"/>
      <c r="L73" s="148"/>
      <c r="M73" s="148"/>
    </row>
    <row r="74" spans="1:13" ht="15" customHeight="1" x14ac:dyDescent="0.25">
      <c r="A74" s="169" t="s">
        <v>252</v>
      </c>
      <c r="B74" s="4">
        <v>79.995019999999997</v>
      </c>
      <c r="C74" s="7">
        <v>79.995019999999997</v>
      </c>
      <c r="D74" s="7">
        <v>0.18806754000000001</v>
      </c>
      <c r="E74" s="53">
        <f t="shared" si="3"/>
        <v>2.3509905991647984E-3</v>
      </c>
      <c r="F74" s="35">
        <v>8.4911999999999992</v>
      </c>
      <c r="G74" s="36">
        <v>8.4911999999999992</v>
      </c>
      <c r="H74" s="36">
        <v>0.11914736999999999</v>
      </c>
      <c r="I74" s="14">
        <f t="shared" si="4"/>
        <v>1.403186475409836E-2</v>
      </c>
      <c r="K74" s="149"/>
      <c r="L74" s="148"/>
      <c r="M74" s="148"/>
    </row>
    <row r="75" spans="1:13" ht="15" customHeight="1" x14ac:dyDescent="0.25">
      <c r="A75" s="169" t="s">
        <v>253</v>
      </c>
      <c r="B75" s="4">
        <v>293.72179</v>
      </c>
      <c r="C75" s="7">
        <v>293.72179</v>
      </c>
      <c r="D75" s="7">
        <v>17.3330576</v>
      </c>
      <c r="E75" s="53">
        <f t="shared" si="3"/>
        <v>5.9011820675612794E-2</v>
      </c>
      <c r="F75" s="35">
        <v>15.4</v>
      </c>
      <c r="G75" s="36">
        <v>15.4</v>
      </c>
      <c r="H75" s="36">
        <v>0</v>
      </c>
      <c r="I75" s="14">
        <f t="shared" si="4"/>
        <v>0</v>
      </c>
      <c r="K75" s="149"/>
      <c r="L75" s="148"/>
      <c r="M75" s="148"/>
    </row>
    <row r="76" spans="1:13" ht="15" customHeight="1" x14ac:dyDescent="0.25">
      <c r="A76" s="169" t="s">
        <v>254</v>
      </c>
      <c r="B76" s="4">
        <v>10.064019999999999</v>
      </c>
      <c r="C76" s="7">
        <v>10.064019999999999</v>
      </c>
      <c r="D76" s="7">
        <v>0.32794981000000001</v>
      </c>
      <c r="E76" s="53">
        <f t="shared" si="3"/>
        <v>3.258636310341196E-2</v>
      </c>
      <c r="F76" s="35">
        <v>3.2541060000000002</v>
      </c>
      <c r="G76" s="36">
        <v>3.2541060000000002</v>
      </c>
      <c r="H76" s="36">
        <v>2.494331E-2</v>
      </c>
      <c r="I76" s="14">
        <f t="shared" si="4"/>
        <v>7.665180544210913E-3</v>
      </c>
      <c r="K76" s="149"/>
      <c r="L76" s="148"/>
      <c r="M76" s="148"/>
    </row>
    <row r="77" spans="1:13" ht="15" customHeight="1" x14ac:dyDescent="0.25">
      <c r="A77" s="169" t="s">
        <v>255</v>
      </c>
      <c r="B77" s="4">
        <v>28.465900000000001</v>
      </c>
      <c r="C77" s="7">
        <v>28.465900000000001</v>
      </c>
      <c r="D77" s="7">
        <v>0.41363227000000002</v>
      </c>
      <c r="E77" s="53">
        <f t="shared" si="3"/>
        <v>1.4530798955943778E-2</v>
      </c>
      <c r="F77" s="35">
        <v>3</v>
      </c>
      <c r="G77" s="36">
        <v>3</v>
      </c>
      <c r="H77" s="36">
        <v>0.17852756</v>
      </c>
      <c r="I77" s="14">
        <f t="shared" si="4"/>
        <v>5.9509186666666665E-2</v>
      </c>
      <c r="K77" s="149"/>
      <c r="L77" s="148"/>
      <c r="M77" s="148"/>
    </row>
    <row r="78" spans="1:13" ht="15" customHeight="1" x14ac:dyDescent="0.25">
      <c r="A78" s="169" t="s">
        <v>256</v>
      </c>
      <c r="B78" s="4">
        <v>105.161</v>
      </c>
      <c r="C78" s="7">
        <v>105.161</v>
      </c>
      <c r="D78" s="7">
        <v>5.9044113499999993</v>
      </c>
      <c r="E78" s="53">
        <f t="shared" si="3"/>
        <v>5.6146397904165986E-2</v>
      </c>
      <c r="F78" s="35">
        <v>16.48</v>
      </c>
      <c r="G78" s="36">
        <v>16.48</v>
      </c>
      <c r="H78" s="36">
        <v>2.1279E-4</v>
      </c>
      <c r="I78" s="14">
        <f t="shared" si="4"/>
        <v>1.2912014563106796E-5</v>
      </c>
      <c r="K78" s="148"/>
      <c r="L78" s="148"/>
      <c r="M78" s="148"/>
    </row>
    <row r="79" spans="1:13" ht="15" customHeight="1" x14ac:dyDescent="0.25">
      <c r="A79" s="169" t="s">
        <v>76</v>
      </c>
      <c r="B79" s="4">
        <v>0.53</v>
      </c>
      <c r="C79" s="7">
        <v>0.53</v>
      </c>
      <c r="D79" s="7">
        <v>1.9159560000000003E-2</v>
      </c>
      <c r="E79" s="53">
        <f t="shared" si="3"/>
        <v>3.6150113207547172E-2</v>
      </c>
      <c r="F79" s="59" t="s">
        <v>19</v>
      </c>
      <c r="G79" s="60" t="s">
        <v>19</v>
      </c>
      <c r="H79" s="60" t="s">
        <v>19</v>
      </c>
      <c r="I79" s="14" t="s">
        <v>19</v>
      </c>
      <c r="K79" s="149"/>
      <c r="L79" s="148"/>
      <c r="M79" s="148"/>
    </row>
    <row r="80" spans="1:13" ht="15" customHeight="1" x14ac:dyDescent="0.25">
      <c r="A80" s="169" t="s">
        <v>257</v>
      </c>
      <c r="B80" s="4">
        <v>48.956270000000004</v>
      </c>
      <c r="C80" s="7">
        <v>48.956270000000004</v>
      </c>
      <c r="D80" s="7">
        <v>2.1669582099999998</v>
      </c>
      <c r="E80" s="53">
        <f t="shared" si="3"/>
        <v>4.4263139532484799E-2</v>
      </c>
      <c r="F80" s="59">
        <v>29.362414000000001</v>
      </c>
      <c r="G80" s="60">
        <v>29.362414000000001</v>
      </c>
      <c r="H80" s="60">
        <v>0</v>
      </c>
      <c r="I80" s="14">
        <f t="shared" si="4"/>
        <v>0</v>
      </c>
      <c r="K80" s="149"/>
      <c r="L80" s="148"/>
      <c r="M80" s="148"/>
    </row>
    <row r="81" spans="1:13" ht="15" customHeight="1" x14ac:dyDescent="0.25">
      <c r="A81" s="169" t="s">
        <v>50</v>
      </c>
      <c r="B81" s="4">
        <v>0.87875300000000001</v>
      </c>
      <c r="C81" s="7">
        <v>0.87875300000000001</v>
      </c>
      <c r="D81" s="7">
        <v>1.77991E-3</v>
      </c>
      <c r="E81" s="53">
        <f t="shared" si="3"/>
        <v>2.0254952187929941E-3</v>
      </c>
      <c r="F81" s="59" t="s">
        <v>19</v>
      </c>
      <c r="G81" s="60" t="s">
        <v>19</v>
      </c>
      <c r="H81" s="60" t="s">
        <v>19</v>
      </c>
      <c r="I81" s="14" t="s">
        <v>19</v>
      </c>
      <c r="K81" s="149"/>
      <c r="L81" s="148"/>
      <c r="M81" s="148"/>
    </row>
    <row r="82" spans="1:13" s="150" customFormat="1" ht="15" customHeight="1" x14ac:dyDescent="0.25">
      <c r="A82" s="169" t="s">
        <v>258</v>
      </c>
      <c r="B82" s="4">
        <v>42.265599999999999</v>
      </c>
      <c r="C82" s="7">
        <v>42.265599999999999</v>
      </c>
      <c r="D82" s="7">
        <v>1.64261451</v>
      </c>
      <c r="E82" s="53">
        <f t="shared" si="3"/>
        <v>3.886410011924591E-2</v>
      </c>
      <c r="F82" s="35">
        <v>15.2384</v>
      </c>
      <c r="G82" s="36">
        <v>15.2384</v>
      </c>
      <c r="H82" s="36">
        <v>1.13178E-3</v>
      </c>
      <c r="I82" s="14">
        <f t="shared" si="4"/>
        <v>7.4271577068458632E-5</v>
      </c>
      <c r="K82" s="151"/>
    </row>
    <row r="83" spans="1:13" ht="15" customHeight="1" x14ac:dyDescent="0.25">
      <c r="A83" s="169" t="s">
        <v>54</v>
      </c>
      <c r="B83" s="4">
        <v>161.96289999999999</v>
      </c>
      <c r="C83" s="7">
        <v>161.96289999999999</v>
      </c>
      <c r="D83" s="7">
        <v>3.1239670099999999</v>
      </c>
      <c r="E83" s="53">
        <f t="shared" si="3"/>
        <v>1.9288164203036622E-2</v>
      </c>
      <c r="F83" s="35">
        <v>140.76083700000001</v>
      </c>
      <c r="G83" s="36">
        <v>140.76083700000001</v>
      </c>
      <c r="H83" s="36">
        <v>0</v>
      </c>
      <c r="I83" s="14">
        <f t="shared" si="4"/>
        <v>0</v>
      </c>
      <c r="K83" s="149"/>
      <c r="L83" s="148"/>
      <c r="M83" s="148"/>
    </row>
    <row r="84" spans="1:13" ht="15" customHeight="1" x14ac:dyDescent="0.25">
      <c r="A84" s="169" t="s">
        <v>259</v>
      </c>
      <c r="B84" s="4">
        <v>8.0123850000000001</v>
      </c>
      <c r="C84" s="7">
        <v>8.0123850000000001</v>
      </c>
      <c r="D84" s="7">
        <v>0.29100001000000003</v>
      </c>
      <c r="E84" s="53">
        <f t="shared" si="3"/>
        <v>3.6318775246072181E-2</v>
      </c>
      <c r="F84" s="35">
        <v>79.857410999999999</v>
      </c>
      <c r="G84" s="36">
        <v>79.857410999999999</v>
      </c>
      <c r="H84" s="36">
        <v>6.0896760000000001E-2</v>
      </c>
      <c r="I84" s="14">
        <f t="shared" si="4"/>
        <v>7.6256867380786989E-4</v>
      </c>
      <c r="K84" s="149"/>
      <c r="L84" s="148"/>
      <c r="M84" s="148"/>
    </row>
    <row r="85" spans="1:13" ht="15" customHeight="1" x14ac:dyDescent="0.25">
      <c r="A85" s="169" t="s">
        <v>260</v>
      </c>
      <c r="B85" s="25">
        <v>1.323008</v>
      </c>
      <c r="C85" s="26">
        <v>1.323008</v>
      </c>
      <c r="D85" s="26">
        <v>5.7693059999999997E-2</v>
      </c>
      <c r="E85" s="53">
        <f t="shared" si="3"/>
        <v>4.3607491413506193E-2</v>
      </c>
      <c r="F85" s="25">
        <v>0.24323800000000001</v>
      </c>
      <c r="G85" s="26">
        <v>0.24323800000000001</v>
      </c>
      <c r="H85" s="26">
        <v>4.4790199999999995E-2</v>
      </c>
      <c r="I85" s="14">
        <f t="shared" si="4"/>
        <v>0.18414145816032032</v>
      </c>
      <c r="K85" s="149"/>
      <c r="L85" s="148"/>
      <c r="M85" s="148"/>
    </row>
    <row r="86" spans="1:13" ht="15" customHeight="1" x14ac:dyDescent="0.25">
      <c r="A86" s="169" t="s">
        <v>261</v>
      </c>
      <c r="B86" s="4">
        <v>6.3041479999999996</v>
      </c>
      <c r="C86" s="7">
        <v>6.3041479999999996</v>
      </c>
      <c r="D86" s="7">
        <v>0</v>
      </c>
      <c r="E86" s="53">
        <f t="shared" si="3"/>
        <v>0</v>
      </c>
      <c r="F86" s="35">
        <v>3.509598</v>
      </c>
      <c r="G86" s="36">
        <v>3.509598</v>
      </c>
      <c r="H86" s="36">
        <v>0</v>
      </c>
      <c r="I86" s="14">
        <f t="shared" si="4"/>
        <v>0</v>
      </c>
      <c r="K86" s="149"/>
      <c r="L86" s="148"/>
      <c r="M86" s="148"/>
    </row>
    <row r="87" spans="1:13" ht="15" customHeight="1" x14ac:dyDescent="0.25">
      <c r="A87" s="169" t="s">
        <v>279</v>
      </c>
      <c r="B87" s="4">
        <v>60.449289</v>
      </c>
      <c r="C87" s="7">
        <v>60.449289</v>
      </c>
      <c r="D87" s="7">
        <v>1.43257334</v>
      </c>
      <c r="E87" s="53">
        <f t="shared" si="3"/>
        <v>2.3698762445328349E-2</v>
      </c>
      <c r="F87" s="35">
        <v>328.62510200000003</v>
      </c>
      <c r="G87" s="36">
        <v>328.62510200000003</v>
      </c>
      <c r="H87" s="36">
        <v>0</v>
      </c>
      <c r="I87" s="14">
        <f t="shared" si="4"/>
        <v>0</v>
      </c>
      <c r="K87" s="149"/>
      <c r="L87" s="148"/>
      <c r="M87" s="148"/>
    </row>
    <row r="88" spans="1:13" ht="15" customHeight="1" x14ac:dyDescent="0.25">
      <c r="A88" s="174" t="s">
        <v>96</v>
      </c>
      <c r="B88" s="4">
        <v>162.66909999999999</v>
      </c>
      <c r="C88" s="7">
        <v>162.66909999999999</v>
      </c>
      <c r="D88" s="7">
        <v>6.9365644400000006</v>
      </c>
      <c r="E88" s="53">
        <f t="shared" si="3"/>
        <v>4.2642176295313625E-2</v>
      </c>
      <c r="F88" s="35">
        <v>13.224399999999999</v>
      </c>
      <c r="G88" s="36">
        <v>13.224399999999999</v>
      </c>
      <c r="H88" s="36">
        <v>8.4999980000000003E-2</v>
      </c>
      <c r="I88" s="14">
        <f t="shared" si="4"/>
        <v>6.4275112670518142E-3</v>
      </c>
      <c r="K88" s="149"/>
      <c r="L88" s="148"/>
      <c r="M88" s="148"/>
    </row>
    <row r="89" spans="1:13" ht="15" customHeight="1" x14ac:dyDescent="0.25">
      <c r="A89" s="169" t="s">
        <v>81</v>
      </c>
      <c r="B89" s="4">
        <v>111.593199</v>
      </c>
      <c r="C89" s="7">
        <v>111.593199</v>
      </c>
      <c r="D89" s="7">
        <v>2.6666973299999999</v>
      </c>
      <c r="E89" s="53">
        <f t="shared" si="3"/>
        <v>2.3896593644564305E-2</v>
      </c>
      <c r="F89" s="35">
        <v>3.5396800000000002</v>
      </c>
      <c r="G89" s="36">
        <v>3.5396800000000002</v>
      </c>
      <c r="H89" s="36">
        <v>0</v>
      </c>
      <c r="I89" s="14">
        <f t="shared" si="4"/>
        <v>0</v>
      </c>
      <c r="K89" s="149"/>
      <c r="L89" s="148"/>
      <c r="M89" s="148"/>
    </row>
    <row r="90" spans="1:13" ht="15" customHeight="1" x14ac:dyDescent="0.25">
      <c r="A90" s="169" t="s">
        <v>77</v>
      </c>
      <c r="B90" s="4">
        <v>31.379963</v>
      </c>
      <c r="C90" s="7">
        <v>31.379963</v>
      </c>
      <c r="D90" s="7">
        <v>1.1994829899999999</v>
      </c>
      <c r="E90" s="53">
        <f t="shared" si="3"/>
        <v>3.8224487071574935E-2</v>
      </c>
      <c r="F90" s="35">
        <v>5.2710020000000002</v>
      </c>
      <c r="G90" s="36">
        <v>5.2710020000000002</v>
      </c>
      <c r="H90" s="36">
        <v>0</v>
      </c>
      <c r="I90" s="14">
        <f t="shared" si="4"/>
        <v>0</v>
      </c>
      <c r="K90" s="149"/>
      <c r="L90" s="148"/>
      <c r="M90" s="148"/>
    </row>
    <row r="91" spans="1:13" ht="15" customHeight="1" x14ac:dyDescent="0.25">
      <c r="A91" s="169" t="s">
        <v>262</v>
      </c>
      <c r="B91" s="4">
        <v>6.3731</v>
      </c>
      <c r="C91" s="7">
        <v>6.3731</v>
      </c>
      <c r="D91" s="7">
        <v>0.29683967</v>
      </c>
      <c r="E91" s="53">
        <f t="shared" si="3"/>
        <v>4.6576967252985206E-2</v>
      </c>
      <c r="F91" s="35">
        <v>2.039873</v>
      </c>
      <c r="G91" s="36">
        <v>2.039873</v>
      </c>
      <c r="H91" s="36">
        <v>4.4759300000000004E-3</v>
      </c>
      <c r="I91" s="14">
        <f t="shared" si="4"/>
        <v>2.1942199342802225E-3</v>
      </c>
      <c r="K91" s="149"/>
      <c r="L91" s="148"/>
      <c r="M91" s="148"/>
    </row>
    <row r="92" spans="1:13" ht="15" customHeight="1" x14ac:dyDescent="0.25">
      <c r="A92" s="169" t="s">
        <v>263</v>
      </c>
      <c r="B92" s="4">
        <v>53.651708999999997</v>
      </c>
      <c r="C92" s="7">
        <v>53.651708999999997</v>
      </c>
      <c r="D92" s="7">
        <v>7.2553666900000007</v>
      </c>
      <c r="E92" s="53">
        <f t="shared" si="3"/>
        <v>0.1352308589088933</v>
      </c>
      <c r="F92" s="35">
        <v>14.877919</v>
      </c>
      <c r="G92" s="36">
        <v>14.877919</v>
      </c>
      <c r="H92" s="36">
        <v>3.54617E-3</v>
      </c>
      <c r="I92" s="14">
        <f t="shared" si="4"/>
        <v>2.3835121027342601E-4</v>
      </c>
      <c r="K92" s="149"/>
      <c r="L92" s="148"/>
      <c r="M92" s="148"/>
    </row>
    <row r="93" spans="1:13" ht="15" customHeight="1" x14ac:dyDescent="0.25">
      <c r="A93" s="169" t="s">
        <v>264</v>
      </c>
      <c r="B93" s="4">
        <v>21.155000000000001</v>
      </c>
      <c r="C93" s="7">
        <v>21.155000000000001</v>
      </c>
      <c r="D93" s="7">
        <v>1.5940420800000001</v>
      </c>
      <c r="E93" s="53">
        <f t="shared" si="3"/>
        <v>7.5350606476010398E-2</v>
      </c>
      <c r="F93" s="35">
        <v>1.5100199999999999</v>
      </c>
      <c r="G93" s="36">
        <v>1.5100199999999999</v>
      </c>
      <c r="H93" s="36">
        <v>0</v>
      </c>
      <c r="I93" s="14">
        <f t="shared" si="4"/>
        <v>0</v>
      </c>
      <c r="K93" s="149"/>
      <c r="L93" s="148"/>
      <c r="M93" s="148"/>
    </row>
    <row r="94" spans="1:13" ht="15" customHeight="1" x14ac:dyDescent="0.25">
      <c r="A94" s="169" t="s">
        <v>194</v>
      </c>
      <c r="B94" s="4">
        <v>8.4384910000000009</v>
      </c>
      <c r="C94" s="7">
        <v>8.4384910000000009</v>
      </c>
      <c r="D94" s="7">
        <v>0.26669596999999995</v>
      </c>
      <c r="E94" s="53">
        <f t="shared" si="3"/>
        <v>3.1604699228807605E-2</v>
      </c>
      <c r="F94" s="5">
        <v>1.372967</v>
      </c>
      <c r="G94" s="6">
        <v>1.372967</v>
      </c>
      <c r="H94" s="6">
        <v>1.2E-2</v>
      </c>
      <c r="I94" s="14">
        <f t="shared" si="4"/>
        <v>8.7401955036064231E-3</v>
      </c>
      <c r="K94" s="149"/>
      <c r="L94" s="148"/>
      <c r="M94" s="148"/>
    </row>
    <row r="95" spans="1:13" ht="15" customHeight="1" x14ac:dyDescent="0.25">
      <c r="A95" s="169" t="s">
        <v>265</v>
      </c>
      <c r="B95" s="4">
        <v>25.426964999999999</v>
      </c>
      <c r="C95" s="7">
        <v>25.426964999999999</v>
      </c>
      <c r="D95" s="7">
        <v>1.6349789099999998</v>
      </c>
      <c r="E95" s="53">
        <f t="shared" si="3"/>
        <v>6.430098558754456E-2</v>
      </c>
      <c r="F95" s="5">
        <v>53.216186999999998</v>
      </c>
      <c r="G95" s="6">
        <v>3.635955</v>
      </c>
      <c r="H95" s="6">
        <v>0</v>
      </c>
      <c r="I95" s="14">
        <f>H95/G95</f>
        <v>0</v>
      </c>
      <c r="K95" s="148"/>
      <c r="L95" s="148"/>
      <c r="M95" s="148"/>
    </row>
    <row r="96" spans="1:13" s="16" customFormat="1" ht="15" customHeight="1" x14ac:dyDescent="0.25">
      <c r="A96" s="176" t="s">
        <v>266</v>
      </c>
      <c r="B96" s="4">
        <v>13.7944</v>
      </c>
      <c r="C96" s="7">
        <v>13.7944</v>
      </c>
      <c r="D96" s="7">
        <v>0.38350836999999999</v>
      </c>
      <c r="E96" s="53">
        <f t="shared" si="3"/>
        <v>2.7801743461114654E-2</v>
      </c>
      <c r="F96" s="5">
        <v>5.6352039999999999</v>
      </c>
      <c r="G96" s="6">
        <v>5.6352039999999999</v>
      </c>
      <c r="H96" s="6">
        <v>0</v>
      </c>
      <c r="I96" s="14">
        <f>H96/G96</f>
        <v>0</v>
      </c>
      <c r="K96" s="149"/>
      <c r="L96" s="148"/>
      <c r="M96" s="148"/>
    </row>
    <row r="97" spans="1:13" s="16" customFormat="1" ht="15" customHeight="1" x14ac:dyDescent="0.25">
      <c r="A97" s="177" t="s">
        <v>267</v>
      </c>
      <c r="B97" s="4">
        <v>6.0270330000000003</v>
      </c>
      <c r="C97" s="7">
        <v>6.0270330000000003</v>
      </c>
      <c r="D97" s="7">
        <v>0.54322510000000002</v>
      </c>
      <c r="E97" s="53">
        <f t="shared" si="3"/>
        <v>9.0131429511004835E-2</v>
      </c>
      <c r="F97" s="5">
        <v>7.9758999999999997E-2</v>
      </c>
      <c r="G97" s="6">
        <v>7.9758999999999997E-2</v>
      </c>
      <c r="H97" s="6">
        <v>0</v>
      </c>
      <c r="I97" s="14">
        <f>H97/G97</f>
        <v>0</v>
      </c>
      <c r="K97" s="149"/>
      <c r="L97" s="148"/>
      <c r="M97" s="148"/>
    </row>
    <row r="98" spans="1:13" ht="15" customHeight="1" thickBot="1" x14ac:dyDescent="0.3">
      <c r="A98" s="178" t="s">
        <v>268</v>
      </c>
      <c r="B98" s="43">
        <v>7.6853290000000003</v>
      </c>
      <c r="C98" s="44">
        <v>7.6853290000000003</v>
      </c>
      <c r="D98" s="44">
        <v>9.2453869999999994E-2</v>
      </c>
      <c r="E98" s="55">
        <f t="shared" ref="E98:E104" si="5">D98/C98</f>
        <v>1.2029917001601361E-2</v>
      </c>
      <c r="F98" s="37">
        <v>11.064565</v>
      </c>
      <c r="G98" s="38">
        <v>11.064565</v>
      </c>
      <c r="H98" s="38">
        <v>0.36117309999999997</v>
      </c>
      <c r="I98" s="24">
        <f t="shared" ref="I98:I104" si="6">H98/G98</f>
        <v>3.2642322585659717E-2</v>
      </c>
      <c r="K98" s="147"/>
      <c r="L98" s="146"/>
    </row>
    <row r="99" spans="1:13" ht="21" customHeight="1" thickBot="1" x14ac:dyDescent="0.3">
      <c r="A99" s="28" t="s">
        <v>93</v>
      </c>
      <c r="B99" s="64">
        <f>SUM(B100:B105)</f>
        <v>1003.781731</v>
      </c>
      <c r="C99" s="65">
        <f>SUM(C100:C105)</f>
        <v>1003.781731</v>
      </c>
      <c r="D99" s="65">
        <f>SUM(D100:D105)</f>
        <v>52.737564630000001</v>
      </c>
      <c r="E99" s="66">
        <f t="shared" si="5"/>
        <v>5.2538876731160589E-2</v>
      </c>
      <c r="F99" s="67">
        <f>SUM(F100:F105)</f>
        <v>4035.4270129999995</v>
      </c>
      <c r="G99" s="29">
        <f>SUM(G100:G105)</f>
        <v>4035.4270129999995</v>
      </c>
      <c r="H99" s="29">
        <f>SUM(H100:H105)</f>
        <v>228.50365486000001</v>
      </c>
      <c r="I99" s="32">
        <f t="shared" si="6"/>
        <v>5.6624405329072432E-2</v>
      </c>
      <c r="K99" s="147"/>
      <c r="L99" s="146"/>
    </row>
    <row r="100" spans="1:13" ht="15" customHeight="1" x14ac:dyDescent="0.25">
      <c r="A100" s="174" t="s">
        <v>269</v>
      </c>
      <c r="B100" s="45">
        <v>260.50139899999999</v>
      </c>
      <c r="C100" s="46">
        <v>260.50139899999999</v>
      </c>
      <c r="D100" s="46">
        <v>1.6865128600000001</v>
      </c>
      <c r="E100" s="56">
        <f t="shared" si="5"/>
        <v>6.4741028895587624E-3</v>
      </c>
      <c r="F100" s="33">
        <v>120.084909</v>
      </c>
      <c r="G100" s="34">
        <v>120.084909</v>
      </c>
      <c r="H100" s="34">
        <v>0</v>
      </c>
      <c r="I100" s="21">
        <f t="shared" si="6"/>
        <v>0</v>
      </c>
      <c r="K100" s="147"/>
      <c r="L100" s="146"/>
    </row>
    <row r="101" spans="1:13" ht="15" customHeight="1" x14ac:dyDescent="0.25">
      <c r="A101" s="169" t="s">
        <v>270</v>
      </c>
      <c r="B101" s="4">
        <v>2.9946999999999999</v>
      </c>
      <c r="C101" s="7">
        <v>2.9946999999999999</v>
      </c>
      <c r="D101" s="7">
        <v>8.2838789999999995E-2</v>
      </c>
      <c r="E101" s="53">
        <f t="shared" si="5"/>
        <v>2.766179917854877E-2</v>
      </c>
      <c r="F101" s="59" t="s">
        <v>19</v>
      </c>
      <c r="G101" s="60" t="s">
        <v>19</v>
      </c>
      <c r="H101" s="60" t="s">
        <v>19</v>
      </c>
      <c r="I101" s="14" t="s">
        <v>19</v>
      </c>
      <c r="K101" s="147"/>
      <c r="L101" s="146"/>
    </row>
    <row r="102" spans="1:13" ht="15" customHeight="1" x14ac:dyDescent="0.25">
      <c r="A102" s="169" t="s">
        <v>271</v>
      </c>
      <c r="B102" s="4">
        <v>195.44493199999999</v>
      </c>
      <c r="C102" s="7">
        <v>195.44493199999999</v>
      </c>
      <c r="D102" s="7">
        <v>1.7037079799999999</v>
      </c>
      <c r="E102" s="53">
        <f t="shared" si="5"/>
        <v>8.7170742293793523E-3</v>
      </c>
      <c r="F102" s="35">
        <v>165.644204</v>
      </c>
      <c r="G102" s="36">
        <v>165.644204</v>
      </c>
      <c r="H102" s="36">
        <v>0.15762185999999997</v>
      </c>
      <c r="I102" s="14">
        <f t="shared" si="6"/>
        <v>9.5156882156890912E-4</v>
      </c>
      <c r="K102" s="147"/>
      <c r="L102" s="146"/>
    </row>
    <row r="103" spans="1:13" ht="15" customHeight="1" x14ac:dyDescent="0.25">
      <c r="A103" s="169" t="s">
        <v>272</v>
      </c>
      <c r="B103" s="5">
        <v>327.12209999999999</v>
      </c>
      <c r="C103" s="6">
        <v>327.12209999999999</v>
      </c>
      <c r="D103" s="6">
        <v>28.851320999999999</v>
      </c>
      <c r="E103" s="53">
        <f t="shared" si="5"/>
        <v>8.8197407023249116E-2</v>
      </c>
      <c r="F103" s="35">
        <v>1520.2257</v>
      </c>
      <c r="G103" s="36">
        <v>1520.2257</v>
      </c>
      <c r="H103" s="58">
        <v>179.65433300000001</v>
      </c>
      <c r="I103" s="14">
        <f t="shared" si="6"/>
        <v>0.11817609253678583</v>
      </c>
      <c r="K103" s="147"/>
      <c r="L103" s="146"/>
    </row>
    <row r="104" spans="1:13" ht="15" customHeight="1" x14ac:dyDescent="0.25">
      <c r="A104" s="169" t="s">
        <v>273</v>
      </c>
      <c r="B104" s="5">
        <v>217.71860000000001</v>
      </c>
      <c r="C104" s="6">
        <v>217.71860000000001</v>
      </c>
      <c r="D104" s="6">
        <v>20.413184000000001</v>
      </c>
      <c r="E104" s="53">
        <f t="shared" si="5"/>
        <v>9.3759485868455894E-2</v>
      </c>
      <c r="F104" s="59">
        <v>520.10519999999997</v>
      </c>
      <c r="G104" s="60">
        <v>520.10519999999997</v>
      </c>
      <c r="H104" s="60">
        <v>48.691699999999997</v>
      </c>
      <c r="I104" s="14">
        <f t="shared" si="6"/>
        <v>9.3618944782709351E-2</v>
      </c>
    </row>
    <row r="105" spans="1:13" ht="15" customHeight="1" thickBot="1" x14ac:dyDescent="0.3">
      <c r="A105" s="178" t="s">
        <v>280</v>
      </c>
      <c r="B105" s="10" t="s">
        <v>19</v>
      </c>
      <c r="C105" s="11" t="s">
        <v>19</v>
      </c>
      <c r="D105" s="11" t="s">
        <v>19</v>
      </c>
      <c r="E105" s="55" t="s">
        <v>19</v>
      </c>
      <c r="F105" s="37">
        <v>1709.367</v>
      </c>
      <c r="G105" s="38">
        <v>1709.367</v>
      </c>
      <c r="H105" s="38">
        <v>0</v>
      </c>
      <c r="I105" s="22">
        <f>H105/G105</f>
        <v>0</v>
      </c>
    </row>
    <row r="106" spans="1:13" ht="22.5" customHeight="1" x14ac:dyDescent="0.25">
      <c r="A106" s="145" t="s">
        <v>201</v>
      </c>
      <c r="B106" s="145"/>
      <c r="C106" s="145"/>
      <c r="D106" s="145"/>
      <c r="E106" s="200" t="s">
        <v>202</v>
      </c>
      <c r="F106" s="200"/>
      <c r="G106" s="200"/>
      <c r="H106" s="200"/>
      <c r="I106" s="200"/>
    </row>
    <row r="107" spans="1:13" s="144" customFormat="1" ht="22.5" customHeight="1" x14ac:dyDescent="0.25">
      <c r="A107" s="201" t="s">
        <v>203</v>
      </c>
      <c r="B107" s="202"/>
      <c r="C107" s="202"/>
      <c r="D107" s="202"/>
      <c r="E107" s="202"/>
      <c r="F107" s="202"/>
      <c r="G107" s="202"/>
      <c r="H107" s="202"/>
      <c r="I107" s="202"/>
    </row>
    <row r="108" spans="1:13" s="144" customFormat="1" ht="15" customHeight="1" x14ac:dyDescent="0.25">
      <c r="A108" s="206"/>
      <c r="B108" s="206"/>
      <c r="C108" s="206"/>
      <c r="D108" s="206"/>
      <c r="E108" s="206"/>
      <c r="F108" s="206"/>
      <c r="G108" s="206"/>
      <c r="H108" s="206"/>
      <c r="I108" s="206"/>
    </row>
    <row r="109" spans="1:13" ht="12.75" customHeight="1" x14ac:dyDescent="0.25">
      <c r="A109" s="203" t="s">
        <v>275</v>
      </c>
      <c r="B109" s="203"/>
      <c r="C109" s="203"/>
      <c r="D109" s="203"/>
      <c r="E109" s="203"/>
      <c r="F109" s="203"/>
      <c r="G109" s="203"/>
      <c r="H109" s="203"/>
      <c r="I109" s="203"/>
    </row>
    <row r="110" spans="1:13" ht="12.75" customHeight="1" x14ac:dyDescent="0.25">
      <c r="A110" s="204" t="s">
        <v>281</v>
      </c>
      <c r="B110" s="204"/>
      <c r="C110" s="204"/>
      <c r="D110" s="204"/>
      <c r="E110" s="204"/>
      <c r="F110" s="204"/>
      <c r="G110" s="204"/>
      <c r="H110" s="204"/>
      <c r="I110" s="204"/>
    </row>
    <row r="111" spans="1:13" ht="12.75" customHeight="1" x14ac:dyDescent="0.25">
      <c r="A111" s="205" t="s">
        <v>276</v>
      </c>
      <c r="B111" s="205"/>
      <c r="C111" s="205"/>
      <c r="D111" s="205"/>
      <c r="E111" s="205"/>
      <c r="F111" s="205"/>
      <c r="G111" s="205"/>
      <c r="H111" s="205"/>
      <c r="I111" s="205"/>
    </row>
  </sheetData>
  <mergeCells count="16">
    <mergeCell ref="E106:I106"/>
    <mergeCell ref="A107:I107"/>
    <mergeCell ref="A109:I109"/>
    <mergeCell ref="A110:I110"/>
    <mergeCell ref="A111:I111"/>
    <mergeCell ref="A108:I108"/>
    <mergeCell ref="A1:I1"/>
    <mergeCell ref="A2:I2"/>
    <mergeCell ref="A3:I3"/>
    <mergeCell ref="A4:I4"/>
    <mergeCell ref="A5:I5"/>
    <mergeCell ref="A6:I6"/>
    <mergeCell ref="A8:A9"/>
    <mergeCell ref="B8:E8"/>
    <mergeCell ref="F8:I8"/>
    <mergeCell ref="A7:I7"/>
  </mergeCells>
  <printOptions horizontalCentered="1"/>
  <pageMargins left="0.19685039370078741" right="0.19685039370078741" top="0.35433070866141736" bottom="0.35433070866141736" header="0" footer="0"/>
  <pageSetup scale="80" orientation="portrait" r:id="rId1"/>
  <ignoredErrors>
    <ignoredError sqref="E10:E12 E99" formula="1"/>
    <ignoredError sqref="E42" evalError="1" formula="1"/>
    <ignoredError sqref="E41 I41:I42 I83:I90 E91:E97 I80 I98 E98 E72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1"/>
  <sheetViews>
    <sheetView tabSelected="1" view="pageBreakPreview" zoomScaleNormal="100" zoomScaleSheetLayoutView="100" workbookViewId="0">
      <selection activeCell="A7" sqref="A7:I7"/>
    </sheetView>
  </sheetViews>
  <sheetFormatPr baseColWidth="10" defaultRowHeight="15" x14ac:dyDescent="0.25"/>
  <cols>
    <col min="1" max="1" width="35.42578125" style="159" customWidth="1"/>
    <col min="2" max="2" width="10.5703125" style="159" customWidth="1"/>
    <col min="3" max="3" width="12.7109375" style="159" customWidth="1"/>
    <col min="4" max="4" width="11.7109375" style="159" customWidth="1"/>
    <col min="5" max="5" width="11.7109375" style="15" customWidth="1"/>
    <col min="6" max="6" width="10.7109375" style="23" customWidth="1"/>
    <col min="7" max="7" width="12.7109375" style="23" customWidth="1"/>
    <col min="8" max="9" width="11.7109375" style="23" customWidth="1"/>
    <col min="10" max="10" width="11.42578125" style="159"/>
    <col min="11" max="11" width="40.140625" style="159" customWidth="1"/>
    <col min="12" max="16384" width="11.42578125" style="159"/>
  </cols>
  <sheetData>
    <row r="1" spans="1:11" x14ac:dyDescent="0.25">
      <c r="A1" s="198" t="s">
        <v>0</v>
      </c>
      <c r="B1" s="198"/>
      <c r="C1" s="198"/>
      <c r="D1" s="198"/>
      <c r="E1" s="198"/>
      <c r="F1" s="198"/>
      <c r="G1" s="198"/>
      <c r="H1" s="198"/>
      <c r="I1" s="198"/>
    </row>
    <row r="2" spans="1:11" x14ac:dyDescent="0.25">
      <c r="A2" s="198" t="s">
        <v>1</v>
      </c>
      <c r="B2" s="198"/>
      <c r="C2" s="198"/>
      <c r="D2" s="198"/>
      <c r="E2" s="198"/>
      <c r="F2" s="198"/>
      <c r="G2" s="198"/>
      <c r="H2" s="198"/>
      <c r="I2" s="198"/>
    </row>
    <row r="3" spans="1:11" ht="14.25" customHeight="1" x14ac:dyDescent="0.25">
      <c r="A3" s="199" t="s">
        <v>200</v>
      </c>
      <c r="B3" s="199"/>
      <c r="C3" s="199"/>
      <c r="D3" s="199"/>
      <c r="E3" s="199"/>
      <c r="F3" s="199"/>
      <c r="G3" s="199"/>
      <c r="H3" s="199"/>
      <c r="I3" s="199"/>
    </row>
    <row r="4" spans="1:11" ht="14.25" customHeight="1" x14ac:dyDescent="0.25">
      <c r="A4" s="199" t="s">
        <v>274</v>
      </c>
      <c r="B4" s="199"/>
      <c r="C4" s="199"/>
      <c r="D4" s="199"/>
      <c r="E4" s="199"/>
      <c r="F4" s="199"/>
      <c r="G4" s="199"/>
      <c r="H4" s="199"/>
      <c r="I4" s="199"/>
    </row>
    <row r="5" spans="1:11" x14ac:dyDescent="0.25">
      <c r="A5" s="199" t="s">
        <v>282</v>
      </c>
      <c r="B5" s="199"/>
      <c r="C5" s="199"/>
      <c r="D5" s="199"/>
      <c r="E5" s="199"/>
      <c r="F5" s="199"/>
      <c r="G5" s="199"/>
      <c r="H5" s="199"/>
      <c r="I5" s="199"/>
    </row>
    <row r="6" spans="1:11" x14ac:dyDescent="0.25">
      <c r="A6" s="190" t="s">
        <v>2</v>
      </c>
      <c r="B6" s="190"/>
      <c r="C6" s="190"/>
      <c r="D6" s="190"/>
      <c r="E6" s="190"/>
      <c r="F6" s="190"/>
      <c r="G6" s="190"/>
      <c r="H6" s="190"/>
      <c r="I6" s="190"/>
    </row>
    <row r="7" spans="1:11" ht="6" customHeight="1" thickBot="1" x14ac:dyDescent="0.3">
      <c r="A7" s="197"/>
      <c r="B7" s="197"/>
      <c r="C7" s="197"/>
      <c r="D7" s="197"/>
      <c r="E7" s="197"/>
      <c r="F7" s="197"/>
      <c r="G7" s="197"/>
      <c r="H7" s="197"/>
      <c r="I7" s="197"/>
    </row>
    <row r="8" spans="1:11" x14ac:dyDescent="0.25">
      <c r="A8" s="191" t="s">
        <v>3</v>
      </c>
      <c r="B8" s="193" t="s">
        <v>4</v>
      </c>
      <c r="C8" s="194"/>
      <c r="D8" s="194"/>
      <c r="E8" s="195"/>
      <c r="F8" s="193" t="s">
        <v>5</v>
      </c>
      <c r="G8" s="194"/>
      <c r="H8" s="194"/>
      <c r="I8" s="196"/>
    </row>
    <row r="9" spans="1:11" ht="30.75" thickBot="1" x14ac:dyDescent="0.3">
      <c r="A9" s="192"/>
      <c r="B9" s="163" t="s">
        <v>6</v>
      </c>
      <c r="C9" s="164" t="s">
        <v>7</v>
      </c>
      <c r="D9" s="164" t="s">
        <v>205</v>
      </c>
      <c r="E9" s="165" t="s">
        <v>9</v>
      </c>
      <c r="F9" s="166" t="s">
        <v>6</v>
      </c>
      <c r="G9" s="164" t="s">
        <v>7</v>
      </c>
      <c r="H9" s="164" t="s">
        <v>204</v>
      </c>
      <c r="I9" s="167" t="s">
        <v>9</v>
      </c>
    </row>
    <row r="10" spans="1:11" ht="21" customHeight="1" thickBot="1" x14ac:dyDescent="0.3">
      <c r="A10" s="68" t="s">
        <v>91</v>
      </c>
      <c r="B10" s="17">
        <f>B11+B99</f>
        <v>15578.589393999999</v>
      </c>
      <c r="C10" s="18">
        <f>C11+C99</f>
        <v>15578.589393999999</v>
      </c>
      <c r="D10" s="18">
        <f>D11+D99</f>
        <v>2202.0162089700002</v>
      </c>
      <c r="E10" s="49">
        <f>D10/C10</f>
        <v>0.14134888296228501</v>
      </c>
      <c r="F10" s="17">
        <f>F11+F99</f>
        <v>7743.8630020000001</v>
      </c>
      <c r="G10" s="18">
        <f>G11+G99</f>
        <v>7694.2827699999998</v>
      </c>
      <c r="H10" s="18">
        <f>H11+H99</f>
        <v>323.16335003</v>
      </c>
      <c r="I10" s="19">
        <f>H10/G10</f>
        <v>4.2000451463782118E-2</v>
      </c>
    </row>
    <row r="11" spans="1:11" ht="21" customHeight="1" thickBot="1" x14ac:dyDescent="0.3">
      <c r="A11" s="69" t="s">
        <v>10</v>
      </c>
      <c r="B11" s="30">
        <f>B12+B42</f>
        <v>14574.807663</v>
      </c>
      <c r="C11" s="31">
        <f>C12+C42</f>
        <v>14574.807663</v>
      </c>
      <c r="D11" s="31">
        <f>D12+D42</f>
        <v>2149.27864434</v>
      </c>
      <c r="E11" s="50">
        <f>D11/C11</f>
        <v>0.14746531783031464</v>
      </c>
      <c r="F11" s="30">
        <f>F12+F42</f>
        <v>3708.4359890000001</v>
      </c>
      <c r="G11" s="31">
        <f>G12+G42</f>
        <v>3658.8557570000003</v>
      </c>
      <c r="H11" s="31">
        <f>H12+H42</f>
        <v>94.659695169999992</v>
      </c>
      <c r="I11" s="32">
        <f>H11/G11</f>
        <v>2.5871392986427582E-2</v>
      </c>
    </row>
    <row r="12" spans="1:11" ht="21" customHeight="1" thickBot="1" x14ac:dyDescent="0.3">
      <c r="A12" s="70" t="s">
        <v>11</v>
      </c>
      <c r="B12" s="12">
        <f>SUM(B13:B41)</f>
        <v>8663.4058090000017</v>
      </c>
      <c r="C12" s="13">
        <f>SUM(C13:C41)</f>
        <v>8663.4058090000017</v>
      </c>
      <c r="D12" s="13">
        <f>SUM(D13:D41)</f>
        <v>1840.4468644900001</v>
      </c>
      <c r="E12" s="51">
        <f>D12/C12</f>
        <v>0.21243918443460735</v>
      </c>
      <c r="F12" s="12">
        <f>SUM(F13:F41)</f>
        <v>2017.5669470000003</v>
      </c>
      <c r="G12" s="13">
        <f>SUM(G13:G41)</f>
        <v>2017.5669470000003</v>
      </c>
      <c r="H12" s="13">
        <f>SUM(H13:H41)</f>
        <v>78.167508239999989</v>
      </c>
      <c r="I12" s="20">
        <f>H12/G12</f>
        <v>3.8743452035745501E-2</v>
      </c>
    </row>
    <row r="13" spans="1:11" ht="15" customHeight="1" x14ac:dyDescent="0.25">
      <c r="A13" s="168" t="s">
        <v>13</v>
      </c>
      <c r="B13" s="39">
        <v>97.640407999999994</v>
      </c>
      <c r="C13" s="40">
        <v>97.640407999999994</v>
      </c>
      <c r="D13" s="40">
        <v>5.8464774400000001</v>
      </c>
      <c r="E13" s="52">
        <f>D13/C13</f>
        <v>5.9877642461305572E-2</v>
      </c>
      <c r="F13" s="33">
        <v>2.0263010000000001</v>
      </c>
      <c r="G13" s="34">
        <v>2.0263010000000001</v>
      </c>
      <c r="H13" s="34">
        <v>0.20194817000000001</v>
      </c>
      <c r="I13" s="21">
        <f>H13/G13</f>
        <v>9.9663460660583E-2</v>
      </c>
      <c r="K13" s="160"/>
    </row>
    <row r="14" spans="1:11" ht="15" customHeight="1" x14ac:dyDescent="0.25">
      <c r="A14" s="169" t="s">
        <v>15</v>
      </c>
      <c r="B14" s="4">
        <v>142.29824199999999</v>
      </c>
      <c r="C14" s="7">
        <v>142.29824199999999</v>
      </c>
      <c r="D14" s="7">
        <v>6.48789601</v>
      </c>
      <c r="E14" s="53">
        <f>D14/C14</f>
        <v>4.5593648374095873E-2</v>
      </c>
      <c r="F14" s="35">
        <v>3.9833259999999999</v>
      </c>
      <c r="G14" s="36">
        <v>3.9833259999999999</v>
      </c>
      <c r="H14" s="36">
        <v>1.1016E-4</v>
      </c>
      <c r="I14" s="14">
        <f>H14/G14</f>
        <v>2.765528103901112E-5</v>
      </c>
      <c r="K14" s="160"/>
    </row>
    <row r="15" spans="1:11" ht="15" customHeight="1" x14ac:dyDescent="0.25">
      <c r="A15" s="169" t="s">
        <v>24</v>
      </c>
      <c r="B15" s="4">
        <v>207.480231</v>
      </c>
      <c r="C15" s="7">
        <v>207.480231</v>
      </c>
      <c r="D15" s="7">
        <v>12.87473812</v>
      </c>
      <c r="E15" s="53">
        <f t="shared" ref="E15:E40" si="0">D15/C15</f>
        <v>6.2052842615159802E-2</v>
      </c>
      <c r="F15" s="35">
        <v>314.71718199999998</v>
      </c>
      <c r="G15" s="36">
        <v>314.71718199999998</v>
      </c>
      <c r="H15" s="36">
        <v>10.472772490000001</v>
      </c>
      <c r="I15" s="14">
        <f t="shared" ref="I15:I40" si="1">H15/G15</f>
        <v>3.3276773843253338E-2</v>
      </c>
      <c r="K15" s="160"/>
    </row>
    <row r="16" spans="1:11" ht="15" customHeight="1" x14ac:dyDescent="0.25">
      <c r="A16" s="169" t="s">
        <v>210</v>
      </c>
      <c r="B16" s="4">
        <v>64.232709</v>
      </c>
      <c r="C16" s="7">
        <v>64.232709</v>
      </c>
      <c r="D16" s="7">
        <v>3.4183801300000001</v>
      </c>
      <c r="E16" s="53">
        <f t="shared" si="0"/>
        <v>5.3218682244898001E-2</v>
      </c>
      <c r="F16" s="35">
        <v>2.8340519999999998</v>
      </c>
      <c r="G16" s="36">
        <v>2.8340519999999998</v>
      </c>
      <c r="H16" s="36">
        <v>3.4261399999999998E-3</v>
      </c>
      <c r="I16" s="14">
        <f t="shared" si="1"/>
        <v>1.2089192435424615E-3</v>
      </c>
      <c r="K16" s="160"/>
    </row>
    <row r="17" spans="1:11" ht="15" customHeight="1" x14ac:dyDescent="0.25">
      <c r="A17" s="170" t="s">
        <v>211</v>
      </c>
      <c r="B17" s="4">
        <v>1596.8395849999999</v>
      </c>
      <c r="C17" s="7">
        <v>1596.8395849999999</v>
      </c>
      <c r="D17" s="7">
        <v>92.879478030000001</v>
      </c>
      <c r="E17" s="53">
        <f t="shared" si="0"/>
        <v>5.8164563868824688E-2</v>
      </c>
      <c r="F17" s="35">
        <v>200.21357</v>
      </c>
      <c r="G17" s="36">
        <v>200.21357</v>
      </c>
      <c r="H17" s="36">
        <v>3.04503887</v>
      </c>
      <c r="I17" s="14">
        <f t="shared" si="1"/>
        <v>1.5208953469038087E-2</v>
      </c>
      <c r="K17" s="160"/>
    </row>
    <row r="18" spans="1:11" ht="15" customHeight="1" x14ac:dyDescent="0.25">
      <c r="A18" s="171" t="s">
        <v>212</v>
      </c>
      <c r="B18" s="4">
        <v>30.624507000000001</v>
      </c>
      <c r="C18" s="7">
        <v>30.624507000000001</v>
      </c>
      <c r="D18" s="7">
        <v>1.70408852</v>
      </c>
      <c r="E18" s="53">
        <f t="shared" si="0"/>
        <v>5.5644602540050686E-2</v>
      </c>
      <c r="F18" s="35">
        <v>1.7299979999999999</v>
      </c>
      <c r="G18" s="36">
        <v>1.7299979999999999</v>
      </c>
      <c r="H18" s="36">
        <v>1.415393E-2</v>
      </c>
      <c r="I18" s="14">
        <f t="shared" si="1"/>
        <v>8.1814718860946673E-3</v>
      </c>
      <c r="K18" s="160"/>
    </row>
    <row r="19" spans="1:11" ht="15" customHeight="1" x14ac:dyDescent="0.25">
      <c r="A19" s="171" t="s">
        <v>213</v>
      </c>
      <c r="B19" s="4">
        <v>34.444400000000002</v>
      </c>
      <c r="C19" s="7">
        <v>34.444400000000002</v>
      </c>
      <c r="D19" s="7">
        <v>2.0442594999999999</v>
      </c>
      <c r="E19" s="53">
        <f t="shared" si="0"/>
        <v>5.9349545934897975E-2</v>
      </c>
      <c r="F19" s="35">
        <v>526.22157300000003</v>
      </c>
      <c r="G19" s="36">
        <v>526.22157300000003</v>
      </c>
      <c r="H19" s="36">
        <v>15.609463609999999</v>
      </c>
      <c r="I19" s="14">
        <f t="shared" si="1"/>
        <v>2.9663290923270448E-2</v>
      </c>
      <c r="K19" s="160"/>
    </row>
    <row r="20" spans="1:11" ht="15" customHeight="1" x14ac:dyDescent="0.25">
      <c r="A20" s="169" t="s">
        <v>214</v>
      </c>
      <c r="B20" s="4">
        <v>67.064587000000003</v>
      </c>
      <c r="C20" s="7">
        <v>67.064587000000003</v>
      </c>
      <c r="D20" s="7">
        <v>4.1777455200000002</v>
      </c>
      <c r="E20" s="53">
        <f t="shared" si="0"/>
        <v>6.2294359913079016E-2</v>
      </c>
      <c r="F20" s="35">
        <v>55.356274999999997</v>
      </c>
      <c r="G20" s="36">
        <v>55.356274999999997</v>
      </c>
      <c r="H20" s="36">
        <v>0.22736873000000002</v>
      </c>
      <c r="I20" s="14">
        <f t="shared" si="1"/>
        <v>4.1073704832920938E-3</v>
      </c>
      <c r="K20" s="160"/>
    </row>
    <row r="21" spans="1:11" ht="15" customHeight="1" x14ac:dyDescent="0.25">
      <c r="A21" s="171" t="s">
        <v>215</v>
      </c>
      <c r="B21" s="4">
        <v>1131.995887</v>
      </c>
      <c r="C21" s="7">
        <v>1131.995887</v>
      </c>
      <c r="D21" s="7">
        <v>80.194819769999995</v>
      </c>
      <c r="E21" s="53">
        <f t="shared" si="0"/>
        <v>7.0843737765276873E-2</v>
      </c>
      <c r="F21" s="35">
        <v>200.455793</v>
      </c>
      <c r="G21" s="36">
        <v>200.455793</v>
      </c>
      <c r="H21" s="36">
        <v>0</v>
      </c>
      <c r="I21" s="14">
        <f t="shared" si="1"/>
        <v>0</v>
      </c>
      <c r="K21" s="160"/>
    </row>
    <row r="22" spans="1:11" ht="15" customHeight="1" x14ac:dyDescent="0.25">
      <c r="A22" s="172" t="s">
        <v>216</v>
      </c>
      <c r="B22" s="4">
        <v>40.661338999999998</v>
      </c>
      <c r="C22" s="7">
        <v>40.661338999999998</v>
      </c>
      <c r="D22" s="7">
        <v>2.06604755</v>
      </c>
      <c r="E22" s="53">
        <f t="shared" si="0"/>
        <v>5.081110462200962E-2</v>
      </c>
      <c r="F22" s="35">
        <v>5.3209999999999997</v>
      </c>
      <c r="G22" s="36">
        <v>5.3209999999999997</v>
      </c>
      <c r="H22" s="36">
        <v>4.281915E-2</v>
      </c>
      <c r="I22" s="14">
        <f t="shared" si="1"/>
        <v>8.0471997744784828E-3</v>
      </c>
      <c r="K22" s="160"/>
    </row>
    <row r="23" spans="1:11" ht="15" customHeight="1" x14ac:dyDescent="0.25">
      <c r="A23" s="172" t="s">
        <v>217</v>
      </c>
      <c r="B23" s="4">
        <v>18.094564999999999</v>
      </c>
      <c r="C23" s="7">
        <v>18.094564999999999</v>
      </c>
      <c r="D23" s="7">
        <v>1.17992849</v>
      </c>
      <c r="E23" s="53">
        <f t="shared" si="0"/>
        <v>6.5209000050567678E-2</v>
      </c>
      <c r="F23" s="35">
        <v>200.526118</v>
      </c>
      <c r="G23" s="36">
        <v>200.526118</v>
      </c>
      <c r="H23" s="36">
        <v>44.838435609999998</v>
      </c>
      <c r="I23" s="14">
        <f t="shared" si="1"/>
        <v>0.22360396768863794</v>
      </c>
      <c r="K23" s="160"/>
    </row>
    <row r="24" spans="1:11" ht="15" customHeight="1" x14ac:dyDescent="0.25">
      <c r="A24" s="172" t="s">
        <v>218</v>
      </c>
      <c r="B24" s="4">
        <v>582.16234599999996</v>
      </c>
      <c r="C24" s="7">
        <v>582.16234599999996</v>
      </c>
      <c r="D24" s="7">
        <v>6.5893379599999999</v>
      </c>
      <c r="E24" s="53">
        <f t="shared" si="0"/>
        <v>1.1318729226091171E-2</v>
      </c>
      <c r="F24" s="35">
        <v>105.183688</v>
      </c>
      <c r="G24" s="36">
        <v>105.183688</v>
      </c>
      <c r="H24" s="36">
        <v>7.9796889999999995E-2</v>
      </c>
      <c r="I24" s="14">
        <f t="shared" si="1"/>
        <v>7.586432033073417E-4</v>
      </c>
      <c r="K24" s="160"/>
    </row>
    <row r="25" spans="1:11" ht="15" customHeight="1" x14ac:dyDescent="0.25">
      <c r="A25" s="172" t="s">
        <v>219</v>
      </c>
      <c r="B25" s="4">
        <v>92.930704000000006</v>
      </c>
      <c r="C25" s="7">
        <v>92.930704000000006</v>
      </c>
      <c r="D25" s="7">
        <v>4.7615649699999993</v>
      </c>
      <c r="E25" s="53">
        <f t="shared" si="0"/>
        <v>5.123780155587758E-2</v>
      </c>
      <c r="F25" s="35">
        <v>25.907353000000001</v>
      </c>
      <c r="G25" s="36">
        <v>25.907353000000001</v>
      </c>
      <c r="H25" s="36">
        <v>1.2935190000000001E-2</v>
      </c>
      <c r="I25" s="14">
        <f t="shared" si="1"/>
        <v>4.9928643810118309E-4</v>
      </c>
      <c r="K25" s="160"/>
    </row>
    <row r="26" spans="1:11" ht="15" customHeight="1" x14ac:dyDescent="0.25">
      <c r="A26" s="172" t="s">
        <v>220</v>
      </c>
      <c r="B26" s="4">
        <v>723.08644600000002</v>
      </c>
      <c r="C26" s="7">
        <v>723.08644600000002</v>
      </c>
      <c r="D26" s="7">
        <v>57.695234720000002</v>
      </c>
      <c r="E26" s="53">
        <f t="shared" si="0"/>
        <v>7.9790231222229266E-2</v>
      </c>
      <c r="F26" s="35">
        <v>30.185372999999998</v>
      </c>
      <c r="G26" s="36">
        <v>30.185372999999998</v>
      </c>
      <c r="H26" s="36">
        <v>1.581914</v>
      </c>
      <c r="I26" s="14">
        <f t="shared" si="1"/>
        <v>5.240664079254545E-2</v>
      </c>
      <c r="K26" s="160"/>
    </row>
    <row r="27" spans="1:11" ht="15" customHeight="1" x14ac:dyDescent="0.25">
      <c r="A27" s="172" t="s">
        <v>221</v>
      </c>
      <c r="B27" s="4">
        <v>30.015011999999999</v>
      </c>
      <c r="C27" s="7">
        <v>30.015011999999999</v>
      </c>
      <c r="D27" s="7">
        <v>1.77076952</v>
      </c>
      <c r="E27" s="53">
        <f t="shared" si="0"/>
        <v>5.8996129003713212E-2</v>
      </c>
      <c r="F27" s="35">
        <v>256.56729999999999</v>
      </c>
      <c r="G27" s="36">
        <v>256.56729999999999</v>
      </c>
      <c r="H27" s="36">
        <v>0.11231536</v>
      </c>
      <c r="I27" s="14">
        <f t="shared" si="1"/>
        <v>4.3776178803768057E-4</v>
      </c>
      <c r="K27" s="160"/>
    </row>
    <row r="28" spans="1:11" ht="15" customHeight="1" x14ac:dyDescent="0.25">
      <c r="A28" s="172" t="s">
        <v>30</v>
      </c>
      <c r="B28" s="4">
        <v>3.0416280000000002</v>
      </c>
      <c r="C28" s="7">
        <v>3.0416280000000002</v>
      </c>
      <c r="D28" s="7">
        <v>0.16680196999999999</v>
      </c>
      <c r="E28" s="53">
        <f t="shared" si="0"/>
        <v>5.4839700975924728E-2</v>
      </c>
      <c r="F28" s="5" t="s">
        <v>19</v>
      </c>
      <c r="G28" s="6" t="s">
        <v>19</v>
      </c>
      <c r="H28" s="6" t="s">
        <v>19</v>
      </c>
      <c r="I28" s="14" t="s">
        <v>19</v>
      </c>
      <c r="K28" s="160"/>
    </row>
    <row r="29" spans="1:11" ht="15" customHeight="1" x14ac:dyDescent="0.25">
      <c r="A29" s="169" t="s">
        <v>222</v>
      </c>
      <c r="B29" s="4">
        <v>33.419699999999999</v>
      </c>
      <c r="C29" s="7">
        <v>33.419699999999999</v>
      </c>
      <c r="D29" s="7">
        <v>2.3245045099999997</v>
      </c>
      <c r="E29" s="53">
        <f t="shared" si="0"/>
        <v>6.9554918506150559E-2</v>
      </c>
      <c r="F29" s="35">
        <v>21.712631999999999</v>
      </c>
      <c r="G29" s="36">
        <v>21.712631999999999</v>
      </c>
      <c r="H29" s="36">
        <v>1.4799558799999999</v>
      </c>
      <c r="I29" s="14">
        <f t="shared" ref="I29:I34" si="2">H29/G29</f>
        <v>6.8161053897104681E-2</v>
      </c>
      <c r="K29" s="160"/>
    </row>
    <row r="30" spans="1:11" ht="15" customHeight="1" x14ac:dyDescent="0.25">
      <c r="A30" s="169" t="s">
        <v>223</v>
      </c>
      <c r="B30" s="4">
        <v>29.51248</v>
      </c>
      <c r="C30" s="7">
        <v>29.51248</v>
      </c>
      <c r="D30" s="7">
        <v>1.2218978899999999</v>
      </c>
      <c r="E30" s="53">
        <f t="shared" si="0"/>
        <v>4.1402751988311386E-2</v>
      </c>
      <c r="F30" s="35">
        <v>36.536119999999997</v>
      </c>
      <c r="G30" s="36">
        <v>36.536119999999997</v>
      </c>
      <c r="H30" s="36">
        <v>0</v>
      </c>
      <c r="I30" s="14">
        <f t="shared" si="2"/>
        <v>0</v>
      </c>
      <c r="K30" s="160"/>
    </row>
    <row r="31" spans="1:11" ht="15" customHeight="1" x14ac:dyDescent="0.25">
      <c r="A31" s="172" t="s">
        <v>22</v>
      </c>
      <c r="B31" s="4">
        <v>156.17427499999999</v>
      </c>
      <c r="C31" s="7">
        <v>156.17427499999999</v>
      </c>
      <c r="D31" s="7">
        <v>13.86035502</v>
      </c>
      <c r="E31" s="53">
        <f t="shared" si="0"/>
        <v>8.8749283580794605E-2</v>
      </c>
      <c r="F31" s="35">
        <v>10.709368</v>
      </c>
      <c r="G31" s="36">
        <v>10.709368</v>
      </c>
      <c r="H31" s="36">
        <v>0.23423551000000001</v>
      </c>
      <c r="I31" s="14">
        <f t="shared" si="2"/>
        <v>2.1872019898839971E-2</v>
      </c>
      <c r="K31" s="160"/>
    </row>
    <row r="32" spans="1:11" ht="15" customHeight="1" x14ac:dyDescent="0.25">
      <c r="A32" s="172" t="s">
        <v>26</v>
      </c>
      <c r="B32" s="4">
        <v>152.449894</v>
      </c>
      <c r="C32" s="7">
        <v>152.449894</v>
      </c>
      <c r="D32" s="7">
        <v>11.377721859999999</v>
      </c>
      <c r="E32" s="53">
        <f t="shared" si="0"/>
        <v>7.4632533755648267E-2</v>
      </c>
      <c r="F32" s="5">
        <v>7.1340630000000003</v>
      </c>
      <c r="G32" s="6">
        <v>7.1340630000000003</v>
      </c>
      <c r="H32" s="6">
        <v>0.10268919999999999</v>
      </c>
      <c r="I32" s="14">
        <f t="shared" si="2"/>
        <v>1.4394209863299496E-2</v>
      </c>
      <c r="K32" s="160"/>
    </row>
    <row r="33" spans="1:11" ht="15" customHeight="1" x14ac:dyDescent="0.25">
      <c r="A33" s="169" t="s">
        <v>25</v>
      </c>
      <c r="B33" s="4">
        <v>6.162128</v>
      </c>
      <c r="C33" s="7">
        <v>6.162128</v>
      </c>
      <c r="D33" s="7">
        <v>0.47933380999999997</v>
      </c>
      <c r="E33" s="53">
        <f t="shared" si="0"/>
        <v>7.7787058301937245E-2</v>
      </c>
      <c r="F33" s="35">
        <v>0.23666999999999999</v>
      </c>
      <c r="G33" s="36">
        <v>0.23666999999999999</v>
      </c>
      <c r="H33" s="36">
        <v>0</v>
      </c>
      <c r="I33" s="14">
        <f t="shared" si="2"/>
        <v>0</v>
      </c>
      <c r="K33" s="160"/>
    </row>
    <row r="34" spans="1:11" ht="15" customHeight="1" x14ac:dyDescent="0.25">
      <c r="A34" s="172" t="s">
        <v>32</v>
      </c>
      <c r="B34" s="4">
        <v>94.749171000000004</v>
      </c>
      <c r="C34" s="7">
        <v>94.749171000000004</v>
      </c>
      <c r="D34" s="7">
        <v>8.2640496199999998</v>
      </c>
      <c r="E34" s="53">
        <f t="shared" si="0"/>
        <v>8.7220284175362331E-2</v>
      </c>
      <c r="F34" s="5">
        <v>9.3229690000000005</v>
      </c>
      <c r="G34" s="6">
        <v>9.3229690000000005</v>
      </c>
      <c r="H34" s="6">
        <v>3.8148970000000004E-2</v>
      </c>
      <c r="I34" s="14">
        <f t="shared" si="2"/>
        <v>4.0919335889672056E-3</v>
      </c>
      <c r="K34" s="160"/>
    </row>
    <row r="35" spans="1:11" ht="15" customHeight="1" x14ac:dyDescent="0.25">
      <c r="A35" s="172" t="s">
        <v>18</v>
      </c>
      <c r="B35" s="4">
        <v>4.4720829999999996</v>
      </c>
      <c r="C35" s="7">
        <v>4.4720829999999996</v>
      </c>
      <c r="D35" s="7">
        <v>0.28749088</v>
      </c>
      <c r="E35" s="53">
        <f t="shared" si="0"/>
        <v>6.4285676272108558E-2</v>
      </c>
      <c r="F35" s="35">
        <v>5.1234000000000002E-2</v>
      </c>
      <c r="G35" s="36">
        <v>5.1234000000000002E-2</v>
      </c>
      <c r="H35" s="36">
        <v>4.0125000000000002E-4</v>
      </c>
      <c r="I35" s="14">
        <f t="shared" si="1"/>
        <v>7.8317133153765085E-3</v>
      </c>
      <c r="K35" s="160"/>
    </row>
    <row r="36" spans="1:11" ht="15" customHeight="1" x14ac:dyDescent="0.25">
      <c r="A36" s="169" t="s">
        <v>224</v>
      </c>
      <c r="B36" s="4">
        <v>2.1631629999999999</v>
      </c>
      <c r="C36" s="7">
        <v>2.1631629999999999</v>
      </c>
      <c r="D36" s="7">
        <v>0</v>
      </c>
      <c r="E36" s="53">
        <f t="shared" si="0"/>
        <v>0</v>
      </c>
      <c r="F36" s="59" t="s">
        <v>19</v>
      </c>
      <c r="G36" s="60" t="s">
        <v>19</v>
      </c>
      <c r="H36" s="60" t="s">
        <v>19</v>
      </c>
      <c r="I36" s="14" t="s">
        <v>19</v>
      </c>
      <c r="K36" s="160"/>
    </row>
    <row r="37" spans="1:11" ht="15" customHeight="1" x14ac:dyDescent="0.25">
      <c r="A37" s="169" t="s">
        <v>23</v>
      </c>
      <c r="B37" s="4">
        <v>38.066400000000002</v>
      </c>
      <c r="C37" s="7">
        <v>38.066400000000002</v>
      </c>
      <c r="D37" s="7">
        <v>3.7134663100000003</v>
      </c>
      <c r="E37" s="53">
        <f>D37/C37</f>
        <v>9.7552337757182195E-2</v>
      </c>
      <c r="F37" s="59" t="s">
        <v>19</v>
      </c>
      <c r="G37" s="60" t="s">
        <v>19</v>
      </c>
      <c r="H37" s="60" t="s">
        <v>19</v>
      </c>
      <c r="I37" s="14" t="s">
        <v>19</v>
      </c>
      <c r="K37" s="160"/>
    </row>
    <row r="38" spans="1:11" ht="15" customHeight="1" x14ac:dyDescent="0.25">
      <c r="A38" s="169" t="s">
        <v>31</v>
      </c>
      <c r="B38" s="4">
        <v>3.5150890000000001</v>
      </c>
      <c r="C38" s="7">
        <v>3.5150890000000001</v>
      </c>
      <c r="D38" s="7">
        <v>0.28177496999999996</v>
      </c>
      <c r="E38" s="53">
        <f t="shared" si="0"/>
        <v>8.0161546407502046E-2</v>
      </c>
      <c r="F38" s="59">
        <v>0.155363</v>
      </c>
      <c r="G38" s="60">
        <v>0.155363</v>
      </c>
      <c r="H38" s="60">
        <v>6.6961700000000004E-3</v>
      </c>
      <c r="I38" s="14">
        <f t="shared" si="1"/>
        <v>4.3100158982511926E-2</v>
      </c>
      <c r="K38" s="160"/>
    </row>
    <row r="39" spans="1:11" ht="15" customHeight="1" x14ac:dyDescent="0.25">
      <c r="A39" s="171" t="s">
        <v>17</v>
      </c>
      <c r="B39" s="4">
        <v>3.0125510000000002</v>
      </c>
      <c r="C39" s="7">
        <v>3.0125510000000002</v>
      </c>
      <c r="D39" s="7">
        <v>0.26561389000000002</v>
      </c>
      <c r="E39" s="53">
        <f t="shared" si="0"/>
        <v>8.8169093236927773E-2</v>
      </c>
      <c r="F39" s="59">
        <v>9.8292000000000004E-2</v>
      </c>
      <c r="G39" s="60">
        <v>9.8292000000000004E-2</v>
      </c>
      <c r="H39" s="60">
        <v>8.0249999999999991E-3</v>
      </c>
      <c r="I39" s="14">
        <f t="shared" si="1"/>
        <v>8.1644487852521042E-2</v>
      </c>
      <c r="K39" s="160"/>
    </row>
    <row r="40" spans="1:11" ht="15" customHeight="1" x14ac:dyDescent="0.25">
      <c r="A40" s="171" t="s">
        <v>78</v>
      </c>
      <c r="B40" s="4">
        <v>5.4524999999999997</v>
      </c>
      <c r="C40" s="7">
        <v>5.4524999999999997</v>
      </c>
      <c r="D40" s="7">
        <v>0.33209328000000005</v>
      </c>
      <c r="E40" s="53">
        <f t="shared" si="0"/>
        <v>6.0906607977991759E-2</v>
      </c>
      <c r="F40" s="59">
        <v>0.38133400000000001</v>
      </c>
      <c r="G40" s="60">
        <v>0.38133400000000001</v>
      </c>
      <c r="H40" s="60">
        <v>5.4857959999999997E-2</v>
      </c>
      <c r="I40" s="14">
        <f t="shared" si="1"/>
        <v>0.14385803521322515</v>
      </c>
      <c r="K40" s="160"/>
    </row>
    <row r="41" spans="1:11" ht="15" customHeight="1" thickBot="1" x14ac:dyDescent="0.3">
      <c r="A41" s="173" t="s">
        <v>34</v>
      </c>
      <c r="B41" s="41">
        <v>3271.643779</v>
      </c>
      <c r="C41" s="42">
        <v>3271.643779</v>
      </c>
      <c r="D41" s="42">
        <v>1514.1809942300001</v>
      </c>
      <c r="E41" s="54">
        <f>D41/C41</f>
        <v>0.46281963945745336</v>
      </c>
      <c r="F41" s="10" t="s">
        <v>19</v>
      </c>
      <c r="G41" s="11" t="s">
        <v>19</v>
      </c>
      <c r="H41" s="11" t="s">
        <v>19</v>
      </c>
      <c r="I41" s="22" t="s">
        <v>19</v>
      </c>
      <c r="K41" s="160"/>
    </row>
    <row r="42" spans="1:11" ht="21" customHeight="1" thickBot="1" x14ac:dyDescent="0.3">
      <c r="A42" s="27" t="s">
        <v>92</v>
      </c>
      <c r="B42" s="8">
        <f>SUM(B43:B98)</f>
        <v>5911.4018539999979</v>
      </c>
      <c r="C42" s="9">
        <f>SUM(C43:C98)</f>
        <v>5911.4018539999979</v>
      </c>
      <c r="D42" s="9">
        <f>SUM(D43:D98)</f>
        <v>308.83177984999992</v>
      </c>
      <c r="E42" s="20">
        <f>D42/C42</f>
        <v>5.2243408158933809E-2</v>
      </c>
      <c r="F42" s="61">
        <f>SUM(F43:F98)</f>
        <v>1690.8690419999998</v>
      </c>
      <c r="G42" s="62">
        <f>SUM(G43:G98)</f>
        <v>1641.2888099999998</v>
      </c>
      <c r="H42" s="62">
        <f>SUM(H43:H98)</f>
        <v>16.492186930000003</v>
      </c>
      <c r="I42" s="63">
        <f>H42/G42</f>
        <v>1.0048314976326442E-2</v>
      </c>
      <c r="K42" s="160"/>
    </row>
    <row r="43" spans="1:11" ht="15" customHeight="1" x14ac:dyDescent="0.25">
      <c r="A43" s="179" t="s">
        <v>225</v>
      </c>
      <c r="B43" s="39">
        <v>6.501328</v>
      </c>
      <c r="C43" s="40">
        <v>6.501328</v>
      </c>
      <c r="D43" s="40">
        <v>0.27168803000000002</v>
      </c>
      <c r="E43" s="52">
        <f>D43/C43</f>
        <v>4.1789620520607487E-2</v>
      </c>
      <c r="F43" s="33">
        <v>3.347451</v>
      </c>
      <c r="G43" s="34">
        <v>3.347451</v>
      </c>
      <c r="H43" s="34">
        <v>1.820449E-2</v>
      </c>
      <c r="I43" s="21">
        <f>H43/G43</f>
        <v>5.4383141082572977E-3</v>
      </c>
      <c r="K43" s="160"/>
    </row>
    <row r="44" spans="1:11" ht="15" customHeight="1" x14ac:dyDescent="0.25">
      <c r="A44" s="169" t="s">
        <v>226</v>
      </c>
      <c r="B44" s="4">
        <v>50.319775</v>
      </c>
      <c r="C44" s="7">
        <v>50.319775</v>
      </c>
      <c r="D44" s="7">
        <v>0.95777411000000001</v>
      </c>
      <c r="E44" s="53">
        <f>D44/C44</f>
        <v>1.9033751840106597E-2</v>
      </c>
      <c r="F44" s="35">
        <v>18.610651000000001</v>
      </c>
      <c r="G44" s="36">
        <v>18.610651000000001</v>
      </c>
      <c r="H44" s="36">
        <v>4.035942E-2</v>
      </c>
      <c r="I44" s="14">
        <f>H44/G44</f>
        <v>2.1686194641982164E-3</v>
      </c>
      <c r="K44" s="160"/>
    </row>
    <row r="45" spans="1:11" ht="15" customHeight="1" x14ac:dyDescent="0.25">
      <c r="A45" s="169" t="s">
        <v>227</v>
      </c>
      <c r="B45" s="4">
        <v>21.9</v>
      </c>
      <c r="C45" s="7">
        <v>21.9</v>
      </c>
      <c r="D45" s="7">
        <v>1.46936679</v>
      </c>
      <c r="E45" s="53">
        <f t="shared" ref="E45:E104" si="3">D45/C45</f>
        <v>6.7094373972602747E-2</v>
      </c>
      <c r="F45" s="35">
        <v>3.25</v>
      </c>
      <c r="G45" s="36">
        <v>3.25</v>
      </c>
      <c r="H45" s="36">
        <v>5.6660589999999997E-2</v>
      </c>
      <c r="I45" s="14">
        <f t="shared" ref="I45:I94" si="4">H45/G45</f>
        <v>1.7434027692307692E-2</v>
      </c>
      <c r="K45" s="160"/>
    </row>
    <row r="46" spans="1:11" ht="15" customHeight="1" x14ac:dyDescent="0.25">
      <c r="A46" s="169" t="s">
        <v>228</v>
      </c>
      <c r="B46" s="4">
        <v>14.088463000000001</v>
      </c>
      <c r="C46" s="7">
        <v>14.088463000000001</v>
      </c>
      <c r="D46" s="7">
        <v>3.7785910000000006E-2</v>
      </c>
      <c r="E46" s="53">
        <f t="shared" si="3"/>
        <v>2.6820462956108132E-3</v>
      </c>
      <c r="F46" s="35">
        <v>0.82195399999999996</v>
      </c>
      <c r="G46" s="36">
        <v>0.82195399999999996</v>
      </c>
      <c r="H46" s="36">
        <v>0</v>
      </c>
      <c r="I46" s="14">
        <f t="shared" si="4"/>
        <v>0</v>
      </c>
      <c r="K46" s="160"/>
    </row>
    <row r="47" spans="1:11" ht="15" customHeight="1" x14ac:dyDescent="0.25">
      <c r="A47" s="169" t="s">
        <v>229</v>
      </c>
      <c r="B47" s="4">
        <v>36.437677999999998</v>
      </c>
      <c r="C47" s="7">
        <v>36.437677999999998</v>
      </c>
      <c r="D47" s="7">
        <v>1.29158108</v>
      </c>
      <c r="E47" s="53">
        <f t="shared" si="3"/>
        <v>3.5446305881510896E-2</v>
      </c>
      <c r="F47" s="35">
        <v>2.9100549999999998</v>
      </c>
      <c r="G47" s="36">
        <v>2.9100549999999998</v>
      </c>
      <c r="H47" s="36">
        <v>0</v>
      </c>
      <c r="I47" s="14">
        <f t="shared" si="4"/>
        <v>0</v>
      </c>
      <c r="K47" s="160"/>
    </row>
    <row r="48" spans="1:11" ht="15" customHeight="1" x14ac:dyDescent="0.25">
      <c r="A48" s="169" t="s">
        <v>278</v>
      </c>
      <c r="B48" s="4">
        <v>4135.2820000000002</v>
      </c>
      <c r="C48" s="7">
        <v>4135.2820000000002</v>
      </c>
      <c r="D48" s="7">
        <v>233.11055746</v>
      </c>
      <c r="E48" s="53">
        <f t="shared" si="3"/>
        <v>5.6371139249995525E-2</v>
      </c>
      <c r="F48" s="35">
        <v>264.03493400000002</v>
      </c>
      <c r="G48" s="36">
        <v>264.03493400000002</v>
      </c>
      <c r="H48" s="36">
        <v>0.26304328000000005</v>
      </c>
      <c r="I48" s="14">
        <f t="shared" si="4"/>
        <v>9.9624423183335294E-4</v>
      </c>
      <c r="K48" s="160"/>
    </row>
    <row r="49" spans="1:11" ht="15" customHeight="1" x14ac:dyDescent="0.25">
      <c r="A49" s="169" t="s">
        <v>230</v>
      </c>
      <c r="B49" s="4">
        <v>11.583876999999999</v>
      </c>
      <c r="C49" s="7">
        <v>11.583876999999999</v>
      </c>
      <c r="D49" s="7">
        <v>1.2248729999999999E-2</v>
      </c>
      <c r="E49" s="53">
        <f t="shared" si="3"/>
        <v>1.0573946874608562E-3</v>
      </c>
      <c r="F49" s="35">
        <v>8</v>
      </c>
      <c r="G49" s="36">
        <v>8</v>
      </c>
      <c r="H49" s="36">
        <v>0</v>
      </c>
      <c r="I49" s="14">
        <f t="shared" si="4"/>
        <v>0</v>
      </c>
      <c r="K49" s="160"/>
    </row>
    <row r="50" spans="1:11" ht="15" customHeight="1" x14ac:dyDescent="0.25">
      <c r="A50" s="169" t="s">
        <v>231</v>
      </c>
      <c r="B50" s="4">
        <v>10.301793999999999</v>
      </c>
      <c r="C50" s="7">
        <v>10.301793999999999</v>
      </c>
      <c r="D50" s="7">
        <v>0.33600259999999998</v>
      </c>
      <c r="E50" s="53">
        <f t="shared" si="3"/>
        <v>3.2615930778658556E-2</v>
      </c>
      <c r="F50" s="35">
        <v>0.42174400000000001</v>
      </c>
      <c r="G50" s="36">
        <v>0.42174400000000001</v>
      </c>
      <c r="H50" s="36">
        <v>5.5070800000000001E-3</v>
      </c>
      <c r="I50" s="14">
        <f t="shared" si="4"/>
        <v>1.3057873970939717E-2</v>
      </c>
      <c r="K50" s="160"/>
    </row>
    <row r="51" spans="1:11" ht="15" customHeight="1" x14ac:dyDescent="0.25">
      <c r="A51" s="169" t="s">
        <v>232</v>
      </c>
      <c r="B51" s="4">
        <v>1.5245759999999999</v>
      </c>
      <c r="C51" s="7">
        <v>1.5245759999999999</v>
      </c>
      <c r="D51" s="7">
        <v>5.0420769999999997E-2</v>
      </c>
      <c r="E51" s="53">
        <f t="shared" si="3"/>
        <v>3.3071995098965218E-2</v>
      </c>
      <c r="F51" s="59" t="s">
        <v>19</v>
      </c>
      <c r="G51" s="60" t="s">
        <v>19</v>
      </c>
      <c r="H51" s="60" t="s">
        <v>19</v>
      </c>
      <c r="I51" s="14" t="s">
        <v>19</v>
      </c>
      <c r="K51" s="160"/>
    </row>
    <row r="52" spans="1:11" ht="15" customHeight="1" x14ac:dyDescent="0.25">
      <c r="A52" s="169" t="s">
        <v>56</v>
      </c>
      <c r="B52" s="4">
        <v>26.994371000000001</v>
      </c>
      <c r="C52" s="7">
        <v>26.994371000000001</v>
      </c>
      <c r="D52" s="7">
        <v>0.79267841000000006</v>
      </c>
      <c r="E52" s="53">
        <f t="shared" si="3"/>
        <v>2.9364581601104913E-2</v>
      </c>
      <c r="F52" s="35">
        <v>377.167889</v>
      </c>
      <c r="G52" s="36">
        <v>377.167889</v>
      </c>
      <c r="H52" s="36">
        <v>10.04572722</v>
      </c>
      <c r="I52" s="14">
        <f t="shared" si="4"/>
        <v>2.6634630128865504E-2</v>
      </c>
      <c r="K52" s="160"/>
    </row>
    <row r="53" spans="1:11" ht="15" customHeight="1" x14ac:dyDescent="0.25">
      <c r="A53" s="169" t="s">
        <v>233</v>
      </c>
      <c r="B53" s="4">
        <v>7.1395080000000002</v>
      </c>
      <c r="C53" s="7">
        <v>7.1395080000000002</v>
      </c>
      <c r="D53" s="7">
        <v>0.31821792999999998</v>
      </c>
      <c r="E53" s="53">
        <f t="shared" si="3"/>
        <v>4.4571408842177918E-2</v>
      </c>
      <c r="F53" s="35">
        <v>4.7142780000000002</v>
      </c>
      <c r="G53" s="36">
        <v>4.7142780000000002</v>
      </c>
      <c r="H53" s="36">
        <v>1.075918E-2</v>
      </c>
      <c r="I53" s="14">
        <f t="shared" si="4"/>
        <v>2.2822540376278189E-3</v>
      </c>
      <c r="K53" s="160"/>
    </row>
    <row r="54" spans="1:11" ht="15" customHeight="1" x14ac:dyDescent="0.25">
      <c r="A54" s="169" t="s">
        <v>234</v>
      </c>
      <c r="B54" s="4">
        <v>8.0457029999999996</v>
      </c>
      <c r="C54" s="7">
        <v>8.0457029999999996</v>
      </c>
      <c r="D54" s="7">
        <v>0.41872527000000004</v>
      </c>
      <c r="E54" s="53">
        <f t="shared" si="3"/>
        <v>5.2043341644602101E-2</v>
      </c>
      <c r="F54" s="35">
        <v>0.306753</v>
      </c>
      <c r="G54" s="36">
        <v>0.306753</v>
      </c>
      <c r="H54" s="36">
        <v>0</v>
      </c>
      <c r="I54" s="14">
        <f t="shared" si="4"/>
        <v>0</v>
      </c>
      <c r="K54" s="160"/>
    </row>
    <row r="55" spans="1:11" ht="15" customHeight="1" x14ac:dyDescent="0.25">
      <c r="A55" s="169" t="s">
        <v>235</v>
      </c>
      <c r="B55" s="4">
        <v>12.972998</v>
      </c>
      <c r="C55" s="7">
        <v>12.972998</v>
      </c>
      <c r="D55" s="7">
        <v>0.77064827000000002</v>
      </c>
      <c r="E55" s="53">
        <f t="shared" si="3"/>
        <v>5.9404022878905866E-2</v>
      </c>
      <c r="F55" s="35">
        <v>3.8903620000000001</v>
      </c>
      <c r="G55" s="36">
        <v>3.8903620000000001</v>
      </c>
      <c r="H55" s="36">
        <v>0</v>
      </c>
      <c r="I55" s="14">
        <f t="shared" si="4"/>
        <v>0</v>
      </c>
      <c r="K55" s="160"/>
    </row>
    <row r="56" spans="1:11" ht="15" customHeight="1" x14ac:dyDescent="0.25">
      <c r="A56" s="169" t="s">
        <v>236</v>
      </c>
      <c r="B56" s="4">
        <v>8.8309999999999995</v>
      </c>
      <c r="C56" s="7">
        <v>8.8309999999999995</v>
      </c>
      <c r="D56" s="7">
        <v>0.43004299000000001</v>
      </c>
      <c r="E56" s="53">
        <f t="shared" si="3"/>
        <v>4.8696975427471409E-2</v>
      </c>
      <c r="F56" s="5">
        <v>0.57489999999999997</v>
      </c>
      <c r="G56" s="6">
        <v>0.57489999999999997</v>
      </c>
      <c r="H56" s="6">
        <v>8.1797499999999995E-3</v>
      </c>
      <c r="I56" s="14">
        <f t="shared" si="4"/>
        <v>1.4228126630718386E-2</v>
      </c>
      <c r="K56" s="160"/>
    </row>
    <row r="57" spans="1:11" ht="15" customHeight="1" x14ac:dyDescent="0.25">
      <c r="A57" s="169" t="s">
        <v>237</v>
      </c>
      <c r="B57" s="4">
        <v>4.400137</v>
      </c>
      <c r="C57" s="7">
        <v>4.400137</v>
      </c>
      <c r="D57" s="7">
        <v>0.21712032000000001</v>
      </c>
      <c r="E57" s="53">
        <f t="shared" si="3"/>
        <v>4.9343990880283954E-2</v>
      </c>
      <c r="F57" s="35">
        <v>1.600536</v>
      </c>
      <c r="G57" s="36">
        <v>1.600536</v>
      </c>
      <c r="H57" s="36">
        <v>2.3745369999999998E-2</v>
      </c>
      <c r="I57" s="14">
        <f t="shared" si="4"/>
        <v>1.4835886228113581E-2</v>
      </c>
      <c r="K57" s="160"/>
    </row>
    <row r="58" spans="1:11" ht="15" customHeight="1" x14ac:dyDescent="0.25">
      <c r="A58" s="169" t="s">
        <v>98</v>
      </c>
      <c r="B58" s="4">
        <v>2.2013099999999999</v>
      </c>
      <c r="C58" s="7">
        <v>2.2013099999999999</v>
      </c>
      <c r="D58" s="7">
        <v>0.12788268</v>
      </c>
      <c r="E58" s="53">
        <f t="shared" si="3"/>
        <v>5.8093898633086664E-2</v>
      </c>
      <c r="F58" s="59" t="s">
        <v>19</v>
      </c>
      <c r="G58" s="60" t="s">
        <v>19</v>
      </c>
      <c r="H58" s="60" t="s">
        <v>19</v>
      </c>
      <c r="I58" s="14" t="s">
        <v>19</v>
      </c>
      <c r="K58" s="160"/>
    </row>
    <row r="59" spans="1:11" ht="15" customHeight="1" x14ac:dyDescent="0.25">
      <c r="A59" s="169" t="s">
        <v>238</v>
      </c>
      <c r="B59" s="4">
        <v>13.972</v>
      </c>
      <c r="C59" s="7">
        <v>13.972</v>
      </c>
      <c r="D59" s="7">
        <v>1.1508379499999999</v>
      </c>
      <c r="E59" s="53">
        <f t="shared" si="3"/>
        <v>8.2367445605496706E-2</v>
      </c>
      <c r="F59" s="35">
        <v>5.4749999999999996</v>
      </c>
      <c r="G59" s="36">
        <v>5.4749999999999996</v>
      </c>
      <c r="H59" s="36">
        <v>0.17268559</v>
      </c>
      <c r="I59" s="14">
        <f t="shared" si="4"/>
        <v>3.1540747031963474E-2</v>
      </c>
      <c r="K59" s="160"/>
    </row>
    <row r="60" spans="1:11" ht="15" customHeight="1" x14ac:dyDescent="0.25">
      <c r="A60" s="169" t="s">
        <v>239</v>
      </c>
      <c r="B60" s="4">
        <v>6.6897000000000002</v>
      </c>
      <c r="C60" s="7">
        <v>6.6897000000000002</v>
      </c>
      <c r="D60" s="7">
        <v>0.68382451</v>
      </c>
      <c r="E60" s="53">
        <f t="shared" si="3"/>
        <v>0.1022205046564121</v>
      </c>
      <c r="F60" s="35">
        <v>49.5</v>
      </c>
      <c r="G60" s="36">
        <v>49.5</v>
      </c>
      <c r="H60" s="36">
        <v>3.1150156400000002</v>
      </c>
      <c r="I60" s="14">
        <f t="shared" si="4"/>
        <v>6.2929608888888891E-2</v>
      </c>
      <c r="K60" s="160"/>
    </row>
    <row r="61" spans="1:11" ht="15" customHeight="1" thickBot="1" x14ac:dyDescent="0.3">
      <c r="A61" s="178" t="s">
        <v>240</v>
      </c>
      <c r="B61" s="43">
        <v>5.7478639999999999</v>
      </c>
      <c r="C61" s="44">
        <v>5.7478639999999999</v>
      </c>
      <c r="D61" s="44">
        <v>0.24283281000000001</v>
      </c>
      <c r="E61" s="55">
        <f t="shared" si="3"/>
        <v>4.2247487066499834E-2</v>
      </c>
      <c r="F61" s="37">
        <v>0.51975800000000005</v>
      </c>
      <c r="G61" s="38">
        <v>0.51975800000000005</v>
      </c>
      <c r="H61" s="38">
        <v>7.4676600000000001E-3</v>
      </c>
      <c r="I61" s="22">
        <f t="shared" si="4"/>
        <v>1.4367571061917276E-2</v>
      </c>
      <c r="K61" s="160"/>
    </row>
    <row r="62" spans="1:11" ht="15" customHeight="1" x14ac:dyDescent="0.25">
      <c r="A62" s="179" t="s">
        <v>241</v>
      </c>
      <c r="B62" s="39">
        <v>6.1559540000000004</v>
      </c>
      <c r="C62" s="40">
        <v>6.1559540000000004</v>
      </c>
      <c r="D62" s="40">
        <v>0.32715242999999999</v>
      </c>
      <c r="E62" s="52">
        <f t="shared" si="3"/>
        <v>5.3144066703552359E-2</v>
      </c>
      <c r="F62" s="180">
        <v>0.45769599999999999</v>
      </c>
      <c r="G62" s="181">
        <v>0.45769599999999999</v>
      </c>
      <c r="H62" s="181">
        <v>7.6394599999999998E-3</v>
      </c>
      <c r="I62" s="21">
        <f t="shared" si="4"/>
        <v>1.6691122491784942E-2</v>
      </c>
      <c r="K62" s="160"/>
    </row>
    <row r="63" spans="1:11" ht="15" customHeight="1" x14ac:dyDescent="0.25">
      <c r="A63" s="169" t="s">
        <v>242</v>
      </c>
      <c r="B63" s="4">
        <v>24.861499999999999</v>
      </c>
      <c r="C63" s="7">
        <v>24.861499999999999</v>
      </c>
      <c r="D63" s="7">
        <v>2.5958788699999999</v>
      </c>
      <c r="E63" s="53">
        <f t="shared" si="3"/>
        <v>0.10441360617822738</v>
      </c>
      <c r="F63" s="35">
        <v>55.679200000000002</v>
      </c>
      <c r="G63" s="36">
        <v>55.679200000000002</v>
      </c>
      <c r="H63" s="36">
        <v>4.4095780000000001E-2</v>
      </c>
      <c r="I63" s="14">
        <f t="shared" si="4"/>
        <v>7.9196145059555456E-4</v>
      </c>
      <c r="K63" s="160"/>
    </row>
    <row r="64" spans="1:11" ht="15" customHeight="1" x14ac:dyDescent="0.25">
      <c r="A64" s="169" t="s">
        <v>277</v>
      </c>
      <c r="B64" s="4">
        <v>18.879297999999999</v>
      </c>
      <c r="C64" s="7">
        <v>18.879297999999999</v>
      </c>
      <c r="D64" s="7">
        <v>0.82019794999999995</v>
      </c>
      <c r="E64" s="53">
        <f t="shared" si="3"/>
        <v>4.3444303384585596E-2</v>
      </c>
      <c r="F64" s="35">
        <v>35.996901999999999</v>
      </c>
      <c r="G64" s="36">
        <v>35.996901999999999</v>
      </c>
      <c r="H64" s="36">
        <v>0.10104331</v>
      </c>
      <c r="I64" s="14">
        <f t="shared" si="4"/>
        <v>2.8070001690701052E-3</v>
      </c>
      <c r="K64" s="160"/>
    </row>
    <row r="65" spans="1:11" ht="15" customHeight="1" x14ac:dyDescent="0.25">
      <c r="A65" s="169" t="s">
        <v>243</v>
      </c>
      <c r="B65" s="4">
        <v>7.5107999999999997</v>
      </c>
      <c r="C65" s="7">
        <v>7.5107999999999997</v>
      </c>
      <c r="D65" s="7">
        <v>7.7779999999999993E-4</v>
      </c>
      <c r="E65" s="53">
        <f t="shared" si="3"/>
        <v>1.0355754380358949E-4</v>
      </c>
      <c r="F65" s="5">
        <v>1.66</v>
      </c>
      <c r="G65" s="6">
        <v>1.66</v>
      </c>
      <c r="H65" s="6">
        <v>0</v>
      </c>
      <c r="I65" s="14">
        <f t="shared" si="4"/>
        <v>0</v>
      </c>
      <c r="K65" s="160"/>
    </row>
    <row r="66" spans="1:11" ht="15" customHeight="1" x14ac:dyDescent="0.25">
      <c r="A66" s="169" t="s">
        <v>244</v>
      </c>
      <c r="B66" s="4">
        <v>61.445525000000004</v>
      </c>
      <c r="C66" s="7">
        <v>61.445525000000004</v>
      </c>
      <c r="D66" s="7">
        <v>0.72515624000000001</v>
      </c>
      <c r="E66" s="53">
        <f t="shared" si="3"/>
        <v>1.1801611915595155E-2</v>
      </c>
      <c r="F66" s="5">
        <v>2.0704099999999999</v>
      </c>
      <c r="G66" s="6">
        <v>2.0704099999999999</v>
      </c>
      <c r="H66" s="6">
        <v>7.1358580000000005E-2</v>
      </c>
      <c r="I66" s="14">
        <f t="shared" si="4"/>
        <v>3.4465917378683451E-2</v>
      </c>
      <c r="K66" s="160"/>
    </row>
    <row r="67" spans="1:11" ht="15" customHeight="1" x14ac:dyDescent="0.25">
      <c r="A67" s="169" t="s">
        <v>245</v>
      </c>
      <c r="B67" s="4">
        <v>3.1022259999999999</v>
      </c>
      <c r="C67" s="7">
        <v>3.1022259999999999</v>
      </c>
      <c r="D67" s="7">
        <v>0.18945471999999999</v>
      </c>
      <c r="E67" s="53">
        <f t="shared" si="3"/>
        <v>6.1070573194860721E-2</v>
      </c>
      <c r="F67" s="35">
        <v>1.906523</v>
      </c>
      <c r="G67" s="36">
        <v>1.906523</v>
      </c>
      <c r="H67" s="36">
        <v>0</v>
      </c>
      <c r="I67" s="14">
        <f t="shared" si="4"/>
        <v>0</v>
      </c>
      <c r="K67" s="160"/>
    </row>
    <row r="68" spans="1:11" ht="15" customHeight="1" x14ac:dyDescent="0.25">
      <c r="A68" s="171" t="s">
        <v>246</v>
      </c>
      <c r="B68" s="4">
        <v>15.275499999999999</v>
      </c>
      <c r="C68" s="7">
        <v>15.275499999999999</v>
      </c>
      <c r="D68" s="7">
        <v>0.12734319999999999</v>
      </c>
      <c r="E68" s="53">
        <f t="shared" si="3"/>
        <v>8.3364341592746544E-3</v>
      </c>
      <c r="F68" s="35">
        <v>1.249306</v>
      </c>
      <c r="G68" s="36">
        <v>1.249306</v>
      </c>
      <c r="H68" s="36">
        <v>0</v>
      </c>
      <c r="I68" s="14">
        <f t="shared" si="4"/>
        <v>0</v>
      </c>
      <c r="K68" s="160"/>
    </row>
    <row r="69" spans="1:11" ht="15" customHeight="1" x14ac:dyDescent="0.25">
      <c r="A69" s="169" t="s">
        <v>247</v>
      </c>
      <c r="B69" s="4">
        <v>15.400700000000001</v>
      </c>
      <c r="C69" s="7">
        <v>15.400700000000001</v>
      </c>
      <c r="D69" s="7">
        <v>0.82834408999999998</v>
      </c>
      <c r="E69" s="53">
        <f t="shared" si="3"/>
        <v>5.3786132448525065E-2</v>
      </c>
      <c r="F69" s="5">
        <v>44.460886000000002</v>
      </c>
      <c r="G69" s="6">
        <v>44.460886000000002</v>
      </c>
      <c r="H69" s="6">
        <v>0.54420693999999992</v>
      </c>
      <c r="I69" s="14">
        <f t="shared" si="4"/>
        <v>1.2240128098211985E-2</v>
      </c>
      <c r="K69" s="160"/>
    </row>
    <row r="70" spans="1:11" ht="15" customHeight="1" x14ac:dyDescent="0.25">
      <c r="A70" s="175" t="s">
        <v>248</v>
      </c>
      <c r="B70" s="4">
        <v>7.32559</v>
      </c>
      <c r="C70" s="7">
        <v>7.32559</v>
      </c>
      <c r="D70" s="7">
        <v>0.61374527000000001</v>
      </c>
      <c r="E70" s="53">
        <f t="shared" si="3"/>
        <v>8.3781001939775501E-2</v>
      </c>
      <c r="F70" s="35">
        <v>17.904806000000001</v>
      </c>
      <c r="G70" s="36">
        <v>17.904806000000001</v>
      </c>
      <c r="H70" s="36">
        <v>0.1556999</v>
      </c>
      <c r="I70" s="14">
        <f t="shared" si="4"/>
        <v>8.6959836370190217E-3</v>
      </c>
      <c r="K70" s="160"/>
    </row>
    <row r="71" spans="1:11" ht="15" customHeight="1" x14ac:dyDescent="0.25">
      <c r="A71" s="169" t="s">
        <v>249</v>
      </c>
      <c r="B71" s="4">
        <v>14.031165</v>
      </c>
      <c r="C71" s="7">
        <v>14.031165</v>
      </c>
      <c r="D71" s="7">
        <v>0.73734416000000003</v>
      </c>
      <c r="E71" s="53">
        <f t="shared" si="3"/>
        <v>5.2550458924829124E-2</v>
      </c>
      <c r="F71" s="35">
        <v>4.8611389999999997</v>
      </c>
      <c r="G71" s="36">
        <v>4.8611389999999997</v>
      </c>
      <c r="H71" s="36">
        <v>0.89873155000000005</v>
      </c>
      <c r="I71" s="14">
        <f t="shared" si="4"/>
        <v>0.18488085816924801</v>
      </c>
      <c r="K71" s="160"/>
    </row>
    <row r="72" spans="1:11" ht="15" customHeight="1" x14ac:dyDescent="0.25">
      <c r="A72" s="169" t="s">
        <v>250</v>
      </c>
      <c r="B72" s="4">
        <v>2.2492019999999999</v>
      </c>
      <c r="C72" s="7">
        <v>2.2492019999999999</v>
      </c>
      <c r="D72" s="7">
        <v>0.11551225</v>
      </c>
      <c r="E72" s="53">
        <f t="shared" si="3"/>
        <v>5.1356992391079145E-2</v>
      </c>
      <c r="F72" s="59" t="s">
        <v>19</v>
      </c>
      <c r="G72" s="60" t="s">
        <v>19</v>
      </c>
      <c r="H72" s="60" t="s">
        <v>19</v>
      </c>
      <c r="I72" s="14" t="s">
        <v>19</v>
      </c>
      <c r="K72" s="160"/>
    </row>
    <row r="73" spans="1:11" ht="15" customHeight="1" x14ac:dyDescent="0.25">
      <c r="A73" s="169" t="s">
        <v>251</v>
      </c>
      <c r="B73" s="4">
        <v>53.94594</v>
      </c>
      <c r="C73" s="7">
        <v>53.94594</v>
      </c>
      <c r="D73" s="7">
        <v>3.2879166500000001</v>
      </c>
      <c r="E73" s="53">
        <f t="shared" si="3"/>
        <v>6.0948361452224209E-2</v>
      </c>
      <c r="F73" s="35">
        <v>23.422027</v>
      </c>
      <c r="G73" s="36">
        <v>23.422027</v>
      </c>
      <c r="H73" s="36">
        <v>6.2111899999999992E-3</v>
      </c>
      <c r="I73" s="14">
        <f t="shared" si="4"/>
        <v>2.6518584407745748E-4</v>
      </c>
      <c r="K73" s="160"/>
    </row>
    <row r="74" spans="1:11" ht="15" customHeight="1" x14ac:dyDescent="0.25">
      <c r="A74" s="169" t="s">
        <v>252</v>
      </c>
      <c r="B74" s="4">
        <v>79.995019999999997</v>
      </c>
      <c r="C74" s="7">
        <v>79.995019999999997</v>
      </c>
      <c r="D74" s="7">
        <v>0.18806754000000001</v>
      </c>
      <c r="E74" s="53">
        <f t="shared" si="3"/>
        <v>2.3509905991647984E-3</v>
      </c>
      <c r="F74" s="35">
        <v>8.4911999999999992</v>
      </c>
      <c r="G74" s="36">
        <v>8.4911999999999992</v>
      </c>
      <c r="H74" s="36">
        <v>0.11914736999999999</v>
      </c>
      <c r="I74" s="14">
        <f t="shared" si="4"/>
        <v>1.403186475409836E-2</v>
      </c>
      <c r="K74" s="160"/>
    </row>
    <row r="75" spans="1:11" ht="15" customHeight="1" x14ac:dyDescent="0.25">
      <c r="A75" s="169" t="s">
        <v>253</v>
      </c>
      <c r="B75" s="4">
        <v>293.72179</v>
      </c>
      <c r="C75" s="7">
        <v>293.72179</v>
      </c>
      <c r="D75" s="7">
        <v>17.3330576</v>
      </c>
      <c r="E75" s="53">
        <f t="shared" si="3"/>
        <v>5.9011820675612794E-2</v>
      </c>
      <c r="F75" s="35">
        <v>15.4</v>
      </c>
      <c r="G75" s="36">
        <v>15.4</v>
      </c>
      <c r="H75" s="36">
        <v>0</v>
      </c>
      <c r="I75" s="14">
        <f t="shared" si="4"/>
        <v>0</v>
      </c>
      <c r="K75" s="160"/>
    </row>
    <row r="76" spans="1:11" ht="15" customHeight="1" x14ac:dyDescent="0.25">
      <c r="A76" s="169" t="s">
        <v>254</v>
      </c>
      <c r="B76" s="4">
        <v>10.064019999999999</v>
      </c>
      <c r="C76" s="7">
        <v>10.064019999999999</v>
      </c>
      <c r="D76" s="7">
        <v>0.32794981000000001</v>
      </c>
      <c r="E76" s="53">
        <f t="shared" si="3"/>
        <v>3.258636310341196E-2</v>
      </c>
      <c r="F76" s="35">
        <v>3.2541060000000002</v>
      </c>
      <c r="G76" s="36">
        <v>3.2541060000000002</v>
      </c>
      <c r="H76" s="36">
        <v>2.494331E-2</v>
      </c>
      <c r="I76" s="14">
        <f t="shared" si="4"/>
        <v>7.665180544210913E-3</v>
      </c>
      <c r="K76" s="160"/>
    </row>
    <row r="77" spans="1:11" ht="15" customHeight="1" x14ac:dyDescent="0.25">
      <c r="A77" s="169" t="s">
        <v>255</v>
      </c>
      <c r="B77" s="4">
        <v>28.465900000000001</v>
      </c>
      <c r="C77" s="7">
        <v>28.465900000000001</v>
      </c>
      <c r="D77" s="7">
        <v>0.41363227000000002</v>
      </c>
      <c r="E77" s="53">
        <f t="shared" si="3"/>
        <v>1.4530798955943778E-2</v>
      </c>
      <c r="F77" s="35">
        <v>3</v>
      </c>
      <c r="G77" s="36">
        <v>3</v>
      </c>
      <c r="H77" s="36">
        <v>0.17852756</v>
      </c>
      <c r="I77" s="14">
        <f t="shared" si="4"/>
        <v>5.9509186666666665E-2</v>
      </c>
      <c r="K77" s="160"/>
    </row>
    <row r="78" spans="1:11" ht="15" customHeight="1" x14ac:dyDescent="0.25">
      <c r="A78" s="169" t="s">
        <v>256</v>
      </c>
      <c r="B78" s="4">
        <v>105.161</v>
      </c>
      <c r="C78" s="7">
        <v>105.161</v>
      </c>
      <c r="D78" s="7">
        <v>5.9044113499999993</v>
      </c>
      <c r="E78" s="53">
        <f t="shared" si="3"/>
        <v>5.6146397904165986E-2</v>
      </c>
      <c r="F78" s="35">
        <v>16.48</v>
      </c>
      <c r="G78" s="36">
        <v>16.48</v>
      </c>
      <c r="H78" s="36">
        <v>2.1279E-4</v>
      </c>
      <c r="I78" s="14">
        <f t="shared" si="4"/>
        <v>1.2912014563106796E-5</v>
      </c>
    </row>
    <row r="79" spans="1:11" ht="15" customHeight="1" x14ac:dyDescent="0.25">
      <c r="A79" s="169" t="s">
        <v>76</v>
      </c>
      <c r="B79" s="4">
        <v>0.53</v>
      </c>
      <c r="C79" s="7">
        <v>0.53</v>
      </c>
      <c r="D79" s="7">
        <v>1.9159560000000003E-2</v>
      </c>
      <c r="E79" s="53">
        <f t="shared" si="3"/>
        <v>3.6150113207547172E-2</v>
      </c>
      <c r="F79" s="59" t="s">
        <v>19</v>
      </c>
      <c r="G79" s="60" t="s">
        <v>19</v>
      </c>
      <c r="H79" s="60" t="s">
        <v>19</v>
      </c>
      <c r="I79" s="14" t="s">
        <v>19</v>
      </c>
      <c r="K79" s="160"/>
    </row>
    <row r="80" spans="1:11" ht="15" customHeight="1" x14ac:dyDescent="0.25">
      <c r="A80" s="169" t="s">
        <v>257</v>
      </c>
      <c r="B80" s="4">
        <v>48.956270000000004</v>
      </c>
      <c r="C80" s="7">
        <v>48.956270000000004</v>
      </c>
      <c r="D80" s="7">
        <v>2.1669582099999998</v>
      </c>
      <c r="E80" s="53">
        <f t="shared" si="3"/>
        <v>4.4263139532484799E-2</v>
      </c>
      <c r="F80" s="59">
        <v>29.362414000000001</v>
      </c>
      <c r="G80" s="60">
        <v>29.362414000000001</v>
      </c>
      <c r="H80" s="60">
        <v>0</v>
      </c>
      <c r="I80" s="14">
        <f t="shared" si="4"/>
        <v>0</v>
      </c>
      <c r="K80" s="160"/>
    </row>
    <row r="81" spans="1:13" ht="15" customHeight="1" x14ac:dyDescent="0.25">
      <c r="A81" s="169" t="s">
        <v>50</v>
      </c>
      <c r="B81" s="4">
        <v>0.87875300000000001</v>
      </c>
      <c r="C81" s="7">
        <v>0.87875300000000001</v>
      </c>
      <c r="D81" s="7">
        <v>1.77991E-3</v>
      </c>
      <c r="E81" s="53">
        <f t="shared" si="3"/>
        <v>2.0254952187929941E-3</v>
      </c>
      <c r="F81" s="59" t="s">
        <v>19</v>
      </c>
      <c r="G81" s="60" t="s">
        <v>19</v>
      </c>
      <c r="H81" s="60" t="s">
        <v>19</v>
      </c>
      <c r="I81" s="14" t="s">
        <v>19</v>
      </c>
      <c r="K81" s="160"/>
    </row>
    <row r="82" spans="1:13" ht="15" customHeight="1" x14ac:dyDescent="0.25">
      <c r="A82" s="169" t="s">
        <v>258</v>
      </c>
      <c r="B82" s="4">
        <v>42.265599999999999</v>
      </c>
      <c r="C82" s="7">
        <v>42.265599999999999</v>
      </c>
      <c r="D82" s="7">
        <v>1.64261451</v>
      </c>
      <c r="E82" s="53">
        <f t="shared" si="3"/>
        <v>3.886410011924591E-2</v>
      </c>
      <c r="F82" s="35">
        <v>15.2384</v>
      </c>
      <c r="G82" s="36">
        <v>15.2384</v>
      </c>
      <c r="H82" s="36">
        <v>1.13178E-3</v>
      </c>
      <c r="I82" s="14">
        <f t="shared" si="4"/>
        <v>7.4271577068458632E-5</v>
      </c>
      <c r="K82" s="160"/>
    </row>
    <row r="83" spans="1:13" ht="15" customHeight="1" x14ac:dyDescent="0.25">
      <c r="A83" s="169" t="s">
        <v>54</v>
      </c>
      <c r="B83" s="4">
        <v>161.96289999999999</v>
      </c>
      <c r="C83" s="7">
        <v>161.96289999999999</v>
      </c>
      <c r="D83" s="7">
        <v>3.1239670099999999</v>
      </c>
      <c r="E83" s="53">
        <f t="shared" si="3"/>
        <v>1.9288164203036622E-2</v>
      </c>
      <c r="F83" s="35">
        <v>140.76083700000001</v>
      </c>
      <c r="G83" s="36">
        <v>140.76083700000001</v>
      </c>
      <c r="H83" s="36">
        <v>0</v>
      </c>
      <c r="I83" s="14">
        <f t="shared" si="4"/>
        <v>0</v>
      </c>
      <c r="K83" s="160"/>
    </row>
    <row r="84" spans="1:13" ht="15" customHeight="1" x14ac:dyDescent="0.25">
      <c r="A84" s="169" t="s">
        <v>259</v>
      </c>
      <c r="B84" s="4">
        <v>8.0123850000000001</v>
      </c>
      <c r="C84" s="7">
        <v>8.0123850000000001</v>
      </c>
      <c r="D84" s="7">
        <v>0.29100001000000003</v>
      </c>
      <c r="E84" s="53">
        <f t="shared" si="3"/>
        <v>3.6318775246072181E-2</v>
      </c>
      <c r="F84" s="35">
        <v>79.857410999999999</v>
      </c>
      <c r="G84" s="36">
        <v>79.857410999999999</v>
      </c>
      <c r="H84" s="36">
        <v>6.0896760000000001E-2</v>
      </c>
      <c r="I84" s="14">
        <f t="shared" si="4"/>
        <v>7.6256867380786989E-4</v>
      </c>
      <c r="K84" s="160"/>
    </row>
    <row r="85" spans="1:13" ht="15" customHeight="1" x14ac:dyDescent="0.25">
      <c r="A85" s="169" t="s">
        <v>260</v>
      </c>
      <c r="B85" s="25">
        <v>1.323008</v>
      </c>
      <c r="C85" s="26">
        <v>1.323008</v>
      </c>
      <c r="D85" s="26">
        <v>5.7693059999999997E-2</v>
      </c>
      <c r="E85" s="53">
        <f t="shared" si="3"/>
        <v>4.3607491413506193E-2</v>
      </c>
      <c r="F85" s="25">
        <v>0.24323800000000001</v>
      </c>
      <c r="G85" s="26">
        <v>0.24323800000000001</v>
      </c>
      <c r="H85" s="26">
        <v>4.4790199999999995E-2</v>
      </c>
      <c r="I85" s="14">
        <f t="shared" si="4"/>
        <v>0.18414145816032032</v>
      </c>
      <c r="K85" s="160"/>
    </row>
    <row r="86" spans="1:13" ht="15" customHeight="1" x14ac:dyDescent="0.25">
      <c r="A86" s="169" t="s">
        <v>261</v>
      </c>
      <c r="B86" s="4">
        <v>6.3041479999999996</v>
      </c>
      <c r="C86" s="7">
        <v>6.3041479999999996</v>
      </c>
      <c r="D86" s="7">
        <v>0</v>
      </c>
      <c r="E86" s="53">
        <f t="shared" si="3"/>
        <v>0</v>
      </c>
      <c r="F86" s="35">
        <v>3.509598</v>
      </c>
      <c r="G86" s="36">
        <v>3.509598</v>
      </c>
      <c r="H86" s="36">
        <v>0</v>
      </c>
      <c r="I86" s="14">
        <f t="shared" si="4"/>
        <v>0</v>
      </c>
      <c r="K86" s="160"/>
    </row>
    <row r="87" spans="1:13" ht="15" customHeight="1" x14ac:dyDescent="0.25">
      <c r="A87" s="169" t="s">
        <v>279</v>
      </c>
      <c r="B87" s="4">
        <v>60.449289</v>
      </c>
      <c r="C87" s="7">
        <v>60.449289</v>
      </c>
      <c r="D87" s="7">
        <v>1.43257334</v>
      </c>
      <c r="E87" s="53">
        <f t="shared" si="3"/>
        <v>2.3698762445328349E-2</v>
      </c>
      <c r="F87" s="35">
        <v>328.62510200000003</v>
      </c>
      <c r="G87" s="36">
        <v>328.62510200000003</v>
      </c>
      <c r="H87" s="36">
        <v>0</v>
      </c>
      <c r="I87" s="14">
        <f t="shared" si="4"/>
        <v>0</v>
      </c>
      <c r="K87" s="160"/>
    </row>
    <row r="88" spans="1:13" ht="15" customHeight="1" x14ac:dyDescent="0.25">
      <c r="A88" s="174" t="s">
        <v>96</v>
      </c>
      <c r="B88" s="4">
        <v>162.66909999999999</v>
      </c>
      <c r="C88" s="7">
        <v>162.66909999999999</v>
      </c>
      <c r="D88" s="7">
        <v>6.9365644400000006</v>
      </c>
      <c r="E88" s="53">
        <f t="shared" si="3"/>
        <v>4.2642176295313625E-2</v>
      </c>
      <c r="F88" s="35">
        <v>13.224399999999999</v>
      </c>
      <c r="G88" s="36">
        <v>13.224399999999999</v>
      </c>
      <c r="H88" s="36">
        <v>8.4999980000000003E-2</v>
      </c>
      <c r="I88" s="14">
        <f t="shared" si="4"/>
        <v>6.4275112670518142E-3</v>
      </c>
      <c r="K88" s="160"/>
    </row>
    <row r="89" spans="1:13" ht="15" customHeight="1" x14ac:dyDescent="0.25">
      <c r="A89" s="169" t="s">
        <v>81</v>
      </c>
      <c r="B89" s="4">
        <v>111.593199</v>
      </c>
      <c r="C89" s="7">
        <v>111.593199</v>
      </c>
      <c r="D89" s="7">
        <v>2.6666973299999999</v>
      </c>
      <c r="E89" s="53">
        <f t="shared" si="3"/>
        <v>2.3896593644564305E-2</v>
      </c>
      <c r="F89" s="35">
        <v>3.5396800000000002</v>
      </c>
      <c r="G89" s="36">
        <v>3.5396800000000002</v>
      </c>
      <c r="H89" s="36">
        <v>0</v>
      </c>
      <c r="I89" s="14">
        <f t="shared" si="4"/>
        <v>0</v>
      </c>
      <c r="K89" s="160"/>
    </row>
    <row r="90" spans="1:13" ht="15" customHeight="1" x14ac:dyDescent="0.25">
      <c r="A90" s="169" t="s">
        <v>77</v>
      </c>
      <c r="B90" s="4">
        <v>31.379963</v>
      </c>
      <c r="C90" s="7">
        <v>31.379963</v>
      </c>
      <c r="D90" s="7">
        <v>1.1994829899999999</v>
      </c>
      <c r="E90" s="53">
        <f t="shared" si="3"/>
        <v>3.8224487071574935E-2</v>
      </c>
      <c r="F90" s="35">
        <v>5.2710020000000002</v>
      </c>
      <c r="G90" s="36">
        <v>5.2710020000000002</v>
      </c>
      <c r="H90" s="36">
        <v>0</v>
      </c>
      <c r="I90" s="14">
        <f t="shared" si="4"/>
        <v>0</v>
      </c>
      <c r="K90" s="160"/>
    </row>
    <row r="91" spans="1:13" ht="15" customHeight="1" x14ac:dyDescent="0.25">
      <c r="A91" s="169" t="s">
        <v>262</v>
      </c>
      <c r="B91" s="4">
        <v>6.3731</v>
      </c>
      <c r="C91" s="7">
        <v>6.3731</v>
      </c>
      <c r="D91" s="7">
        <v>0.29683967</v>
      </c>
      <c r="E91" s="53">
        <f t="shared" si="3"/>
        <v>4.6576967252985206E-2</v>
      </c>
      <c r="F91" s="35">
        <v>2.039873</v>
      </c>
      <c r="G91" s="36">
        <v>2.039873</v>
      </c>
      <c r="H91" s="36">
        <v>4.4759300000000004E-3</v>
      </c>
      <c r="I91" s="14">
        <f t="shared" si="4"/>
        <v>2.1942199342802225E-3</v>
      </c>
      <c r="K91" s="160"/>
    </row>
    <row r="92" spans="1:13" ht="15" customHeight="1" x14ac:dyDescent="0.25">
      <c r="A92" s="169" t="s">
        <v>263</v>
      </c>
      <c r="B92" s="4">
        <v>53.651708999999997</v>
      </c>
      <c r="C92" s="7">
        <v>53.651708999999997</v>
      </c>
      <c r="D92" s="7">
        <v>7.2553666900000007</v>
      </c>
      <c r="E92" s="53">
        <f t="shared" si="3"/>
        <v>0.1352308589088933</v>
      </c>
      <c r="F92" s="35">
        <v>14.877919</v>
      </c>
      <c r="G92" s="36">
        <v>14.877919</v>
      </c>
      <c r="H92" s="36">
        <v>3.54617E-3</v>
      </c>
      <c r="I92" s="14">
        <f t="shared" si="4"/>
        <v>2.3835121027342601E-4</v>
      </c>
      <c r="K92" s="160"/>
    </row>
    <row r="93" spans="1:13" ht="15" customHeight="1" x14ac:dyDescent="0.25">
      <c r="A93" s="169" t="s">
        <v>264</v>
      </c>
      <c r="B93" s="4">
        <v>21.155000000000001</v>
      </c>
      <c r="C93" s="7">
        <v>21.155000000000001</v>
      </c>
      <c r="D93" s="7">
        <v>1.5940420800000001</v>
      </c>
      <c r="E93" s="53">
        <f t="shared" si="3"/>
        <v>7.5350606476010398E-2</v>
      </c>
      <c r="F93" s="35">
        <v>1.5100199999999999</v>
      </c>
      <c r="G93" s="36">
        <v>1.5100199999999999</v>
      </c>
      <c r="H93" s="36">
        <v>0</v>
      </c>
      <c r="I93" s="14">
        <f t="shared" si="4"/>
        <v>0</v>
      </c>
      <c r="K93" s="160"/>
    </row>
    <row r="94" spans="1:13" ht="15" customHeight="1" x14ac:dyDescent="0.25">
      <c r="A94" s="169" t="s">
        <v>194</v>
      </c>
      <c r="B94" s="4">
        <v>8.4384910000000009</v>
      </c>
      <c r="C94" s="7">
        <v>8.4384910000000009</v>
      </c>
      <c r="D94" s="7">
        <v>0.26669596999999995</v>
      </c>
      <c r="E94" s="53">
        <f t="shared" si="3"/>
        <v>3.1604699228807605E-2</v>
      </c>
      <c r="F94" s="5">
        <v>1.372967</v>
      </c>
      <c r="G94" s="6">
        <v>1.372967</v>
      </c>
      <c r="H94" s="6">
        <v>1.2E-2</v>
      </c>
      <c r="I94" s="14">
        <f t="shared" si="4"/>
        <v>8.7401955036064231E-3</v>
      </c>
      <c r="K94" s="160"/>
    </row>
    <row r="95" spans="1:13" ht="15" customHeight="1" x14ac:dyDescent="0.25">
      <c r="A95" s="169" t="s">
        <v>265</v>
      </c>
      <c r="B95" s="4">
        <v>25.426964999999999</v>
      </c>
      <c r="C95" s="7">
        <v>25.426964999999999</v>
      </c>
      <c r="D95" s="7">
        <v>1.6349789099999998</v>
      </c>
      <c r="E95" s="53">
        <f t="shared" si="3"/>
        <v>6.430098558754456E-2</v>
      </c>
      <c r="F95" s="5">
        <v>53.216186999999998</v>
      </c>
      <c r="G95" s="6">
        <v>3.635955</v>
      </c>
      <c r="H95" s="6">
        <v>0</v>
      </c>
      <c r="I95" s="14">
        <f>H95/G95</f>
        <v>0</v>
      </c>
    </row>
    <row r="96" spans="1:13" s="16" customFormat="1" ht="15" customHeight="1" x14ac:dyDescent="0.25">
      <c r="A96" s="176" t="s">
        <v>266</v>
      </c>
      <c r="B96" s="4">
        <v>13.7944</v>
      </c>
      <c r="C96" s="7">
        <v>13.7944</v>
      </c>
      <c r="D96" s="7">
        <v>0.38350836999999999</v>
      </c>
      <c r="E96" s="53">
        <f t="shared" si="3"/>
        <v>2.7801743461114654E-2</v>
      </c>
      <c r="F96" s="5">
        <v>5.6352039999999999</v>
      </c>
      <c r="G96" s="6">
        <v>5.6352039999999999</v>
      </c>
      <c r="H96" s="6">
        <v>0</v>
      </c>
      <c r="I96" s="14">
        <f>H96/G96</f>
        <v>0</v>
      </c>
      <c r="K96" s="160"/>
      <c r="L96" s="159"/>
      <c r="M96" s="159"/>
    </row>
    <row r="97" spans="1:13" s="16" customFormat="1" ht="15" customHeight="1" x14ac:dyDescent="0.25">
      <c r="A97" s="177" t="s">
        <v>267</v>
      </c>
      <c r="B97" s="4">
        <v>6.0270330000000003</v>
      </c>
      <c r="C97" s="7">
        <v>6.0270330000000003</v>
      </c>
      <c r="D97" s="7">
        <v>0.54322510000000002</v>
      </c>
      <c r="E97" s="53">
        <f t="shared" si="3"/>
        <v>9.0131429511004835E-2</v>
      </c>
      <c r="F97" s="5">
        <v>7.9758999999999997E-2</v>
      </c>
      <c r="G97" s="6">
        <v>7.9758999999999997E-2</v>
      </c>
      <c r="H97" s="6">
        <v>0</v>
      </c>
      <c r="I97" s="14">
        <f>H97/G97</f>
        <v>0</v>
      </c>
      <c r="K97" s="160"/>
      <c r="L97" s="159"/>
      <c r="M97" s="159"/>
    </row>
    <row r="98" spans="1:13" ht="15" customHeight="1" thickBot="1" x14ac:dyDescent="0.3">
      <c r="A98" s="178" t="s">
        <v>268</v>
      </c>
      <c r="B98" s="43">
        <v>7.6853290000000003</v>
      </c>
      <c r="C98" s="44">
        <v>7.6853290000000003</v>
      </c>
      <c r="D98" s="44">
        <v>9.2453869999999994E-2</v>
      </c>
      <c r="E98" s="55">
        <f t="shared" si="3"/>
        <v>1.2029917001601361E-2</v>
      </c>
      <c r="F98" s="37">
        <v>11.064565</v>
      </c>
      <c r="G98" s="38">
        <v>11.064565</v>
      </c>
      <c r="H98" s="38">
        <v>0.36117309999999997</v>
      </c>
      <c r="I98" s="24">
        <f t="shared" ref="I98:I104" si="5">H98/G98</f>
        <v>3.2642322585659717E-2</v>
      </c>
      <c r="K98" s="160"/>
    </row>
    <row r="99" spans="1:13" ht="21" customHeight="1" thickBot="1" x14ac:dyDescent="0.3">
      <c r="A99" s="28" t="s">
        <v>93</v>
      </c>
      <c r="B99" s="64">
        <f>SUM(B100:B105)</f>
        <v>1003.781731</v>
      </c>
      <c r="C99" s="65">
        <f>SUM(C100:C105)</f>
        <v>1003.781731</v>
      </c>
      <c r="D99" s="65">
        <f>SUM(D100:D105)</f>
        <v>52.737564630000001</v>
      </c>
      <c r="E99" s="66">
        <f t="shared" si="3"/>
        <v>5.2538876731160589E-2</v>
      </c>
      <c r="F99" s="67">
        <f>SUM(F100:F105)</f>
        <v>4035.4270129999995</v>
      </c>
      <c r="G99" s="29">
        <f>SUM(G100:G105)</f>
        <v>4035.4270129999995</v>
      </c>
      <c r="H99" s="29">
        <f>SUM(H100:H105)</f>
        <v>228.50365486000001</v>
      </c>
      <c r="I99" s="32">
        <f t="shared" si="5"/>
        <v>5.6624405329072432E-2</v>
      </c>
      <c r="K99" s="160"/>
    </row>
    <row r="100" spans="1:13" ht="15" customHeight="1" x14ac:dyDescent="0.25">
      <c r="A100" s="174" t="s">
        <v>269</v>
      </c>
      <c r="B100" s="45">
        <v>260.50139899999999</v>
      </c>
      <c r="C100" s="46">
        <v>260.50139899999999</v>
      </c>
      <c r="D100" s="46">
        <v>1.6865128600000001</v>
      </c>
      <c r="E100" s="56">
        <f t="shared" si="3"/>
        <v>6.4741028895587624E-3</v>
      </c>
      <c r="F100" s="33">
        <v>120.084909</v>
      </c>
      <c r="G100" s="34">
        <v>120.084909</v>
      </c>
      <c r="H100" s="34">
        <v>0</v>
      </c>
      <c r="I100" s="21">
        <f t="shared" si="5"/>
        <v>0</v>
      </c>
      <c r="K100" s="160"/>
    </row>
    <row r="101" spans="1:13" ht="15" customHeight="1" x14ac:dyDescent="0.25">
      <c r="A101" s="169" t="s">
        <v>270</v>
      </c>
      <c r="B101" s="4">
        <v>2.9946999999999999</v>
      </c>
      <c r="C101" s="7">
        <v>2.9946999999999999</v>
      </c>
      <c r="D101" s="7">
        <v>8.2838789999999995E-2</v>
      </c>
      <c r="E101" s="53">
        <f t="shared" si="3"/>
        <v>2.766179917854877E-2</v>
      </c>
      <c r="F101" s="59" t="s">
        <v>19</v>
      </c>
      <c r="G101" s="60" t="s">
        <v>19</v>
      </c>
      <c r="H101" s="60" t="s">
        <v>19</v>
      </c>
      <c r="I101" s="14" t="s">
        <v>19</v>
      </c>
      <c r="K101" s="160"/>
    </row>
    <row r="102" spans="1:13" ht="15" customHeight="1" x14ac:dyDescent="0.25">
      <c r="A102" s="169" t="s">
        <v>271</v>
      </c>
      <c r="B102" s="4">
        <v>195.44493199999999</v>
      </c>
      <c r="C102" s="7">
        <v>195.44493199999999</v>
      </c>
      <c r="D102" s="7">
        <v>1.7037079799999999</v>
      </c>
      <c r="E102" s="53">
        <f t="shared" si="3"/>
        <v>8.7170742293793523E-3</v>
      </c>
      <c r="F102" s="35">
        <v>165.644204</v>
      </c>
      <c r="G102" s="36">
        <v>165.644204</v>
      </c>
      <c r="H102" s="36">
        <v>0.15762185999999997</v>
      </c>
      <c r="I102" s="14">
        <f t="shared" si="5"/>
        <v>9.5156882156890912E-4</v>
      </c>
      <c r="K102" s="160"/>
    </row>
    <row r="103" spans="1:13" ht="15" customHeight="1" x14ac:dyDescent="0.25">
      <c r="A103" s="169" t="s">
        <v>272</v>
      </c>
      <c r="B103" s="5">
        <v>327.12209999999999</v>
      </c>
      <c r="C103" s="6">
        <v>327.12209999999999</v>
      </c>
      <c r="D103" s="6">
        <v>28.851320999999999</v>
      </c>
      <c r="E103" s="53">
        <f t="shared" si="3"/>
        <v>8.8197407023249116E-2</v>
      </c>
      <c r="F103" s="35">
        <v>1520.2257</v>
      </c>
      <c r="G103" s="36">
        <v>1520.2257</v>
      </c>
      <c r="H103" s="58">
        <v>179.65433300000001</v>
      </c>
      <c r="I103" s="14">
        <f t="shared" si="5"/>
        <v>0.11817609253678583</v>
      </c>
      <c r="K103" s="160"/>
    </row>
    <row r="104" spans="1:13" ht="15" customHeight="1" x14ac:dyDescent="0.25">
      <c r="A104" s="169" t="s">
        <v>273</v>
      </c>
      <c r="B104" s="5">
        <v>217.71860000000001</v>
      </c>
      <c r="C104" s="6">
        <v>217.71860000000001</v>
      </c>
      <c r="D104" s="6">
        <v>20.413184000000001</v>
      </c>
      <c r="E104" s="53">
        <f t="shared" si="3"/>
        <v>9.3759485868455894E-2</v>
      </c>
      <c r="F104" s="59">
        <v>520.10519999999997</v>
      </c>
      <c r="G104" s="60">
        <v>520.10519999999997</v>
      </c>
      <c r="H104" s="60">
        <v>48.691699999999997</v>
      </c>
      <c r="I104" s="14">
        <f t="shared" si="5"/>
        <v>9.3618944782709351E-2</v>
      </c>
    </row>
    <row r="105" spans="1:13" ht="15" customHeight="1" thickBot="1" x14ac:dyDescent="0.3">
      <c r="A105" s="178" t="s">
        <v>280</v>
      </c>
      <c r="B105" s="10" t="s">
        <v>19</v>
      </c>
      <c r="C105" s="11" t="s">
        <v>19</v>
      </c>
      <c r="D105" s="11" t="s">
        <v>19</v>
      </c>
      <c r="E105" s="55" t="s">
        <v>19</v>
      </c>
      <c r="F105" s="37">
        <v>1709.367</v>
      </c>
      <c r="G105" s="38">
        <v>1709.367</v>
      </c>
      <c r="H105" s="38">
        <v>0</v>
      </c>
      <c r="I105" s="22">
        <f>H105/G105</f>
        <v>0</v>
      </c>
    </row>
    <row r="106" spans="1:13" ht="22.5" customHeight="1" x14ac:dyDescent="0.25">
      <c r="A106" s="145" t="s">
        <v>201</v>
      </c>
      <c r="B106" s="145"/>
      <c r="C106" s="145"/>
      <c r="D106" s="145"/>
      <c r="E106" s="200" t="s">
        <v>202</v>
      </c>
      <c r="F106" s="200"/>
      <c r="G106" s="200"/>
      <c r="H106" s="200"/>
      <c r="I106" s="200"/>
    </row>
    <row r="107" spans="1:13" ht="22.5" customHeight="1" x14ac:dyDescent="0.25">
      <c r="A107" s="201" t="s">
        <v>203</v>
      </c>
      <c r="B107" s="202"/>
      <c r="C107" s="202"/>
      <c r="D107" s="202"/>
      <c r="E107" s="202"/>
      <c r="F107" s="202"/>
      <c r="G107" s="202"/>
      <c r="H107" s="202"/>
      <c r="I107" s="202"/>
    </row>
    <row r="108" spans="1:13" ht="15" customHeight="1" x14ac:dyDescent="0.25">
      <c r="A108" s="206"/>
      <c r="B108" s="206"/>
      <c r="C108" s="206"/>
      <c r="D108" s="206"/>
      <c r="E108" s="206"/>
      <c r="F108" s="206"/>
      <c r="G108" s="206"/>
      <c r="H108" s="206"/>
      <c r="I108" s="206"/>
    </row>
    <row r="109" spans="1:13" ht="12.75" customHeight="1" x14ac:dyDescent="0.25">
      <c r="A109" s="203" t="s">
        <v>275</v>
      </c>
      <c r="B109" s="203"/>
      <c r="C109" s="203"/>
      <c r="D109" s="203"/>
      <c r="E109" s="203"/>
      <c r="F109" s="203"/>
      <c r="G109" s="203"/>
      <c r="H109" s="203"/>
      <c r="I109" s="203"/>
    </row>
    <row r="110" spans="1:13" ht="12.75" customHeight="1" x14ac:dyDescent="0.25">
      <c r="A110" s="204" t="s">
        <v>281</v>
      </c>
      <c r="B110" s="204"/>
      <c r="C110" s="204"/>
      <c r="D110" s="204"/>
      <c r="E110" s="204"/>
      <c r="F110" s="204"/>
      <c r="G110" s="204"/>
      <c r="H110" s="204"/>
      <c r="I110" s="204"/>
    </row>
    <row r="111" spans="1:13" ht="12.75" customHeight="1" x14ac:dyDescent="0.25">
      <c r="A111" s="205" t="s">
        <v>276</v>
      </c>
      <c r="B111" s="205"/>
      <c r="C111" s="205"/>
      <c r="D111" s="205"/>
      <c r="E111" s="205"/>
      <c r="F111" s="205"/>
      <c r="G111" s="205"/>
      <c r="H111" s="205"/>
      <c r="I111" s="205"/>
    </row>
    <row r="112" spans="1:13" x14ac:dyDescent="0.25">
      <c r="A112" s="207"/>
      <c r="B112" s="207"/>
      <c r="C112" s="207"/>
      <c r="D112" s="207"/>
      <c r="E112" s="207"/>
      <c r="F112" s="207"/>
      <c r="G112" s="207"/>
      <c r="H112" s="207"/>
      <c r="I112" s="207"/>
    </row>
    <row r="113" spans="1:9" x14ac:dyDescent="0.25">
      <c r="A113" s="198" t="s">
        <v>0</v>
      </c>
      <c r="B113" s="198"/>
      <c r="C113" s="198"/>
      <c r="D113" s="198"/>
      <c r="E113" s="198"/>
      <c r="F113" s="198"/>
      <c r="G113" s="198"/>
      <c r="H113" s="198"/>
      <c r="I113" s="198"/>
    </row>
    <row r="114" spans="1:9" x14ac:dyDescent="0.25">
      <c r="A114" s="198" t="s">
        <v>1</v>
      </c>
      <c r="B114" s="198"/>
      <c r="C114" s="198"/>
      <c r="D114" s="198"/>
      <c r="E114" s="198"/>
      <c r="F114" s="198"/>
      <c r="G114" s="198"/>
      <c r="H114" s="198"/>
      <c r="I114" s="198"/>
    </row>
    <row r="115" spans="1:9" x14ac:dyDescent="0.25">
      <c r="A115" s="199" t="s">
        <v>200</v>
      </c>
      <c r="B115" s="199"/>
      <c r="C115" s="199"/>
      <c r="D115" s="199"/>
      <c r="E115" s="199"/>
      <c r="F115" s="199"/>
      <c r="G115" s="199"/>
      <c r="H115" s="199"/>
      <c r="I115" s="199"/>
    </row>
    <row r="116" spans="1:9" x14ac:dyDescent="0.25">
      <c r="A116" s="199" t="s">
        <v>274</v>
      </c>
      <c r="B116" s="199"/>
      <c r="C116" s="199"/>
      <c r="D116" s="199"/>
      <c r="E116" s="199"/>
      <c r="F116" s="199"/>
      <c r="G116" s="199"/>
      <c r="H116" s="199"/>
      <c r="I116" s="199"/>
    </row>
    <row r="117" spans="1:9" x14ac:dyDescent="0.25">
      <c r="A117" s="199" t="s">
        <v>283</v>
      </c>
      <c r="B117" s="199"/>
      <c r="C117" s="199"/>
      <c r="D117" s="199"/>
      <c r="E117" s="199"/>
      <c r="F117" s="199"/>
      <c r="G117" s="199"/>
      <c r="H117" s="199"/>
      <c r="I117" s="199"/>
    </row>
    <row r="118" spans="1:9" x14ac:dyDescent="0.25">
      <c r="A118" s="190" t="s">
        <v>2</v>
      </c>
      <c r="B118" s="190"/>
      <c r="C118" s="190"/>
      <c r="D118" s="190"/>
      <c r="E118" s="190"/>
      <c r="F118" s="190"/>
      <c r="G118" s="190"/>
      <c r="H118" s="190"/>
      <c r="I118" s="190"/>
    </row>
    <row r="119" spans="1:9" ht="6" customHeight="1" thickBot="1" x14ac:dyDescent="0.3">
      <c r="A119" s="197"/>
      <c r="B119" s="197"/>
      <c r="C119" s="197"/>
      <c r="D119" s="197"/>
      <c r="E119" s="197"/>
      <c r="F119" s="197"/>
      <c r="G119" s="197"/>
      <c r="H119" s="197"/>
      <c r="I119" s="197"/>
    </row>
    <row r="120" spans="1:9" x14ac:dyDescent="0.25">
      <c r="A120" s="191" t="s">
        <v>3</v>
      </c>
      <c r="B120" s="193" t="s">
        <v>4</v>
      </c>
      <c r="C120" s="194"/>
      <c r="D120" s="194"/>
      <c r="E120" s="195"/>
      <c r="F120" s="193" t="s">
        <v>5</v>
      </c>
      <c r="G120" s="194"/>
      <c r="H120" s="194"/>
      <c r="I120" s="196"/>
    </row>
    <row r="121" spans="1:9" ht="30.75" thickBot="1" x14ac:dyDescent="0.3">
      <c r="A121" s="192"/>
      <c r="B121" s="163" t="s">
        <v>6</v>
      </c>
      <c r="C121" s="164" t="s">
        <v>7</v>
      </c>
      <c r="D121" s="164" t="s">
        <v>205</v>
      </c>
      <c r="E121" s="165" t="s">
        <v>9</v>
      </c>
      <c r="F121" s="166" t="s">
        <v>6</v>
      </c>
      <c r="G121" s="164" t="s">
        <v>7</v>
      </c>
      <c r="H121" s="164" t="s">
        <v>204</v>
      </c>
      <c r="I121" s="167" t="s">
        <v>9</v>
      </c>
    </row>
    <row r="122" spans="1:9" ht="15.75" thickBot="1" x14ac:dyDescent="0.3">
      <c r="A122" s="68" t="s">
        <v>91</v>
      </c>
      <c r="B122" s="17">
        <f>B123+B211</f>
        <v>15578.589393999999</v>
      </c>
      <c r="C122" s="18">
        <f>C123+C211</f>
        <v>15566.138246999999</v>
      </c>
      <c r="D122" s="18">
        <f>D123+D211</f>
        <v>3319.4216432600006</v>
      </c>
      <c r="E122" s="49">
        <f>D122/C122</f>
        <v>0.21324631649726866</v>
      </c>
      <c r="F122" s="17">
        <f>F123+F211</f>
        <v>7743.8630020000001</v>
      </c>
      <c r="G122" s="18">
        <f>G123+G211</f>
        <v>7708.5181309099999</v>
      </c>
      <c r="H122" s="18">
        <f>H123+H211</f>
        <v>897.38356419000002</v>
      </c>
      <c r="I122" s="19">
        <f>H122/G122</f>
        <v>0.11641453635448125</v>
      </c>
    </row>
    <row r="123" spans="1:9" ht="15.75" thickBot="1" x14ac:dyDescent="0.3">
      <c r="A123" s="69" t="s">
        <v>10</v>
      </c>
      <c r="B123" s="30">
        <f>B124+B154</f>
        <v>14574.807663</v>
      </c>
      <c r="C123" s="31">
        <f>C124+C154</f>
        <v>14562.356515999998</v>
      </c>
      <c r="D123" s="31">
        <f>D124+D154</f>
        <v>3151.9840972400007</v>
      </c>
      <c r="E123" s="50">
        <f>D123/C123</f>
        <v>0.21644739254782308</v>
      </c>
      <c r="F123" s="30">
        <f>F124+F154</f>
        <v>3708.4359890000001</v>
      </c>
      <c r="G123" s="31">
        <f>G124+G154</f>
        <v>3673.0911179100003</v>
      </c>
      <c r="H123" s="31">
        <f>H124+H154</f>
        <v>358.49277122999996</v>
      </c>
      <c r="I123" s="32">
        <f>H123/G123</f>
        <v>9.7599749018473417E-2</v>
      </c>
    </row>
    <row r="124" spans="1:9" ht="15.75" thickBot="1" x14ac:dyDescent="0.3">
      <c r="A124" s="70" t="s">
        <v>11</v>
      </c>
      <c r="B124" s="12">
        <f>SUM(B125:B153)</f>
        <v>8663.4058090000017</v>
      </c>
      <c r="C124" s="13">
        <f>SUM(C125:C153)</f>
        <v>8649.1976699999996</v>
      </c>
      <c r="D124" s="13">
        <f>SUM(D125:D153)</f>
        <v>2455.1386559000002</v>
      </c>
      <c r="E124" s="51">
        <f>D124/C124</f>
        <v>0.28385738765292901</v>
      </c>
      <c r="F124" s="12">
        <f>SUM(F125:F153)</f>
        <v>2017.5669470000003</v>
      </c>
      <c r="G124" s="13">
        <f>SUM(G125:G153)</f>
        <v>2024.9909170000001</v>
      </c>
      <c r="H124" s="13">
        <f>SUM(H125:H153)</f>
        <v>263.29443221999998</v>
      </c>
      <c r="I124" s="20">
        <f>H124/G124</f>
        <v>0.13002252504424441</v>
      </c>
    </row>
    <row r="125" spans="1:9" x14ac:dyDescent="0.25">
      <c r="A125" s="168" t="s">
        <v>13</v>
      </c>
      <c r="B125" s="39">
        <v>97.640407999999994</v>
      </c>
      <c r="C125" s="40">
        <v>100.14040799999999</v>
      </c>
      <c r="D125" s="40">
        <v>14.61749026</v>
      </c>
      <c r="E125" s="52">
        <f>D125/C125</f>
        <v>0.14596994911384825</v>
      </c>
      <c r="F125" s="33">
        <v>2.0263010000000001</v>
      </c>
      <c r="G125" s="34">
        <v>2.0263010000000001</v>
      </c>
      <c r="H125" s="34">
        <v>0.54581381999999989</v>
      </c>
      <c r="I125" s="21">
        <f>H125/G125</f>
        <v>0.26936463042756226</v>
      </c>
    </row>
    <row r="126" spans="1:9" x14ac:dyDescent="0.25">
      <c r="A126" s="169" t="s">
        <v>15</v>
      </c>
      <c r="B126" s="4">
        <v>142.29824199999999</v>
      </c>
      <c r="C126" s="7">
        <v>142.29824199999999</v>
      </c>
      <c r="D126" s="7">
        <v>13.9481985</v>
      </c>
      <c r="E126" s="53">
        <f>D126/C126</f>
        <v>9.8020877165861275E-2</v>
      </c>
      <c r="F126" s="35">
        <v>3.9833259999999999</v>
      </c>
      <c r="G126" s="36">
        <v>3.9833259999999999</v>
      </c>
      <c r="H126" s="36">
        <v>9.5395499999999991E-3</v>
      </c>
      <c r="I126" s="14">
        <f>H126/G126</f>
        <v>2.3948705177532542E-3</v>
      </c>
    </row>
    <row r="127" spans="1:9" x14ac:dyDescent="0.25">
      <c r="A127" s="169" t="s">
        <v>24</v>
      </c>
      <c r="B127" s="4">
        <v>207.480231</v>
      </c>
      <c r="C127" s="7">
        <v>206.95233200000001</v>
      </c>
      <c r="D127" s="7">
        <v>27.017341579999997</v>
      </c>
      <c r="E127" s="53">
        <f t="shared" ref="E127:E148" si="6">D127/C127</f>
        <v>0.130548621119186</v>
      </c>
      <c r="F127" s="35">
        <v>314.71718199999998</v>
      </c>
      <c r="G127" s="36">
        <v>415.397154</v>
      </c>
      <c r="H127" s="36">
        <v>80.779203049999992</v>
      </c>
      <c r="I127" s="14">
        <f t="shared" ref="I127:I139" si="7">H127/G127</f>
        <v>0.19446258182596984</v>
      </c>
    </row>
    <row r="128" spans="1:9" x14ac:dyDescent="0.25">
      <c r="A128" s="169" t="s">
        <v>210</v>
      </c>
      <c r="B128" s="4">
        <v>64.232709</v>
      </c>
      <c r="C128" s="7">
        <v>64.232709</v>
      </c>
      <c r="D128" s="7">
        <v>9.890317679999999</v>
      </c>
      <c r="E128" s="53">
        <f t="shared" si="6"/>
        <v>0.15397634373477848</v>
      </c>
      <c r="F128" s="35">
        <v>2.8340519999999998</v>
      </c>
      <c r="G128" s="36">
        <v>2.8340519999999998</v>
      </c>
      <c r="H128" s="36">
        <v>6.4633900000000003E-3</v>
      </c>
      <c r="I128" s="14">
        <f t="shared" si="7"/>
        <v>2.2806179985406056E-3</v>
      </c>
    </row>
    <row r="129" spans="1:9" x14ac:dyDescent="0.25">
      <c r="A129" s="170" t="s">
        <v>211</v>
      </c>
      <c r="B129" s="4">
        <v>1596.8395849999999</v>
      </c>
      <c r="C129" s="7">
        <v>1596.8395849999999</v>
      </c>
      <c r="D129" s="7">
        <v>190.07062662000001</v>
      </c>
      <c r="E129" s="53">
        <f t="shared" si="6"/>
        <v>0.11902925528991068</v>
      </c>
      <c r="F129" s="35">
        <v>200.21357</v>
      </c>
      <c r="G129" s="36">
        <v>200.21357</v>
      </c>
      <c r="H129" s="36">
        <v>6.3266587999999997</v>
      </c>
      <c r="I129" s="14">
        <f t="shared" si="7"/>
        <v>3.1599550420083909E-2</v>
      </c>
    </row>
    <row r="130" spans="1:9" x14ac:dyDescent="0.25">
      <c r="A130" s="171" t="s">
        <v>212</v>
      </c>
      <c r="B130" s="4">
        <v>30.624507000000001</v>
      </c>
      <c r="C130" s="7">
        <v>30.624507000000001</v>
      </c>
      <c r="D130" s="7">
        <v>4.0099053399999995</v>
      </c>
      <c r="E130" s="53">
        <f t="shared" si="6"/>
        <v>0.13093779240266626</v>
      </c>
      <c r="F130" s="35">
        <v>1.7299979999999999</v>
      </c>
      <c r="G130" s="36">
        <v>1.7299979999999999</v>
      </c>
      <c r="H130" s="36">
        <v>0.24725148999999999</v>
      </c>
      <c r="I130" s="14">
        <f t="shared" si="7"/>
        <v>0.14292010164173599</v>
      </c>
    </row>
    <row r="131" spans="1:9" x14ac:dyDescent="0.25">
      <c r="A131" s="171" t="s">
        <v>213</v>
      </c>
      <c r="B131" s="4">
        <v>34.444400000000002</v>
      </c>
      <c r="C131" s="7">
        <v>34.444400000000002</v>
      </c>
      <c r="D131" s="7">
        <v>4.5148928600000007</v>
      </c>
      <c r="E131" s="53">
        <f t="shared" si="6"/>
        <v>0.1310777037776823</v>
      </c>
      <c r="F131" s="35">
        <v>526.22157300000003</v>
      </c>
      <c r="G131" s="36">
        <v>526.22157300000003</v>
      </c>
      <c r="H131" s="36">
        <v>56.463046799999994</v>
      </c>
      <c r="I131" s="14">
        <f t="shared" si="7"/>
        <v>0.10729899665287951</v>
      </c>
    </row>
    <row r="132" spans="1:9" x14ac:dyDescent="0.25">
      <c r="A132" s="169" t="s">
        <v>214</v>
      </c>
      <c r="B132" s="4">
        <v>67.064587000000003</v>
      </c>
      <c r="C132" s="7">
        <v>67.064587000000003</v>
      </c>
      <c r="D132" s="7">
        <v>8.732152619999999</v>
      </c>
      <c r="E132" s="53">
        <f t="shared" si="6"/>
        <v>0.13020512032676795</v>
      </c>
      <c r="F132" s="35">
        <v>55.356274999999997</v>
      </c>
      <c r="G132" s="36">
        <v>55.356274999999997</v>
      </c>
      <c r="H132" s="36">
        <v>0.65116847999999994</v>
      </c>
      <c r="I132" s="14">
        <f t="shared" si="7"/>
        <v>1.1763227926734593E-2</v>
      </c>
    </row>
    <row r="133" spans="1:9" x14ac:dyDescent="0.25">
      <c r="A133" s="171" t="s">
        <v>215</v>
      </c>
      <c r="B133" s="4">
        <v>1131.995887</v>
      </c>
      <c r="C133" s="7">
        <v>1131.995887</v>
      </c>
      <c r="D133" s="7">
        <v>170.60326671000001</v>
      </c>
      <c r="E133" s="53">
        <f t="shared" si="6"/>
        <v>0.15071014715621489</v>
      </c>
      <c r="F133" s="35">
        <v>200.455793</v>
      </c>
      <c r="G133" s="36">
        <v>104.91527000000001</v>
      </c>
      <c r="H133" s="36">
        <v>2.8033287000000002</v>
      </c>
      <c r="I133" s="14">
        <f t="shared" si="7"/>
        <v>2.6719930282789149E-2</v>
      </c>
    </row>
    <row r="134" spans="1:9" x14ac:dyDescent="0.25">
      <c r="A134" s="172" t="s">
        <v>216</v>
      </c>
      <c r="B134" s="4">
        <v>40.661338999999998</v>
      </c>
      <c r="C134" s="7">
        <v>41.041339000000001</v>
      </c>
      <c r="D134" s="7">
        <v>5.68418621</v>
      </c>
      <c r="E134" s="53">
        <f t="shared" si="6"/>
        <v>0.13849904385429529</v>
      </c>
      <c r="F134" s="35">
        <v>5.3209999999999997</v>
      </c>
      <c r="G134" s="36">
        <v>5.4210000000000003</v>
      </c>
      <c r="H134" s="36">
        <v>0.20944267000000003</v>
      </c>
      <c r="I134" s="14">
        <f t="shared" si="7"/>
        <v>3.863543073233721E-2</v>
      </c>
    </row>
    <row r="135" spans="1:9" x14ac:dyDescent="0.25">
      <c r="A135" s="172" t="s">
        <v>217</v>
      </c>
      <c r="B135" s="4">
        <v>18.094564999999999</v>
      </c>
      <c r="C135" s="7">
        <v>18.094564999999999</v>
      </c>
      <c r="D135" s="7">
        <v>2.5692628599999998</v>
      </c>
      <c r="E135" s="53">
        <f t="shared" si="6"/>
        <v>0.14199086079162443</v>
      </c>
      <c r="F135" s="35">
        <v>200.526118</v>
      </c>
      <c r="G135" s="36">
        <v>200.526118</v>
      </c>
      <c r="H135" s="36">
        <v>49.229544950000005</v>
      </c>
      <c r="I135" s="14">
        <f t="shared" si="7"/>
        <v>0.24550190988088647</v>
      </c>
    </row>
    <row r="136" spans="1:9" x14ac:dyDescent="0.25">
      <c r="A136" s="172" t="s">
        <v>218</v>
      </c>
      <c r="B136" s="4">
        <v>582.16234599999996</v>
      </c>
      <c r="C136" s="7">
        <v>568.82869200000005</v>
      </c>
      <c r="D136" s="7">
        <v>19.000999230000001</v>
      </c>
      <c r="E136" s="53">
        <f t="shared" si="6"/>
        <v>3.3403728569303605E-2</v>
      </c>
      <c r="F136" s="35">
        <v>105.183688</v>
      </c>
      <c r="G136" s="36">
        <v>105.207731</v>
      </c>
      <c r="H136" s="36">
        <v>0.19640641</v>
      </c>
      <c r="I136" s="14">
        <f t="shared" si="7"/>
        <v>1.8668438919189315E-3</v>
      </c>
    </row>
    <row r="137" spans="1:9" x14ac:dyDescent="0.25">
      <c r="A137" s="172" t="s">
        <v>219</v>
      </c>
      <c r="B137" s="4">
        <v>92.930704000000006</v>
      </c>
      <c r="C137" s="7">
        <v>92.922813000000005</v>
      </c>
      <c r="D137" s="7">
        <v>22.25606178</v>
      </c>
      <c r="E137" s="53">
        <f t="shared" si="6"/>
        <v>0.2395112788933757</v>
      </c>
      <c r="F137" s="35">
        <v>25.907353000000001</v>
      </c>
      <c r="G137" s="36">
        <v>25.907353000000001</v>
      </c>
      <c r="H137" s="36">
        <v>0.15139876999999999</v>
      </c>
      <c r="I137" s="14">
        <f t="shared" si="7"/>
        <v>5.8438532875203413E-3</v>
      </c>
    </row>
    <row r="138" spans="1:9" x14ac:dyDescent="0.25">
      <c r="A138" s="172" t="s">
        <v>220</v>
      </c>
      <c r="B138" s="4">
        <v>723.08644600000002</v>
      </c>
      <c r="C138" s="7">
        <v>727.50379299999997</v>
      </c>
      <c r="D138" s="7">
        <v>117.92912545</v>
      </c>
      <c r="E138" s="53">
        <f t="shared" si="6"/>
        <v>0.1621010454992913</v>
      </c>
      <c r="F138" s="35">
        <v>30.185372999999998</v>
      </c>
      <c r="G138" s="36">
        <v>32.102106999999997</v>
      </c>
      <c r="H138" s="36">
        <v>2.1866298500000001</v>
      </c>
      <c r="I138" s="14">
        <f t="shared" si="7"/>
        <v>6.8114839004181263E-2</v>
      </c>
    </row>
    <row r="139" spans="1:9" x14ac:dyDescent="0.25">
      <c r="A139" s="172" t="s">
        <v>221</v>
      </c>
      <c r="B139" s="4">
        <v>30.015011999999999</v>
      </c>
      <c r="C139" s="7">
        <v>30.005962</v>
      </c>
      <c r="D139" s="7">
        <v>3.7770144999999999</v>
      </c>
      <c r="E139" s="53">
        <f t="shared" si="6"/>
        <v>0.12587546768205599</v>
      </c>
      <c r="F139" s="35">
        <v>256.56729999999999</v>
      </c>
      <c r="G139" s="36">
        <v>256.57634999999999</v>
      </c>
      <c r="H139" s="36">
        <v>58.865396130000001</v>
      </c>
      <c r="I139" s="14">
        <f t="shared" si="7"/>
        <v>0.22942643049525024</v>
      </c>
    </row>
    <row r="140" spans="1:9" x14ac:dyDescent="0.25">
      <c r="A140" s="172" t="s">
        <v>30</v>
      </c>
      <c r="B140" s="4">
        <v>3.0416280000000002</v>
      </c>
      <c r="C140" s="7">
        <v>3.0416280000000002</v>
      </c>
      <c r="D140" s="7">
        <v>0.36743446999999996</v>
      </c>
      <c r="E140" s="53">
        <f t="shared" si="6"/>
        <v>0.12080190937221776</v>
      </c>
      <c r="F140" s="5" t="s">
        <v>19</v>
      </c>
      <c r="G140" s="6" t="s">
        <v>19</v>
      </c>
      <c r="H140" s="6" t="s">
        <v>19</v>
      </c>
      <c r="I140" s="14" t="s">
        <v>19</v>
      </c>
    </row>
    <row r="141" spans="1:9" x14ac:dyDescent="0.25">
      <c r="A141" s="169" t="s">
        <v>222</v>
      </c>
      <c r="B141" s="4">
        <v>33.419699999999999</v>
      </c>
      <c r="C141" s="7">
        <v>33.222344</v>
      </c>
      <c r="D141" s="7">
        <v>4.79862945</v>
      </c>
      <c r="E141" s="53">
        <f t="shared" si="6"/>
        <v>0.14443982188613783</v>
      </c>
      <c r="F141" s="35">
        <v>21.712631999999999</v>
      </c>
      <c r="G141" s="36">
        <v>21.909987999999998</v>
      </c>
      <c r="H141" s="36">
        <v>2.5918830499999999</v>
      </c>
      <c r="I141" s="14">
        <f t="shared" ref="I141:I147" si="8">H141/G141</f>
        <v>0.11829687218450326</v>
      </c>
    </row>
    <row r="142" spans="1:9" x14ac:dyDescent="0.25">
      <c r="A142" s="169" t="s">
        <v>223</v>
      </c>
      <c r="B142" s="4">
        <v>29.51248</v>
      </c>
      <c r="C142" s="7">
        <v>29.51248</v>
      </c>
      <c r="D142" s="7">
        <v>2.9686583799999999</v>
      </c>
      <c r="E142" s="53">
        <f t="shared" si="6"/>
        <v>0.10058993280130982</v>
      </c>
      <c r="F142" s="35">
        <v>36.536119999999997</v>
      </c>
      <c r="G142" s="36">
        <v>36.536119999999997</v>
      </c>
      <c r="H142" s="36">
        <v>0.43949662</v>
      </c>
      <c r="I142" s="14">
        <f t="shared" si="8"/>
        <v>1.2029099422708269E-2</v>
      </c>
    </row>
    <row r="143" spans="1:9" x14ac:dyDescent="0.25">
      <c r="A143" s="172" t="s">
        <v>22</v>
      </c>
      <c r="B143" s="4">
        <v>156.17427499999999</v>
      </c>
      <c r="C143" s="7">
        <v>156.17427499999999</v>
      </c>
      <c r="D143" s="7">
        <v>28.857571489999998</v>
      </c>
      <c r="E143" s="53">
        <f t="shared" si="6"/>
        <v>0.18477800834996672</v>
      </c>
      <c r="F143" s="35">
        <v>10.709368</v>
      </c>
      <c r="G143" s="36">
        <v>10.709368</v>
      </c>
      <c r="H143" s="36">
        <v>0.74707893000000003</v>
      </c>
      <c r="I143" s="14">
        <f t="shared" si="8"/>
        <v>6.9759385427786216E-2</v>
      </c>
    </row>
    <row r="144" spans="1:9" x14ac:dyDescent="0.25">
      <c r="A144" s="172" t="s">
        <v>26</v>
      </c>
      <c r="B144" s="4">
        <v>152.449894</v>
      </c>
      <c r="C144" s="7">
        <v>152.449894</v>
      </c>
      <c r="D144" s="7">
        <v>23.463928579999997</v>
      </c>
      <c r="E144" s="53">
        <f t="shared" si="6"/>
        <v>0.15391239681675342</v>
      </c>
      <c r="F144" s="5">
        <v>7.1340630000000003</v>
      </c>
      <c r="G144" s="6">
        <v>7.1340630000000003</v>
      </c>
      <c r="H144" s="6">
        <v>0.66452805000000004</v>
      </c>
      <c r="I144" s="14">
        <f t="shared" si="8"/>
        <v>9.3148609705296967E-2</v>
      </c>
    </row>
    <row r="145" spans="1:9" x14ac:dyDescent="0.25">
      <c r="A145" s="169" t="s">
        <v>25</v>
      </c>
      <c r="B145" s="4">
        <v>6.162128</v>
      </c>
      <c r="C145" s="7">
        <v>6.162128</v>
      </c>
      <c r="D145" s="7">
        <v>0.96911393999999995</v>
      </c>
      <c r="E145" s="53">
        <f t="shared" si="6"/>
        <v>0.1572693621424287</v>
      </c>
      <c r="F145" s="35">
        <v>0.23666999999999999</v>
      </c>
      <c r="G145" s="36">
        <v>0.23666999999999999</v>
      </c>
      <c r="H145" s="36">
        <v>5.7096400000000002E-3</v>
      </c>
      <c r="I145" s="14">
        <f t="shared" si="8"/>
        <v>2.4124899649300716E-2</v>
      </c>
    </row>
    <row r="146" spans="1:9" x14ac:dyDescent="0.25">
      <c r="A146" s="172" t="s">
        <v>32</v>
      </c>
      <c r="B146" s="4">
        <v>94.749171000000004</v>
      </c>
      <c r="C146" s="7">
        <v>94.712656999999993</v>
      </c>
      <c r="D146" s="7">
        <v>14.160451910000001</v>
      </c>
      <c r="E146" s="53">
        <f t="shared" si="6"/>
        <v>0.14950960471946217</v>
      </c>
      <c r="F146" s="5">
        <v>9.3229690000000005</v>
      </c>
      <c r="G146" s="6">
        <v>9.3594830000000009</v>
      </c>
      <c r="H146" s="6">
        <v>8.8082160000000007E-2</v>
      </c>
      <c r="I146" s="14">
        <f t="shared" si="8"/>
        <v>9.4110069968608313E-3</v>
      </c>
    </row>
    <row r="147" spans="1:9" x14ac:dyDescent="0.25">
      <c r="A147" s="172" t="s">
        <v>18</v>
      </c>
      <c r="B147" s="4">
        <v>4.4720829999999996</v>
      </c>
      <c r="C147" s="7">
        <v>4.4720829999999996</v>
      </c>
      <c r="D147" s="7">
        <v>0.62729111000000004</v>
      </c>
      <c r="E147" s="53">
        <f t="shared" si="6"/>
        <v>0.14026821729382039</v>
      </c>
      <c r="F147" s="35">
        <v>5.1234000000000002E-2</v>
      </c>
      <c r="G147" s="36">
        <v>5.1234000000000002E-2</v>
      </c>
      <c r="H147" s="36">
        <v>4.0125000000000002E-4</v>
      </c>
      <c r="I147" s="14">
        <f t="shared" si="8"/>
        <v>7.8317133153765085E-3</v>
      </c>
    </row>
    <row r="148" spans="1:9" x14ac:dyDescent="0.25">
      <c r="A148" s="169" t="s">
        <v>224</v>
      </c>
      <c r="B148" s="4">
        <v>2.1631629999999999</v>
      </c>
      <c r="C148" s="7">
        <v>2.1631629999999999</v>
      </c>
      <c r="D148" s="7">
        <v>0</v>
      </c>
      <c r="E148" s="53">
        <f t="shared" si="6"/>
        <v>0</v>
      </c>
      <c r="F148" s="59" t="s">
        <v>19</v>
      </c>
      <c r="G148" s="60" t="s">
        <v>19</v>
      </c>
      <c r="H148" s="60" t="s">
        <v>19</v>
      </c>
      <c r="I148" s="14" t="s">
        <v>19</v>
      </c>
    </row>
    <row r="149" spans="1:9" x14ac:dyDescent="0.25">
      <c r="A149" s="169" t="s">
        <v>23</v>
      </c>
      <c r="B149" s="4">
        <v>38.066400000000002</v>
      </c>
      <c r="C149" s="7">
        <v>38.066400000000002</v>
      </c>
      <c r="D149" s="7">
        <v>6.73170058</v>
      </c>
      <c r="E149" s="53">
        <f>D149/C149</f>
        <v>0.17684100886871362</v>
      </c>
      <c r="F149" s="59" t="s">
        <v>19</v>
      </c>
      <c r="G149" s="60" t="s">
        <v>19</v>
      </c>
      <c r="H149" s="60" t="s">
        <v>19</v>
      </c>
      <c r="I149" s="14" t="s">
        <v>19</v>
      </c>
    </row>
    <row r="150" spans="1:9" x14ac:dyDescent="0.25">
      <c r="A150" s="169" t="s">
        <v>31</v>
      </c>
      <c r="B150" s="4">
        <v>3.5150890000000001</v>
      </c>
      <c r="C150" s="7">
        <v>3.5150890000000001</v>
      </c>
      <c r="D150" s="7">
        <v>0.57711196999999992</v>
      </c>
      <c r="E150" s="53">
        <f t="shared" ref="E150:E152" si="9">D150/C150</f>
        <v>0.16418132513856687</v>
      </c>
      <c r="F150" s="59">
        <v>0.155363</v>
      </c>
      <c r="G150" s="60">
        <v>0.155363</v>
      </c>
      <c r="H150" s="60">
        <v>1.771785E-2</v>
      </c>
      <c r="I150" s="14">
        <f t="shared" ref="I150:I152" si="10">H150/G150</f>
        <v>0.1140416315338916</v>
      </c>
    </row>
    <row r="151" spans="1:9" x14ac:dyDescent="0.25">
      <c r="A151" s="171" t="s">
        <v>17</v>
      </c>
      <c r="B151" s="4">
        <v>3.0125510000000002</v>
      </c>
      <c r="C151" s="7">
        <v>3.0125510000000002</v>
      </c>
      <c r="D151" s="7">
        <v>0.46794765000000005</v>
      </c>
      <c r="E151" s="53">
        <f t="shared" si="9"/>
        <v>0.15533268980342574</v>
      </c>
      <c r="F151" s="59">
        <v>9.8292000000000004E-2</v>
      </c>
      <c r="G151" s="60">
        <v>9.8292000000000004E-2</v>
      </c>
      <c r="H151" s="60">
        <v>8.0485399999999999E-3</v>
      </c>
      <c r="I151" s="14">
        <f t="shared" si="10"/>
        <v>8.1883978350221778E-2</v>
      </c>
    </row>
    <row r="152" spans="1:9" x14ac:dyDescent="0.25">
      <c r="A152" s="171" t="s">
        <v>78</v>
      </c>
      <c r="B152" s="4">
        <v>5.4524999999999997</v>
      </c>
      <c r="C152" s="7">
        <v>5.451676</v>
      </c>
      <c r="D152" s="7">
        <v>0.77253813000000005</v>
      </c>
      <c r="E152" s="53">
        <f t="shared" si="9"/>
        <v>0.14170653758587268</v>
      </c>
      <c r="F152" s="59">
        <v>0.38133400000000001</v>
      </c>
      <c r="G152" s="60">
        <v>0.382158</v>
      </c>
      <c r="H152" s="60">
        <v>6.019327E-2</v>
      </c>
      <c r="I152" s="14">
        <f t="shared" si="10"/>
        <v>0.15750885759293276</v>
      </c>
    </row>
    <row r="153" spans="1:9" ht="15.75" thickBot="1" x14ac:dyDescent="0.3">
      <c r="A153" s="173" t="s">
        <v>34</v>
      </c>
      <c r="B153" s="41">
        <v>3271.643779</v>
      </c>
      <c r="C153" s="42">
        <v>3264.2514809999998</v>
      </c>
      <c r="D153" s="42">
        <v>1755.7554360399999</v>
      </c>
      <c r="E153" s="54">
        <f>D153/C153</f>
        <v>0.53787382689710117</v>
      </c>
      <c r="F153" s="10" t="s">
        <v>19</v>
      </c>
      <c r="G153" s="11" t="s">
        <v>19</v>
      </c>
      <c r="H153" s="11" t="s">
        <v>19</v>
      </c>
      <c r="I153" s="22" t="s">
        <v>19</v>
      </c>
    </row>
    <row r="154" spans="1:9" ht="21" customHeight="1" thickBot="1" x14ac:dyDescent="0.3">
      <c r="A154" s="27" t="s">
        <v>92</v>
      </c>
      <c r="B154" s="8">
        <f>SUM(B155:B210)</f>
        <v>5911.4018539999979</v>
      </c>
      <c r="C154" s="9">
        <f>SUM(C155:C210)</f>
        <v>5913.1588459999984</v>
      </c>
      <c r="D154" s="9">
        <f>SUM(D155:D210)</f>
        <v>696.84544134000021</v>
      </c>
      <c r="E154" s="20">
        <f>D154/C154</f>
        <v>0.11784656213174226</v>
      </c>
      <c r="F154" s="61">
        <f>SUM(F155:F210)</f>
        <v>1690.8690419999998</v>
      </c>
      <c r="G154" s="62">
        <f>SUM(G155:G210)</f>
        <v>1648.10020091</v>
      </c>
      <c r="H154" s="62">
        <f>SUM(H155:H210)</f>
        <v>95.198339009999984</v>
      </c>
      <c r="I154" s="63">
        <f>H154/G154</f>
        <v>5.7762470362806906E-2</v>
      </c>
    </row>
    <row r="155" spans="1:9" x14ac:dyDescent="0.25">
      <c r="A155" s="179" t="s">
        <v>225</v>
      </c>
      <c r="B155" s="39">
        <v>6.501328</v>
      </c>
      <c r="C155" s="40">
        <v>6.501328</v>
      </c>
      <c r="D155" s="40">
        <v>0.31127473999999999</v>
      </c>
      <c r="E155" s="52">
        <f>D155/C155</f>
        <v>4.7878639564101363E-2</v>
      </c>
      <c r="F155" s="33">
        <v>3.347451</v>
      </c>
      <c r="G155" s="34">
        <v>3.347451</v>
      </c>
      <c r="H155" s="34">
        <v>2.8674759999999997E-2</v>
      </c>
      <c r="I155" s="21">
        <f>H155/G155</f>
        <v>8.5661477942470254E-3</v>
      </c>
    </row>
    <row r="156" spans="1:9" x14ac:dyDescent="0.25">
      <c r="A156" s="169" t="s">
        <v>226</v>
      </c>
      <c r="B156" s="4">
        <v>50.319775</v>
      </c>
      <c r="C156" s="7">
        <v>50.319775</v>
      </c>
      <c r="D156" s="7">
        <v>2.8900281299999997</v>
      </c>
      <c r="E156" s="53">
        <f>D156/C156</f>
        <v>5.743324826074838E-2</v>
      </c>
      <c r="F156" s="35">
        <v>18.610651000000001</v>
      </c>
      <c r="G156" s="36">
        <v>18.610651000000001</v>
      </c>
      <c r="H156" s="36">
        <v>0.41919896999999995</v>
      </c>
      <c r="I156" s="14">
        <f>H156/G156</f>
        <v>2.2524680625089361E-2</v>
      </c>
    </row>
    <row r="157" spans="1:9" x14ac:dyDescent="0.25">
      <c r="A157" s="169" t="s">
        <v>227</v>
      </c>
      <c r="B157" s="4">
        <v>21.9</v>
      </c>
      <c r="C157" s="7">
        <v>21.9</v>
      </c>
      <c r="D157" s="7">
        <v>2.8497343799999997</v>
      </c>
      <c r="E157" s="53">
        <f t="shared" ref="E157:E216" si="11">D157/C157</f>
        <v>0.13012485753424657</v>
      </c>
      <c r="F157" s="35">
        <v>3.25</v>
      </c>
      <c r="G157" s="36">
        <v>3.25</v>
      </c>
      <c r="H157" s="36">
        <v>9.2171900000000001E-2</v>
      </c>
      <c r="I157" s="14">
        <f t="shared" ref="I157:I162" si="12">H157/G157</f>
        <v>2.8360584615384616E-2</v>
      </c>
    </row>
    <row r="158" spans="1:9" x14ac:dyDescent="0.25">
      <c r="A158" s="169" t="s">
        <v>228</v>
      </c>
      <c r="B158" s="4">
        <v>14.088463000000001</v>
      </c>
      <c r="C158" s="7">
        <v>14.088463000000001</v>
      </c>
      <c r="D158" s="7">
        <v>0.25822539</v>
      </c>
      <c r="E158" s="53">
        <f t="shared" si="11"/>
        <v>1.8328854609619232E-2</v>
      </c>
      <c r="F158" s="35">
        <v>0.82195399999999996</v>
      </c>
      <c r="G158" s="36">
        <v>0.82195399999999996</v>
      </c>
      <c r="H158" s="36">
        <v>6.3306509999999996E-2</v>
      </c>
      <c r="I158" s="14">
        <f t="shared" si="12"/>
        <v>7.7019529073403134E-2</v>
      </c>
    </row>
    <row r="159" spans="1:9" x14ac:dyDescent="0.25">
      <c r="A159" s="169" t="s">
        <v>229</v>
      </c>
      <c r="B159" s="4">
        <v>36.437677999999998</v>
      </c>
      <c r="C159" s="7">
        <v>36.437677999999998</v>
      </c>
      <c r="D159" s="7">
        <v>3.41317264</v>
      </c>
      <c r="E159" s="53">
        <f t="shared" si="11"/>
        <v>9.3671518805342094E-2</v>
      </c>
      <c r="F159" s="35">
        <v>2.9100549999999998</v>
      </c>
      <c r="G159" s="36">
        <v>2.9100549999999998</v>
      </c>
      <c r="H159" s="36">
        <v>3.0799449999999999E-2</v>
      </c>
      <c r="I159" s="14">
        <f t="shared" si="12"/>
        <v>1.0583803398904832E-2</v>
      </c>
    </row>
    <row r="160" spans="1:9" x14ac:dyDescent="0.25">
      <c r="A160" s="169" t="s">
        <v>278</v>
      </c>
      <c r="B160" s="4">
        <v>4135.2820000000002</v>
      </c>
      <c r="C160" s="7">
        <v>4135.2820000000002</v>
      </c>
      <c r="D160" s="7">
        <v>516.04371992000006</v>
      </c>
      <c r="E160" s="53">
        <f t="shared" si="11"/>
        <v>0.12479045441640982</v>
      </c>
      <c r="F160" s="35">
        <v>264.03493400000002</v>
      </c>
      <c r="G160" s="36">
        <v>264.03493400000002</v>
      </c>
      <c r="H160" s="36">
        <v>1.5105001500000002</v>
      </c>
      <c r="I160" s="14">
        <f t="shared" si="12"/>
        <v>5.7208344635183766E-3</v>
      </c>
    </row>
    <row r="161" spans="1:9" x14ac:dyDescent="0.25">
      <c r="A161" s="169" t="s">
        <v>230</v>
      </c>
      <c r="B161" s="4">
        <v>11.583876999999999</v>
      </c>
      <c r="C161" s="7">
        <v>11.583876999999999</v>
      </c>
      <c r="D161" s="7">
        <v>1.33841521</v>
      </c>
      <c r="E161" s="53">
        <f t="shared" si="11"/>
        <v>0.11554121387856588</v>
      </c>
      <c r="F161" s="35">
        <v>8</v>
      </c>
      <c r="G161" s="36">
        <v>8</v>
      </c>
      <c r="H161" s="36">
        <v>0.16218678</v>
      </c>
      <c r="I161" s="14">
        <f t="shared" si="12"/>
        <v>2.02733475E-2</v>
      </c>
    </row>
    <row r="162" spans="1:9" x14ac:dyDescent="0.25">
      <c r="A162" s="169" t="s">
        <v>231</v>
      </c>
      <c r="B162" s="4">
        <v>10.301793999999999</v>
      </c>
      <c r="C162" s="7">
        <v>10.301793999999999</v>
      </c>
      <c r="D162" s="7">
        <v>1.44803408</v>
      </c>
      <c r="E162" s="53">
        <f t="shared" si="11"/>
        <v>0.14056135077055512</v>
      </c>
      <c r="F162" s="35">
        <v>0.42174400000000001</v>
      </c>
      <c r="G162" s="36">
        <v>0.42174400000000001</v>
      </c>
      <c r="H162" s="36">
        <v>2.8396869999999998E-2</v>
      </c>
      <c r="I162" s="14">
        <f t="shared" si="12"/>
        <v>6.7332007094351068E-2</v>
      </c>
    </row>
    <row r="163" spans="1:9" x14ac:dyDescent="0.25">
      <c r="A163" s="169" t="s">
        <v>232</v>
      </c>
      <c r="B163" s="4">
        <v>1.5245759999999999</v>
      </c>
      <c r="C163" s="7">
        <v>1.5245759999999999</v>
      </c>
      <c r="D163" s="7">
        <v>0.11491797999999999</v>
      </c>
      <c r="E163" s="53">
        <f t="shared" si="11"/>
        <v>7.5377009739101233E-2</v>
      </c>
      <c r="F163" s="59" t="s">
        <v>19</v>
      </c>
      <c r="G163" s="60" t="s">
        <v>19</v>
      </c>
      <c r="H163" s="60" t="s">
        <v>19</v>
      </c>
      <c r="I163" s="14" t="s">
        <v>19</v>
      </c>
    </row>
    <row r="164" spans="1:9" x14ac:dyDescent="0.25">
      <c r="A164" s="169" t="s">
        <v>56</v>
      </c>
      <c r="B164" s="4">
        <v>26.994371000000001</v>
      </c>
      <c r="C164" s="7">
        <v>26.729796</v>
      </c>
      <c r="D164" s="7">
        <v>1.4770065400000001</v>
      </c>
      <c r="E164" s="53">
        <f t="shared" si="11"/>
        <v>5.5256932750253687E-2</v>
      </c>
      <c r="F164" s="35">
        <v>377.167889</v>
      </c>
      <c r="G164" s="36">
        <v>377.43246399999998</v>
      </c>
      <c r="H164" s="36">
        <v>61.0761684</v>
      </c>
      <c r="I164" s="14">
        <f t="shared" ref="I164:I169" si="13">H164/G164</f>
        <v>0.16182012472567808</v>
      </c>
    </row>
    <row r="165" spans="1:9" x14ac:dyDescent="0.25">
      <c r="A165" s="169" t="s">
        <v>233</v>
      </c>
      <c r="B165" s="4">
        <v>7.1395080000000002</v>
      </c>
      <c r="C165" s="7">
        <v>7.1395080000000002</v>
      </c>
      <c r="D165" s="7">
        <v>0.52062617</v>
      </c>
      <c r="E165" s="53">
        <f t="shared" si="11"/>
        <v>7.292185539955974E-2</v>
      </c>
      <c r="F165" s="35">
        <v>4.7142780000000002</v>
      </c>
      <c r="G165" s="36">
        <v>4.7142780000000002</v>
      </c>
      <c r="H165" s="36">
        <v>5.3436519999999994E-2</v>
      </c>
      <c r="I165" s="14">
        <f t="shared" si="13"/>
        <v>1.1335037942183298E-2</v>
      </c>
    </row>
    <row r="166" spans="1:9" x14ac:dyDescent="0.25">
      <c r="A166" s="169" t="s">
        <v>234</v>
      </c>
      <c r="B166" s="4">
        <v>8.0457029999999996</v>
      </c>
      <c r="C166" s="7">
        <v>8.0457029999999996</v>
      </c>
      <c r="D166" s="7">
        <v>1.1498838899999999</v>
      </c>
      <c r="E166" s="53">
        <f t="shared" si="11"/>
        <v>0.14291900782318212</v>
      </c>
      <c r="F166" s="35">
        <v>0.306753</v>
      </c>
      <c r="G166" s="36">
        <v>0.306753</v>
      </c>
      <c r="H166" s="36">
        <v>8.8072900000000006E-3</v>
      </c>
      <c r="I166" s="14">
        <f t="shared" si="13"/>
        <v>2.8711341046379336E-2</v>
      </c>
    </row>
    <row r="167" spans="1:9" x14ac:dyDescent="0.25">
      <c r="A167" s="169" t="s">
        <v>235</v>
      </c>
      <c r="B167" s="4">
        <v>12.972998</v>
      </c>
      <c r="C167" s="7">
        <v>12.972998</v>
      </c>
      <c r="D167" s="7">
        <v>1.7660147800000001</v>
      </c>
      <c r="E167" s="53">
        <f t="shared" si="11"/>
        <v>0.1361300433407914</v>
      </c>
      <c r="F167" s="35">
        <v>3.8903620000000001</v>
      </c>
      <c r="G167" s="36">
        <v>3.8903620000000001</v>
      </c>
      <c r="H167" s="36">
        <v>0.15555070000000001</v>
      </c>
      <c r="I167" s="14">
        <f t="shared" si="13"/>
        <v>3.9983605638755471E-2</v>
      </c>
    </row>
    <row r="168" spans="1:9" x14ac:dyDescent="0.25">
      <c r="A168" s="169" t="s">
        <v>236</v>
      </c>
      <c r="B168" s="4">
        <v>8.8309999999999995</v>
      </c>
      <c r="C168" s="7">
        <v>8.8299590000000006</v>
      </c>
      <c r="D168" s="7">
        <v>1.0003544200000001</v>
      </c>
      <c r="E168" s="53">
        <f t="shared" si="11"/>
        <v>0.11329094733055953</v>
      </c>
      <c r="F168" s="5">
        <v>0.57489999999999997</v>
      </c>
      <c r="G168" s="6">
        <v>0.57594100000000004</v>
      </c>
      <c r="H168" s="6">
        <v>6.4891370000000004E-2</v>
      </c>
      <c r="I168" s="14">
        <f t="shared" si="13"/>
        <v>0.11267016934026228</v>
      </c>
    </row>
    <row r="169" spans="1:9" x14ac:dyDescent="0.25">
      <c r="A169" s="169" t="s">
        <v>237</v>
      </c>
      <c r="B169" s="4">
        <v>4.400137</v>
      </c>
      <c r="C169" s="7">
        <v>4.400137</v>
      </c>
      <c r="D169" s="7">
        <v>0.47854049999999998</v>
      </c>
      <c r="E169" s="53">
        <f t="shared" si="11"/>
        <v>0.10875581828474885</v>
      </c>
      <c r="F169" s="35">
        <v>1.600536</v>
      </c>
      <c r="G169" s="36">
        <v>1.600536</v>
      </c>
      <c r="H169" s="36">
        <v>7.8132359999999998E-2</v>
      </c>
      <c r="I169" s="14">
        <f t="shared" si="13"/>
        <v>4.8816371515542294E-2</v>
      </c>
    </row>
    <row r="170" spans="1:9" x14ac:dyDescent="0.25">
      <c r="A170" s="169" t="s">
        <v>98</v>
      </c>
      <c r="B170" s="4">
        <v>2.2013099999999999</v>
      </c>
      <c r="C170" s="7">
        <v>2.2013099999999999</v>
      </c>
      <c r="D170" s="7">
        <v>0.32142684999999999</v>
      </c>
      <c r="E170" s="53">
        <f t="shared" si="11"/>
        <v>0.14601616764562919</v>
      </c>
      <c r="F170" s="59" t="s">
        <v>19</v>
      </c>
      <c r="G170" s="60" t="s">
        <v>19</v>
      </c>
      <c r="H170" s="60" t="s">
        <v>19</v>
      </c>
      <c r="I170" s="14" t="s">
        <v>19</v>
      </c>
    </row>
    <row r="171" spans="1:9" x14ac:dyDescent="0.25">
      <c r="A171" s="169" t="s">
        <v>238</v>
      </c>
      <c r="B171" s="4">
        <v>13.972</v>
      </c>
      <c r="C171" s="7">
        <v>13.972</v>
      </c>
      <c r="D171" s="7">
        <v>2.3564236699999999</v>
      </c>
      <c r="E171" s="53">
        <f t="shared" si="11"/>
        <v>0.16865328299456053</v>
      </c>
      <c r="F171" s="35">
        <v>5.4749999999999996</v>
      </c>
      <c r="G171" s="36">
        <v>5.4749999999999996</v>
      </c>
      <c r="H171" s="36">
        <v>0.21643791000000001</v>
      </c>
      <c r="I171" s="14">
        <f t="shared" ref="I171:I183" si="14">H171/G171</f>
        <v>3.9532038356164388E-2</v>
      </c>
    </row>
    <row r="172" spans="1:9" x14ac:dyDescent="0.25">
      <c r="A172" s="169" t="s">
        <v>239</v>
      </c>
      <c r="B172" s="4">
        <v>6.6897000000000002</v>
      </c>
      <c r="C172" s="7">
        <v>6.6897000000000002</v>
      </c>
      <c r="D172" s="7">
        <v>0.87398522999999995</v>
      </c>
      <c r="E172" s="53">
        <f t="shared" si="11"/>
        <v>0.13064640118390958</v>
      </c>
      <c r="F172" s="35">
        <v>49.5</v>
      </c>
      <c r="G172" s="36">
        <v>49.5</v>
      </c>
      <c r="H172" s="36">
        <v>5.5255260000000002</v>
      </c>
      <c r="I172" s="14">
        <f t="shared" si="14"/>
        <v>0.11162678787878788</v>
      </c>
    </row>
    <row r="173" spans="1:9" ht="15.75" thickBot="1" x14ac:dyDescent="0.3">
      <c r="A173" s="178" t="s">
        <v>240</v>
      </c>
      <c r="B173" s="43">
        <v>5.7478639999999999</v>
      </c>
      <c r="C173" s="44">
        <v>5.7478639999999999</v>
      </c>
      <c r="D173" s="44">
        <v>0.34987615</v>
      </c>
      <c r="E173" s="55">
        <f t="shared" si="11"/>
        <v>6.0870638205775228E-2</v>
      </c>
      <c r="F173" s="37">
        <v>0.51975800000000005</v>
      </c>
      <c r="G173" s="38">
        <v>0.51975800000000005</v>
      </c>
      <c r="H173" s="38">
        <v>1.246918E-2</v>
      </c>
      <c r="I173" s="22">
        <f t="shared" si="14"/>
        <v>2.3990357050781324E-2</v>
      </c>
    </row>
    <row r="174" spans="1:9" x14ac:dyDescent="0.25">
      <c r="A174" s="179" t="s">
        <v>241</v>
      </c>
      <c r="B174" s="39">
        <v>6.1559540000000004</v>
      </c>
      <c r="C174" s="40">
        <v>6.1559540000000004</v>
      </c>
      <c r="D174" s="40">
        <v>0.78449018000000004</v>
      </c>
      <c r="E174" s="52">
        <f t="shared" si="11"/>
        <v>0.1274360042326502</v>
      </c>
      <c r="F174" s="180">
        <v>0.45769599999999999</v>
      </c>
      <c r="G174" s="181">
        <v>0.45769599999999999</v>
      </c>
      <c r="H174" s="181">
        <v>5.7151519999999997E-2</v>
      </c>
      <c r="I174" s="21">
        <f t="shared" si="14"/>
        <v>0.12486785988953367</v>
      </c>
    </row>
    <row r="175" spans="1:9" x14ac:dyDescent="0.25">
      <c r="A175" s="169" t="s">
        <v>242</v>
      </c>
      <c r="B175" s="4">
        <v>24.861499999999999</v>
      </c>
      <c r="C175" s="7">
        <v>26.082248</v>
      </c>
      <c r="D175" s="7">
        <v>4.1977967999999999</v>
      </c>
      <c r="E175" s="53">
        <f t="shared" si="11"/>
        <v>0.16094459342614947</v>
      </c>
      <c r="F175" s="35">
        <v>55.679200000000002</v>
      </c>
      <c r="G175" s="36">
        <v>55.679200000000002</v>
      </c>
      <c r="H175" s="36">
        <v>0.14332226000000001</v>
      </c>
      <c r="I175" s="14">
        <f t="shared" si="14"/>
        <v>2.5740718257446227E-3</v>
      </c>
    </row>
    <row r="176" spans="1:9" x14ac:dyDescent="0.25">
      <c r="A176" s="169" t="s">
        <v>277</v>
      </c>
      <c r="B176" s="4">
        <v>18.879297999999999</v>
      </c>
      <c r="C176" s="7">
        <v>18.879297999999999</v>
      </c>
      <c r="D176" s="7">
        <v>1.48889369</v>
      </c>
      <c r="E176" s="53">
        <f t="shared" si="11"/>
        <v>7.8863826928310579E-2</v>
      </c>
      <c r="F176" s="35">
        <v>35.996901999999999</v>
      </c>
      <c r="G176" s="36">
        <v>35.996901999999999</v>
      </c>
      <c r="H176" s="36">
        <v>0.47977815999999995</v>
      </c>
      <c r="I176" s="14">
        <f t="shared" si="14"/>
        <v>1.3328318086928703E-2</v>
      </c>
    </row>
    <row r="177" spans="1:9" x14ac:dyDescent="0.25">
      <c r="A177" s="169" t="s">
        <v>243</v>
      </c>
      <c r="B177" s="4">
        <v>7.5107999999999997</v>
      </c>
      <c r="C177" s="7">
        <v>7.5107999999999997</v>
      </c>
      <c r="D177" s="7">
        <v>0.34851182000000003</v>
      </c>
      <c r="E177" s="53">
        <f t="shared" si="11"/>
        <v>4.6401424615220753E-2</v>
      </c>
      <c r="F177" s="5">
        <v>1.66</v>
      </c>
      <c r="G177" s="6">
        <v>1.66</v>
      </c>
      <c r="H177" s="6">
        <v>2.8249999999999998E-3</v>
      </c>
      <c r="I177" s="14">
        <f t="shared" si="14"/>
        <v>1.7018072289156625E-3</v>
      </c>
    </row>
    <row r="178" spans="1:9" x14ac:dyDescent="0.25">
      <c r="A178" s="169" t="s">
        <v>244</v>
      </c>
      <c r="B178" s="4">
        <v>61.445525000000004</v>
      </c>
      <c r="C178" s="7">
        <v>61.445525000000004</v>
      </c>
      <c r="D178" s="7">
        <v>6.1322260000000002</v>
      </c>
      <c r="E178" s="53">
        <f t="shared" si="11"/>
        <v>9.9799391412149219E-2</v>
      </c>
      <c r="F178" s="5">
        <v>2.0704099999999999</v>
      </c>
      <c r="G178" s="6">
        <v>2.0704099999999999</v>
      </c>
      <c r="H178" s="6">
        <v>0.14001682000000001</v>
      </c>
      <c r="I178" s="14">
        <f t="shared" si="14"/>
        <v>6.762758101052449E-2</v>
      </c>
    </row>
    <row r="179" spans="1:9" x14ac:dyDescent="0.25">
      <c r="A179" s="169" t="s">
        <v>245</v>
      </c>
      <c r="B179" s="4">
        <v>3.1022259999999999</v>
      </c>
      <c r="C179" s="7">
        <v>3.1022259999999999</v>
      </c>
      <c r="D179" s="7">
        <v>0.55620781999999991</v>
      </c>
      <c r="E179" s="53">
        <f t="shared" si="11"/>
        <v>0.17929313338228739</v>
      </c>
      <c r="F179" s="35">
        <v>1.906523</v>
      </c>
      <c r="G179" s="36">
        <v>1.906523</v>
      </c>
      <c r="H179" s="36">
        <v>6.8303299999999999E-3</v>
      </c>
      <c r="I179" s="14">
        <f t="shared" si="14"/>
        <v>3.5826108575663655E-3</v>
      </c>
    </row>
    <row r="180" spans="1:9" x14ac:dyDescent="0.25">
      <c r="A180" s="171" t="s">
        <v>246</v>
      </c>
      <c r="B180" s="4">
        <v>15.275499999999999</v>
      </c>
      <c r="C180" s="7">
        <v>15.275499999999999</v>
      </c>
      <c r="D180" s="7">
        <v>0.34180512000000002</v>
      </c>
      <c r="E180" s="53">
        <f t="shared" si="11"/>
        <v>2.2376034827010574E-2</v>
      </c>
      <c r="F180" s="35">
        <v>1.249306</v>
      </c>
      <c r="G180" s="36">
        <v>1.249306</v>
      </c>
      <c r="H180" s="36">
        <v>0</v>
      </c>
      <c r="I180" s="14">
        <f t="shared" si="14"/>
        <v>0</v>
      </c>
    </row>
    <row r="181" spans="1:9" x14ac:dyDescent="0.25">
      <c r="A181" s="169" t="s">
        <v>247</v>
      </c>
      <c r="B181" s="4">
        <v>15.400700000000001</v>
      </c>
      <c r="C181" s="7">
        <v>15.400700000000001</v>
      </c>
      <c r="D181" s="7">
        <v>1.1676896299999999</v>
      </c>
      <c r="E181" s="53">
        <f t="shared" si="11"/>
        <v>7.5820555559162894E-2</v>
      </c>
      <c r="F181" s="5">
        <v>44.460886000000002</v>
      </c>
      <c r="G181" s="6">
        <v>44.460886000000002</v>
      </c>
      <c r="H181" s="6">
        <v>5.7456520800000002</v>
      </c>
      <c r="I181" s="14">
        <f t="shared" si="14"/>
        <v>0.12922936533473489</v>
      </c>
    </row>
    <row r="182" spans="1:9" x14ac:dyDescent="0.25">
      <c r="A182" s="175" t="s">
        <v>248</v>
      </c>
      <c r="B182" s="4">
        <v>7.32559</v>
      </c>
      <c r="C182" s="7">
        <v>7.32559</v>
      </c>
      <c r="D182" s="7">
        <v>1.2340785300000001</v>
      </c>
      <c r="E182" s="53">
        <f t="shared" si="11"/>
        <v>0.16846131574385137</v>
      </c>
      <c r="F182" s="35">
        <v>17.904806000000001</v>
      </c>
      <c r="G182" s="36">
        <v>21.238140000000001</v>
      </c>
      <c r="H182" s="36">
        <v>2.67220674</v>
      </c>
      <c r="I182" s="14">
        <f t="shared" si="14"/>
        <v>0.12582112840389978</v>
      </c>
    </row>
    <row r="183" spans="1:9" x14ac:dyDescent="0.25">
      <c r="A183" s="169" t="s">
        <v>249</v>
      </c>
      <c r="B183" s="4">
        <v>14.031165</v>
      </c>
      <c r="C183" s="7">
        <v>14.031165</v>
      </c>
      <c r="D183" s="7">
        <v>1.93121743</v>
      </c>
      <c r="E183" s="53">
        <f t="shared" si="11"/>
        <v>0.13763771076742382</v>
      </c>
      <c r="F183" s="35">
        <v>4.8611389999999997</v>
      </c>
      <c r="G183" s="36">
        <v>4.8611389999999997</v>
      </c>
      <c r="H183" s="36">
        <v>0.91666843000000009</v>
      </c>
      <c r="I183" s="14">
        <f t="shared" si="14"/>
        <v>0.18857070945718693</v>
      </c>
    </row>
    <row r="184" spans="1:9" x14ac:dyDescent="0.25">
      <c r="A184" s="169" t="s">
        <v>250</v>
      </c>
      <c r="B184" s="4">
        <v>2.2492019999999999</v>
      </c>
      <c r="C184" s="7">
        <v>2.2492019999999999</v>
      </c>
      <c r="D184" s="7">
        <v>0.22141317000000002</v>
      </c>
      <c r="E184" s="53">
        <f t="shared" si="11"/>
        <v>9.8440766992026515E-2</v>
      </c>
      <c r="F184" s="59" t="s">
        <v>19</v>
      </c>
      <c r="G184" s="60" t="s">
        <v>19</v>
      </c>
      <c r="H184" s="60" t="s">
        <v>19</v>
      </c>
      <c r="I184" s="14" t="s">
        <v>19</v>
      </c>
    </row>
    <row r="185" spans="1:9" x14ac:dyDescent="0.25">
      <c r="A185" s="169" t="s">
        <v>251</v>
      </c>
      <c r="B185" s="4">
        <v>53.94594</v>
      </c>
      <c r="C185" s="7">
        <v>53.94594</v>
      </c>
      <c r="D185" s="7">
        <v>6.8801379699999998</v>
      </c>
      <c r="E185" s="53">
        <f t="shared" si="11"/>
        <v>0.12753764175765589</v>
      </c>
      <c r="F185" s="35">
        <v>23.422027</v>
      </c>
      <c r="G185" s="36">
        <v>23.422027</v>
      </c>
      <c r="H185" s="36">
        <v>2.388931E-2</v>
      </c>
      <c r="I185" s="14">
        <f t="shared" ref="I185:I190" si="15">H185/G185</f>
        <v>1.019950578999845E-3</v>
      </c>
    </row>
    <row r="186" spans="1:9" x14ac:dyDescent="0.25">
      <c r="A186" s="169" t="s">
        <v>252</v>
      </c>
      <c r="B186" s="4">
        <v>79.995019999999997</v>
      </c>
      <c r="C186" s="7">
        <v>79.995019999999997</v>
      </c>
      <c r="D186" s="7">
        <v>1.2771390900000001</v>
      </c>
      <c r="E186" s="53">
        <f t="shared" si="11"/>
        <v>1.5965232460720683E-2</v>
      </c>
      <c r="F186" s="35">
        <v>8.4911999999999992</v>
      </c>
      <c r="G186" s="36">
        <v>8.4911999999999992</v>
      </c>
      <c r="H186" s="36">
        <v>0.36168965999999997</v>
      </c>
      <c r="I186" s="14">
        <f t="shared" si="15"/>
        <v>4.2595823911814587E-2</v>
      </c>
    </row>
    <row r="187" spans="1:9" x14ac:dyDescent="0.25">
      <c r="A187" s="169" t="s">
        <v>253</v>
      </c>
      <c r="B187" s="4">
        <v>293.72179</v>
      </c>
      <c r="C187" s="7">
        <v>293.72179</v>
      </c>
      <c r="D187" s="7">
        <v>36.734044090000005</v>
      </c>
      <c r="E187" s="53">
        <f t="shared" si="11"/>
        <v>0.1250640753959725</v>
      </c>
      <c r="F187" s="35">
        <v>15.4</v>
      </c>
      <c r="G187" s="36">
        <v>15.4</v>
      </c>
      <c r="H187" s="36">
        <v>0.60980206999999997</v>
      </c>
      <c r="I187" s="14">
        <f t="shared" si="15"/>
        <v>3.9597537012987009E-2</v>
      </c>
    </row>
    <row r="188" spans="1:9" x14ac:dyDescent="0.25">
      <c r="A188" s="169" t="s">
        <v>254</v>
      </c>
      <c r="B188" s="4">
        <v>10.064019999999999</v>
      </c>
      <c r="C188" s="7">
        <v>10.064019999999999</v>
      </c>
      <c r="D188" s="7">
        <v>1.00247905</v>
      </c>
      <c r="E188" s="53">
        <f t="shared" si="11"/>
        <v>9.9610200496421913E-2</v>
      </c>
      <c r="F188" s="35">
        <v>3.2541060000000002</v>
      </c>
      <c r="G188" s="36">
        <v>3.2541060000000002</v>
      </c>
      <c r="H188" s="36">
        <v>0.39482640999999996</v>
      </c>
      <c r="I188" s="14">
        <f t="shared" si="15"/>
        <v>0.12133176055113139</v>
      </c>
    </row>
    <row r="189" spans="1:9" x14ac:dyDescent="0.25">
      <c r="A189" s="169" t="s">
        <v>255</v>
      </c>
      <c r="B189" s="4">
        <v>28.465900000000001</v>
      </c>
      <c r="C189" s="7">
        <v>28.465900000000001</v>
      </c>
      <c r="D189" s="7">
        <v>1.9310612</v>
      </c>
      <c r="E189" s="53">
        <f t="shared" si="11"/>
        <v>6.7837700546970234E-2</v>
      </c>
      <c r="F189" s="35">
        <v>3</v>
      </c>
      <c r="G189" s="36">
        <v>3</v>
      </c>
      <c r="H189" s="36">
        <v>0.31348890000000001</v>
      </c>
      <c r="I189" s="14">
        <f t="shared" si="15"/>
        <v>0.1044963</v>
      </c>
    </row>
    <row r="190" spans="1:9" x14ac:dyDescent="0.25">
      <c r="A190" s="169" t="s">
        <v>256</v>
      </c>
      <c r="B190" s="4">
        <v>105.161</v>
      </c>
      <c r="C190" s="7">
        <v>105.161</v>
      </c>
      <c r="D190" s="7">
        <v>12.281038669999999</v>
      </c>
      <c r="E190" s="53">
        <f t="shared" si="11"/>
        <v>0.11678320546590465</v>
      </c>
      <c r="F190" s="35">
        <v>16.48</v>
      </c>
      <c r="G190" s="36">
        <v>16.48</v>
      </c>
      <c r="H190" s="36">
        <v>0.15354379000000001</v>
      </c>
      <c r="I190" s="14">
        <f t="shared" si="15"/>
        <v>9.3169775485436902E-3</v>
      </c>
    </row>
    <row r="191" spans="1:9" x14ac:dyDescent="0.25">
      <c r="A191" s="169" t="s">
        <v>76</v>
      </c>
      <c r="B191" s="4">
        <v>0.53</v>
      </c>
      <c r="C191" s="7">
        <v>0.53</v>
      </c>
      <c r="D191" s="7">
        <v>2.015956E-2</v>
      </c>
      <c r="E191" s="53">
        <f t="shared" si="11"/>
        <v>3.803690566037736E-2</v>
      </c>
      <c r="F191" s="59" t="s">
        <v>19</v>
      </c>
      <c r="G191" s="60" t="s">
        <v>19</v>
      </c>
      <c r="H191" s="60" t="s">
        <v>19</v>
      </c>
      <c r="I191" s="14" t="s">
        <v>19</v>
      </c>
    </row>
    <row r="192" spans="1:9" x14ac:dyDescent="0.25">
      <c r="A192" s="169" t="s">
        <v>257</v>
      </c>
      <c r="B192" s="4">
        <v>48.956270000000004</v>
      </c>
      <c r="C192" s="7">
        <v>48.956270000000004</v>
      </c>
      <c r="D192" s="7">
        <v>11.119212210000001</v>
      </c>
      <c r="E192" s="53">
        <f t="shared" si="11"/>
        <v>0.227125395991157</v>
      </c>
      <c r="F192" s="59">
        <v>29.362414000000001</v>
      </c>
      <c r="G192" s="60">
        <v>29.362414000000001</v>
      </c>
      <c r="H192" s="60">
        <v>0.27344724999999998</v>
      </c>
      <c r="I192" s="14">
        <f t="shared" ref="I192" si="16">H192/G192</f>
        <v>9.3128327255381643E-3</v>
      </c>
    </row>
    <row r="193" spans="1:9" x14ac:dyDescent="0.25">
      <c r="A193" s="169" t="s">
        <v>50</v>
      </c>
      <c r="B193" s="4">
        <v>0.87875300000000001</v>
      </c>
      <c r="C193" s="7">
        <v>0.87875300000000001</v>
      </c>
      <c r="D193" s="7">
        <v>9.7266499999999999E-3</v>
      </c>
      <c r="E193" s="53">
        <f t="shared" si="11"/>
        <v>1.1068696209287479E-2</v>
      </c>
      <c r="F193" s="59" t="s">
        <v>19</v>
      </c>
      <c r="G193" s="60" t="s">
        <v>19</v>
      </c>
      <c r="H193" s="60" t="s">
        <v>19</v>
      </c>
      <c r="I193" s="14" t="s">
        <v>19</v>
      </c>
    </row>
    <row r="194" spans="1:9" x14ac:dyDescent="0.25">
      <c r="A194" s="169" t="s">
        <v>258</v>
      </c>
      <c r="B194" s="4">
        <v>42.265599999999999</v>
      </c>
      <c r="C194" s="7">
        <v>43.075600000000001</v>
      </c>
      <c r="D194" s="7">
        <v>2.9518752799999999</v>
      </c>
      <c r="E194" s="53">
        <f t="shared" si="11"/>
        <v>6.8527780924699827E-2</v>
      </c>
      <c r="F194" s="35">
        <v>15.2384</v>
      </c>
      <c r="G194" s="36">
        <v>15.4284</v>
      </c>
      <c r="H194" s="36">
        <v>3.8109469999999999E-2</v>
      </c>
      <c r="I194" s="14">
        <f t="shared" ref="I194:I206" si="17">H194/G194</f>
        <v>2.4700856861372533E-3</v>
      </c>
    </row>
    <row r="195" spans="1:9" x14ac:dyDescent="0.25">
      <c r="A195" s="169" t="s">
        <v>54</v>
      </c>
      <c r="B195" s="4">
        <v>161.96289999999999</v>
      </c>
      <c r="C195" s="7">
        <v>161.96289999999999</v>
      </c>
      <c r="D195" s="7">
        <v>12.00649576</v>
      </c>
      <c r="E195" s="53">
        <f t="shared" si="11"/>
        <v>7.4131148306186168E-2</v>
      </c>
      <c r="F195" s="35">
        <v>140.76083700000001</v>
      </c>
      <c r="G195" s="36">
        <v>140.76083700000001</v>
      </c>
      <c r="H195" s="36">
        <v>2.4734570000000001E-2</v>
      </c>
      <c r="I195" s="14">
        <f t="shared" si="17"/>
        <v>1.757205379504812E-4</v>
      </c>
    </row>
    <row r="196" spans="1:9" x14ac:dyDescent="0.25">
      <c r="A196" s="169" t="s">
        <v>259</v>
      </c>
      <c r="B196" s="4">
        <v>8.0123850000000001</v>
      </c>
      <c r="C196" s="7">
        <v>8.0123850000000001</v>
      </c>
      <c r="D196" s="7">
        <v>0.58151248</v>
      </c>
      <c r="E196" s="53">
        <f t="shared" si="11"/>
        <v>7.2576702192917592E-2</v>
      </c>
      <c r="F196" s="35">
        <v>79.857410999999999</v>
      </c>
      <c r="G196" s="36">
        <v>79.857410999999999</v>
      </c>
      <c r="H196" s="36">
        <v>12.427067490000001</v>
      </c>
      <c r="I196" s="14">
        <f t="shared" si="17"/>
        <v>0.15561570722597057</v>
      </c>
    </row>
    <row r="197" spans="1:9" x14ac:dyDescent="0.25">
      <c r="A197" s="169" t="s">
        <v>260</v>
      </c>
      <c r="B197" s="25">
        <v>1.323008</v>
      </c>
      <c r="C197" s="26">
        <v>1.323008</v>
      </c>
      <c r="D197" s="26">
        <v>0.15908317999999999</v>
      </c>
      <c r="E197" s="53">
        <f t="shared" si="11"/>
        <v>0.12024355105940403</v>
      </c>
      <c r="F197" s="25">
        <v>0.24323800000000001</v>
      </c>
      <c r="G197" s="26">
        <v>0.24323800000000001</v>
      </c>
      <c r="H197" s="26">
        <v>4.4790199999999995E-2</v>
      </c>
      <c r="I197" s="14">
        <f t="shared" si="17"/>
        <v>0.18414145816032032</v>
      </c>
    </row>
    <row r="198" spans="1:9" x14ac:dyDescent="0.25">
      <c r="A198" s="169" t="s">
        <v>261</v>
      </c>
      <c r="B198" s="4">
        <v>6.3041479999999996</v>
      </c>
      <c r="C198" s="7">
        <v>6.3041479999999996</v>
      </c>
      <c r="D198" s="7">
        <v>0</v>
      </c>
      <c r="E198" s="53">
        <f t="shared" si="11"/>
        <v>0</v>
      </c>
      <c r="F198" s="35">
        <v>3.509598</v>
      </c>
      <c r="G198" s="36">
        <v>3.509598</v>
      </c>
      <c r="H198" s="36">
        <v>0</v>
      </c>
      <c r="I198" s="14">
        <f t="shared" si="17"/>
        <v>0</v>
      </c>
    </row>
    <row r="199" spans="1:9" x14ac:dyDescent="0.25">
      <c r="A199" s="169" t="s">
        <v>279</v>
      </c>
      <c r="B199" s="4">
        <v>60.449289</v>
      </c>
      <c r="C199" s="7">
        <v>60.449289</v>
      </c>
      <c r="D199" s="7">
        <v>3.3291665099999999</v>
      </c>
      <c r="E199" s="53">
        <f t="shared" si="11"/>
        <v>5.5073708311110157E-2</v>
      </c>
      <c r="F199" s="35">
        <v>328.62510200000003</v>
      </c>
      <c r="G199" s="36">
        <v>328.62510200000003</v>
      </c>
      <c r="H199" s="36">
        <v>0</v>
      </c>
      <c r="I199" s="14">
        <f t="shared" si="17"/>
        <v>0</v>
      </c>
    </row>
    <row r="200" spans="1:9" x14ac:dyDescent="0.25">
      <c r="A200" s="174" t="s">
        <v>96</v>
      </c>
      <c r="B200" s="4">
        <v>162.66909999999999</v>
      </c>
      <c r="C200" s="7">
        <v>162.66909999999999</v>
      </c>
      <c r="D200" s="7">
        <v>19.597741360000001</v>
      </c>
      <c r="E200" s="53">
        <f t="shared" si="11"/>
        <v>0.12047611599252718</v>
      </c>
      <c r="F200" s="35">
        <v>13.224399999999999</v>
      </c>
      <c r="G200" s="36">
        <v>13.224399999999999</v>
      </c>
      <c r="H200" s="36">
        <v>0.17374223999999999</v>
      </c>
      <c r="I200" s="14">
        <f t="shared" si="17"/>
        <v>1.3138005504975651E-2</v>
      </c>
    </row>
    <row r="201" spans="1:9" x14ac:dyDescent="0.25">
      <c r="A201" s="169" t="s">
        <v>81</v>
      </c>
      <c r="B201" s="4">
        <v>111.593199</v>
      </c>
      <c r="C201" s="7">
        <v>111.593199</v>
      </c>
      <c r="D201" s="7">
        <v>6.0929367300000008</v>
      </c>
      <c r="E201" s="53">
        <f t="shared" si="11"/>
        <v>5.4599534600670428E-2</v>
      </c>
      <c r="F201" s="35">
        <v>3.5396800000000002</v>
      </c>
      <c r="G201" s="36">
        <v>3.5396800000000002</v>
      </c>
      <c r="H201" s="36">
        <v>0</v>
      </c>
      <c r="I201" s="14">
        <f t="shared" si="17"/>
        <v>0</v>
      </c>
    </row>
    <row r="202" spans="1:9" x14ac:dyDescent="0.25">
      <c r="A202" s="169" t="s">
        <v>77</v>
      </c>
      <c r="B202" s="4">
        <v>31.379963</v>
      </c>
      <c r="C202" s="7">
        <v>31.379963</v>
      </c>
      <c r="D202" s="7">
        <v>2.2106530099999997</v>
      </c>
      <c r="E202" s="53">
        <f t="shared" si="11"/>
        <v>7.0447916398116844E-2</v>
      </c>
      <c r="F202" s="35">
        <v>5.2710020000000002</v>
      </c>
      <c r="G202" s="36">
        <v>5.2710020000000002</v>
      </c>
      <c r="H202" s="36">
        <v>0</v>
      </c>
      <c r="I202" s="14">
        <f t="shared" si="17"/>
        <v>0</v>
      </c>
    </row>
    <row r="203" spans="1:9" x14ac:dyDescent="0.25">
      <c r="A203" s="169" t="s">
        <v>262</v>
      </c>
      <c r="B203" s="4">
        <v>6.3731</v>
      </c>
      <c r="C203" s="7">
        <v>6.36496</v>
      </c>
      <c r="D203" s="7">
        <v>0.81712064000000006</v>
      </c>
      <c r="E203" s="53">
        <f t="shared" si="11"/>
        <v>0.12837796938236848</v>
      </c>
      <c r="F203" s="35">
        <v>2.039873</v>
      </c>
      <c r="G203" s="36">
        <v>2.0480130000000001</v>
      </c>
      <c r="H203" s="36">
        <v>0.16098179000000001</v>
      </c>
      <c r="I203" s="14">
        <f t="shared" si="17"/>
        <v>7.8603890697959436E-2</v>
      </c>
    </row>
    <row r="204" spans="1:9" x14ac:dyDescent="0.25">
      <c r="A204" s="169" t="s">
        <v>263</v>
      </c>
      <c r="B204" s="4">
        <v>53.651708999999997</v>
      </c>
      <c r="C204" s="7">
        <v>53.651708999999997</v>
      </c>
      <c r="D204" s="7">
        <v>10.507779510000001</v>
      </c>
      <c r="E204" s="53">
        <f t="shared" si="11"/>
        <v>0.19585172039906504</v>
      </c>
      <c r="F204" s="35">
        <v>14.877919</v>
      </c>
      <c r="G204" s="36">
        <v>14.877919</v>
      </c>
      <c r="H204" s="36">
        <v>4.4538040000000001E-2</v>
      </c>
      <c r="I204" s="14">
        <f t="shared" si="17"/>
        <v>2.9935665061760317E-3</v>
      </c>
    </row>
    <row r="205" spans="1:9" x14ac:dyDescent="0.25">
      <c r="A205" s="169" t="s">
        <v>264</v>
      </c>
      <c r="B205" s="4">
        <v>21.155000000000001</v>
      </c>
      <c r="C205" s="7">
        <v>21.155000000000001</v>
      </c>
      <c r="D205" s="7">
        <v>3.2208493700000003</v>
      </c>
      <c r="E205" s="53">
        <f t="shared" si="11"/>
        <v>0.15225002930749232</v>
      </c>
      <c r="F205" s="35">
        <v>1.5100199999999999</v>
      </c>
      <c r="G205" s="36">
        <v>1.5100199999999999</v>
      </c>
      <c r="H205" s="36">
        <v>4.5707669999999999E-2</v>
      </c>
      <c r="I205" s="14">
        <f t="shared" si="17"/>
        <v>3.0269579210871381E-2</v>
      </c>
    </row>
    <row r="206" spans="1:9" x14ac:dyDescent="0.25">
      <c r="A206" s="169" t="s">
        <v>194</v>
      </c>
      <c r="B206" s="4">
        <v>8.4384910000000009</v>
      </c>
      <c r="C206" s="7">
        <v>8.4384910000000009</v>
      </c>
      <c r="D206" s="7">
        <v>0.54682933999999994</v>
      </c>
      <c r="E206" s="53">
        <f t="shared" si="11"/>
        <v>6.4801792168765707E-2</v>
      </c>
      <c r="F206" s="5">
        <v>1.372967</v>
      </c>
      <c r="G206" s="6">
        <v>1.372967</v>
      </c>
      <c r="H206" s="6">
        <v>2.7896779999999999E-2</v>
      </c>
      <c r="I206" s="14">
        <f t="shared" si="17"/>
        <v>2.0318609260091464E-2</v>
      </c>
    </row>
    <row r="207" spans="1:9" x14ac:dyDescent="0.25">
      <c r="A207" s="169" t="s">
        <v>265</v>
      </c>
      <c r="B207" s="4">
        <v>25.426964999999999</v>
      </c>
      <c r="C207" s="7">
        <v>25.426964999999999</v>
      </c>
      <c r="D207" s="7">
        <v>3.1913011499999997</v>
      </c>
      <c r="E207" s="53">
        <f t="shared" si="11"/>
        <v>0.12550853591846292</v>
      </c>
      <c r="F207" s="5">
        <v>53.216186999999998</v>
      </c>
      <c r="G207" s="6">
        <v>6.6502559100000003</v>
      </c>
      <c r="H207" s="6">
        <v>0</v>
      </c>
      <c r="I207" s="14">
        <f>H207/G207</f>
        <v>0</v>
      </c>
    </row>
    <row r="208" spans="1:9" x14ac:dyDescent="0.25">
      <c r="A208" s="176" t="s">
        <v>266</v>
      </c>
      <c r="B208" s="4">
        <v>13.7944</v>
      </c>
      <c r="C208" s="7">
        <v>13.7944</v>
      </c>
      <c r="D208" s="7">
        <v>1.10893602</v>
      </c>
      <c r="E208" s="53">
        <f t="shared" si="11"/>
        <v>8.0390304761352435E-2</v>
      </c>
      <c r="F208" s="5">
        <v>5.6352039999999999</v>
      </c>
      <c r="G208" s="6">
        <v>5.6352039999999999</v>
      </c>
      <c r="H208" s="6">
        <v>1.1000340000000001E-2</v>
      </c>
      <c r="I208" s="14">
        <f>H208/G208</f>
        <v>1.95207484946419E-3</v>
      </c>
    </row>
    <row r="209" spans="1:9" x14ac:dyDescent="0.25">
      <c r="A209" s="177" t="s">
        <v>267</v>
      </c>
      <c r="B209" s="4">
        <v>6.0270330000000003</v>
      </c>
      <c r="C209" s="7">
        <v>6.0270330000000003</v>
      </c>
      <c r="D209" s="7">
        <v>1.1600924399999999</v>
      </c>
      <c r="E209" s="53">
        <f t="shared" si="11"/>
        <v>0.19248151453625686</v>
      </c>
      <c r="F209" s="5">
        <v>7.9758999999999997E-2</v>
      </c>
      <c r="G209" s="6">
        <v>7.9758999999999997E-2</v>
      </c>
      <c r="H209" s="6">
        <v>0</v>
      </c>
      <c r="I209" s="14">
        <f>H209/G209</f>
        <v>0</v>
      </c>
    </row>
    <row r="210" spans="1:9" ht="15.75" thickBot="1" x14ac:dyDescent="0.3">
      <c r="A210" s="178" t="s">
        <v>268</v>
      </c>
      <c r="B210" s="43">
        <v>7.6853290000000003</v>
      </c>
      <c r="C210" s="44">
        <v>7.6853290000000003</v>
      </c>
      <c r="D210" s="44">
        <v>0.74207920999999999</v>
      </c>
      <c r="E210" s="55">
        <f t="shared" si="11"/>
        <v>9.6557897521368299E-2</v>
      </c>
      <c r="F210" s="37">
        <v>11.064565</v>
      </c>
      <c r="G210" s="38">
        <v>11.064565</v>
      </c>
      <c r="H210" s="38">
        <v>0.37797657000000001</v>
      </c>
      <c r="I210" s="24">
        <f t="shared" ref="I210:I212" si="18">H210/G210</f>
        <v>3.4160996839911917E-2</v>
      </c>
    </row>
    <row r="211" spans="1:9" ht="15.75" thickBot="1" x14ac:dyDescent="0.3">
      <c r="A211" s="28" t="s">
        <v>93</v>
      </c>
      <c r="B211" s="64">
        <f>SUM(B212:B217)</f>
        <v>1003.781731</v>
      </c>
      <c r="C211" s="65">
        <f>SUM(C212:C217)</f>
        <v>1003.781731</v>
      </c>
      <c r="D211" s="65">
        <f>SUM(D212:D217)</f>
        <v>167.43754602000001</v>
      </c>
      <c r="E211" s="66">
        <f t="shared" si="11"/>
        <v>0.16680672784629511</v>
      </c>
      <c r="F211" s="67">
        <f>SUM(F212:F217)</f>
        <v>4035.4270129999995</v>
      </c>
      <c r="G211" s="29">
        <f>SUM(G212:G217)</f>
        <v>4035.4270129999995</v>
      </c>
      <c r="H211" s="29">
        <f>SUM(H212:H217)</f>
        <v>538.89079296</v>
      </c>
      <c r="I211" s="32">
        <f t="shared" si="18"/>
        <v>0.13353996769709389</v>
      </c>
    </row>
    <row r="212" spans="1:9" x14ac:dyDescent="0.25">
      <c r="A212" s="174" t="s">
        <v>269</v>
      </c>
      <c r="B212" s="45">
        <v>260.50139899999999</v>
      </c>
      <c r="C212" s="46">
        <v>260.50139899999999</v>
      </c>
      <c r="D212" s="46">
        <v>6.0035006700000002</v>
      </c>
      <c r="E212" s="56">
        <f t="shared" si="11"/>
        <v>2.3045944064200595E-2</v>
      </c>
      <c r="F212" s="33">
        <v>120.084909</v>
      </c>
      <c r="G212" s="34">
        <v>120.084909</v>
      </c>
      <c r="H212" s="34">
        <v>0.12768300999999999</v>
      </c>
      <c r="I212" s="21">
        <f t="shared" si="18"/>
        <v>1.063272738125654E-3</v>
      </c>
    </row>
    <row r="213" spans="1:9" x14ac:dyDescent="0.25">
      <c r="A213" s="169" t="s">
        <v>270</v>
      </c>
      <c r="B213" s="4">
        <v>2.9946999999999999</v>
      </c>
      <c r="C213" s="7">
        <v>2.9946999999999999</v>
      </c>
      <c r="D213" s="7">
        <v>0.20420782000000001</v>
      </c>
      <c r="E213" s="53">
        <f t="shared" si="11"/>
        <v>6.8189741877316593E-2</v>
      </c>
      <c r="F213" s="59" t="s">
        <v>19</v>
      </c>
      <c r="G213" s="60" t="s">
        <v>19</v>
      </c>
      <c r="H213" s="60" t="s">
        <v>19</v>
      </c>
      <c r="I213" s="14" t="s">
        <v>19</v>
      </c>
    </row>
    <row r="214" spans="1:9" x14ac:dyDescent="0.25">
      <c r="A214" s="169" t="s">
        <v>271</v>
      </c>
      <c r="B214" s="4">
        <v>195.44493199999999</v>
      </c>
      <c r="C214" s="7">
        <v>195.44493199999999</v>
      </c>
      <c r="D214" s="7">
        <v>12.437674529999999</v>
      </c>
      <c r="E214" s="53">
        <f t="shared" si="11"/>
        <v>6.3637743904252267E-2</v>
      </c>
      <c r="F214" s="35">
        <v>165.644204</v>
      </c>
      <c r="G214" s="36">
        <v>165.644204</v>
      </c>
      <c r="H214" s="36">
        <v>1.4345965300000001</v>
      </c>
      <c r="I214" s="14">
        <f t="shared" ref="I214:I216" si="19">H214/G214</f>
        <v>8.6607107001462E-3</v>
      </c>
    </row>
    <row r="215" spans="1:9" x14ac:dyDescent="0.25">
      <c r="A215" s="169" t="s">
        <v>272</v>
      </c>
      <c r="B215" s="5">
        <v>327.12209999999999</v>
      </c>
      <c r="C215" s="6">
        <v>327.12209999999999</v>
      </c>
      <c r="D215" s="6">
        <v>55.737144000000001</v>
      </c>
      <c r="E215" s="53">
        <f t="shared" si="11"/>
        <v>0.17038636032233836</v>
      </c>
      <c r="F215" s="35">
        <v>1520.2257</v>
      </c>
      <c r="G215" s="36">
        <v>1520.2257</v>
      </c>
      <c r="H215" s="58">
        <v>269.09566599999999</v>
      </c>
      <c r="I215" s="14">
        <f t="shared" si="19"/>
        <v>0.17701033866221311</v>
      </c>
    </row>
    <row r="216" spans="1:9" x14ac:dyDescent="0.25">
      <c r="A216" s="169" t="s">
        <v>273</v>
      </c>
      <c r="B216" s="5">
        <v>217.71860000000001</v>
      </c>
      <c r="C216" s="6">
        <v>217.71860000000001</v>
      </c>
      <c r="D216" s="6">
        <v>93.055019000000001</v>
      </c>
      <c r="E216" s="53">
        <f t="shared" si="11"/>
        <v>0.42740959660773126</v>
      </c>
      <c r="F216" s="59">
        <v>520.10519999999997</v>
      </c>
      <c r="G216" s="60">
        <v>520.10519999999997</v>
      </c>
      <c r="H216" s="60">
        <v>267.71271000000002</v>
      </c>
      <c r="I216" s="14">
        <f t="shared" si="19"/>
        <v>0.51472800118129958</v>
      </c>
    </row>
    <row r="217" spans="1:9" ht="15.75" thickBot="1" x14ac:dyDescent="0.3">
      <c r="A217" s="178" t="s">
        <v>280</v>
      </c>
      <c r="B217" s="10" t="s">
        <v>19</v>
      </c>
      <c r="C217" s="11" t="s">
        <v>19</v>
      </c>
      <c r="D217" s="11" t="s">
        <v>19</v>
      </c>
      <c r="E217" s="55" t="s">
        <v>19</v>
      </c>
      <c r="F217" s="37">
        <v>1709.367</v>
      </c>
      <c r="G217" s="38">
        <v>1709.367</v>
      </c>
      <c r="H217" s="38">
        <v>0.52013741999999996</v>
      </c>
      <c r="I217" s="22">
        <f>H217/G217</f>
        <v>3.042865692387884E-4</v>
      </c>
    </row>
    <row r="218" spans="1:9" x14ac:dyDescent="0.25">
      <c r="A218" s="145" t="s">
        <v>201</v>
      </c>
      <c r="B218" s="145"/>
      <c r="C218" s="145"/>
      <c r="D218" s="145"/>
      <c r="E218" s="200" t="s">
        <v>202</v>
      </c>
      <c r="F218" s="200"/>
      <c r="G218" s="200"/>
      <c r="H218" s="200"/>
      <c r="I218" s="200"/>
    </row>
    <row r="219" spans="1:9" x14ac:dyDescent="0.25">
      <c r="A219" s="201" t="s">
        <v>203</v>
      </c>
      <c r="B219" s="202"/>
      <c r="C219" s="202"/>
      <c r="D219" s="202"/>
      <c r="E219" s="202"/>
      <c r="F219" s="202"/>
      <c r="G219" s="202"/>
      <c r="H219" s="202"/>
      <c r="I219" s="202"/>
    </row>
    <row r="220" spans="1:9" x14ac:dyDescent="0.25">
      <c r="A220" s="206"/>
      <c r="B220" s="206"/>
      <c r="C220" s="206"/>
      <c r="D220" s="206"/>
      <c r="E220" s="206"/>
      <c r="F220" s="206"/>
      <c r="G220" s="206"/>
      <c r="H220" s="206"/>
      <c r="I220" s="206"/>
    </row>
    <row r="221" spans="1:9" x14ac:dyDescent="0.25">
      <c r="A221" s="203" t="s">
        <v>275</v>
      </c>
      <c r="B221" s="203"/>
      <c r="C221" s="203"/>
      <c r="D221" s="203"/>
      <c r="E221" s="203"/>
      <c r="F221" s="203"/>
      <c r="G221" s="203"/>
      <c r="H221" s="203"/>
      <c r="I221" s="203"/>
    </row>
    <row r="222" spans="1:9" x14ac:dyDescent="0.25">
      <c r="A222" s="204" t="s">
        <v>288</v>
      </c>
      <c r="B222" s="204"/>
      <c r="C222" s="204"/>
      <c r="D222" s="204"/>
      <c r="E222" s="204"/>
      <c r="F222" s="204"/>
      <c r="G222" s="204"/>
      <c r="H222" s="204"/>
      <c r="I222" s="204"/>
    </row>
    <row r="223" spans="1:9" x14ac:dyDescent="0.25">
      <c r="A223" s="205" t="s">
        <v>276</v>
      </c>
      <c r="B223" s="205"/>
      <c r="C223" s="205"/>
      <c r="D223" s="205"/>
      <c r="E223" s="205"/>
      <c r="F223" s="205"/>
      <c r="G223" s="205"/>
      <c r="H223" s="205"/>
      <c r="I223" s="205"/>
    </row>
    <row r="224" spans="1:9" x14ac:dyDescent="0.25">
      <c r="A224" s="207"/>
      <c r="B224" s="207"/>
      <c r="C224" s="207"/>
      <c r="D224" s="207"/>
      <c r="E224" s="207"/>
      <c r="F224" s="207"/>
      <c r="G224" s="207"/>
      <c r="H224" s="207"/>
      <c r="I224" s="207"/>
    </row>
    <row r="225" spans="1:9" ht="15.75" customHeight="1" x14ac:dyDescent="0.25">
      <c r="A225" s="198" t="s">
        <v>0</v>
      </c>
      <c r="B225" s="198"/>
      <c r="C225" s="198"/>
      <c r="D225" s="198"/>
      <c r="E225" s="198"/>
      <c r="F225" s="198"/>
      <c r="G225" s="198"/>
      <c r="H225" s="198"/>
      <c r="I225" s="198"/>
    </row>
    <row r="226" spans="1:9" ht="15.75" customHeight="1" x14ac:dyDescent="0.25">
      <c r="A226" s="198" t="s">
        <v>1</v>
      </c>
      <c r="B226" s="198"/>
      <c r="C226" s="198"/>
      <c r="D226" s="198"/>
      <c r="E226" s="198"/>
      <c r="F226" s="198"/>
      <c r="G226" s="198"/>
      <c r="H226" s="198"/>
      <c r="I226" s="198"/>
    </row>
    <row r="227" spans="1:9" ht="15.75" customHeight="1" x14ac:dyDescent="0.25">
      <c r="A227" s="199" t="s">
        <v>200</v>
      </c>
      <c r="B227" s="199"/>
      <c r="C227" s="199"/>
      <c r="D227" s="199"/>
      <c r="E227" s="199"/>
      <c r="F227" s="199"/>
      <c r="G227" s="199"/>
      <c r="H227" s="199"/>
      <c r="I227" s="199"/>
    </row>
    <row r="228" spans="1:9" ht="15.75" customHeight="1" x14ac:dyDescent="0.25">
      <c r="A228" s="199" t="s">
        <v>274</v>
      </c>
      <c r="B228" s="199"/>
      <c r="C228" s="199"/>
      <c r="D228" s="199"/>
      <c r="E228" s="199"/>
      <c r="F228" s="199"/>
      <c r="G228" s="199"/>
      <c r="H228" s="199"/>
      <c r="I228" s="199"/>
    </row>
    <row r="229" spans="1:9" ht="15.75" customHeight="1" x14ac:dyDescent="0.25">
      <c r="A229" s="199" t="s">
        <v>284</v>
      </c>
      <c r="B229" s="199"/>
      <c r="C229" s="199"/>
      <c r="D229" s="199"/>
      <c r="E229" s="199"/>
      <c r="F229" s="199"/>
      <c r="G229" s="199"/>
      <c r="H229" s="199"/>
      <c r="I229" s="199"/>
    </row>
    <row r="230" spans="1:9" ht="15.75" customHeight="1" x14ac:dyDescent="0.25">
      <c r="A230" s="190" t="s">
        <v>2</v>
      </c>
      <c r="B230" s="190"/>
      <c r="C230" s="190"/>
      <c r="D230" s="190"/>
      <c r="E230" s="190"/>
      <c r="F230" s="190"/>
      <c r="G230" s="190"/>
      <c r="H230" s="190"/>
      <c r="I230" s="190"/>
    </row>
    <row r="231" spans="1:9" ht="13.5" customHeight="1" thickBot="1" x14ac:dyDescent="0.3">
      <c r="A231" s="197"/>
      <c r="B231" s="197"/>
      <c r="C231" s="197"/>
      <c r="D231" s="197"/>
      <c r="E231" s="197"/>
      <c r="F231" s="197"/>
      <c r="G231" s="197"/>
      <c r="H231" s="197"/>
      <c r="I231" s="197"/>
    </row>
    <row r="232" spans="1:9" x14ac:dyDescent="0.25">
      <c r="A232" s="191" t="s">
        <v>3</v>
      </c>
      <c r="B232" s="193" t="s">
        <v>4</v>
      </c>
      <c r="C232" s="194"/>
      <c r="D232" s="194"/>
      <c r="E232" s="195"/>
      <c r="F232" s="193" t="s">
        <v>5</v>
      </c>
      <c r="G232" s="194"/>
      <c r="H232" s="194"/>
      <c r="I232" s="196"/>
    </row>
    <row r="233" spans="1:9" ht="30.75" thickBot="1" x14ac:dyDescent="0.3">
      <c r="A233" s="192"/>
      <c r="B233" s="163" t="s">
        <v>6</v>
      </c>
      <c r="C233" s="164" t="s">
        <v>7</v>
      </c>
      <c r="D233" s="164" t="s">
        <v>205</v>
      </c>
      <c r="E233" s="165" t="s">
        <v>9</v>
      </c>
      <c r="F233" s="166" t="s">
        <v>6</v>
      </c>
      <c r="G233" s="164" t="s">
        <v>7</v>
      </c>
      <c r="H233" s="164" t="s">
        <v>204</v>
      </c>
      <c r="I233" s="167" t="s">
        <v>9</v>
      </c>
    </row>
    <row r="234" spans="1:9" ht="15.75" thickBot="1" x14ac:dyDescent="0.3">
      <c r="A234" s="68" t="s">
        <v>91</v>
      </c>
      <c r="B234" s="17">
        <f>B235+B323</f>
        <v>15578.589393999999</v>
      </c>
      <c r="C234" s="18">
        <f>C235+C323</f>
        <v>15559.680302999997</v>
      </c>
      <c r="D234" s="18">
        <f>D235+D323</f>
        <v>4394.7214324400002</v>
      </c>
      <c r="E234" s="49">
        <f>D234/C234</f>
        <v>0.28244291314858649</v>
      </c>
      <c r="F234" s="17">
        <f>F235+F323</f>
        <v>7743.8630020000001</v>
      </c>
      <c r="G234" s="18">
        <f>G235+G323</f>
        <v>7725.8344714599989</v>
      </c>
      <c r="H234" s="18">
        <f>H235+H323</f>
        <v>1222.9544853100001</v>
      </c>
      <c r="I234" s="19">
        <f>H234/G234</f>
        <v>0.15829416095150831</v>
      </c>
    </row>
    <row r="235" spans="1:9" ht="15.75" thickBot="1" x14ac:dyDescent="0.3">
      <c r="A235" s="69" t="s">
        <v>10</v>
      </c>
      <c r="B235" s="30">
        <f>B236+B266</f>
        <v>14574.807663</v>
      </c>
      <c r="C235" s="31">
        <f>C236+C266</f>
        <v>14555.898571999996</v>
      </c>
      <c r="D235" s="31">
        <f>D236+D266</f>
        <v>4163.2469868600001</v>
      </c>
      <c r="E235" s="50">
        <f>D235/C235</f>
        <v>0.2860178618493881</v>
      </c>
      <c r="F235" s="30">
        <f>F236+F266</f>
        <v>3708.4359890000001</v>
      </c>
      <c r="G235" s="31">
        <f>G236+G266</f>
        <v>3690.4074584599998</v>
      </c>
      <c r="H235" s="31">
        <f>H236+H266</f>
        <v>563.71037912000008</v>
      </c>
      <c r="I235" s="32">
        <f>H235/G235</f>
        <v>0.15275017337929275</v>
      </c>
    </row>
    <row r="236" spans="1:9" ht="15.75" thickBot="1" x14ac:dyDescent="0.3">
      <c r="A236" s="70" t="s">
        <v>11</v>
      </c>
      <c r="B236" s="12">
        <f>SUM(B237:B265)</f>
        <v>8663.4058090000017</v>
      </c>
      <c r="C236" s="13">
        <f>SUM(C237:C265)</f>
        <v>8646.7517039999984</v>
      </c>
      <c r="D236" s="13">
        <f>SUM(D237:D265)</f>
        <v>3076.0236206399995</v>
      </c>
      <c r="E236" s="51">
        <f>D236/C236</f>
        <v>0.35574325780825033</v>
      </c>
      <c r="F236" s="12">
        <f>SUM(F237:F265)</f>
        <v>2017.5669470000003</v>
      </c>
      <c r="G236" s="13">
        <f>SUM(G237:G265)</f>
        <v>2031.2063509999996</v>
      </c>
      <c r="H236" s="13">
        <f>SUM(H237:H265)</f>
        <v>396.7341121</v>
      </c>
      <c r="I236" s="20">
        <f>H236/G236</f>
        <v>0.19531945235632048</v>
      </c>
    </row>
    <row r="237" spans="1:9" x14ac:dyDescent="0.25">
      <c r="A237" s="168" t="s">
        <v>13</v>
      </c>
      <c r="B237" s="39">
        <v>97.640407999999994</v>
      </c>
      <c r="C237" s="40">
        <v>106.64040799999999</v>
      </c>
      <c r="D237" s="40">
        <v>27.233363430000001</v>
      </c>
      <c r="E237" s="52">
        <f>D237/C237</f>
        <v>0.25537564925670581</v>
      </c>
      <c r="F237" s="33">
        <v>2.0263010000000001</v>
      </c>
      <c r="G237" s="34">
        <v>7.3409990000000001</v>
      </c>
      <c r="H237" s="34">
        <v>1.9013160500000001</v>
      </c>
      <c r="I237" s="21">
        <f>H237/G237</f>
        <v>0.2589996334286383</v>
      </c>
    </row>
    <row r="238" spans="1:9" x14ac:dyDescent="0.25">
      <c r="A238" s="169" t="s">
        <v>15</v>
      </c>
      <c r="B238" s="4">
        <v>142.29824199999999</v>
      </c>
      <c r="C238" s="7">
        <v>142.29824199999999</v>
      </c>
      <c r="D238" s="7">
        <v>22.733087129999998</v>
      </c>
      <c r="E238" s="53">
        <f>D238/C238</f>
        <v>0.1597566267192535</v>
      </c>
      <c r="F238" s="35">
        <v>3.9833259999999999</v>
      </c>
      <c r="G238" s="36">
        <v>3.9833259999999999</v>
      </c>
      <c r="H238" s="36">
        <v>6.8374169999999998E-2</v>
      </c>
      <c r="I238" s="14">
        <f>H238/G238</f>
        <v>1.7165095199338443E-2</v>
      </c>
    </row>
    <row r="239" spans="1:9" x14ac:dyDescent="0.25">
      <c r="A239" s="169" t="s">
        <v>24</v>
      </c>
      <c r="B239" s="4">
        <v>207.480231</v>
      </c>
      <c r="C239" s="7">
        <v>206.92550299999999</v>
      </c>
      <c r="D239" s="7">
        <v>43.509366920000005</v>
      </c>
      <c r="E239" s="53">
        <f t="shared" ref="E239:E260" si="20">D239/C239</f>
        <v>0.21026585070086798</v>
      </c>
      <c r="F239" s="35">
        <v>314.71718199999998</v>
      </c>
      <c r="G239" s="36">
        <v>445.94998299999997</v>
      </c>
      <c r="H239" s="36">
        <v>126.33753995000001</v>
      </c>
      <c r="I239" s="14">
        <f t="shared" ref="I239:I251" si="21">H239/G239</f>
        <v>0.28329979765914692</v>
      </c>
    </row>
    <row r="240" spans="1:9" x14ac:dyDescent="0.25">
      <c r="A240" s="169" t="s">
        <v>210</v>
      </c>
      <c r="B240" s="4">
        <v>64.232709</v>
      </c>
      <c r="C240" s="7">
        <v>64.396043000000006</v>
      </c>
      <c r="D240" s="7">
        <v>12.251830099999999</v>
      </c>
      <c r="E240" s="53">
        <f t="shared" si="20"/>
        <v>0.19025749920689999</v>
      </c>
      <c r="F240" s="35">
        <v>2.8340519999999998</v>
      </c>
      <c r="G240" s="36">
        <v>2.8340519999999998</v>
      </c>
      <c r="H240" s="36">
        <v>9.5019500000000003E-3</v>
      </c>
      <c r="I240" s="14">
        <f t="shared" si="21"/>
        <v>3.3527789892352014E-3</v>
      </c>
    </row>
    <row r="241" spans="1:9" x14ac:dyDescent="0.25">
      <c r="A241" s="170" t="s">
        <v>211</v>
      </c>
      <c r="B241" s="4">
        <v>1596.8395849999999</v>
      </c>
      <c r="C241" s="7">
        <v>1596.8915850000001</v>
      </c>
      <c r="D241" s="7">
        <v>323.47581821</v>
      </c>
      <c r="E241" s="53">
        <f t="shared" si="20"/>
        <v>0.20256592322765604</v>
      </c>
      <c r="F241" s="35">
        <v>200.21357</v>
      </c>
      <c r="G241" s="36">
        <v>200.41356999999999</v>
      </c>
      <c r="H241" s="36">
        <v>9.1069990999999995</v>
      </c>
      <c r="I241" s="14">
        <f t="shared" si="21"/>
        <v>4.5441030265565348E-2</v>
      </c>
    </row>
    <row r="242" spans="1:9" x14ac:dyDescent="0.25">
      <c r="A242" s="171" t="s">
        <v>212</v>
      </c>
      <c r="B242" s="4">
        <v>30.624507000000001</v>
      </c>
      <c r="C242" s="7">
        <v>30.611173000000001</v>
      </c>
      <c r="D242" s="7">
        <v>6.7493654000000003</v>
      </c>
      <c r="E242" s="53">
        <f t="shared" si="20"/>
        <v>0.22048699015878942</v>
      </c>
      <c r="F242" s="35">
        <v>1.7299979999999999</v>
      </c>
      <c r="G242" s="36">
        <v>1.7299979999999999</v>
      </c>
      <c r="H242" s="36">
        <v>0.31624665000000002</v>
      </c>
      <c r="I242" s="14">
        <f t="shared" si="21"/>
        <v>0.18280174312340247</v>
      </c>
    </row>
    <row r="243" spans="1:9" x14ac:dyDescent="0.25">
      <c r="A243" s="171" t="s">
        <v>213</v>
      </c>
      <c r="B243" s="4">
        <v>34.444400000000002</v>
      </c>
      <c r="C243" s="7">
        <v>34.444400000000002</v>
      </c>
      <c r="D243" s="7">
        <v>6.99907945</v>
      </c>
      <c r="E243" s="53">
        <f t="shared" si="20"/>
        <v>0.20319934299915224</v>
      </c>
      <c r="F243" s="35">
        <v>526.22157300000003</v>
      </c>
      <c r="G243" s="36">
        <v>526.34557299999994</v>
      </c>
      <c r="H243" s="36">
        <v>72.328075459999994</v>
      </c>
      <c r="I243" s="14">
        <f t="shared" si="21"/>
        <v>0.13741556720569206</v>
      </c>
    </row>
    <row r="244" spans="1:9" x14ac:dyDescent="0.25">
      <c r="A244" s="169" t="s">
        <v>214</v>
      </c>
      <c r="B244" s="4">
        <v>67.064587000000003</v>
      </c>
      <c r="C244" s="7">
        <v>67.064587000000003</v>
      </c>
      <c r="D244" s="7">
        <v>14.37602051</v>
      </c>
      <c r="E244" s="53">
        <f t="shared" si="20"/>
        <v>0.21436082965813238</v>
      </c>
      <c r="F244" s="35">
        <v>55.356274999999997</v>
      </c>
      <c r="G244" s="36">
        <v>55.381275000000002</v>
      </c>
      <c r="H244" s="36">
        <v>29.90484257</v>
      </c>
      <c r="I244" s="14">
        <f t="shared" si="21"/>
        <v>0.53998111401371673</v>
      </c>
    </row>
    <row r="245" spans="1:9" x14ac:dyDescent="0.25">
      <c r="A245" s="171" t="s">
        <v>215</v>
      </c>
      <c r="B245" s="4">
        <v>1131.995887</v>
      </c>
      <c r="C245" s="7">
        <v>1143.008887</v>
      </c>
      <c r="D245" s="7">
        <v>312.83276367000002</v>
      </c>
      <c r="E245" s="53">
        <f t="shared" si="20"/>
        <v>0.27369232840444224</v>
      </c>
      <c r="F245" s="35">
        <v>200.455793</v>
      </c>
      <c r="G245" s="36">
        <v>104.91527000000001</v>
      </c>
      <c r="H245" s="36">
        <v>10.885431240000001</v>
      </c>
      <c r="I245" s="14">
        <f t="shared" si="21"/>
        <v>0.10375449865400908</v>
      </c>
    </row>
    <row r="246" spans="1:9" x14ac:dyDescent="0.25">
      <c r="A246" s="172" t="s">
        <v>216</v>
      </c>
      <c r="B246" s="4">
        <v>40.661338999999998</v>
      </c>
      <c r="C246" s="7">
        <v>41.041339000000001</v>
      </c>
      <c r="D246" s="7">
        <v>8.6779598100000008</v>
      </c>
      <c r="E246" s="53">
        <f t="shared" si="20"/>
        <v>0.21144436369388436</v>
      </c>
      <c r="F246" s="35">
        <v>5.3209999999999997</v>
      </c>
      <c r="G246" s="36">
        <v>5.4210000000000003</v>
      </c>
      <c r="H246" s="36">
        <v>0.52873282999999993</v>
      </c>
      <c r="I246" s="14">
        <f t="shared" si="21"/>
        <v>9.7534187419295315E-2</v>
      </c>
    </row>
    <row r="247" spans="1:9" x14ac:dyDescent="0.25">
      <c r="A247" s="172" t="s">
        <v>217</v>
      </c>
      <c r="B247" s="4">
        <v>18.094564999999999</v>
      </c>
      <c r="C247" s="7">
        <v>18.094564999999999</v>
      </c>
      <c r="D247" s="7">
        <v>4.0005679199999999</v>
      </c>
      <c r="E247" s="53">
        <f t="shared" si="20"/>
        <v>0.22109224068111061</v>
      </c>
      <c r="F247" s="35">
        <v>200.526118</v>
      </c>
      <c r="G247" s="36">
        <v>200.526118</v>
      </c>
      <c r="H247" s="36">
        <v>63.096331890000002</v>
      </c>
      <c r="I247" s="14">
        <f t="shared" si="21"/>
        <v>0.31465393395786978</v>
      </c>
    </row>
    <row r="248" spans="1:9" x14ac:dyDescent="0.25">
      <c r="A248" s="172" t="s">
        <v>218</v>
      </c>
      <c r="B248" s="4">
        <v>582.16234599999996</v>
      </c>
      <c r="C248" s="7">
        <v>551.83820300000002</v>
      </c>
      <c r="D248" s="7">
        <v>32.542112410000001</v>
      </c>
      <c r="E248" s="53">
        <f t="shared" si="20"/>
        <v>5.8970387032084473E-2</v>
      </c>
      <c r="F248" s="35">
        <v>105.183688</v>
      </c>
      <c r="G248" s="36">
        <v>73.083281999999997</v>
      </c>
      <c r="H248" s="36">
        <v>1.06455744</v>
      </c>
      <c r="I248" s="14">
        <f t="shared" si="21"/>
        <v>1.4566360607614749E-2</v>
      </c>
    </row>
    <row r="249" spans="1:9" x14ac:dyDescent="0.25">
      <c r="A249" s="172" t="s">
        <v>219</v>
      </c>
      <c r="B249" s="4">
        <v>92.930704000000006</v>
      </c>
      <c r="C249" s="7">
        <v>93.072812999999996</v>
      </c>
      <c r="D249" s="7">
        <v>31.413563019999998</v>
      </c>
      <c r="E249" s="53">
        <f t="shared" si="20"/>
        <v>0.33751599427858703</v>
      </c>
      <c r="F249" s="35">
        <v>25.907353000000001</v>
      </c>
      <c r="G249" s="36">
        <v>25.907353000000001</v>
      </c>
      <c r="H249" s="36">
        <v>0.46024945</v>
      </c>
      <c r="I249" s="14">
        <f t="shared" si="21"/>
        <v>1.7765205499766804E-2</v>
      </c>
    </row>
    <row r="250" spans="1:9" x14ac:dyDescent="0.25">
      <c r="A250" s="172" t="s">
        <v>220</v>
      </c>
      <c r="B250" s="4">
        <v>723.08644600000002</v>
      </c>
      <c r="C250" s="7">
        <v>727.02319299999999</v>
      </c>
      <c r="D250" s="7">
        <v>194.54804776</v>
      </c>
      <c r="E250" s="53">
        <f t="shared" si="20"/>
        <v>0.26759538022055923</v>
      </c>
      <c r="F250" s="35">
        <v>30.185372999999998</v>
      </c>
      <c r="G250" s="36">
        <v>32.757707000000003</v>
      </c>
      <c r="H250" s="36">
        <v>6.9739169699999994</v>
      </c>
      <c r="I250" s="14">
        <f t="shared" si="21"/>
        <v>0.21289392966363607</v>
      </c>
    </row>
    <row r="251" spans="1:9" x14ac:dyDescent="0.25">
      <c r="A251" s="172" t="s">
        <v>221</v>
      </c>
      <c r="B251" s="4">
        <v>30.015011999999999</v>
      </c>
      <c r="C251" s="7">
        <v>30.005562000000001</v>
      </c>
      <c r="D251" s="7">
        <v>5.9893587100000003</v>
      </c>
      <c r="E251" s="53">
        <f t="shared" si="20"/>
        <v>0.19960828295767299</v>
      </c>
      <c r="F251" s="35">
        <v>256.56729999999999</v>
      </c>
      <c r="G251" s="36">
        <v>257.52674999999999</v>
      </c>
      <c r="H251" s="36">
        <v>65.444896049999997</v>
      </c>
      <c r="I251" s="14">
        <f t="shared" si="21"/>
        <v>0.25412853635593197</v>
      </c>
    </row>
    <row r="252" spans="1:9" x14ac:dyDescent="0.25">
      <c r="A252" s="172" t="s">
        <v>30</v>
      </c>
      <c r="B252" s="4">
        <v>3.0416280000000002</v>
      </c>
      <c r="C252" s="7">
        <v>3.0416280000000002</v>
      </c>
      <c r="D252" s="7">
        <v>0.56119699999999995</v>
      </c>
      <c r="E252" s="53">
        <f t="shared" si="20"/>
        <v>0.1845054687818497</v>
      </c>
      <c r="F252" s="5" t="s">
        <v>19</v>
      </c>
      <c r="G252" s="6" t="s">
        <v>19</v>
      </c>
      <c r="H252" s="6" t="s">
        <v>19</v>
      </c>
      <c r="I252" s="14" t="s">
        <v>19</v>
      </c>
    </row>
    <row r="253" spans="1:9" x14ac:dyDescent="0.25">
      <c r="A253" s="169" t="s">
        <v>222</v>
      </c>
      <c r="B253" s="4">
        <v>33.419699999999999</v>
      </c>
      <c r="C253" s="7">
        <v>33.023960000000002</v>
      </c>
      <c r="D253" s="7">
        <v>7.5354628699999999</v>
      </c>
      <c r="E253" s="53">
        <f t="shared" si="20"/>
        <v>0.22818168596376689</v>
      </c>
      <c r="F253" s="35">
        <v>21.712631999999999</v>
      </c>
      <c r="G253" s="36">
        <v>22.108371999999999</v>
      </c>
      <c r="H253" s="36">
        <v>3.2776102499999999</v>
      </c>
      <c r="I253" s="14">
        <f t="shared" ref="I253:I259" si="22">H253/G253</f>
        <v>0.14825199476469819</v>
      </c>
    </row>
    <row r="254" spans="1:9" x14ac:dyDescent="0.25">
      <c r="A254" s="169" t="s">
        <v>223</v>
      </c>
      <c r="B254" s="4">
        <v>29.51248</v>
      </c>
      <c r="C254" s="7">
        <v>29.51248</v>
      </c>
      <c r="D254" s="7">
        <v>6.0022989999999998</v>
      </c>
      <c r="E254" s="53">
        <f t="shared" si="20"/>
        <v>0.20338172190205633</v>
      </c>
      <c r="F254" s="35">
        <v>36.536119999999997</v>
      </c>
      <c r="G254" s="36">
        <v>36.676422000000002</v>
      </c>
      <c r="H254" s="36">
        <v>1.894773</v>
      </c>
      <c r="I254" s="14">
        <f t="shared" si="22"/>
        <v>5.1661882394089587E-2</v>
      </c>
    </row>
    <row r="255" spans="1:9" x14ac:dyDescent="0.25">
      <c r="A255" s="172" t="s">
        <v>22</v>
      </c>
      <c r="B255" s="4">
        <v>156.17427499999999</v>
      </c>
      <c r="C255" s="7">
        <v>156.17427499999999</v>
      </c>
      <c r="D255" s="7">
        <v>42.407239090000004</v>
      </c>
      <c r="E255" s="53">
        <f t="shared" si="20"/>
        <v>0.27153792831757989</v>
      </c>
      <c r="F255" s="35">
        <v>10.709368</v>
      </c>
      <c r="G255" s="36">
        <v>10.709368</v>
      </c>
      <c r="H255" s="36">
        <v>1.8211993899999999</v>
      </c>
      <c r="I255" s="14">
        <f t="shared" si="22"/>
        <v>0.17005666347444592</v>
      </c>
    </row>
    <row r="256" spans="1:9" x14ac:dyDescent="0.25">
      <c r="A256" s="172" t="s">
        <v>26</v>
      </c>
      <c r="B256" s="4">
        <v>152.449894</v>
      </c>
      <c r="C256" s="7">
        <v>152.449894</v>
      </c>
      <c r="D256" s="7">
        <v>38.257015450000004</v>
      </c>
      <c r="E256" s="53">
        <f t="shared" si="20"/>
        <v>0.25094812758610385</v>
      </c>
      <c r="F256" s="5">
        <v>7.1340630000000003</v>
      </c>
      <c r="G256" s="6">
        <v>7.1340630000000003</v>
      </c>
      <c r="H256" s="6">
        <v>1.0530358700000002</v>
      </c>
      <c r="I256" s="14">
        <f t="shared" si="22"/>
        <v>0.14760675228127368</v>
      </c>
    </row>
    <row r="257" spans="1:9" x14ac:dyDescent="0.25">
      <c r="A257" s="169" t="s">
        <v>25</v>
      </c>
      <c r="B257" s="4">
        <v>6.162128</v>
      </c>
      <c r="C257" s="7">
        <v>6.162128</v>
      </c>
      <c r="D257" s="7">
        <v>1.5060046100000002</v>
      </c>
      <c r="E257" s="53">
        <f t="shared" si="20"/>
        <v>0.24439683985791924</v>
      </c>
      <c r="F257" s="35">
        <v>0.23666999999999999</v>
      </c>
      <c r="G257" s="36">
        <v>0.23666999999999999</v>
      </c>
      <c r="H257" s="36">
        <v>1.6055530000000002E-2</v>
      </c>
      <c r="I257" s="14">
        <f t="shared" si="22"/>
        <v>6.7839312122364478E-2</v>
      </c>
    </row>
    <row r="258" spans="1:9" x14ac:dyDescent="0.25">
      <c r="A258" s="172" t="s">
        <v>32</v>
      </c>
      <c r="B258" s="4">
        <v>94.749171000000004</v>
      </c>
      <c r="C258" s="7">
        <v>94.535490999999993</v>
      </c>
      <c r="D258" s="7">
        <v>21.2539877</v>
      </c>
      <c r="E258" s="53">
        <f t="shared" si="20"/>
        <v>0.22482548591195239</v>
      </c>
      <c r="F258" s="5">
        <v>9.3229690000000005</v>
      </c>
      <c r="G258" s="6">
        <v>9.5366490000000006</v>
      </c>
      <c r="H258" s="6">
        <v>0.13070034999999999</v>
      </c>
      <c r="I258" s="14">
        <f t="shared" si="22"/>
        <v>1.3705060341426007E-2</v>
      </c>
    </row>
    <row r="259" spans="1:9" x14ac:dyDescent="0.25">
      <c r="A259" s="172" t="s">
        <v>18</v>
      </c>
      <c r="B259" s="4">
        <v>4.4720829999999996</v>
      </c>
      <c r="C259" s="7">
        <v>4.471946</v>
      </c>
      <c r="D259" s="7">
        <v>1.02112582</v>
      </c>
      <c r="E259" s="53">
        <f t="shared" si="20"/>
        <v>0.22834037351971601</v>
      </c>
      <c r="F259" s="35">
        <v>5.1234000000000002E-2</v>
      </c>
      <c r="G259" s="36">
        <v>5.1371E-2</v>
      </c>
      <c r="H259" s="36">
        <v>9.1533000000000001E-4</v>
      </c>
      <c r="I259" s="14">
        <f t="shared" si="22"/>
        <v>1.781802962761091E-2</v>
      </c>
    </row>
    <row r="260" spans="1:9" x14ac:dyDescent="0.25">
      <c r="A260" s="169" t="s">
        <v>224</v>
      </c>
      <c r="B260" s="4">
        <v>2.1631629999999999</v>
      </c>
      <c r="C260" s="7">
        <v>2.1631629999999999</v>
      </c>
      <c r="D260" s="7">
        <v>0</v>
      </c>
      <c r="E260" s="53">
        <f t="shared" si="20"/>
        <v>0</v>
      </c>
      <c r="F260" s="59" t="s">
        <v>19</v>
      </c>
      <c r="G260" s="60" t="s">
        <v>19</v>
      </c>
      <c r="H260" s="60" t="s">
        <v>19</v>
      </c>
      <c r="I260" s="14" t="s">
        <v>19</v>
      </c>
    </row>
    <row r="261" spans="1:9" x14ac:dyDescent="0.25">
      <c r="A261" s="169" t="s">
        <v>23</v>
      </c>
      <c r="B261" s="4">
        <v>38.066400000000002</v>
      </c>
      <c r="C261" s="7">
        <v>38.066400000000002</v>
      </c>
      <c r="D261" s="7">
        <v>10.0536744</v>
      </c>
      <c r="E261" s="53">
        <f>D261/C261</f>
        <v>0.26410888342475253</v>
      </c>
      <c r="F261" s="59" t="s">
        <v>19</v>
      </c>
      <c r="G261" s="60" t="s">
        <v>19</v>
      </c>
      <c r="H261" s="60" t="s">
        <v>19</v>
      </c>
      <c r="I261" s="14" t="s">
        <v>19</v>
      </c>
    </row>
    <row r="262" spans="1:9" x14ac:dyDescent="0.25">
      <c r="A262" s="169" t="s">
        <v>31</v>
      </c>
      <c r="B262" s="4">
        <v>3.5150890000000001</v>
      </c>
      <c r="C262" s="7">
        <v>3.543371</v>
      </c>
      <c r="D262" s="7">
        <v>0.86033559999999998</v>
      </c>
      <c r="E262" s="53">
        <f t="shared" ref="E262:E264" si="23">D262/C262</f>
        <v>0.24280144529037462</v>
      </c>
      <c r="F262" s="59">
        <v>0.155363</v>
      </c>
      <c r="G262" s="60">
        <v>0.155363</v>
      </c>
      <c r="H262" s="60">
        <v>2.7771480000000001E-2</v>
      </c>
      <c r="I262" s="14">
        <f t="shared" ref="I262:I264" si="24">H262/G262</f>
        <v>0.17875221256026211</v>
      </c>
    </row>
    <row r="263" spans="1:9" x14ac:dyDescent="0.25">
      <c r="A263" s="171" t="s">
        <v>17</v>
      </c>
      <c r="B263" s="4">
        <v>3.0125510000000002</v>
      </c>
      <c r="C263" s="7">
        <v>3.0125510000000002</v>
      </c>
      <c r="D263" s="7">
        <v>0.76991081000000006</v>
      </c>
      <c r="E263" s="53">
        <f t="shared" si="23"/>
        <v>0.25556772648828185</v>
      </c>
      <c r="F263" s="59">
        <v>9.8292000000000004E-2</v>
      </c>
      <c r="G263" s="60">
        <v>9.8292000000000004E-2</v>
      </c>
      <c r="H263" s="60">
        <v>1.9318680000000001E-2</v>
      </c>
      <c r="I263" s="14">
        <f t="shared" si="24"/>
        <v>0.19654376754974973</v>
      </c>
    </row>
    <row r="264" spans="1:9" x14ac:dyDescent="0.25">
      <c r="A264" s="171" t="s">
        <v>78</v>
      </c>
      <c r="B264" s="4">
        <v>5.4524999999999997</v>
      </c>
      <c r="C264" s="7">
        <v>5.4503089999999998</v>
      </c>
      <c r="D264" s="7">
        <v>1.2440669900000001</v>
      </c>
      <c r="E264" s="53">
        <f t="shared" si="23"/>
        <v>0.22825623097699602</v>
      </c>
      <c r="F264" s="59">
        <v>0.38133400000000001</v>
      </c>
      <c r="G264" s="60">
        <v>0.383525</v>
      </c>
      <c r="H264" s="60">
        <v>6.572045E-2</v>
      </c>
      <c r="I264" s="14">
        <f t="shared" si="24"/>
        <v>0.17135897268756925</v>
      </c>
    </row>
    <row r="265" spans="1:9" ht="15.75" thickBot="1" x14ac:dyDescent="0.3">
      <c r="A265" s="173" t="s">
        <v>34</v>
      </c>
      <c r="B265" s="41">
        <v>3271.643779</v>
      </c>
      <c r="C265" s="42">
        <v>3261.787605</v>
      </c>
      <c r="D265" s="42">
        <v>1897.2189968499999</v>
      </c>
      <c r="E265" s="54">
        <f>D265/C265</f>
        <v>0.58165007247613232</v>
      </c>
      <c r="F265" s="10" t="s">
        <v>19</v>
      </c>
      <c r="G265" s="11" t="s">
        <v>19</v>
      </c>
      <c r="H265" s="11" t="s">
        <v>19</v>
      </c>
      <c r="I265" s="22" t="s">
        <v>19</v>
      </c>
    </row>
    <row r="266" spans="1:9" ht="21" customHeight="1" thickBot="1" x14ac:dyDescent="0.3">
      <c r="A266" s="27" t="s">
        <v>92</v>
      </c>
      <c r="B266" s="8">
        <f>SUM(B267:B322)</f>
        <v>5911.4018539999979</v>
      </c>
      <c r="C266" s="9">
        <f>SUM(C267:C322)</f>
        <v>5909.146867999998</v>
      </c>
      <c r="D266" s="9">
        <f>SUM(D267:D322)</f>
        <v>1087.2233662200001</v>
      </c>
      <c r="E266" s="20">
        <f>D266/C266</f>
        <v>0.18398990421234535</v>
      </c>
      <c r="F266" s="61">
        <f>SUM(F267:F322)</f>
        <v>1690.8690419999998</v>
      </c>
      <c r="G266" s="62">
        <f>SUM(G267:G322)</f>
        <v>1659.2011074600002</v>
      </c>
      <c r="H266" s="62">
        <f>SUM(H267:H322)</f>
        <v>166.97626702000005</v>
      </c>
      <c r="I266" s="63">
        <f>H266/G266</f>
        <v>0.10063654506331475</v>
      </c>
    </row>
    <row r="267" spans="1:9" x14ac:dyDescent="0.25">
      <c r="A267" s="179" t="s">
        <v>225</v>
      </c>
      <c r="B267" s="39">
        <v>6.501328</v>
      </c>
      <c r="C267" s="40">
        <v>6.501328</v>
      </c>
      <c r="D267" s="40">
        <v>0.84296883</v>
      </c>
      <c r="E267" s="52">
        <f>D267/C267</f>
        <v>0.12966102156359438</v>
      </c>
      <c r="F267" s="33">
        <v>3.347451</v>
      </c>
      <c r="G267" s="34">
        <v>3.4974509999999999</v>
      </c>
      <c r="H267" s="34">
        <v>7.0656130000000011E-2</v>
      </c>
      <c r="I267" s="21">
        <f>H267/G267</f>
        <v>2.0202178672410281E-2</v>
      </c>
    </row>
    <row r="268" spans="1:9" x14ac:dyDescent="0.25">
      <c r="A268" s="169" t="s">
        <v>226</v>
      </c>
      <c r="B268" s="4">
        <v>50.319775</v>
      </c>
      <c r="C268" s="7">
        <v>50.319775</v>
      </c>
      <c r="D268" s="7">
        <v>8.3490981499999997</v>
      </c>
      <c r="E268" s="53">
        <f>D268/C268</f>
        <v>0.16592081641859488</v>
      </c>
      <c r="F268" s="35">
        <v>18.610651000000001</v>
      </c>
      <c r="G268" s="36">
        <v>18.610651000000001</v>
      </c>
      <c r="H268" s="36">
        <v>0.89442487000000004</v>
      </c>
      <c r="I268" s="14">
        <f>H268/G268</f>
        <v>4.8059837885305573E-2</v>
      </c>
    </row>
    <row r="269" spans="1:9" x14ac:dyDescent="0.25">
      <c r="A269" s="169" t="s">
        <v>227</v>
      </c>
      <c r="B269" s="4">
        <v>21.9</v>
      </c>
      <c r="C269" s="7">
        <v>21.9</v>
      </c>
      <c r="D269" s="7">
        <v>4.0005586800000001</v>
      </c>
      <c r="E269" s="53">
        <f t="shared" ref="E269:E328" si="25">D269/C269</f>
        <v>0.18267391232876715</v>
      </c>
      <c r="F269" s="35">
        <v>3.25</v>
      </c>
      <c r="G269" s="36">
        <v>3.25</v>
      </c>
      <c r="H269" s="36">
        <v>0.28388707000000002</v>
      </c>
      <c r="I269" s="14">
        <f t="shared" ref="I269:I274" si="26">H269/G269</f>
        <v>8.7349867692307695E-2</v>
      </c>
    </row>
    <row r="270" spans="1:9" x14ac:dyDescent="0.25">
      <c r="A270" s="169" t="s">
        <v>228</v>
      </c>
      <c r="B270" s="4">
        <v>14.088463000000001</v>
      </c>
      <c r="C270" s="7">
        <v>14.088463000000001</v>
      </c>
      <c r="D270" s="7">
        <v>2.5755497599999999</v>
      </c>
      <c r="E270" s="53">
        <f t="shared" si="25"/>
        <v>0.18281268581249777</v>
      </c>
      <c r="F270" s="35">
        <v>0.82195399999999996</v>
      </c>
      <c r="G270" s="36">
        <v>0.82195399999999996</v>
      </c>
      <c r="H270" s="36">
        <v>0.18126086999999999</v>
      </c>
      <c r="I270" s="14">
        <f t="shared" si="26"/>
        <v>0.22052434807787297</v>
      </c>
    </row>
    <row r="271" spans="1:9" x14ac:dyDescent="0.25">
      <c r="A271" s="169" t="s">
        <v>229</v>
      </c>
      <c r="B271" s="4">
        <v>36.437677999999998</v>
      </c>
      <c r="C271" s="7">
        <v>36.437677999999998</v>
      </c>
      <c r="D271" s="7">
        <v>6.3207575199999999</v>
      </c>
      <c r="E271" s="53">
        <f t="shared" si="25"/>
        <v>0.17346762655951897</v>
      </c>
      <c r="F271" s="35">
        <v>2.9100549999999998</v>
      </c>
      <c r="G271" s="36">
        <v>2.9100549999999998</v>
      </c>
      <c r="H271" s="36">
        <v>5.5110940000000004E-2</v>
      </c>
      <c r="I271" s="14">
        <f t="shared" si="26"/>
        <v>1.8938109417175965E-2</v>
      </c>
    </row>
    <row r="272" spans="1:9" x14ac:dyDescent="0.25">
      <c r="A272" s="169" t="s">
        <v>278</v>
      </c>
      <c r="B272" s="4">
        <v>4135.2820000000002</v>
      </c>
      <c r="C272" s="7">
        <v>4135.2820000000002</v>
      </c>
      <c r="D272" s="7">
        <v>794.96622358000002</v>
      </c>
      <c r="E272" s="53">
        <f t="shared" si="25"/>
        <v>0.19223990614908487</v>
      </c>
      <c r="F272" s="35">
        <v>264.03493400000002</v>
      </c>
      <c r="G272" s="36">
        <v>264.03493400000002</v>
      </c>
      <c r="H272" s="36">
        <v>3.4898192300000002</v>
      </c>
      <c r="I272" s="14">
        <f t="shared" si="26"/>
        <v>1.3217263250475788E-2</v>
      </c>
    </row>
    <row r="273" spans="1:9" x14ac:dyDescent="0.25">
      <c r="A273" s="169" t="s">
        <v>230</v>
      </c>
      <c r="B273" s="4">
        <v>11.583876999999999</v>
      </c>
      <c r="C273" s="7">
        <v>11.768877</v>
      </c>
      <c r="D273" s="7">
        <v>1.8508430200000001</v>
      </c>
      <c r="E273" s="53">
        <f t="shared" si="25"/>
        <v>0.15726589886188802</v>
      </c>
      <c r="F273" s="35">
        <v>8</v>
      </c>
      <c r="G273" s="36">
        <v>8</v>
      </c>
      <c r="H273" s="36">
        <v>0.23002204999999998</v>
      </c>
      <c r="I273" s="14">
        <f t="shared" si="26"/>
        <v>2.8752756249999997E-2</v>
      </c>
    </row>
    <row r="274" spans="1:9" x14ac:dyDescent="0.25">
      <c r="A274" s="169" t="s">
        <v>231</v>
      </c>
      <c r="B274" s="4">
        <v>10.301793999999999</v>
      </c>
      <c r="C274" s="7">
        <v>10.701794</v>
      </c>
      <c r="D274" s="7">
        <v>2.1824728499999999</v>
      </c>
      <c r="E274" s="53">
        <f t="shared" si="25"/>
        <v>0.20393523272826966</v>
      </c>
      <c r="F274" s="35">
        <v>0.42174400000000001</v>
      </c>
      <c r="G274" s="36">
        <v>0.42174400000000001</v>
      </c>
      <c r="H274" s="36">
        <v>4.6239459999999996E-2</v>
      </c>
      <c r="I274" s="14">
        <f t="shared" si="26"/>
        <v>0.10963869076975605</v>
      </c>
    </row>
    <row r="275" spans="1:9" x14ac:dyDescent="0.25">
      <c r="A275" s="169" t="s">
        <v>232</v>
      </c>
      <c r="B275" s="4">
        <v>1.5245759999999999</v>
      </c>
      <c r="C275" s="7">
        <v>1.5245759999999999</v>
      </c>
      <c r="D275" s="7">
        <v>0.20324228</v>
      </c>
      <c r="E275" s="53">
        <f t="shared" si="25"/>
        <v>0.13331069097244086</v>
      </c>
      <c r="F275" s="59" t="s">
        <v>19</v>
      </c>
      <c r="G275" s="60" t="s">
        <v>19</v>
      </c>
      <c r="H275" s="60" t="s">
        <v>19</v>
      </c>
      <c r="I275" s="14" t="s">
        <v>19</v>
      </c>
    </row>
    <row r="276" spans="1:9" x14ac:dyDescent="0.25">
      <c r="A276" s="169" t="s">
        <v>56</v>
      </c>
      <c r="B276" s="4">
        <v>26.994371000000001</v>
      </c>
      <c r="C276" s="7">
        <v>26.656296000000001</v>
      </c>
      <c r="D276" s="7">
        <v>3.04307471</v>
      </c>
      <c r="E276" s="53">
        <f t="shared" si="25"/>
        <v>0.11415969833168119</v>
      </c>
      <c r="F276" s="35">
        <v>377.167889</v>
      </c>
      <c r="G276" s="36">
        <v>379.95596399999999</v>
      </c>
      <c r="H276" s="36">
        <v>83.440455370000009</v>
      </c>
      <c r="I276" s="14">
        <f t="shared" ref="I276:I281" si="27">H276/G276</f>
        <v>0.2196055945314758</v>
      </c>
    </row>
    <row r="277" spans="1:9" x14ac:dyDescent="0.25">
      <c r="A277" s="169" t="s">
        <v>233</v>
      </c>
      <c r="B277" s="4">
        <v>7.1395080000000002</v>
      </c>
      <c r="C277" s="7">
        <v>7.1385079999999999</v>
      </c>
      <c r="D277" s="7">
        <v>0.82022571999999994</v>
      </c>
      <c r="E277" s="53">
        <f t="shared" si="25"/>
        <v>0.11490156206310898</v>
      </c>
      <c r="F277" s="35">
        <v>4.7142780000000002</v>
      </c>
      <c r="G277" s="36">
        <v>4.7142780000000002</v>
      </c>
      <c r="H277" s="36">
        <v>0.11773979</v>
      </c>
      <c r="I277" s="14">
        <f t="shared" si="27"/>
        <v>2.4975147838120704E-2</v>
      </c>
    </row>
    <row r="278" spans="1:9" x14ac:dyDescent="0.25">
      <c r="A278" s="169" t="s">
        <v>234</v>
      </c>
      <c r="B278" s="4">
        <v>8.0457029999999996</v>
      </c>
      <c r="C278" s="7">
        <v>8.0457029999999996</v>
      </c>
      <c r="D278" s="7">
        <v>1.7214983500000001</v>
      </c>
      <c r="E278" s="53">
        <f t="shared" si="25"/>
        <v>0.21396493880025153</v>
      </c>
      <c r="F278" s="35">
        <v>0.306753</v>
      </c>
      <c r="G278" s="36">
        <v>0.306753</v>
      </c>
      <c r="H278" s="36">
        <v>1.7627669999999998E-2</v>
      </c>
      <c r="I278" s="14">
        <f t="shared" si="27"/>
        <v>5.7465354862055132E-2</v>
      </c>
    </row>
    <row r="279" spans="1:9" x14ac:dyDescent="0.25">
      <c r="A279" s="169" t="s">
        <v>235</v>
      </c>
      <c r="B279" s="4">
        <v>12.972998</v>
      </c>
      <c r="C279" s="7">
        <v>12.972998</v>
      </c>
      <c r="D279" s="7">
        <v>2.6724265800000002</v>
      </c>
      <c r="E279" s="53">
        <f t="shared" si="25"/>
        <v>0.20599915146830364</v>
      </c>
      <c r="F279" s="35">
        <v>3.8903620000000001</v>
      </c>
      <c r="G279" s="36">
        <v>3.9128620000000001</v>
      </c>
      <c r="H279" s="36">
        <v>0.27971401000000001</v>
      </c>
      <c r="I279" s="14">
        <f t="shared" si="27"/>
        <v>7.1485784574053468E-2</v>
      </c>
    </row>
    <row r="280" spans="1:9" x14ac:dyDescent="0.25">
      <c r="A280" s="169" t="s">
        <v>236</v>
      </c>
      <c r="B280" s="4">
        <v>8.8309999999999995</v>
      </c>
      <c r="C280" s="7">
        <v>8.8299590000000006</v>
      </c>
      <c r="D280" s="7">
        <v>1.71391183</v>
      </c>
      <c r="E280" s="53">
        <f t="shared" si="25"/>
        <v>0.19410190126590621</v>
      </c>
      <c r="F280" s="5">
        <v>0.57489999999999997</v>
      </c>
      <c r="G280" s="6">
        <v>0.57594100000000004</v>
      </c>
      <c r="H280" s="6">
        <v>0.12262069</v>
      </c>
      <c r="I280" s="14">
        <f t="shared" si="27"/>
        <v>0.2129049503334543</v>
      </c>
    </row>
    <row r="281" spans="1:9" x14ac:dyDescent="0.25">
      <c r="A281" s="169" t="s">
        <v>237</v>
      </c>
      <c r="B281" s="4">
        <v>4.400137</v>
      </c>
      <c r="C281" s="7">
        <v>4.400137</v>
      </c>
      <c r="D281" s="7">
        <v>0.74301231999999995</v>
      </c>
      <c r="E281" s="53">
        <f t="shared" si="25"/>
        <v>0.16886117864057412</v>
      </c>
      <c r="F281" s="35">
        <v>1.600536</v>
      </c>
      <c r="G281" s="36">
        <v>1.600536</v>
      </c>
      <c r="H281" s="36">
        <v>0.16084530999999999</v>
      </c>
      <c r="I281" s="14">
        <f t="shared" si="27"/>
        <v>0.10049465304123119</v>
      </c>
    </row>
    <row r="282" spans="1:9" x14ac:dyDescent="0.25">
      <c r="A282" s="169" t="s">
        <v>98</v>
      </c>
      <c r="B282" s="4">
        <v>2.2013099999999999</v>
      </c>
      <c r="C282" s="7">
        <v>2.2013099999999999</v>
      </c>
      <c r="D282" s="7">
        <v>0.43927171000000004</v>
      </c>
      <c r="E282" s="53">
        <f t="shared" si="25"/>
        <v>0.19955013605534888</v>
      </c>
      <c r="F282" s="59" t="s">
        <v>19</v>
      </c>
      <c r="G282" s="60" t="s">
        <v>19</v>
      </c>
      <c r="H282" s="60" t="s">
        <v>19</v>
      </c>
      <c r="I282" s="14" t="s">
        <v>19</v>
      </c>
    </row>
    <row r="283" spans="1:9" x14ac:dyDescent="0.25">
      <c r="A283" s="169" t="s">
        <v>238</v>
      </c>
      <c r="B283" s="4">
        <v>13.972</v>
      </c>
      <c r="C283" s="7">
        <v>13.9719</v>
      </c>
      <c r="D283" s="7">
        <v>4.0376617599999998</v>
      </c>
      <c r="E283" s="53">
        <f t="shared" si="25"/>
        <v>0.28898444449215926</v>
      </c>
      <c r="F283" s="35">
        <v>5.4749999999999996</v>
      </c>
      <c r="G283" s="36">
        <v>5.4749999999999996</v>
      </c>
      <c r="H283" s="36">
        <v>0.35063864</v>
      </c>
      <c r="I283" s="14">
        <f t="shared" ref="I283:I295" si="28">H283/G283</f>
        <v>6.4043587214611883E-2</v>
      </c>
    </row>
    <row r="284" spans="1:9" x14ac:dyDescent="0.25">
      <c r="A284" s="169" t="s">
        <v>239</v>
      </c>
      <c r="B284" s="4">
        <v>6.6897000000000002</v>
      </c>
      <c r="C284" s="7">
        <v>6.6897000000000002</v>
      </c>
      <c r="D284" s="7">
        <v>1.77926243</v>
      </c>
      <c r="E284" s="53">
        <f t="shared" si="25"/>
        <v>0.26597043664140391</v>
      </c>
      <c r="F284" s="35">
        <v>49.5</v>
      </c>
      <c r="G284" s="36">
        <v>49.477499999999999</v>
      </c>
      <c r="H284" s="36">
        <v>11.352356109999999</v>
      </c>
      <c r="I284" s="14">
        <f t="shared" si="28"/>
        <v>0.22944482057500881</v>
      </c>
    </row>
    <row r="285" spans="1:9" ht="15.75" thickBot="1" x14ac:dyDescent="0.3">
      <c r="A285" s="178" t="s">
        <v>240</v>
      </c>
      <c r="B285" s="43">
        <v>5.7478639999999999</v>
      </c>
      <c r="C285" s="44">
        <v>5.7478639999999999</v>
      </c>
      <c r="D285" s="44">
        <v>0.92963611000000002</v>
      </c>
      <c r="E285" s="55">
        <f t="shared" si="25"/>
        <v>0.16173592659812411</v>
      </c>
      <c r="F285" s="37">
        <v>0.51975800000000005</v>
      </c>
      <c r="G285" s="38">
        <v>0.51975800000000005</v>
      </c>
      <c r="H285" s="38">
        <v>3.3280459999999998E-2</v>
      </c>
      <c r="I285" s="22">
        <f t="shared" si="28"/>
        <v>6.4030683510402905E-2</v>
      </c>
    </row>
    <row r="286" spans="1:9" x14ac:dyDescent="0.25">
      <c r="A286" s="179" t="s">
        <v>241</v>
      </c>
      <c r="B286" s="39">
        <v>6.1559540000000004</v>
      </c>
      <c r="C286" s="40">
        <v>6.1559540000000004</v>
      </c>
      <c r="D286" s="40">
        <v>1.1996496399999999</v>
      </c>
      <c r="E286" s="52">
        <f t="shared" si="25"/>
        <v>0.19487631648969433</v>
      </c>
      <c r="F286" s="180">
        <v>0.45769599999999999</v>
      </c>
      <c r="G286" s="181">
        <v>0.45769599999999999</v>
      </c>
      <c r="H286" s="181">
        <v>7.6150880000000004E-2</v>
      </c>
      <c r="I286" s="21">
        <f t="shared" si="28"/>
        <v>0.16637873173460113</v>
      </c>
    </row>
    <row r="287" spans="1:9" x14ac:dyDescent="0.25">
      <c r="A287" s="169" t="s">
        <v>242</v>
      </c>
      <c r="B287" s="4">
        <v>24.861499999999999</v>
      </c>
      <c r="C287" s="7">
        <v>26.082248</v>
      </c>
      <c r="D287" s="7">
        <v>5.8815836500000005</v>
      </c>
      <c r="E287" s="53">
        <f t="shared" si="25"/>
        <v>0.22550140808414981</v>
      </c>
      <c r="F287" s="35">
        <v>55.679200000000002</v>
      </c>
      <c r="G287" s="36">
        <v>55.679200000000002</v>
      </c>
      <c r="H287" s="36">
        <v>0.20345637999999999</v>
      </c>
      <c r="I287" s="14">
        <f t="shared" si="28"/>
        <v>3.6540823144010689E-3</v>
      </c>
    </row>
    <row r="288" spans="1:9" x14ac:dyDescent="0.25">
      <c r="A288" s="169" t="s">
        <v>277</v>
      </c>
      <c r="B288" s="4">
        <v>18.879297999999999</v>
      </c>
      <c r="C288" s="7">
        <v>18.879297999999999</v>
      </c>
      <c r="D288" s="7">
        <v>1.8901030300000001</v>
      </c>
      <c r="E288" s="53">
        <f t="shared" si="25"/>
        <v>0.10011511180129687</v>
      </c>
      <c r="F288" s="35">
        <v>35.996901999999999</v>
      </c>
      <c r="G288" s="36">
        <v>35.996901999999999</v>
      </c>
      <c r="H288" s="36">
        <v>0.87706929</v>
      </c>
      <c r="I288" s="14">
        <f t="shared" si="28"/>
        <v>2.4365132588354411E-2</v>
      </c>
    </row>
    <row r="289" spans="1:9" x14ac:dyDescent="0.25">
      <c r="A289" s="169" t="s">
        <v>243</v>
      </c>
      <c r="B289" s="4">
        <v>7.5107999999999997</v>
      </c>
      <c r="C289" s="7">
        <v>7.5107999999999997</v>
      </c>
      <c r="D289" s="7">
        <v>0.40798192</v>
      </c>
      <c r="E289" s="53">
        <f t="shared" si="25"/>
        <v>5.4319369441337806E-2</v>
      </c>
      <c r="F289" s="5">
        <v>1.66</v>
      </c>
      <c r="G289" s="6">
        <v>1.66</v>
      </c>
      <c r="H289" s="6">
        <v>0.15417310999999997</v>
      </c>
      <c r="I289" s="14">
        <f t="shared" si="28"/>
        <v>9.2875367469879511E-2</v>
      </c>
    </row>
    <row r="290" spans="1:9" x14ac:dyDescent="0.25">
      <c r="A290" s="169" t="s">
        <v>244</v>
      </c>
      <c r="B290" s="4">
        <v>61.445525000000004</v>
      </c>
      <c r="C290" s="7">
        <v>61.445525000000004</v>
      </c>
      <c r="D290" s="7">
        <v>11.94424197</v>
      </c>
      <c r="E290" s="53">
        <f t="shared" si="25"/>
        <v>0.19438749965925101</v>
      </c>
      <c r="F290" s="5">
        <v>2.0704099999999999</v>
      </c>
      <c r="G290" s="6">
        <v>2.0704099999999999</v>
      </c>
      <c r="H290" s="6">
        <v>0.16747991000000001</v>
      </c>
      <c r="I290" s="14">
        <f t="shared" si="28"/>
        <v>8.0892146966059869E-2</v>
      </c>
    </row>
    <row r="291" spans="1:9" x14ac:dyDescent="0.25">
      <c r="A291" s="169" t="s">
        <v>245</v>
      </c>
      <c r="B291" s="4">
        <v>3.1022259999999999</v>
      </c>
      <c r="C291" s="7">
        <v>3.1022259999999999</v>
      </c>
      <c r="D291" s="7">
        <v>0.79858671999999997</v>
      </c>
      <c r="E291" s="53">
        <f t="shared" si="25"/>
        <v>0.25742377247821402</v>
      </c>
      <c r="F291" s="35">
        <v>1.906523</v>
      </c>
      <c r="G291" s="36">
        <v>1.906523</v>
      </c>
      <c r="H291" s="36">
        <v>6.8303299999999999E-3</v>
      </c>
      <c r="I291" s="14">
        <f t="shared" si="28"/>
        <v>3.5826108575663655E-3</v>
      </c>
    </row>
    <row r="292" spans="1:9" x14ac:dyDescent="0.25">
      <c r="A292" s="171" t="s">
        <v>246</v>
      </c>
      <c r="B292" s="4">
        <v>15.275499999999999</v>
      </c>
      <c r="C292" s="7">
        <v>15.275499999999999</v>
      </c>
      <c r="D292" s="7">
        <v>1.097307</v>
      </c>
      <c r="E292" s="53">
        <f t="shared" si="25"/>
        <v>7.183444077116953E-2</v>
      </c>
      <c r="F292" s="35">
        <v>1.249306</v>
      </c>
      <c r="G292" s="36">
        <v>1.249306</v>
      </c>
      <c r="H292" s="36">
        <v>4.4298000000000002E-3</v>
      </c>
      <c r="I292" s="14">
        <f t="shared" si="28"/>
        <v>3.5458086329530156E-3</v>
      </c>
    </row>
    <row r="293" spans="1:9" x14ac:dyDescent="0.25">
      <c r="A293" s="169" t="s">
        <v>247</v>
      </c>
      <c r="B293" s="4">
        <v>15.400700000000001</v>
      </c>
      <c r="C293" s="7">
        <v>15.400700000000001</v>
      </c>
      <c r="D293" s="7">
        <v>1.3910942800000001</v>
      </c>
      <c r="E293" s="53">
        <f t="shared" si="25"/>
        <v>9.032669164388632E-2</v>
      </c>
      <c r="F293" s="5">
        <v>44.460886000000002</v>
      </c>
      <c r="G293" s="6">
        <v>44.460886000000002</v>
      </c>
      <c r="H293" s="6">
        <v>6.04211528</v>
      </c>
      <c r="I293" s="14">
        <f t="shared" si="28"/>
        <v>0.1358973206246947</v>
      </c>
    </row>
    <row r="294" spans="1:9" x14ac:dyDescent="0.25">
      <c r="A294" s="175" t="s">
        <v>248</v>
      </c>
      <c r="B294" s="4">
        <v>7.32559</v>
      </c>
      <c r="C294" s="7">
        <v>7.32559</v>
      </c>
      <c r="D294" s="7">
        <v>1.58974671</v>
      </c>
      <c r="E294" s="53">
        <f t="shared" si="25"/>
        <v>0.21701278804847118</v>
      </c>
      <c r="F294" s="35">
        <v>17.904806000000001</v>
      </c>
      <c r="G294" s="36">
        <v>21.238140000000001</v>
      </c>
      <c r="H294" s="36">
        <v>5.5374797699999991</v>
      </c>
      <c r="I294" s="14">
        <f t="shared" si="28"/>
        <v>0.26073280287256789</v>
      </c>
    </row>
    <row r="295" spans="1:9" x14ac:dyDescent="0.25">
      <c r="A295" s="169" t="s">
        <v>249</v>
      </c>
      <c r="B295" s="4">
        <v>14.031165</v>
      </c>
      <c r="C295" s="7">
        <v>14.031165</v>
      </c>
      <c r="D295" s="7">
        <v>3.0548547899999998</v>
      </c>
      <c r="E295" s="53">
        <f t="shared" si="25"/>
        <v>0.21771925495851555</v>
      </c>
      <c r="F295" s="35">
        <v>4.8611389999999997</v>
      </c>
      <c r="G295" s="36">
        <v>4.8611389999999997</v>
      </c>
      <c r="H295" s="36">
        <v>0.98910415000000007</v>
      </c>
      <c r="I295" s="14">
        <f t="shared" si="28"/>
        <v>0.20347168636815366</v>
      </c>
    </row>
    <row r="296" spans="1:9" x14ac:dyDescent="0.25">
      <c r="A296" s="169" t="s">
        <v>250</v>
      </c>
      <c r="B296" s="4">
        <v>2.2492019999999999</v>
      </c>
      <c r="C296" s="7">
        <v>2.2492019999999999</v>
      </c>
      <c r="D296" s="7">
        <v>0.31329383</v>
      </c>
      <c r="E296" s="53">
        <f t="shared" si="25"/>
        <v>0.13929110413382167</v>
      </c>
      <c r="F296" s="59" t="s">
        <v>19</v>
      </c>
      <c r="G296" s="60" t="s">
        <v>19</v>
      </c>
      <c r="H296" s="60" t="s">
        <v>19</v>
      </c>
      <c r="I296" s="14" t="s">
        <v>19</v>
      </c>
    </row>
    <row r="297" spans="1:9" x14ac:dyDescent="0.25">
      <c r="A297" s="169" t="s">
        <v>251</v>
      </c>
      <c r="B297" s="4">
        <v>53.94594</v>
      </c>
      <c r="C297" s="7">
        <v>53.94594</v>
      </c>
      <c r="D297" s="7">
        <v>9.8119798199999995</v>
      </c>
      <c r="E297" s="53">
        <f t="shared" si="25"/>
        <v>0.18188541751242077</v>
      </c>
      <c r="F297" s="35">
        <v>23.422027</v>
      </c>
      <c r="G297" s="36">
        <v>23.422027</v>
      </c>
      <c r="H297" s="36">
        <v>0.10285124000000001</v>
      </c>
      <c r="I297" s="14">
        <f t="shared" ref="I297:I302" si="29">H297/G297</f>
        <v>4.3912185738663873E-3</v>
      </c>
    </row>
    <row r="298" spans="1:9" x14ac:dyDescent="0.25">
      <c r="A298" s="169" t="s">
        <v>252</v>
      </c>
      <c r="B298" s="4">
        <v>79.995019999999997</v>
      </c>
      <c r="C298" s="7">
        <v>79.995019999999997</v>
      </c>
      <c r="D298" s="7">
        <v>2.7084737300000001</v>
      </c>
      <c r="E298" s="53">
        <f t="shared" si="25"/>
        <v>3.3858029287323142E-2</v>
      </c>
      <c r="F298" s="35">
        <v>8.4911999999999992</v>
      </c>
      <c r="G298" s="36">
        <v>8.4911999999999992</v>
      </c>
      <c r="H298" s="36">
        <v>0.55436850000000004</v>
      </c>
      <c r="I298" s="14">
        <f t="shared" si="29"/>
        <v>6.5287415206331273E-2</v>
      </c>
    </row>
    <row r="299" spans="1:9" x14ac:dyDescent="0.25">
      <c r="A299" s="169" t="s">
        <v>253</v>
      </c>
      <c r="B299" s="4">
        <v>293.72179</v>
      </c>
      <c r="C299" s="7">
        <v>293.72179</v>
      </c>
      <c r="D299" s="7">
        <v>55.604987439999995</v>
      </c>
      <c r="E299" s="53">
        <f t="shared" si="25"/>
        <v>0.1893117546369304</v>
      </c>
      <c r="F299" s="35">
        <v>15.4</v>
      </c>
      <c r="G299" s="36">
        <v>15.65</v>
      </c>
      <c r="H299" s="36">
        <v>1.23463189</v>
      </c>
      <c r="I299" s="14">
        <f t="shared" si="29"/>
        <v>7.8890216613418523E-2</v>
      </c>
    </row>
    <row r="300" spans="1:9" x14ac:dyDescent="0.25">
      <c r="A300" s="169" t="s">
        <v>254</v>
      </c>
      <c r="B300" s="4">
        <v>10.064019999999999</v>
      </c>
      <c r="C300" s="7">
        <v>10.064019999999999</v>
      </c>
      <c r="D300" s="7">
        <v>1.7981782800000001</v>
      </c>
      <c r="E300" s="53">
        <f t="shared" si="25"/>
        <v>0.17867395732520408</v>
      </c>
      <c r="F300" s="35">
        <v>3.2541060000000002</v>
      </c>
      <c r="G300" s="36">
        <v>3.2541060000000002</v>
      </c>
      <c r="H300" s="36">
        <v>0.51126426000000003</v>
      </c>
      <c r="I300" s="14">
        <f t="shared" si="29"/>
        <v>0.15711358511369944</v>
      </c>
    </row>
    <row r="301" spans="1:9" x14ac:dyDescent="0.25">
      <c r="A301" s="169" t="s">
        <v>255</v>
      </c>
      <c r="B301" s="4">
        <v>28.465900000000001</v>
      </c>
      <c r="C301" s="7">
        <v>28.465900000000001</v>
      </c>
      <c r="D301" s="7">
        <v>3.4662526499999999</v>
      </c>
      <c r="E301" s="53">
        <f t="shared" si="25"/>
        <v>0.12176859505583873</v>
      </c>
      <c r="F301" s="35">
        <v>3</v>
      </c>
      <c r="G301" s="36">
        <v>3</v>
      </c>
      <c r="H301" s="36">
        <v>0.32431415999999996</v>
      </c>
      <c r="I301" s="14">
        <f t="shared" si="29"/>
        <v>0.10810471999999999</v>
      </c>
    </row>
    <row r="302" spans="1:9" x14ac:dyDescent="0.25">
      <c r="A302" s="169" t="s">
        <v>256</v>
      </c>
      <c r="B302" s="4">
        <v>105.161</v>
      </c>
      <c r="C302" s="7">
        <v>105.161</v>
      </c>
      <c r="D302" s="7">
        <v>19.007821460000002</v>
      </c>
      <c r="E302" s="53">
        <f t="shared" si="25"/>
        <v>0.18074972147469121</v>
      </c>
      <c r="F302" s="35">
        <v>16.48</v>
      </c>
      <c r="G302" s="36">
        <v>16.48</v>
      </c>
      <c r="H302" s="36">
        <v>0.27113775000000001</v>
      </c>
      <c r="I302" s="14">
        <f t="shared" si="29"/>
        <v>1.6452533373786406E-2</v>
      </c>
    </row>
    <row r="303" spans="1:9" x14ac:dyDescent="0.25">
      <c r="A303" s="169" t="s">
        <v>76</v>
      </c>
      <c r="B303" s="4">
        <v>0.53</v>
      </c>
      <c r="C303" s="7">
        <v>0.53</v>
      </c>
      <c r="D303" s="7">
        <v>7.2015800000000005E-2</v>
      </c>
      <c r="E303" s="53">
        <f t="shared" si="25"/>
        <v>0.1358788679245283</v>
      </c>
      <c r="F303" s="59" t="s">
        <v>19</v>
      </c>
      <c r="G303" s="60" t="s">
        <v>19</v>
      </c>
      <c r="H303" s="60" t="s">
        <v>19</v>
      </c>
      <c r="I303" s="14" t="s">
        <v>19</v>
      </c>
    </row>
    <row r="304" spans="1:9" x14ac:dyDescent="0.25">
      <c r="A304" s="169" t="s">
        <v>257</v>
      </c>
      <c r="B304" s="4">
        <v>48.956270000000004</v>
      </c>
      <c r="C304" s="7">
        <v>47.114623999999999</v>
      </c>
      <c r="D304" s="7">
        <v>13.58434246</v>
      </c>
      <c r="E304" s="53">
        <f t="shared" si="25"/>
        <v>0.28832539255752099</v>
      </c>
      <c r="F304" s="59">
        <v>29.362414000000001</v>
      </c>
      <c r="G304" s="60">
        <v>31.204059999999998</v>
      </c>
      <c r="H304" s="60">
        <v>0.33534625000000001</v>
      </c>
      <c r="I304" s="14">
        <f t="shared" ref="I304" si="30">H304/G304</f>
        <v>1.0746878771544474E-2</v>
      </c>
    </row>
    <row r="305" spans="1:9" x14ac:dyDescent="0.25">
      <c r="A305" s="169" t="s">
        <v>50</v>
      </c>
      <c r="B305" s="4">
        <v>0.87875300000000001</v>
      </c>
      <c r="C305" s="7">
        <v>0.95875299999999997</v>
      </c>
      <c r="D305" s="7">
        <v>1.7114380000000002E-2</v>
      </c>
      <c r="E305" s="53">
        <f t="shared" si="25"/>
        <v>1.7850666438592632E-2</v>
      </c>
      <c r="F305" s="59" t="s">
        <v>19</v>
      </c>
      <c r="G305" s="60" t="s">
        <v>19</v>
      </c>
      <c r="H305" s="60" t="s">
        <v>19</v>
      </c>
      <c r="I305" s="14" t="s">
        <v>19</v>
      </c>
    </row>
    <row r="306" spans="1:9" x14ac:dyDescent="0.25">
      <c r="A306" s="169" t="s">
        <v>258</v>
      </c>
      <c r="B306" s="4">
        <v>42.265599999999999</v>
      </c>
      <c r="C306" s="7">
        <v>42.938650000000003</v>
      </c>
      <c r="D306" s="7">
        <v>5.5115114600000004</v>
      </c>
      <c r="E306" s="53">
        <f t="shared" si="25"/>
        <v>0.12835781888811129</v>
      </c>
      <c r="F306" s="35">
        <v>15.2384</v>
      </c>
      <c r="G306" s="36">
        <v>15.56535</v>
      </c>
      <c r="H306" s="36">
        <v>0.79122375</v>
      </c>
      <c r="I306" s="14">
        <f t="shared" ref="I306:I318" si="31">H306/G306</f>
        <v>5.0832377685050445E-2</v>
      </c>
    </row>
    <row r="307" spans="1:9" x14ac:dyDescent="0.25">
      <c r="A307" s="169" t="s">
        <v>54</v>
      </c>
      <c r="B307" s="4">
        <v>161.96289999999999</v>
      </c>
      <c r="C307" s="7">
        <v>162.16290000000001</v>
      </c>
      <c r="D307" s="7">
        <v>18.812591640000001</v>
      </c>
      <c r="E307" s="53">
        <f t="shared" si="25"/>
        <v>0.1160104539324346</v>
      </c>
      <c r="F307" s="35">
        <v>140.76083700000001</v>
      </c>
      <c r="G307" s="36">
        <v>140.76083700000001</v>
      </c>
      <c r="H307" s="36">
        <v>4.4023930999999994</v>
      </c>
      <c r="I307" s="14">
        <f t="shared" si="31"/>
        <v>3.1275695668106882E-2</v>
      </c>
    </row>
    <row r="308" spans="1:9" x14ac:dyDescent="0.25">
      <c r="A308" s="169" t="s">
        <v>259</v>
      </c>
      <c r="B308" s="4">
        <v>8.0123850000000001</v>
      </c>
      <c r="C308" s="7">
        <v>8.0123850000000001</v>
      </c>
      <c r="D308" s="7">
        <v>0.92029256000000004</v>
      </c>
      <c r="E308" s="53">
        <f t="shared" si="25"/>
        <v>0.11485875429101323</v>
      </c>
      <c r="F308" s="35">
        <v>79.857410999999999</v>
      </c>
      <c r="G308" s="36">
        <v>79.857410999999999</v>
      </c>
      <c r="H308" s="36">
        <v>22.11238286</v>
      </c>
      <c r="I308" s="14">
        <f t="shared" si="31"/>
        <v>0.27689831892997385</v>
      </c>
    </row>
    <row r="309" spans="1:9" x14ac:dyDescent="0.25">
      <c r="A309" s="169" t="s">
        <v>260</v>
      </c>
      <c r="B309" s="25">
        <v>1.323008</v>
      </c>
      <c r="C309" s="26">
        <v>1.323008</v>
      </c>
      <c r="D309" s="26">
        <v>0.29547996999999998</v>
      </c>
      <c r="E309" s="53">
        <f t="shared" si="25"/>
        <v>0.22333951873306887</v>
      </c>
      <c r="F309" s="25">
        <v>0.24323800000000001</v>
      </c>
      <c r="G309" s="26">
        <v>0.24323800000000001</v>
      </c>
      <c r="H309" s="26">
        <v>4.4790199999999995E-2</v>
      </c>
      <c r="I309" s="14">
        <f t="shared" si="31"/>
        <v>0.18414145816032032</v>
      </c>
    </row>
    <row r="310" spans="1:9" x14ac:dyDescent="0.25">
      <c r="A310" s="169" t="s">
        <v>261</v>
      </c>
      <c r="B310" s="4">
        <v>6.3041479999999996</v>
      </c>
      <c r="C310" s="7">
        <v>6.3041479999999996</v>
      </c>
      <c r="D310" s="7">
        <v>0</v>
      </c>
      <c r="E310" s="53">
        <f t="shared" si="25"/>
        <v>0</v>
      </c>
      <c r="F310" s="35">
        <v>3.509598</v>
      </c>
      <c r="G310" s="36">
        <v>3.509598</v>
      </c>
      <c r="H310" s="36">
        <v>0</v>
      </c>
      <c r="I310" s="14">
        <f t="shared" si="31"/>
        <v>0</v>
      </c>
    </row>
    <row r="311" spans="1:9" x14ac:dyDescent="0.25">
      <c r="A311" s="169" t="s">
        <v>279</v>
      </c>
      <c r="B311" s="4">
        <v>60.449289</v>
      </c>
      <c r="C311" s="7">
        <v>60.434838999999997</v>
      </c>
      <c r="D311" s="7">
        <v>8.4819474199999991</v>
      </c>
      <c r="E311" s="53">
        <f t="shared" si="25"/>
        <v>0.14034863930058619</v>
      </c>
      <c r="F311" s="35">
        <v>328.62510200000003</v>
      </c>
      <c r="G311" s="36">
        <v>328.63955199999998</v>
      </c>
      <c r="H311" s="36">
        <v>1.6809810000000001</v>
      </c>
      <c r="I311" s="14">
        <f t="shared" si="31"/>
        <v>5.1149686328686335E-3</v>
      </c>
    </row>
    <row r="312" spans="1:9" x14ac:dyDescent="0.25">
      <c r="A312" s="174" t="s">
        <v>96</v>
      </c>
      <c r="B312" s="4">
        <v>162.66909999999999</v>
      </c>
      <c r="C312" s="7">
        <v>162.66909999999999</v>
      </c>
      <c r="D312" s="7">
        <v>31.167391600000002</v>
      </c>
      <c r="E312" s="53">
        <f t="shared" si="25"/>
        <v>0.19159995106630581</v>
      </c>
      <c r="F312" s="35">
        <v>13.224399999999999</v>
      </c>
      <c r="G312" s="36">
        <v>13.224399999999999</v>
      </c>
      <c r="H312" s="36">
        <v>0.82945864000000002</v>
      </c>
      <c r="I312" s="14">
        <f t="shared" si="31"/>
        <v>6.2721835395178616E-2</v>
      </c>
    </row>
    <row r="313" spans="1:9" x14ac:dyDescent="0.25">
      <c r="A313" s="169" t="s">
        <v>81</v>
      </c>
      <c r="B313" s="4">
        <v>111.593199</v>
      </c>
      <c r="C313" s="7">
        <v>111.593199</v>
      </c>
      <c r="D313" s="7">
        <v>9.8895371000000001</v>
      </c>
      <c r="E313" s="53">
        <f t="shared" si="25"/>
        <v>8.862132449487356E-2</v>
      </c>
      <c r="F313" s="35">
        <v>3.5396800000000002</v>
      </c>
      <c r="G313" s="36">
        <v>3.5396800000000002</v>
      </c>
      <c r="H313" s="36">
        <v>0</v>
      </c>
      <c r="I313" s="14">
        <f t="shared" si="31"/>
        <v>0</v>
      </c>
    </row>
    <row r="314" spans="1:9" x14ac:dyDescent="0.25">
      <c r="A314" s="169" t="s">
        <v>77</v>
      </c>
      <c r="B314" s="4">
        <v>31.379963</v>
      </c>
      <c r="C314" s="7">
        <v>31.298162999999999</v>
      </c>
      <c r="D314" s="7">
        <v>3.6237715000000001</v>
      </c>
      <c r="E314" s="53">
        <f t="shared" si="25"/>
        <v>0.11578224255525796</v>
      </c>
      <c r="F314" s="35">
        <v>5.2710020000000002</v>
      </c>
      <c r="G314" s="36">
        <v>5.3528019999999996</v>
      </c>
      <c r="H314" s="36">
        <v>0.58852925</v>
      </c>
      <c r="I314" s="14">
        <f t="shared" si="31"/>
        <v>0.10994788337024236</v>
      </c>
    </row>
    <row r="315" spans="1:9" x14ac:dyDescent="0.25">
      <c r="A315" s="169" t="s">
        <v>262</v>
      </c>
      <c r="B315" s="4">
        <v>6.3731</v>
      </c>
      <c r="C315" s="7">
        <v>6.3582080000000003</v>
      </c>
      <c r="D315" s="7">
        <v>1.92545009</v>
      </c>
      <c r="E315" s="53">
        <f t="shared" si="25"/>
        <v>0.30282905026070239</v>
      </c>
      <c r="F315" s="35">
        <v>2.039873</v>
      </c>
      <c r="G315" s="36">
        <v>2.0547650000000002</v>
      </c>
      <c r="H315" s="36">
        <v>0.19080009000000001</v>
      </c>
      <c r="I315" s="14">
        <f t="shared" si="31"/>
        <v>9.2857377850995126E-2</v>
      </c>
    </row>
    <row r="316" spans="1:9" x14ac:dyDescent="0.25">
      <c r="A316" s="169" t="s">
        <v>263</v>
      </c>
      <c r="B316" s="4">
        <v>53.651708999999997</v>
      </c>
      <c r="C316" s="7">
        <v>50.930928999999999</v>
      </c>
      <c r="D316" s="7">
        <v>16.99574351</v>
      </c>
      <c r="E316" s="53">
        <f t="shared" si="25"/>
        <v>0.33370181623822337</v>
      </c>
      <c r="F316" s="35">
        <v>14.877919</v>
      </c>
      <c r="G316" s="36">
        <v>17.598699</v>
      </c>
      <c r="H316" s="36">
        <v>17.312832649999997</v>
      </c>
      <c r="I316" s="14">
        <f t="shared" si="31"/>
        <v>0.98375639301518802</v>
      </c>
    </row>
    <row r="317" spans="1:9" x14ac:dyDescent="0.25">
      <c r="A317" s="169" t="s">
        <v>264</v>
      </c>
      <c r="B317" s="4">
        <v>21.155000000000001</v>
      </c>
      <c r="C317" s="7">
        <v>21.155000000000001</v>
      </c>
      <c r="D317" s="7">
        <v>4.4744142199999999</v>
      </c>
      <c r="E317" s="53">
        <f t="shared" si="25"/>
        <v>0.21150622642401321</v>
      </c>
      <c r="F317" s="35">
        <v>1.5100199999999999</v>
      </c>
      <c r="G317" s="36">
        <v>1.5100199999999999</v>
      </c>
      <c r="H317" s="36">
        <v>5.9907059999999998E-2</v>
      </c>
      <c r="I317" s="14">
        <f t="shared" si="31"/>
        <v>3.9673024198354986E-2</v>
      </c>
    </row>
    <row r="318" spans="1:9" x14ac:dyDescent="0.25">
      <c r="A318" s="169" t="s">
        <v>194</v>
      </c>
      <c r="B318" s="4">
        <v>8.4384910000000009</v>
      </c>
      <c r="C318" s="7">
        <v>8.4384910000000009</v>
      </c>
      <c r="D318" s="7">
        <v>0.90307503</v>
      </c>
      <c r="E318" s="53">
        <f t="shared" si="25"/>
        <v>0.10701854514035743</v>
      </c>
      <c r="F318" s="5">
        <v>1.372967</v>
      </c>
      <c r="G318" s="6">
        <v>1.372967</v>
      </c>
      <c r="H318" s="6">
        <v>3.3862030000000001E-2</v>
      </c>
      <c r="I318" s="14">
        <f t="shared" si="31"/>
        <v>2.4663396862415483E-2</v>
      </c>
    </row>
    <row r="319" spans="1:9" x14ac:dyDescent="0.25">
      <c r="A319" s="169" t="s">
        <v>265</v>
      </c>
      <c r="B319" s="4">
        <v>25.426964999999999</v>
      </c>
      <c r="C319" s="7">
        <v>25.426964999999999</v>
      </c>
      <c r="D319" s="7">
        <v>4.5387778399999998</v>
      </c>
      <c r="E319" s="53">
        <f t="shared" si="25"/>
        <v>0.178502540118335</v>
      </c>
      <c r="F319" s="5">
        <v>53.216186999999998</v>
      </c>
      <c r="G319" s="6">
        <v>10.025284460000002</v>
      </c>
      <c r="H319" s="6">
        <v>0</v>
      </c>
      <c r="I319" s="14">
        <f>H319/G319</f>
        <v>0</v>
      </c>
    </row>
    <row r="320" spans="1:9" x14ac:dyDescent="0.25">
      <c r="A320" s="176" t="s">
        <v>266</v>
      </c>
      <c r="B320" s="4">
        <v>13.7944</v>
      </c>
      <c r="C320" s="7">
        <v>13.7944</v>
      </c>
      <c r="D320" s="7">
        <v>2.2098530899999997</v>
      </c>
      <c r="E320" s="53">
        <f t="shared" si="25"/>
        <v>0.16019929029171256</v>
      </c>
      <c r="F320" s="5">
        <v>5.6352039999999999</v>
      </c>
      <c r="G320" s="6">
        <v>5.6352039999999999</v>
      </c>
      <c r="H320" s="6">
        <v>2.894563E-2</v>
      </c>
      <c r="I320" s="14">
        <f>H320/G320</f>
        <v>5.1365718082255762E-3</v>
      </c>
    </row>
    <row r="321" spans="1:9" x14ac:dyDescent="0.25">
      <c r="A321" s="177" t="s">
        <v>267</v>
      </c>
      <c r="B321" s="4">
        <v>6.0270330000000003</v>
      </c>
      <c r="C321" s="7">
        <v>6.0270330000000003</v>
      </c>
      <c r="D321" s="7">
        <v>1.53994948</v>
      </c>
      <c r="E321" s="53">
        <f t="shared" si="25"/>
        <v>0.25550705960959563</v>
      </c>
      <c r="F321" s="5">
        <v>7.9758999999999997E-2</v>
      </c>
      <c r="G321" s="6">
        <v>7.9758999999999997E-2</v>
      </c>
      <c r="H321" s="6">
        <v>0</v>
      </c>
      <c r="I321" s="14">
        <f>H321/G321</f>
        <v>0</v>
      </c>
    </row>
    <row r="322" spans="1:9" ht="15.75" thickBot="1" x14ac:dyDescent="0.3">
      <c r="A322" s="178" t="s">
        <v>268</v>
      </c>
      <c r="B322" s="43">
        <v>7.6853290000000003</v>
      </c>
      <c r="C322" s="44">
        <v>7.6853290000000003</v>
      </c>
      <c r="D322" s="44">
        <v>1.10227396</v>
      </c>
      <c r="E322" s="55">
        <f t="shared" si="25"/>
        <v>0.14342573492950009</v>
      </c>
      <c r="F322" s="37">
        <v>11.064565</v>
      </c>
      <c r="G322" s="38">
        <v>11.064565</v>
      </c>
      <c r="H322" s="38">
        <v>0.38125914</v>
      </c>
      <c r="I322" s="24">
        <f t="shared" ref="I322:I324" si="32">H322/G322</f>
        <v>3.4457670952269703E-2</v>
      </c>
    </row>
    <row r="323" spans="1:9" ht="15.75" thickBot="1" x14ac:dyDescent="0.3">
      <c r="A323" s="28" t="s">
        <v>93</v>
      </c>
      <c r="B323" s="64">
        <f>SUM(B324:B329)</f>
        <v>1003.781731</v>
      </c>
      <c r="C323" s="65">
        <f>SUM(C324:C329)</f>
        <v>1003.781731</v>
      </c>
      <c r="D323" s="65">
        <f>SUM(D324:D329)</f>
        <v>231.47444558000001</v>
      </c>
      <c r="E323" s="66">
        <f t="shared" si="25"/>
        <v>0.23060236945077456</v>
      </c>
      <c r="F323" s="67">
        <f>SUM(F324:F329)</f>
        <v>4035.4270129999995</v>
      </c>
      <c r="G323" s="29">
        <f>SUM(G324:G329)</f>
        <v>4035.4270129999995</v>
      </c>
      <c r="H323" s="29">
        <f>SUM(H324:H329)</f>
        <v>659.24410619000002</v>
      </c>
      <c r="I323" s="32">
        <f t="shared" si="32"/>
        <v>0.16336415057595297</v>
      </c>
    </row>
    <row r="324" spans="1:9" x14ac:dyDescent="0.25">
      <c r="A324" s="174" t="s">
        <v>269</v>
      </c>
      <c r="B324" s="45">
        <v>260.50139899999999</v>
      </c>
      <c r="C324" s="46">
        <v>260.50139899999999</v>
      </c>
      <c r="D324" s="46">
        <v>27.42032365</v>
      </c>
      <c r="E324" s="56">
        <f t="shared" si="25"/>
        <v>0.10525979420939693</v>
      </c>
      <c r="F324" s="33">
        <v>120.084909</v>
      </c>
      <c r="G324" s="34">
        <v>120.084909</v>
      </c>
      <c r="H324" s="34">
        <v>0.12768300999999999</v>
      </c>
      <c r="I324" s="21">
        <f t="shared" si="32"/>
        <v>1.063272738125654E-3</v>
      </c>
    </row>
    <row r="325" spans="1:9" x14ac:dyDescent="0.25">
      <c r="A325" s="169" t="s">
        <v>270</v>
      </c>
      <c r="B325" s="4">
        <v>2.9946999999999999</v>
      </c>
      <c r="C325" s="7">
        <v>2.9946999999999999</v>
      </c>
      <c r="D325" s="7">
        <v>0.46379975000000001</v>
      </c>
      <c r="E325" s="53">
        <f t="shared" si="25"/>
        <v>0.15487352656359568</v>
      </c>
      <c r="F325" s="59" t="s">
        <v>19</v>
      </c>
      <c r="G325" s="60" t="s">
        <v>19</v>
      </c>
      <c r="H325" s="60" t="s">
        <v>19</v>
      </c>
      <c r="I325" s="14" t="s">
        <v>19</v>
      </c>
    </row>
    <row r="326" spans="1:9" x14ac:dyDescent="0.25">
      <c r="A326" s="169" t="s">
        <v>271</v>
      </c>
      <c r="B326" s="4">
        <v>195.44493199999999</v>
      </c>
      <c r="C326" s="7">
        <v>195.44493199999999</v>
      </c>
      <c r="D326" s="7">
        <v>25.86345618</v>
      </c>
      <c r="E326" s="53">
        <f t="shared" si="25"/>
        <v>0.1323311682494791</v>
      </c>
      <c r="F326" s="35">
        <v>165.644204</v>
      </c>
      <c r="G326" s="36">
        <v>165.644204</v>
      </c>
      <c r="H326" s="36">
        <v>4.5775146399999995</v>
      </c>
      <c r="I326" s="14">
        <f t="shared" ref="I326:I328" si="33">H326/G326</f>
        <v>2.7634620043813906E-2</v>
      </c>
    </row>
    <row r="327" spans="1:9" x14ac:dyDescent="0.25">
      <c r="A327" s="169" t="s">
        <v>272</v>
      </c>
      <c r="B327" s="5">
        <v>327.12209999999999</v>
      </c>
      <c r="C327" s="6">
        <v>327.12209999999999</v>
      </c>
      <c r="D327" s="6">
        <v>77.175572000000003</v>
      </c>
      <c r="E327" s="53">
        <f t="shared" si="25"/>
        <v>0.23592283126086561</v>
      </c>
      <c r="F327" s="35">
        <v>1520.2257</v>
      </c>
      <c r="G327" s="36">
        <v>1520.2257</v>
      </c>
      <c r="H327" s="58">
        <v>382.35669899999999</v>
      </c>
      <c r="I327" s="14">
        <f t="shared" si="33"/>
        <v>0.2515131134804523</v>
      </c>
    </row>
    <row r="328" spans="1:9" x14ac:dyDescent="0.25">
      <c r="A328" s="169" t="s">
        <v>273</v>
      </c>
      <c r="B328" s="5">
        <v>217.71860000000001</v>
      </c>
      <c r="C328" s="6">
        <v>217.71860000000001</v>
      </c>
      <c r="D328" s="6">
        <v>100.551294</v>
      </c>
      <c r="E328" s="53">
        <f t="shared" si="25"/>
        <v>0.46184062363068656</v>
      </c>
      <c r="F328" s="59">
        <v>520.10519999999997</v>
      </c>
      <c r="G328" s="60">
        <v>520.10519999999997</v>
      </c>
      <c r="H328" s="60">
        <v>271.13441</v>
      </c>
      <c r="I328" s="14">
        <f t="shared" si="33"/>
        <v>0.52130686253473335</v>
      </c>
    </row>
    <row r="329" spans="1:9" ht="15.75" thickBot="1" x14ac:dyDescent="0.3">
      <c r="A329" s="178" t="s">
        <v>280</v>
      </c>
      <c r="B329" s="10" t="s">
        <v>19</v>
      </c>
      <c r="C329" s="11" t="s">
        <v>19</v>
      </c>
      <c r="D329" s="11" t="s">
        <v>19</v>
      </c>
      <c r="E329" s="55" t="s">
        <v>19</v>
      </c>
      <c r="F329" s="37">
        <v>1709.367</v>
      </c>
      <c r="G329" s="38">
        <v>1709.367</v>
      </c>
      <c r="H329" s="38">
        <v>1.04779954</v>
      </c>
      <c r="I329" s="22">
        <f>H329/G329</f>
        <v>6.1297517736097636E-4</v>
      </c>
    </row>
    <row r="330" spans="1:9" x14ac:dyDescent="0.25">
      <c r="A330" s="145" t="s">
        <v>201</v>
      </c>
      <c r="B330" s="145"/>
      <c r="C330" s="145"/>
      <c r="D330" s="145"/>
      <c r="E330" s="200" t="s">
        <v>202</v>
      </c>
      <c r="F330" s="200"/>
      <c r="G330" s="200"/>
      <c r="H330" s="200"/>
      <c r="I330" s="200"/>
    </row>
    <row r="331" spans="1:9" x14ac:dyDescent="0.25">
      <c r="A331" s="201" t="s">
        <v>203</v>
      </c>
      <c r="B331" s="202"/>
      <c r="C331" s="202"/>
      <c r="D331" s="202"/>
      <c r="E331" s="202"/>
      <c r="F331" s="202"/>
      <c r="G331" s="202"/>
      <c r="H331" s="202"/>
      <c r="I331" s="202"/>
    </row>
    <row r="332" spans="1:9" x14ac:dyDescent="0.25">
      <c r="A332" s="206"/>
      <c r="B332" s="206"/>
      <c r="C332" s="206"/>
      <c r="D332" s="206"/>
      <c r="E332" s="206"/>
      <c r="F332" s="206"/>
      <c r="G332" s="206"/>
      <c r="H332" s="206"/>
      <c r="I332" s="206"/>
    </row>
    <row r="333" spans="1:9" x14ac:dyDescent="0.25">
      <c r="A333" s="203" t="s">
        <v>275</v>
      </c>
      <c r="B333" s="203"/>
      <c r="C333" s="203"/>
      <c r="D333" s="203"/>
      <c r="E333" s="203"/>
      <c r="F333" s="203"/>
      <c r="G333" s="203"/>
      <c r="H333" s="203"/>
      <c r="I333" s="203"/>
    </row>
    <row r="334" spans="1:9" x14ac:dyDescent="0.25">
      <c r="A334" s="204" t="s">
        <v>285</v>
      </c>
      <c r="B334" s="204"/>
      <c r="C334" s="204"/>
      <c r="D334" s="204"/>
      <c r="E334" s="204"/>
      <c r="F334" s="204"/>
      <c r="G334" s="204"/>
      <c r="H334" s="204"/>
      <c r="I334" s="204"/>
    </row>
    <row r="335" spans="1:9" x14ac:dyDescent="0.25">
      <c r="A335" s="205" t="s">
        <v>276</v>
      </c>
      <c r="B335" s="205"/>
      <c r="C335" s="205"/>
      <c r="D335" s="205"/>
      <c r="E335" s="205"/>
      <c r="F335" s="205"/>
      <c r="G335" s="205"/>
      <c r="H335" s="205"/>
      <c r="I335" s="205"/>
    </row>
    <row r="336" spans="1:9" x14ac:dyDescent="0.25">
      <c r="A336" s="207"/>
      <c r="B336" s="207"/>
      <c r="C336" s="207"/>
      <c r="D336" s="207"/>
      <c r="E336" s="207"/>
      <c r="F336" s="207"/>
      <c r="G336" s="207"/>
      <c r="H336" s="207"/>
      <c r="I336" s="207"/>
    </row>
    <row r="337" spans="1:9" x14ac:dyDescent="0.25">
      <c r="A337" s="198" t="s">
        <v>0</v>
      </c>
      <c r="B337" s="198"/>
      <c r="C337" s="198"/>
      <c r="D337" s="198"/>
      <c r="E337" s="198"/>
      <c r="F337" s="198"/>
      <c r="G337" s="198"/>
      <c r="H337" s="198"/>
      <c r="I337" s="198"/>
    </row>
    <row r="338" spans="1:9" x14ac:dyDescent="0.25">
      <c r="A338" s="198" t="s">
        <v>1</v>
      </c>
      <c r="B338" s="198"/>
      <c r="C338" s="198"/>
      <c r="D338" s="198"/>
      <c r="E338" s="198"/>
      <c r="F338" s="198"/>
      <c r="G338" s="198"/>
      <c r="H338" s="198"/>
      <c r="I338" s="198"/>
    </row>
    <row r="339" spans="1:9" x14ac:dyDescent="0.25">
      <c r="A339" s="199" t="s">
        <v>200</v>
      </c>
      <c r="B339" s="199"/>
      <c r="C339" s="199"/>
      <c r="D339" s="199"/>
      <c r="E339" s="199"/>
      <c r="F339" s="199"/>
      <c r="G339" s="199"/>
      <c r="H339" s="199"/>
      <c r="I339" s="199"/>
    </row>
    <row r="340" spans="1:9" x14ac:dyDescent="0.25">
      <c r="A340" s="199" t="s">
        <v>274</v>
      </c>
      <c r="B340" s="199"/>
      <c r="C340" s="199"/>
      <c r="D340" s="199"/>
      <c r="E340" s="199"/>
      <c r="F340" s="199"/>
      <c r="G340" s="199"/>
      <c r="H340" s="199"/>
      <c r="I340" s="199"/>
    </row>
    <row r="341" spans="1:9" x14ac:dyDescent="0.25">
      <c r="A341" s="199" t="s">
        <v>286</v>
      </c>
      <c r="B341" s="199"/>
      <c r="C341" s="199"/>
      <c r="D341" s="199"/>
      <c r="E341" s="199"/>
      <c r="F341" s="199"/>
      <c r="G341" s="199"/>
      <c r="H341" s="199"/>
      <c r="I341" s="199"/>
    </row>
    <row r="342" spans="1:9" x14ac:dyDescent="0.25">
      <c r="A342" s="190" t="s">
        <v>2</v>
      </c>
      <c r="B342" s="190"/>
      <c r="C342" s="190"/>
      <c r="D342" s="190"/>
      <c r="E342" s="190"/>
      <c r="F342" s="190"/>
      <c r="G342" s="190"/>
      <c r="H342" s="190"/>
      <c r="I342" s="190"/>
    </row>
    <row r="343" spans="1:9" ht="15.75" thickBot="1" x14ac:dyDescent="0.3">
      <c r="A343" s="197"/>
      <c r="B343" s="197"/>
      <c r="C343" s="197"/>
      <c r="D343" s="197"/>
      <c r="E343" s="197"/>
      <c r="F343" s="197"/>
      <c r="G343" s="197"/>
      <c r="H343" s="197"/>
      <c r="I343" s="197"/>
    </row>
    <row r="344" spans="1:9" x14ac:dyDescent="0.25">
      <c r="A344" s="191" t="s">
        <v>3</v>
      </c>
      <c r="B344" s="193" t="s">
        <v>4</v>
      </c>
      <c r="C344" s="194"/>
      <c r="D344" s="194"/>
      <c r="E344" s="195"/>
      <c r="F344" s="193" t="s">
        <v>5</v>
      </c>
      <c r="G344" s="194"/>
      <c r="H344" s="194"/>
      <c r="I344" s="196"/>
    </row>
    <row r="345" spans="1:9" ht="30.75" thickBot="1" x14ac:dyDescent="0.3">
      <c r="A345" s="192"/>
      <c r="B345" s="163" t="s">
        <v>6</v>
      </c>
      <c r="C345" s="164" t="s">
        <v>7</v>
      </c>
      <c r="D345" s="164" t="s">
        <v>205</v>
      </c>
      <c r="E345" s="165" t="s">
        <v>9</v>
      </c>
      <c r="F345" s="166" t="s">
        <v>6</v>
      </c>
      <c r="G345" s="164" t="s">
        <v>7</v>
      </c>
      <c r="H345" s="164" t="s">
        <v>204</v>
      </c>
      <c r="I345" s="167" t="s">
        <v>9</v>
      </c>
    </row>
    <row r="346" spans="1:9" ht="15.75" thickBot="1" x14ac:dyDescent="0.3">
      <c r="A346" s="68" t="s">
        <v>91</v>
      </c>
      <c r="B346" s="17">
        <f>B347+B435</f>
        <v>15578.589393999999</v>
      </c>
      <c r="C346" s="18">
        <f>C347+C435</f>
        <v>15504.422546999995</v>
      </c>
      <c r="D346" s="18">
        <f>D347+D435</f>
        <v>5373.5708296299999</v>
      </c>
      <c r="E346" s="49">
        <f>D346/C346</f>
        <v>0.34658309997296555</v>
      </c>
      <c r="F346" s="17">
        <f>F347+F435</f>
        <v>7743.8630020000001</v>
      </c>
      <c r="G346" s="18">
        <f>G347+G435</f>
        <v>7782.2469700799993</v>
      </c>
      <c r="H346" s="18">
        <f>H347+H435</f>
        <v>1559.83945432</v>
      </c>
      <c r="I346" s="19">
        <f>H346/G346</f>
        <v>0.20043561458753928</v>
      </c>
    </row>
    <row r="347" spans="1:9" ht="15.75" thickBot="1" x14ac:dyDescent="0.3">
      <c r="A347" s="69" t="s">
        <v>10</v>
      </c>
      <c r="B347" s="30">
        <f>B348+B378</f>
        <v>14574.807663</v>
      </c>
      <c r="C347" s="31">
        <f>C348+C378</f>
        <v>14500.640815999996</v>
      </c>
      <c r="D347" s="31">
        <f>D348+D378</f>
        <v>5088.8955049400001</v>
      </c>
      <c r="E347" s="50">
        <f>D347/C347</f>
        <v>0.35094280104675907</v>
      </c>
      <c r="F347" s="30">
        <f>F348+F378</f>
        <v>3708.4359890000001</v>
      </c>
      <c r="G347" s="31">
        <f>G348+G378</f>
        <v>3750.8199570800002</v>
      </c>
      <c r="H347" s="31">
        <f>H348+H378</f>
        <v>722.08050180999999</v>
      </c>
      <c r="I347" s="32">
        <f>H347/G347</f>
        <v>0.19251270657420119</v>
      </c>
    </row>
    <row r="348" spans="1:9" ht="15.75" thickBot="1" x14ac:dyDescent="0.3">
      <c r="A348" s="70" t="s">
        <v>11</v>
      </c>
      <c r="B348" s="12">
        <f>SUM(B349:B377)</f>
        <v>8663.4058090000017</v>
      </c>
      <c r="C348" s="13">
        <f>SUM(C349:C377)</f>
        <v>8598.5095779999992</v>
      </c>
      <c r="D348" s="13">
        <f>SUM(D349:D377)</f>
        <v>3625.3905886899997</v>
      </c>
      <c r="E348" s="51">
        <f>D348/C348</f>
        <v>0.42163011575469572</v>
      </c>
      <c r="F348" s="12">
        <f>SUM(F349:F377)</f>
        <v>2017.5669470000003</v>
      </c>
      <c r="G348" s="13">
        <f>SUM(G349:G377)</f>
        <v>2103.6865929999999</v>
      </c>
      <c r="H348" s="13">
        <f>SUM(H349:H377)</f>
        <v>517.81517934999999</v>
      </c>
      <c r="I348" s="20">
        <f>H348/G348</f>
        <v>0.24614654153951726</v>
      </c>
    </row>
    <row r="349" spans="1:9" x14ac:dyDescent="0.25">
      <c r="A349" s="168" t="s">
        <v>13</v>
      </c>
      <c r="B349" s="39">
        <v>97.640407999999994</v>
      </c>
      <c r="C349" s="40">
        <v>106.64040799999999</v>
      </c>
      <c r="D349" s="40">
        <v>37.458689579999998</v>
      </c>
      <c r="E349" s="52">
        <f>D349/C349</f>
        <v>0.35126168665821311</v>
      </c>
      <c r="F349" s="33">
        <v>2.0263010000000001</v>
      </c>
      <c r="G349" s="34">
        <v>9.3143989999999999</v>
      </c>
      <c r="H349" s="34">
        <v>2.88499836</v>
      </c>
      <c r="I349" s="21">
        <f>H349/G349</f>
        <v>0.30973532055047243</v>
      </c>
    </row>
    <row r="350" spans="1:9" x14ac:dyDescent="0.25">
      <c r="A350" s="169" t="s">
        <v>15</v>
      </c>
      <c r="B350" s="4">
        <v>142.29824199999999</v>
      </c>
      <c r="C350" s="7">
        <v>122.210162</v>
      </c>
      <c r="D350" s="7">
        <v>27.619877729999999</v>
      </c>
      <c r="E350" s="53">
        <f>D350/C350</f>
        <v>0.22600311854590291</v>
      </c>
      <c r="F350" s="35">
        <v>3.9833259999999999</v>
      </c>
      <c r="G350" s="36">
        <v>4.0714059999999996</v>
      </c>
      <c r="H350" s="36">
        <v>6.8374169999999998E-2</v>
      </c>
      <c r="I350" s="14">
        <f>H350/G350</f>
        <v>1.6793748891660524E-2</v>
      </c>
    </row>
    <row r="351" spans="1:9" x14ac:dyDescent="0.25">
      <c r="A351" s="169" t="s">
        <v>24</v>
      </c>
      <c r="B351" s="4">
        <v>207.480231</v>
      </c>
      <c r="C351" s="7">
        <v>206.84217699999999</v>
      </c>
      <c r="D351" s="7">
        <v>64.834106079999998</v>
      </c>
      <c r="E351" s="53">
        <f t="shared" ref="E351:E372" si="34">D351/C351</f>
        <v>0.31344722348382553</v>
      </c>
      <c r="F351" s="35">
        <v>314.71718199999998</v>
      </c>
      <c r="G351" s="36">
        <v>634.03133200000002</v>
      </c>
      <c r="H351" s="36">
        <v>149.11393532</v>
      </c>
      <c r="I351" s="14">
        <f t="shared" ref="I351:I363" si="35">H351/G351</f>
        <v>0.23518385889484716</v>
      </c>
    </row>
    <row r="352" spans="1:9" x14ac:dyDescent="0.25">
      <c r="A352" s="169" t="s">
        <v>210</v>
      </c>
      <c r="B352" s="4">
        <v>64.232709</v>
      </c>
      <c r="C352" s="7">
        <v>61.645724000000001</v>
      </c>
      <c r="D352" s="7">
        <v>15.18763102</v>
      </c>
      <c r="E352" s="53">
        <f t="shared" si="34"/>
        <v>0.24636957820464561</v>
      </c>
      <c r="F352" s="35">
        <v>2.8340519999999998</v>
      </c>
      <c r="G352" s="36">
        <v>1.1255580000000001</v>
      </c>
      <c r="H352" s="36">
        <v>0.50950194999999998</v>
      </c>
      <c r="I352" s="14">
        <f t="shared" si="35"/>
        <v>0.4526660998367032</v>
      </c>
    </row>
    <row r="353" spans="1:9" x14ac:dyDescent="0.25">
      <c r="A353" s="170" t="s">
        <v>211</v>
      </c>
      <c r="B353" s="4">
        <v>1596.8395849999999</v>
      </c>
      <c r="C353" s="7">
        <v>1596.8915850000001</v>
      </c>
      <c r="D353" s="7">
        <v>463.68602095</v>
      </c>
      <c r="E353" s="53">
        <f t="shared" si="34"/>
        <v>0.29036787801095465</v>
      </c>
      <c r="F353" s="35">
        <v>200.21357</v>
      </c>
      <c r="G353" s="36">
        <v>196.02157</v>
      </c>
      <c r="H353" s="36">
        <v>10.63292993</v>
      </c>
      <c r="I353" s="14">
        <f t="shared" si="35"/>
        <v>5.4243672928443537E-2</v>
      </c>
    </row>
    <row r="354" spans="1:9" x14ac:dyDescent="0.25">
      <c r="A354" s="171" t="s">
        <v>212</v>
      </c>
      <c r="B354" s="4">
        <v>30.624507000000001</v>
      </c>
      <c r="C354" s="7">
        <v>30.007739000000001</v>
      </c>
      <c r="D354" s="7">
        <v>7.4893974600000002</v>
      </c>
      <c r="E354" s="53">
        <f t="shared" si="34"/>
        <v>0.24958219811229362</v>
      </c>
      <c r="F354" s="35">
        <v>1.7299979999999999</v>
      </c>
      <c r="G354" s="36">
        <v>1.7299979999999999</v>
      </c>
      <c r="H354" s="36">
        <v>0.33784296000000003</v>
      </c>
      <c r="I354" s="14">
        <f t="shared" si="35"/>
        <v>0.19528517374008528</v>
      </c>
    </row>
    <row r="355" spans="1:9" x14ac:dyDescent="0.25">
      <c r="A355" s="171" t="s">
        <v>213</v>
      </c>
      <c r="B355" s="4">
        <v>34.444400000000002</v>
      </c>
      <c r="C355" s="7">
        <v>34.444400000000002</v>
      </c>
      <c r="D355" s="7">
        <v>7.5898791699999997</v>
      </c>
      <c r="E355" s="53">
        <f t="shared" si="34"/>
        <v>0.22035161506660006</v>
      </c>
      <c r="F355" s="35">
        <v>526.22157300000003</v>
      </c>
      <c r="G355" s="36">
        <v>440.84548100000001</v>
      </c>
      <c r="H355" s="36">
        <v>118.27133606</v>
      </c>
      <c r="I355" s="14">
        <f t="shared" si="35"/>
        <v>0.26828297250936317</v>
      </c>
    </row>
    <row r="356" spans="1:9" x14ac:dyDescent="0.25">
      <c r="A356" s="169" t="s">
        <v>214</v>
      </c>
      <c r="B356" s="4">
        <v>67.064587000000003</v>
      </c>
      <c r="C356" s="7">
        <v>67.064587000000003</v>
      </c>
      <c r="D356" s="7">
        <v>17.387680700000001</v>
      </c>
      <c r="E356" s="53">
        <f t="shared" si="34"/>
        <v>0.25926769220244361</v>
      </c>
      <c r="F356" s="35">
        <v>55.356274999999997</v>
      </c>
      <c r="G356" s="36">
        <v>54.281275000000001</v>
      </c>
      <c r="H356" s="36">
        <v>33.26138907</v>
      </c>
      <c r="I356" s="14">
        <f t="shared" si="35"/>
        <v>0.61275990790562673</v>
      </c>
    </row>
    <row r="357" spans="1:9" x14ac:dyDescent="0.25">
      <c r="A357" s="171" t="s">
        <v>215</v>
      </c>
      <c r="B357" s="4">
        <v>1131.995887</v>
      </c>
      <c r="C357" s="7">
        <v>1143.568988</v>
      </c>
      <c r="D357" s="7">
        <v>388.67766906999998</v>
      </c>
      <c r="E357" s="53">
        <f t="shared" si="34"/>
        <v>0.33988126046489114</v>
      </c>
      <c r="F357" s="35">
        <v>200.455793</v>
      </c>
      <c r="G357" s="36">
        <v>102.44981199999999</v>
      </c>
      <c r="H357" s="36">
        <v>15.823617630000001</v>
      </c>
      <c r="I357" s="14">
        <f t="shared" si="35"/>
        <v>0.15445238328011771</v>
      </c>
    </row>
    <row r="358" spans="1:9" x14ac:dyDescent="0.25">
      <c r="A358" s="172" t="s">
        <v>216</v>
      </c>
      <c r="B358" s="4">
        <v>40.661338999999998</v>
      </c>
      <c r="C358" s="7">
        <v>41.041339000000001</v>
      </c>
      <c r="D358" s="7">
        <v>10.23637598</v>
      </c>
      <c r="E358" s="53">
        <f t="shared" si="34"/>
        <v>0.24941622835453783</v>
      </c>
      <c r="F358" s="35">
        <v>5.3209999999999997</v>
      </c>
      <c r="G358" s="36">
        <v>5.4210000000000003</v>
      </c>
      <c r="H358" s="36">
        <v>0.71974422999999998</v>
      </c>
      <c r="I358" s="14">
        <f t="shared" si="35"/>
        <v>0.13276964213244788</v>
      </c>
    </row>
    <row r="359" spans="1:9" x14ac:dyDescent="0.25">
      <c r="A359" s="172" t="s">
        <v>217</v>
      </c>
      <c r="B359" s="4">
        <v>18.094564999999999</v>
      </c>
      <c r="C359" s="7">
        <v>18.094564999999999</v>
      </c>
      <c r="D359" s="7">
        <v>4.4191849300000001</v>
      </c>
      <c r="E359" s="53">
        <f t="shared" si="34"/>
        <v>0.24422719916173727</v>
      </c>
      <c r="F359" s="35">
        <v>200.526118</v>
      </c>
      <c r="G359" s="36">
        <v>200.32651899999999</v>
      </c>
      <c r="H359" s="36">
        <v>61.008194509999996</v>
      </c>
      <c r="I359" s="14">
        <f t="shared" si="35"/>
        <v>0.30454377590417769</v>
      </c>
    </row>
    <row r="360" spans="1:9" x14ac:dyDescent="0.25">
      <c r="A360" s="172" t="s">
        <v>218</v>
      </c>
      <c r="B360" s="4">
        <v>582.16234599999996</v>
      </c>
      <c r="C360" s="7">
        <v>532.42094599999996</v>
      </c>
      <c r="D360" s="7">
        <v>91.630973760000003</v>
      </c>
      <c r="E360" s="53">
        <f t="shared" si="34"/>
        <v>0.17210249605769645</v>
      </c>
      <c r="F360" s="35">
        <v>105.183688</v>
      </c>
      <c r="G360" s="36">
        <v>70.345410000000001</v>
      </c>
      <c r="H360" s="36">
        <v>39.247371200000003</v>
      </c>
      <c r="I360" s="14">
        <f t="shared" si="35"/>
        <v>0.55792369679841236</v>
      </c>
    </row>
    <row r="361" spans="1:9" x14ac:dyDescent="0.25">
      <c r="A361" s="172" t="s">
        <v>219</v>
      </c>
      <c r="B361" s="4">
        <v>92.930704000000006</v>
      </c>
      <c r="C361" s="7">
        <v>92.997812999999994</v>
      </c>
      <c r="D361" s="7">
        <v>37.361435460000003</v>
      </c>
      <c r="E361" s="53">
        <f t="shared" si="34"/>
        <v>0.40174531265590091</v>
      </c>
      <c r="F361" s="35">
        <v>25.907353000000001</v>
      </c>
      <c r="G361" s="36">
        <v>19.115227000000001</v>
      </c>
      <c r="H361" s="36">
        <v>0.55689318999999993</v>
      </c>
      <c r="I361" s="14">
        <f t="shared" si="35"/>
        <v>2.9133485571476599E-2</v>
      </c>
    </row>
    <row r="362" spans="1:9" x14ac:dyDescent="0.25">
      <c r="A362" s="172" t="s">
        <v>220</v>
      </c>
      <c r="B362" s="4">
        <v>723.08644600000002</v>
      </c>
      <c r="C362" s="7">
        <v>727.02319299999999</v>
      </c>
      <c r="D362" s="7">
        <v>243.21742202000001</v>
      </c>
      <c r="E362" s="53">
        <f t="shared" si="34"/>
        <v>0.33453873873869661</v>
      </c>
      <c r="F362" s="35">
        <v>30.185372999999998</v>
      </c>
      <c r="G362" s="36">
        <v>30.200690999999999</v>
      </c>
      <c r="H362" s="36">
        <v>8.2599931800000004</v>
      </c>
      <c r="I362" s="14">
        <f t="shared" si="35"/>
        <v>0.27350344997073084</v>
      </c>
    </row>
    <row r="363" spans="1:9" x14ac:dyDescent="0.25">
      <c r="A363" s="172" t="s">
        <v>221</v>
      </c>
      <c r="B363" s="4">
        <v>30.015011999999999</v>
      </c>
      <c r="C363" s="7">
        <v>29.959962000000001</v>
      </c>
      <c r="D363" s="7">
        <v>7.1737143400000001</v>
      </c>
      <c r="E363" s="53">
        <f t="shared" si="34"/>
        <v>0.23944337245821606</v>
      </c>
      <c r="F363" s="35">
        <v>256.56729999999999</v>
      </c>
      <c r="G363" s="36">
        <v>257.30534999999998</v>
      </c>
      <c r="H363" s="36">
        <v>67.645921739999991</v>
      </c>
      <c r="I363" s="14">
        <f t="shared" si="35"/>
        <v>0.26290134169382795</v>
      </c>
    </row>
    <row r="364" spans="1:9" x14ac:dyDescent="0.25">
      <c r="A364" s="172" t="s">
        <v>30</v>
      </c>
      <c r="B364" s="4">
        <v>3.0416280000000002</v>
      </c>
      <c r="C364" s="7">
        <v>3.0416280000000002</v>
      </c>
      <c r="D364" s="7">
        <v>0.59134656000000008</v>
      </c>
      <c r="E364" s="53">
        <f t="shared" si="34"/>
        <v>0.19441777889998382</v>
      </c>
      <c r="F364" s="5" t="s">
        <v>19</v>
      </c>
      <c r="G364" s="6" t="s">
        <v>19</v>
      </c>
      <c r="H364" s="6" t="s">
        <v>19</v>
      </c>
      <c r="I364" s="14" t="s">
        <v>19</v>
      </c>
    </row>
    <row r="365" spans="1:9" x14ac:dyDescent="0.25">
      <c r="A365" s="169" t="s">
        <v>222</v>
      </c>
      <c r="B365" s="4">
        <v>33.419699999999999</v>
      </c>
      <c r="C365" s="7">
        <v>33.023960000000002</v>
      </c>
      <c r="D365" s="7">
        <v>8.2283990199999995</v>
      </c>
      <c r="E365" s="53">
        <f t="shared" si="34"/>
        <v>0.24916451630876488</v>
      </c>
      <c r="F365" s="35">
        <v>21.712631999999999</v>
      </c>
      <c r="G365" s="36">
        <v>22.108371999999999</v>
      </c>
      <c r="H365" s="36">
        <v>3.6961768199999998</v>
      </c>
      <c r="I365" s="14">
        <f t="shared" ref="I365:I371" si="36">H365/G365</f>
        <v>0.16718448649226636</v>
      </c>
    </row>
    <row r="366" spans="1:9" x14ac:dyDescent="0.25">
      <c r="A366" s="169" t="s">
        <v>223</v>
      </c>
      <c r="B366" s="4">
        <v>29.51248</v>
      </c>
      <c r="C366" s="7">
        <v>29.51248</v>
      </c>
      <c r="D366" s="7">
        <v>7.0363934400000003</v>
      </c>
      <c r="E366" s="53">
        <f t="shared" si="34"/>
        <v>0.23842094734159922</v>
      </c>
      <c r="F366" s="35">
        <v>36.536119999999997</v>
      </c>
      <c r="G366" s="36">
        <v>34.227421999999997</v>
      </c>
      <c r="H366" s="36">
        <v>1.9282279099999999</v>
      </c>
      <c r="I366" s="14">
        <f t="shared" si="36"/>
        <v>5.6335762301934399E-2</v>
      </c>
    </row>
    <row r="367" spans="1:9" x14ac:dyDescent="0.25">
      <c r="A367" s="172" t="s">
        <v>22</v>
      </c>
      <c r="B367" s="4">
        <v>156.17427499999999</v>
      </c>
      <c r="C367" s="7">
        <v>156.09927500000001</v>
      </c>
      <c r="D367" s="7">
        <v>54.807512320000001</v>
      </c>
      <c r="E367" s="53">
        <f t="shared" si="34"/>
        <v>0.35110677048307881</v>
      </c>
      <c r="F367" s="35">
        <v>10.709368</v>
      </c>
      <c r="G367" s="36">
        <v>8.7093679999999996</v>
      </c>
      <c r="H367" s="36">
        <v>2.23835724</v>
      </c>
      <c r="I367" s="14">
        <f t="shared" si="36"/>
        <v>0.25700570236554482</v>
      </c>
    </row>
    <row r="368" spans="1:9" x14ac:dyDescent="0.25">
      <c r="A368" s="172" t="s">
        <v>26</v>
      </c>
      <c r="B368" s="4">
        <v>152.449894</v>
      </c>
      <c r="C368" s="7">
        <v>152.449894</v>
      </c>
      <c r="D368" s="7">
        <v>49.098661710000002</v>
      </c>
      <c r="E368" s="53">
        <f t="shared" si="34"/>
        <v>0.32206425614175893</v>
      </c>
      <c r="F368" s="5">
        <v>7.1340630000000003</v>
      </c>
      <c r="G368" s="6">
        <v>4.7828619999999997</v>
      </c>
      <c r="H368" s="6">
        <v>1.3379406999999999</v>
      </c>
      <c r="I368" s="14">
        <f t="shared" si="36"/>
        <v>0.27973642141462579</v>
      </c>
    </row>
    <row r="369" spans="1:9" x14ac:dyDescent="0.25">
      <c r="A369" s="169" t="s">
        <v>25</v>
      </c>
      <c r="B369" s="4">
        <v>6.162128</v>
      </c>
      <c r="C369" s="7">
        <v>6.162128</v>
      </c>
      <c r="D369" s="7">
        <v>1.7553638</v>
      </c>
      <c r="E369" s="53">
        <f t="shared" si="34"/>
        <v>0.28486324854011469</v>
      </c>
      <c r="F369" s="35">
        <v>0.23666999999999999</v>
      </c>
      <c r="G369" s="36">
        <v>0.23666999999999999</v>
      </c>
      <c r="H369" s="36">
        <v>1.6055530000000002E-2</v>
      </c>
      <c r="I369" s="14">
        <f t="shared" si="36"/>
        <v>6.7839312122364478E-2</v>
      </c>
    </row>
    <row r="370" spans="1:9" x14ac:dyDescent="0.25">
      <c r="A370" s="172" t="s">
        <v>32</v>
      </c>
      <c r="B370" s="4">
        <v>94.749171000000004</v>
      </c>
      <c r="C370" s="7">
        <v>89.535490999999993</v>
      </c>
      <c r="D370" s="7">
        <v>24.306321520000001</v>
      </c>
      <c r="E370" s="53">
        <f t="shared" si="34"/>
        <v>0.27147136011126582</v>
      </c>
      <c r="F370" s="5">
        <v>9.3229690000000005</v>
      </c>
      <c r="G370" s="6">
        <v>6.3483200000000002</v>
      </c>
      <c r="H370" s="6">
        <v>0.13070034999999999</v>
      </c>
      <c r="I370" s="14">
        <f t="shared" si="36"/>
        <v>2.0588179234821178E-2</v>
      </c>
    </row>
    <row r="371" spans="1:9" x14ac:dyDescent="0.25">
      <c r="A371" s="172" t="s">
        <v>18</v>
      </c>
      <c r="B371" s="4">
        <v>4.4720829999999996</v>
      </c>
      <c r="C371" s="7">
        <v>4.471946</v>
      </c>
      <c r="D371" s="7">
        <v>1.11405299</v>
      </c>
      <c r="E371" s="53">
        <f t="shared" si="34"/>
        <v>0.24912040306390104</v>
      </c>
      <c r="F371" s="35">
        <v>5.1234000000000002E-2</v>
      </c>
      <c r="G371" s="36">
        <v>5.1371E-2</v>
      </c>
      <c r="H371" s="36">
        <v>9.1533000000000001E-4</v>
      </c>
      <c r="I371" s="14">
        <f t="shared" si="36"/>
        <v>1.781802962761091E-2</v>
      </c>
    </row>
    <row r="372" spans="1:9" x14ac:dyDescent="0.25">
      <c r="A372" s="169" t="s">
        <v>224</v>
      </c>
      <c r="B372" s="4">
        <v>2.1631629999999999</v>
      </c>
      <c r="C372" s="7">
        <v>2.1631629999999999</v>
      </c>
      <c r="D372" s="7">
        <v>0</v>
      </c>
      <c r="E372" s="53">
        <f t="shared" si="34"/>
        <v>0</v>
      </c>
      <c r="F372" s="59" t="s">
        <v>19</v>
      </c>
      <c r="G372" s="60" t="s">
        <v>19</v>
      </c>
      <c r="H372" s="60" t="s">
        <v>19</v>
      </c>
      <c r="I372" s="14" t="s">
        <v>19</v>
      </c>
    </row>
    <row r="373" spans="1:9" x14ac:dyDescent="0.25">
      <c r="A373" s="169" t="s">
        <v>23</v>
      </c>
      <c r="B373" s="4">
        <v>38.066400000000002</v>
      </c>
      <c r="C373" s="7">
        <v>38.066400000000002</v>
      </c>
      <c r="D373" s="7">
        <v>11.626524760000001</v>
      </c>
      <c r="E373" s="53">
        <f>D373/C373</f>
        <v>0.30542748355505117</v>
      </c>
      <c r="F373" s="59" t="s">
        <v>19</v>
      </c>
      <c r="G373" s="60" t="s">
        <v>19</v>
      </c>
      <c r="H373" s="60" t="s">
        <v>19</v>
      </c>
      <c r="I373" s="14" t="s">
        <v>19</v>
      </c>
    </row>
    <row r="374" spans="1:9" x14ac:dyDescent="0.25">
      <c r="A374" s="169" t="s">
        <v>31</v>
      </c>
      <c r="B374" s="4">
        <v>3.5150890000000001</v>
      </c>
      <c r="C374" s="7">
        <v>3.543371</v>
      </c>
      <c r="D374" s="7">
        <v>1.0030321800000002</v>
      </c>
      <c r="E374" s="53">
        <f t="shared" ref="E374:E376" si="37">D374/C374</f>
        <v>0.28307286479456994</v>
      </c>
      <c r="F374" s="59">
        <v>0.155363</v>
      </c>
      <c r="G374" s="60">
        <v>0.155363</v>
      </c>
      <c r="H374" s="60">
        <v>3.6437730000000002E-2</v>
      </c>
      <c r="I374" s="14">
        <f t="shared" ref="I374:I376" si="38">H374/G374</f>
        <v>0.23453286818611896</v>
      </c>
    </row>
    <row r="375" spans="1:9" x14ac:dyDescent="0.25">
      <c r="A375" s="171" t="s">
        <v>17</v>
      </c>
      <c r="B375" s="4">
        <v>3.0125510000000002</v>
      </c>
      <c r="C375" s="7">
        <v>3.0125510000000002</v>
      </c>
      <c r="D375" s="7">
        <v>0.82382090000000008</v>
      </c>
      <c r="E375" s="53">
        <f t="shared" si="37"/>
        <v>0.27346288909299793</v>
      </c>
      <c r="F375" s="59">
        <v>9.8292000000000004E-2</v>
      </c>
      <c r="G375" s="60">
        <v>9.8292000000000004E-2</v>
      </c>
      <c r="H375" s="60">
        <v>1.9318680000000001E-2</v>
      </c>
      <c r="I375" s="14">
        <f t="shared" si="38"/>
        <v>0.19654376754974973</v>
      </c>
    </row>
    <row r="376" spans="1:9" x14ac:dyDescent="0.25">
      <c r="A376" s="171" t="s">
        <v>78</v>
      </c>
      <c r="B376" s="4">
        <v>5.4524999999999997</v>
      </c>
      <c r="C376" s="7">
        <v>5.4503089999999998</v>
      </c>
      <c r="D376" s="7">
        <v>1.4488553700000002</v>
      </c>
      <c r="E376" s="53">
        <f t="shared" si="37"/>
        <v>0.26582995019181488</v>
      </c>
      <c r="F376" s="59">
        <v>0.38133400000000001</v>
      </c>
      <c r="G376" s="60">
        <v>0.383525</v>
      </c>
      <c r="H376" s="60">
        <v>6.9005559999999994E-2</v>
      </c>
      <c r="I376" s="14">
        <f t="shared" si="38"/>
        <v>0.17992454207678768</v>
      </c>
    </row>
    <row r="377" spans="1:9" ht="15.75" thickBot="1" x14ac:dyDescent="0.3">
      <c r="A377" s="173" t="s">
        <v>34</v>
      </c>
      <c r="B377" s="41">
        <v>3271.643779</v>
      </c>
      <c r="C377" s="42">
        <v>3261.1233940000002</v>
      </c>
      <c r="D377" s="42">
        <v>2039.58024587</v>
      </c>
      <c r="E377" s="54">
        <f>D377/C377</f>
        <v>0.62542259198855688</v>
      </c>
      <c r="F377" s="10" t="s">
        <v>19</v>
      </c>
      <c r="G377" s="11" t="s">
        <v>19</v>
      </c>
      <c r="H377" s="11" t="s">
        <v>19</v>
      </c>
      <c r="I377" s="22" t="s">
        <v>19</v>
      </c>
    </row>
    <row r="378" spans="1:9" ht="15.75" thickBot="1" x14ac:dyDescent="0.3">
      <c r="A378" s="27" t="s">
        <v>92</v>
      </c>
      <c r="B378" s="8">
        <f>SUM(B379:B434)</f>
        <v>5911.4018539999979</v>
      </c>
      <c r="C378" s="9">
        <f>SUM(C379:C434)</f>
        <v>5902.1312379999972</v>
      </c>
      <c r="D378" s="9">
        <f>SUM(D379:D434)</f>
        <v>1463.5049162500006</v>
      </c>
      <c r="E378" s="20">
        <f>D378/C378</f>
        <v>0.24796211016580608</v>
      </c>
      <c r="F378" s="61">
        <f>SUM(F379:F434)</f>
        <v>1690.8690419999998</v>
      </c>
      <c r="G378" s="62">
        <f>SUM(G379:G434)</f>
        <v>1647.1333640800003</v>
      </c>
      <c r="H378" s="62">
        <f>SUM(H379:H434)</f>
        <v>204.26532245999996</v>
      </c>
      <c r="I378" s="63">
        <f>H378/G378</f>
        <v>0.12401261908387821</v>
      </c>
    </row>
    <row r="379" spans="1:9" x14ac:dyDescent="0.25">
      <c r="A379" s="179" t="s">
        <v>225</v>
      </c>
      <c r="B379" s="39">
        <v>6.501328</v>
      </c>
      <c r="C379" s="40">
        <v>6.4713279999999997</v>
      </c>
      <c r="D379" s="40">
        <v>1.1796962499999999</v>
      </c>
      <c r="E379" s="52">
        <f>D379/C379</f>
        <v>0.18229585179425303</v>
      </c>
      <c r="F379" s="33">
        <v>3.347451</v>
      </c>
      <c r="G379" s="34">
        <v>3.4223509999999999</v>
      </c>
      <c r="H379" s="34">
        <v>0.15267015</v>
      </c>
      <c r="I379" s="21">
        <f>H379/G379</f>
        <v>4.460972880923085E-2</v>
      </c>
    </row>
    <row r="380" spans="1:9" x14ac:dyDescent="0.25">
      <c r="A380" s="169" t="s">
        <v>226</v>
      </c>
      <c r="B380" s="4">
        <v>50.319775</v>
      </c>
      <c r="C380" s="7">
        <v>50.319775</v>
      </c>
      <c r="D380" s="7">
        <v>9.0263441999999987</v>
      </c>
      <c r="E380" s="53">
        <f>D380/C380</f>
        <v>0.17937966137567188</v>
      </c>
      <c r="F380" s="35">
        <v>18.610651000000001</v>
      </c>
      <c r="G380" s="36">
        <v>18.610651000000001</v>
      </c>
      <c r="H380" s="36">
        <v>1.0705161000000001</v>
      </c>
      <c r="I380" s="14">
        <f>H380/G380</f>
        <v>5.7521690133246817E-2</v>
      </c>
    </row>
    <row r="381" spans="1:9" x14ac:dyDescent="0.25">
      <c r="A381" s="169" t="s">
        <v>227</v>
      </c>
      <c r="B381" s="4">
        <v>21.9</v>
      </c>
      <c r="C381" s="7">
        <v>21.9</v>
      </c>
      <c r="D381" s="7">
        <v>5.03968726</v>
      </c>
      <c r="E381" s="53">
        <f t="shared" ref="E381:E440" si="39">D381/C381</f>
        <v>0.23012270593607306</v>
      </c>
      <c r="F381" s="35">
        <v>3.25</v>
      </c>
      <c r="G381" s="36">
        <v>3.25</v>
      </c>
      <c r="H381" s="36">
        <v>0.35209957000000003</v>
      </c>
      <c r="I381" s="14">
        <f t="shared" ref="I381:I386" si="40">H381/G381</f>
        <v>0.10833832923076923</v>
      </c>
    </row>
    <row r="382" spans="1:9" x14ac:dyDescent="0.25">
      <c r="A382" s="169" t="s">
        <v>228</v>
      </c>
      <c r="B382" s="4">
        <v>14.088463000000001</v>
      </c>
      <c r="C382" s="7">
        <v>14.088463000000001</v>
      </c>
      <c r="D382" s="7">
        <v>2.7371123399999999</v>
      </c>
      <c r="E382" s="53">
        <f t="shared" si="39"/>
        <v>0.19428040801895846</v>
      </c>
      <c r="F382" s="35">
        <v>0.82195399999999996</v>
      </c>
      <c r="G382" s="36">
        <v>0.82195399999999996</v>
      </c>
      <c r="H382" s="36">
        <v>0.17989686999999999</v>
      </c>
      <c r="I382" s="14">
        <f t="shared" si="40"/>
        <v>0.2188648878161065</v>
      </c>
    </row>
    <row r="383" spans="1:9" x14ac:dyDescent="0.25">
      <c r="A383" s="169" t="s">
        <v>229</v>
      </c>
      <c r="B383" s="4">
        <v>36.437677999999998</v>
      </c>
      <c r="C383" s="7">
        <v>32.397067</v>
      </c>
      <c r="D383" s="7">
        <v>8.0474470500000006</v>
      </c>
      <c r="E383" s="53">
        <f t="shared" si="39"/>
        <v>0.24840048174731374</v>
      </c>
      <c r="F383" s="35">
        <v>2.9100549999999998</v>
      </c>
      <c r="G383" s="36">
        <v>2.9100549999999998</v>
      </c>
      <c r="H383" s="36">
        <v>0.11989039</v>
      </c>
      <c r="I383" s="14">
        <f t="shared" si="40"/>
        <v>4.119866806641112E-2</v>
      </c>
    </row>
    <row r="384" spans="1:9" x14ac:dyDescent="0.25">
      <c r="A384" s="169" t="s">
        <v>278</v>
      </c>
      <c r="B384" s="4">
        <v>4135.2820000000002</v>
      </c>
      <c r="C384" s="7">
        <v>4135.2820000000002</v>
      </c>
      <c r="D384" s="7">
        <v>1076.9845094000002</v>
      </c>
      <c r="E384" s="53">
        <f t="shared" si="39"/>
        <v>0.26043798449537425</v>
      </c>
      <c r="F384" s="35">
        <v>264.03493400000002</v>
      </c>
      <c r="G384" s="36">
        <v>268.03493400000002</v>
      </c>
      <c r="H384" s="36">
        <v>4.4771810699999994</v>
      </c>
      <c r="I384" s="14">
        <f t="shared" si="40"/>
        <v>1.6703722172274751E-2</v>
      </c>
    </row>
    <row r="385" spans="1:9" x14ac:dyDescent="0.25">
      <c r="A385" s="169" t="s">
        <v>230</v>
      </c>
      <c r="B385" s="4">
        <v>11.583876999999999</v>
      </c>
      <c r="C385" s="7">
        <v>11.798876999999999</v>
      </c>
      <c r="D385" s="7">
        <v>2.7239636699999998</v>
      </c>
      <c r="E385" s="53">
        <f t="shared" si="39"/>
        <v>0.23086635024672264</v>
      </c>
      <c r="F385" s="35">
        <v>8</v>
      </c>
      <c r="G385" s="36">
        <v>8</v>
      </c>
      <c r="H385" s="36">
        <v>0.37744506999999999</v>
      </c>
      <c r="I385" s="14">
        <f t="shared" si="40"/>
        <v>4.7180633749999999E-2</v>
      </c>
    </row>
    <row r="386" spans="1:9" x14ac:dyDescent="0.25">
      <c r="A386" s="169" t="s">
        <v>231</v>
      </c>
      <c r="B386" s="4">
        <v>10.301793999999999</v>
      </c>
      <c r="C386" s="7">
        <v>10.664094</v>
      </c>
      <c r="D386" s="7">
        <v>2.7828106299999997</v>
      </c>
      <c r="E386" s="53">
        <f t="shared" si="39"/>
        <v>0.26095143478667759</v>
      </c>
      <c r="F386" s="35">
        <v>0.42174400000000001</v>
      </c>
      <c r="G386" s="36">
        <v>0.25826399999999999</v>
      </c>
      <c r="H386" s="36">
        <v>4.6239459999999996E-2</v>
      </c>
      <c r="I386" s="14">
        <f t="shared" si="40"/>
        <v>0.17903950995880183</v>
      </c>
    </row>
    <row r="387" spans="1:9" x14ac:dyDescent="0.25">
      <c r="A387" s="169" t="s">
        <v>232</v>
      </c>
      <c r="B387" s="4">
        <v>1.5245759999999999</v>
      </c>
      <c r="C387" s="7">
        <v>1.5245759999999999</v>
      </c>
      <c r="D387" s="7">
        <v>0.30564109</v>
      </c>
      <c r="E387" s="53">
        <f t="shared" si="39"/>
        <v>0.20047612582121194</v>
      </c>
      <c r="F387" s="59" t="s">
        <v>19</v>
      </c>
      <c r="G387" s="60" t="s">
        <v>19</v>
      </c>
      <c r="H387" s="60" t="s">
        <v>19</v>
      </c>
      <c r="I387" s="14" t="s">
        <v>19</v>
      </c>
    </row>
    <row r="388" spans="1:9" x14ac:dyDescent="0.25">
      <c r="A388" s="169" t="s">
        <v>56</v>
      </c>
      <c r="B388" s="4">
        <v>26.994371000000001</v>
      </c>
      <c r="C388" s="7">
        <v>26.656296000000001</v>
      </c>
      <c r="D388" s="7">
        <v>3.3843081699999997</v>
      </c>
      <c r="E388" s="53">
        <f t="shared" si="39"/>
        <v>0.12696093148125304</v>
      </c>
      <c r="F388" s="35">
        <v>377.167889</v>
      </c>
      <c r="G388" s="36">
        <v>379.95596399999999</v>
      </c>
      <c r="H388" s="36">
        <v>88.222881629999989</v>
      </c>
      <c r="I388" s="14">
        <f t="shared" ref="I388:I393" si="41">H388/G388</f>
        <v>0.23219238540495707</v>
      </c>
    </row>
    <row r="389" spans="1:9" x14ac:dyDescent="0.25">
      <c r="A389" s="169" t="s">
        <v>233</v>
      </c>
      <c r="B389" s="4">
        <v>7.1395080000000002</v>
      </c>
      <c r="C389" s="7">
        <v>7.1385079999999999</v>
      </c>
      <c r="D389" s="7">
        <v>1.5698506999999999</v>
      </c>
      <c r="E389" s="53">
        <f t="shared" si="39"/>
        <v>0.21991299862660377</v>
      </c>
      <c r="F389" s="35">
        <v>4.7142780000000002</v>
      </c>
      <c r="G389" s="36">
        <v>4.7142780000000002</v>
      </c>
      <c r="H389" s="36">
        <v>0.16615701999999999</v>
      </c>
      <c r="I389" s="14">
        <f t="shared" si="41"/>
        <v>3.524548615928038E-2</v>
      </c>
    </row>
    <row r="390" spans="1:9" x14ac:dyDescent="0.25">
      <c r="A390" s="169" t="s">
        <v>234</v>
      </c>
      <c r="B390" s="4">
        <v>8.0457029999999996</v>
      </c>
      <c r="C390" s="7">
        <v>8.0457029999999996</v>
      </c>
      <c r="D390" s="7">
        <v>2.00455659</v>
      </c>
      <c r="E390" s="53">
        <f t="shared" si="39"/>
        <v>0.249146232467194</v>
      </c>
      <c r="F390" s="35">
        <v>0.306753</v>
      </c>
      <c r="G390" s="36">
        <v>0.306753</v>
      </c>
      <c r="H390" s="36">
        <v>3.0653320000000001E-2</v>
      </c>
      <c r="I390" s="14">
        <f t="shared" si="41"/>
        <v>9.9928346259042303E-2</v>
      </c>
    </row>
    <row r="391" spans="1:9" x14ac:dyDescent="0.25">
      <c r="A391" s="169" t="s">
        <v>235</v>
      </c>
      <c r="B391" s="4">
        <v>12.972998</v>
      </c>
      <c r="C391" s="7">
        <v>12.806101</v>
      </c>
      <c r="D391" s="7">
        <v>3.54352329</v>
      </c>
      <c r="E391" s="53">
        <f t="shared" si="39"/>
        <v>0.27670586777349326</v>
      </c>
      <c r="F391" s="35">
        <v>3.8903620000000001</v>
      </c>
      <c r="G391" s="36">
        <v>3.6481699999999999</v>
      </c>
      <c r="H391" s="36">
        <v>0.35199895000000003</v>
      </c>
      <c r="I391" s="14">
        <f t="shared" si="41"/>
        <v>9.6486443888305656E-2</v>
      </c>
    </row>
    <row r="392" spans="1:9" x14ac:dyDescent="0.25">
      <c r="A392" s="169" t="s">
        <v>236</v>
      </c>
      <c r="B392" s="4">
        <v>8.8309999999999995</v>
      </c>
      <c r="C392" s="7">
        <v>8.8299590000000006</v>
      </c>
      <c r="D392" s="7">
        <v>2.0185761100000001</v>
      </c>
      <c r="E392" s="53">
        <f t="shared" si="39"/>
        <v>0.22860537744286241</v>
      </c>
      <c r="F392" s="5">
        <v>0.57489999999999997</v>
      </c>
      <c r="G392" s="6">
        <v>0.57594100000000004</v>
      </c>
      <c r="H392" s="6">
        <v>0.12744931000000001</v>
      </c>
      <c r="I392" s="14">
        <f t="shared" si="41"/>
        <v>0.22128882993223264</v>
      </c>
    </row>
    <row r="393" spans="1:9" x14ac:dyDescent="0.25">
      <c r="A393" s="169" t="s">
        <v>237</v>
      </c>
      <c r="B393" s="4">
        <v>4.400137</v>
      </c>
      <c r="C393" s="7">
        <v>4.3501159999999999</v>
      </c>
      <c r="D393" s="7">
        <v>0.93663525999999997</v>
      </c>
      <c r="E393" s="53">
        <f t="shared" si="39"/>
        <v>0.21531270890247525</v>
      </c>
      <c r="F393" s="35">
        <v>1.600536</v>
      </c>
      <c r="G393" s="36">
        <v>0.74766100000000002</v>
      </c>
      <c r="H393" s="36">
        <v>0.19663845000000002</v>
      </c>
      <c r="I393" s="14">
        <f t="shared" si="41"/>
        <v>0.26300482437896322</v>
      </c>
    </row>
    <row r="394" spans="1:9" x14ac:dyDescent="0.25">
      <c r="A394" s="169" t="s">
        <v>98</v>
      </c>
      <c r="B394" s="4">
        <v>2.2013099999999999</v>
      </c>
      <c r="C394" s="7">
        <v>1.967325</v>
      </c>
      <c r="D394" s="7">
        <v>0.57575184999999995</v>
      </c>
      <c r="E394" s="53">
        <f t="shared" si="39"/>
        <v>0.29265721220438917</v>
      </c>
      <c r="F394" s="59" t="s">
        <v>19</v>
      </c>
      <c r="G394" s="60" t="s">
        <v>19</v>
      </c>
      <c r="H394" s="60" t="s">
        <v>19</v>
      </c>
      <c r="I394" s="14" t="s">
        <v>19</v>
      </c>
    </row>
    <row r="395" spans="1:9" x14ac:dyDescent="0.25">
      <c r="A395" s="169" t="s">
        <v>238</v>
      </c>
      <c r="B395" s="4">
        <v>13.972</v>
      </c>
      <c r="C395" s="7">
        <v>13.9719</v>
      </c>
      <c r="D395" s="7">
        <v>4.62800498</v>
      </c>
      <c r="E395" s="53">
        <f t="shared" si="39"/>
        <v>0.33123662350861371</v>
      </c>
      <c r="F395" s="35">
        <v>5.4749999999999996</v>
      </c>
      <c r="G395" s="36">
        <v>5.4749999999999996</v>
      </c>
      <c r="H395" s="36">
        <v>0.38578162999999999</v>
      </c>
      <c r="I395" s="14">
        <f t="shared" ref="I395:I407" si="42">H395/G395</f>
        <v>7.0462398173515989E-2</v>
      </c>
    </row>
    <row r="396" spans="1:9" x14ac:dyDescent="0.25">
      <c r="A396" s="169" t="s">
        <v>239</v>
      </c>
      <c r="B396" s="4">
        <v>6.6897000000000002</v>
      </c>
      <c r="C396" s="7">
        <v>6.6897000000000002</v>
      </c>
      <c r="D396" s="7">
        <v>2.2393792599999998</v>
      </c>
      <c r="E396" s="53">
        <f t="shared" si="39"/>
        <v>0.3347503266215226</v>
      </c>
      <c r="F396" s="35">
        <v>49.5</v>
      </c>
      <c r="G396" s="36">
        <v>48.874988999999999</v>
      </c>
      <c r="H396" s="36">
        <v>15.3135759</v>
      </c>
      <c r="I396" s="14">
        <f t="shared" si="42"/>
        <v>0.31332131655313517</v>
      </c>
    </row>
    <row r="397" spans="1:9" ht="15.75" thickBot="1" x14ac:dyDescent="0.3">
      <c r="A397" s="178" t="s">
        <v>240</v>
      </c>
      <c r="B397" s="43">
        <v>5.7478639999999999</v>
      </c>
      <c r="C397" s="44">
        <v>5.7478639999999999</v>
      </c>
      <c r="D397" s="44">
        <v>1.2021107900000001</v>
      </c>
      <c r="E397" s="55">
        <f t="shared" si="39"/>
        <v>0.20914043721284986</v>
      </c>
      <c r="F397" s="37">
        <v>0.51975800000000005</v>
      </c>
      <c r="G397" s="38">
        <v>0.51975800000000005</v>
      </c>
      <c r="H397" s="38">
        <v>4.6565230000000006E-2</v>
      </c>
      <c r="I397" s="22">
        <f t="shared" si="42"/>
        <v>8.959021313765253E-2</v>
      </c>
    </row>
    <row r="398" spans="1:9" x14ac:dyDescent="0.25">
      <c r="A398" s="179" t="s">
        <v>241</v>
      </c>
      <c r="B398" s="39">
        <v>6.1559540000000004</v>
      </c>
      <c r="C398" s="40">
        <v>6.1559540000000004</v>
      </c>
      <c r="D398" s="40">
        <v>1.66037802</v>
      </c>
      <c r="E398" s="52">
        <f t="shared" si="39"/>
        <v>0.26971904273488723</v>
      </c>
      <c r="F398" s="180">
        <v>0.45769599999999999</v>
      </c>
      <c r="G398" s="181">
        <v>0.45769599999999999</v>
      </c>
      <c r="H398" s="181">
        <v>8.7571839999999998E-2</v>
      </c>
      <c r="I398" s="21">
        <f t="shared" si="42"/>
        <v>0.19133188841501783</v>
      </c>
    </row>
    <row r="399" spans="1:9" x14ac:dyDescent="0.25">
      <c r="A399" s="169" t="s">
        <v>242</v>
      </c>
      <c r="B399" s="4">
        <v>24.861499999999999</v>
      </c>
      <c r="C399" s="7">
        <v>24.583006999999998</v>
      </c>
      <c r="D399" s="7">
        <v>8.4560055799999994</v>
      </c>
      <c r="E399" s="53">
        <f t="shared" si="39"/>
        <v>0.34397767449685873</v>
      </c>
      <c r="F399" s="35">
        <v>55.679200000000002</v>
      </c>
      <c r="G399" s="36">
        <v>55.679200000000002</v>
      </c>
      <c r="H399" s="36">
        <v>0.31997500000000001</v>
      </c>
      <c r="I399" s="14">
        <f t="shared" si="42"/>
        <v>5.7467600109196975E-3</v>
      </c>
    </row>
    <row r="400" spans="1:9" x14ac:dyDescent="0.25">
      <c r="A400" s="169" t="s">
        <v>277</v>
      </c>
      <c r="B400" s="4">
        <v>18.879297999999999</v>
      </c>
      <c r="C400" s="7">
        <v>18.879297999999999</v>
      </c>
      <c r="D400" s="7">
        <v>1.9303881299999999</v>
      </c>
      <c r="E400" s="53">
        <f t="shared" si="39"/>
        <v>0.10224893584496628</v>
      </c>
      <c r="F400" s="35">
        <v>35.996901999999999</v>
      </c>
      <c r="G400" s="36">
        <v>35.996901999999999</v>
      </c>
      <c r="H400" s="36">
        <v>0.92012698999999998</v>
      </c>
      <c r="I400" s="14">
        <f t="shared" si="42"/>
        <v>2.5561282745942972E-2</v>
      </c>
    </row>
    <row r="401" spans="1:9" x14ac:dyDescent="0.25">
      <c r="A401" s="169" t="s">
        <v>243</v>
      </c>
      <c r="B401" s="4">
        <v>7.5107999999999997</v>
      </c>
      <c r="C401" s="7">
        <v>7.4172000000000002</v>
      </c>
      <c r="D401" s="7">
        <v>0.89499606999999992</v>
      </c>
      <c r="E401" s="53">
        <f t="shared" si="39"/>
        <v>0.12066495038559023</v>
      </c>
      <c r="F401" s="5">
        <v>1.66</v>
      </c>
      <c r="G401" s="6">
        <v>1.263018</v>
      </c>
      <c r="H401" s="6">
        <v>0.23046945999999999</v>
      </c>
      <c r="I401" s="14">
        <f t="shared" si="42"/>
        <v>0.18247519829487782</v>
      </c>
    </row>
    <row r="402" spans="1:9" x14ac:dyDescent="0.25">
      <c r="A402" s="169" t="s">
        <v>244</v>
      </c>
      <c r="B402" s="4">
        <v>61.445525000000004</v>
      </c>
      <c r="C402" s="7">
        <v>61.445525000000004</v>
      </c>
      <c r="D402" s="7">
        <v>16.080281249999999</v>
      </c>
      <c r="E402" s="53">
        <f t="shared" si="39"/>
        <v>0.26169979424864542</v>
      </c>
      <c r="F402" s="5">
        <v>2.0704099999999999</v>
      </c>
      <c r="G402" s="6">
        <v>2.0704099999999999</v>
      </c>
      <c r="H402" s="6">
        <v>0.18047558</v>
      </c>
      <c r="I402" s="14">
        <f t="shared" si="42"/>
        <v>8.7169005172888461E-2</v>
      </c>
    </row>
    <row r="403" spans="1:9" x14ac:dyDescent="0.25">
      <c r="A403" s="169" t="s">
        <v>245</v>
      </c>
      <c r="B403" s="4">
        <v>3.1022259999999999</v>
      </c>
      <c r="C403" s="7">
        <v>3.013382</v>
      </c>
      <c r="D403" s="7">
        <v>1.10658057</v>
      </c>
      <c r="E403" s="53">
        <f t="shared" si="39"/>
        <v>0.36722213446552743</v>
      </c>
      <c r="F403" s="35">
        <v>1.906523</v>
      </c>
      <c r="G403" s="36">
        <v>1.906523</v>
      </c>
      <c r="H403" s="36">
        <v>6.8303299999999999E-3</v>
      </c>
      <c r="I403" s="14">
        <f t="shared" si="42"/>
        <v>3.5826108575663655E-3</v>
      </c>
    </row>
    <row r="404" spans="1:9" x14ac:dyDescent="0.25">
      <c r="A404" s="171" t="s">
        <v>246</v>
      </c>
      <c r="B404" s="4">
        <v>15.275499999999999</v>
      </c>
      <c r="C404" s="7">
        <v>15.275499999999999</v>
      </c>
      <c r="D404" s="7">
        <v>2.94300915</v>
      </c>
      <c r="E404" s="53">
        <f t="shared" si="39"/>
        <v>0.192662050342051</v>
      </c>
      <c r="F404" s="35">
        <v>1.249306</v>
      </c>
      <c r="G404" s="36">
        <v>1.249306</v>
      </c>
      <c r="H404" s="36">
        <v>4.4298000000000002E-3</v>
      </c>
      <c r="I404" s="14">
        <f t="shared" si="42"/>
        <v>3.5458086329530156E-3</v>
      </c>
    </row>
    <row r="405" spans="1:9" x14ac:dyDescent="0.25">
      <c r="A405" s="169" t="s">
        <v>247</v>
      </c>
      <c r="B405" s="4">
        <v>15.400700000000001</v>
      </c>
      <c r="C405" s="7">
        <v>15.400700000000001</v>
      </c>
      <c r="D405" s="7">
        <v>1.5999444599999999</v>
      </c>
      <c r="E405" s="53">
        <f t="shared" si="39"/>
        <v>0.10388777523099599</v>
      </c>
      <c r="F405" s="5">
        <v>44.460886000000002</v>
      </c>
      <c r="G405" s="6">
        <v>44.460886000000002</v>
      </c>
      <c r="H405" s="6">
        <v>9.68897911</v>
      </c>
      <c r="I405" s="14">
        <f t="shared" si="42"/>
        <v>0.21792141321700156</v>
      </c>
    </row>
    <row r="406" spans="1:9" x14ac:dyDescent="0.25">
      <c r="A406" s="175" t="s">
        <v>248</v>
      </c>
      <c r="B406" s="4">
        <v>7.32559</v>
      </c>
      <c r="C406" s="7">
        <v>7.32559</v>
      </c>
      <c r="D406" s="7">
        <v>1.99217109</v>
      </c>
      <c r="E406" s="53">
        <f t="shared" si="39"/>
        <v>0.27194684523703894</v>
      </c>
      <c r="F406" s="35">
        <v>17.904806000000001</v>
      </c>
      <c r="G406" s="36">
        <v>21.238140000000001</v>
      </c>
      <c r="H406" s="36">
        <v>5.79475271</v>
      </c>
      <c r="I406" s="14">
        <f t="shared" si="42"/>
        <v>0.2728465256373675</v>
      </c>
    </row>
    <row r="407" spans="1:9" x14ac:dyDescent="0.25">
      <c r="A407" s="169" t="s">
        <v>249</v>
      </c>
      <c r="B407" s="4">
        <v>14.031165</v>
      </c>
      <c r="C407" s="7">
        <v>14.031165</v>
      </c>
      <c r="D407" s="7">
        <v>4.2254058700000003</v>
      </c>
      <c r="E407" s="53">
        <f t="shared" si="39"/>
        <v>0.30114433619731507</v>
      </c>
      <c r="F407" s="35">
        <v>4.8611389999999997</v>
      </c>
      <c r="G407" s="36">
        <v>4.8611389999999997</v>
      </c>
      <c r="H407" s="36">
        <v>1.0232735799999999</v>
      </c>
      <c r="I407" s="14">
        <f t="shared" si="42"/>
        <v>0.21050078592691959</v>
      </c>
    </row>
    <row r="408" spans="1:9" x14ac:dyDescent="0.25">
      <c r="A408" s="169" t="s">
        <v>250</v>
      </c>
      <c r="B408" s="4">
        <v>2.2492019999999999</v>
      </c>
      <c r="C408" s="7">
        <v>1.9397180000000001</v>
      </c>
      <c r="D408" s="7">
        <v>0.34627928999999996</v>
      </c>
      <c r="E408" s="53">
        <f t="shared" si="39"/>
        <v>0.17852042925827361</v>
      </c>
      <c r="F408" s="59" t="s">
        <v>19</v>
      </c>
      <c r="G408" s="60" t="s">
        <v>19</v>
      </c>
      <c r="H408" s="60" t="s">
        <v>19</v>
      </c>
      <c r="I408" s="14" t="s">
        <v>19</v>
      </c>
    </row>
    <row r="409" spans="1:9" x14ac:dyDescent="0.25">
      <c r="A409" s="169" t="s">
        <v>251</v>
      </c>
      <c r="B409" s="4">
        <v>53.94594</v>
      </c>
      <c r="C409" s="7">
        <v>53.94594</v>
      </c>
      <c r="D409" s="7">
        <v>13.804131029999999</v>
      </c>
      <c r="E409" s="53">
        <f t="shared" si="39"/>
        <v>0.2558882286600252</v>
      </c>
      <c r="F409" s="35">
        <v>23.422027</v>
      </c>
      <c r="G409" s="36">
        <v>23.422027</v>
      </c>
      <c r="H409" s="36">
        <v>0.20917441000000001</v>
      </c>
      <c r="I409" s="14">
        <f t="shared" ref="I409:I414" si="43">H409/G409</f>
        <v>8.9306706887495261E-3</v>
      </c>
    </row>
    <row r="410" spans="1:9" x14ac:dyDescent="0.25">
      <c r="A410" s="169" t="s">
        <v>252</v>
      </c>
      <c r="B410" s="4">
        <v>79.995019999999997</v>
      </c>
      <c r="C410" s="7">
        <v>79.880763999999999</v>
      </c>
      <c r="D410" s="7">
        <v>2.75915394</v>
      </c>
      <c r="E410" s="53">
        <f t="shared" si="39"/>
        <v>3.4540905742964603E-2</v>
      </c>
      <c r="F410" s="35">
        <v>8.4911999999999992</v>
      </c>
      <c r="G410" s="36">
        <v>7.4618130000000003</v>
      </c>
      <c r="H410" s="36">
        <v>0.67875547999999997</v>
      </c>
      <c r="I410" s="14">
        <f t="shared" si="43"/>
        <v>9.0963882370142482E-2</v>
      </c>
    </row>
    <row r="411" spans="1:9" x14ac:dyDescent="0.25">
      <c r="A411" s="169" t="s">
        <v>253</v>
      </c>
      <c r="B411" s="4">
        <v>293.72179</v>
      </c>
      <c r="C411" s="7">
        <v>293.345799</v>
      </c>
      <c r="D411" s="7">
        <v>74.63714985</v>
      </c>
      <c r="E411" s="53">
        <f t="shared" si="39"/>
        <v>0.25443401645578023</v>
      </c>
      <c r="F411" s="35">
        <v>15.4</v>
      </c>
      <c r="G411" s="36">
        <v>15.65</v>
      </c>
      <c r="H411" s="36">
        <v>1.2544066699999998</v>
      </c>
      <c r="I411" s="14">
        <f t="shared" si="43"/>
        <v>8.0153780830670915E-2</v>
      </c>
    </row>
    <row r="412" spans="1:9" x14ac:dyDescent="0.25">
      <c r="A412" s="169" t="s">
        <v>254</v>
      </c>
      <c r="B412" s="4">
        <v>10.064019999999999</v>
      </c>
      <c r="C412" s="7">
        <v>10.064019999999999</v>
      </c>
      <c r="D412" s="7">
        <v>2.2994321699999998</v>
      </c>
      <c r="E412" s="53">
        <f t="shared" si="39"/>
        <v>0.22848048493544329</v>
      </c>
      <c r="F412" s="35">
        <v>3.2541060000000002</v>
      </c>
      <c r="G412" s="36">
        <v>3.0173030000000001</v>
      </c>
      <c r="H412" s="36">
        <v>0.56524319999999995</v>
      </c>
      <c r="I412" s="14">
        <f t="shared" si="43"/>
        <v>0.18733392039182009</v>
      </c>
    </row>
    <row r="413" spans="1:9" x14ac:dyDescent="0.25">
      <c r="A413" s="169" t="s">
        <v>255</v>
      </c>
      <c r="B413" s="4">
        <v>28.465900000000001</v>
      </c>
      <c r="C413" s="7">
        <v>28.465900000000001</v>
      </c>
      <c r="D413" s="7">
        <v>6.51275038</v>
      </c>
      <c r="E413" s="53">
        <f t="shared" si="39"/>
        <v>0.22879130398125475</v>
      </c>
      <c r="F413" s="35">
        <v>3</v>
      </c>
      <c r="G413" s="36">
        <v>3</v>
      </c>
      <c r="H413" s="36">
        <v>0.32431415999999996</v>
      </c>
      <c r="I413" s="14">
        <f t="shared" si="43"/>
        <v>0.10810471999999999</v>
      </c>
    </row>
    <row r="414" spans="1:9" x14ac:dyDescent="0.25">
      <c r="A414" s="169" t="s">
        <v>256</v>
      </c>
      <c r="B414" s="4">
        <v>105.161</v>
      </c>
      <c r="C414" s="7">
        <v>105.161</v>
      </c>
      <c r="D414" s="7">
        <v>25.817341460000002</v>
      </c>
      <c r="E414" s="53">
        <f t="shared" si="39"/>
        <v>0.2455030045359021</v>
      </c>
      <c r="F414" s="35">
        <v>16.48</v>
      </c>
      <c r="G414" s="36">
        <v>13.48</v>
      </c>
      <c r="H414" s="36">
        <v>0.27113775000000001</v>
      </c>
      <c r="I414" s="14">
        <f t="shared" si="43"/>
        <v>2.011407640949555E-2</v>
      </c>
    </row>
    <row r="415" spans="1:9" x14ac:dyDescent="0.25">
      <c r="A415" s="169" t="s">
        <v>76</v>
      </c>
      <c r="B415" s="4">
        <v>0.53</v>
      </c>
      <c r="C415" s="7">
        <v>0.53</v>
      </c>
      <c r="D415" s="7">
        <v>8.8825830000000008E-2</v>
      </c>
      <c r="E415" s="53">
        <f t="shared" si="39"/>
        <v>0.16759590566037735</v>
      </c>
      <c r="F415" s="59" t="s">
        <v>19</v>
      </c>
      <c r="G415" s="60" t="s">
        <v>19</v>
      </c>
      <c r="H415" s="60" t="s">
        <v>19</v>
      </c>
      <c r="I415" s="14" t="s">
        <v>19</v>
      </c>
    </row>
    <row r="416" spans="1:9" x14ac:dyDescent="0.25">
      <c r="A416" s="169" t="s">
        <v>257</v>
      </c>
      <c r="B416" s="4">
        <v>48.956270000000004</v>
      </c>
      <c r="C416" s="7">
        <v>47.114623999999999</v>
      </c>
      <c r="D416" s="7">
        <v>16.067601449999998</v>
      </c>
      <c r="E416" s="53">
        <f t="shared" si="39"/>
        <v>0.3410321485320566</v>
      </c>
      <c r="F416" s="59">
        <v>29.362414000000001</v>
      </c>
      <c r="G416" s="60">
        <v>31.204059999999998</v>
      </c>
      <c r="H416" s="60">
        <v>0.33534625000000001</v>
      </c>
      <c r="I416" s="14">
        <f t="shared" ref="I416" si="44">H416/G416</f>
        <v>1.0746878771544474E-2</v>
      </c>
    </row>
    <row r="417" spans="1:9" x14ac:dyDescent="0.25">
      <c r="A417" s="169" t="s">
        <v>50</v>
      </c>
      <c r="B417" s="4">
        <v>0.87875300000000001</v>
      </c>
      <c r="C417" s="7">
        <v>0.95875299999999997</v>
      </c>
      <c r="D417" s="7">
        <v>8.0634259999999999E-2</v>
      </c>
      <c r="E417" s="53">
        <f t="shared" si="39"/>
        <v>8.4103267473478571E-2</v>
      </c>
      <c r="F417" s="59" t="s">
        <v>19</v>
      </c>
      <c r="G417" s="60" t="s">
        <v>19</v>
      </c>
      <c r="H417" s="60" t="s">
        <v>19</v>
      </c>
      <c r="I417" s="14" t="s">
        <v>19</v>
      </c>
    </row>
    <row r="418" spans="1:9" x14ac:dyDescent="0.25">
      <c r="A418" s="169" t="s">
        <v>258</v>
      </c>
      <c r="B418" s="4">
        <v>42.265599999999999</v>
      </c>
      <c r="C418" s="7">
        <v>42.938650000000003</v>
      </c>
      <c r="D418" s="7">
        <v>7.4759315900000001</v>
      </c>
      <c r="E418" s="53">
        <f t="shared" si="39"/>
        <v>0.1741072807365858</v>
      </c>
      <c r="F418" s="35">
        <v>15.2384</v>
      </c>
      <c r="G418" s="36">
        <v>15.56535</v>
      </c>
      <c r="H418" s="36">
        <v>0.98649074999999997</v>
      </c>
      <c r="I418" s="14">
        <f t="shared" ref="I418:I430" si="45">H418/G418</f>
        <v>6.3377357399608744E-2</v>
      </c>
    </row>
    <row r="419" spans="1:9" x14ac:dyDescent="0.25">
      <c r="A419" s="169" t="s">
        <v>54</v>
      </c>
      <c r="B419" s="4">
        <v>161.96289999999999</v>
      </c>
      <c r="C419" s="7">
        <v>162.16290000000001</v>
      </c>
      <c r="D419" s="7">
        <v>29.387244079999999</v>
      </c>
      <c r="E419" s="53">
        <f t="shared" si="39"/>
        <v>0.18122051393999489</v>
      </c>
      <c r="F419" s="35">
        <v>140.76083700000001</v>
      </c>
      <c r="G419" s="36">
        <v>161.03366700000001</v>
      </c>
      <c r="H419" s="36">
        <v>15.90359323</v>
      </c>
      <c r="I419" s="14">
        <f t="shared" si="45"/>
        <v>9.8759430411530028E-2</v>
      </c>
    </row>
    <row r="420" spans="1:9" x14ac:dyDescent="0.25">
      <c r="A420" s="169" t="s">
        <v>259</v>
      </c>
      <c r="B420" s="4">
        <v>8.0123850000000001</v>
      </c>
      <c r="C420" s="7">
        <v>8.0123850000000001</v>
      </c>
      <c r="D420" s="7">
        <v>0.93868498</v>
      </c>
      <c r="E420" s="53">
        <f t="shared" si="39"/>
        <v>0.11715425307196296</v>
      </c>
      <c r="F420" s="35">
        <v>79.857410999999999</v>
      </c>
      <c r="G420" s="36">
        <v>152.43535800000001</v>
      </c>
      <c r="H420" s="36">
        <v>24.175376440000001</v>
      </c>
      <c r="I420" s="14">
        <f t="shared" si="45"/>
        <v>0.15859428387999061</v>
      </c>
    </row>
    <row r="421" spans="1:9" x14ac:dyDescent="0.25">
      <c r="A421" s="169" t="s">
        <v>260</v>
      </c>
      <c r="B421" s="25">
        <v>1.323008</v>
      </c>
      <c r="C421" s="26">
        <v>1.323008</v>
      </c>
      <c r="D421" s="26">
        <v>0.36448668000000001</v>
      </c>
      <c r="E421" s="53">
        <f t="shared" si="39"/>
        <v>0.27549847015286377</v>
      </c>
      <c r="F421" s="25">
        <v>0.24323800000000001</v>
      </c>
      <c r="G421" s="26">
        <v>0.24323800000000001</v>
      </c>
      <c r="H421" s="26">
        <v>4.4790199999999995E-2</v>
      </c>
      <c r="I421" s="14">
        <f t="shared" si="45"/>
        <v>0.18414145816032032</v>
      </c>
    </row>
    <row r="422" spans="1:9" x14ac:dyDescent="0.25">
      <c r="A422" s="169" t="s">
        <v>261</v>
      </c>
      <c r="B422" s="4">
        <v>6.3041479999999996</v>
      </c>
      <c r="C422" s="7">
        <v>6.3041479999999996</v>
      </c>
      <c r="D422" s="7">
        <v>0</v>
      </c>
      <c r="E422" s="53">
        <f t="shared" si="39"/>
        <v>0</v>
      </c>
      <c r="F422" s="35">
        <v>3.509598</v>
      </c>
      <c r="G422" s="36">
        <v>3.509598</v>
      </c>
      <c r="H422" s="36">
        <v>0</v>
      </c>
      <c r="I422" s="14">
        <f t="shared" si="45"/>
        <v>0</v>
      </c>
    </row>
    <row r="423" spans="1:9" x14ac:dyDescent="0.25">
      <c r="A423" s="169" t="s">
        <v>279</v>
      </c>
      <c r="B423" s="4">
        <v>60.449289</v>
      </c>
      <c r="C423" s="7">
        <v>60.434838999999997</v>
      </c>
      <c r="D423" s="7">
        <v>13.78479184</v>
      </c>
      <c r="E423" s="53">
        <f t="shared" si="39"/>
        <v>0.22809346509552217</v>
      </c>
      <c r="F423" s="35">
        <v>328.62510200000003</v>
      </c>
      <c r="G423" s="36">
        <v>225.244124</v>
      </c>
      <c r="H423" s="36">
        <v>9.9755953300000009</v>
      </c>
      <c r="I423" s="14">
        <f t="shared" si="45"/>
        <v>4.4287927040440801E-2</v>
      </c>
    </row>
    <row r="424" spans="1:9" x14ac:dyDescent="0.25">
      <c r="A424" s="174" t="s">
        <v>96</v>
      </c>
      <c r="B424" s="4">
        <v>162.66909999999999</v>
      </c>
      <c r="C424" s="7">
        <v>162.66909999999999</v>
      </c>
      <c r="D424" s="7">
        <v>41.375870990000003</v>
      </c>
      <c r="E424" s="53">
        <f t="shared" si="39"/>
        <v>0.25435605772700537</v>
      </c>
      <c r="F424" s="35">
        <v>13.224399999999999</v>
      </c>
      <c r="G424" s="36">
        <v>13.224399999999999</v>
      </c>
      <c r="H424" s="36">
        <v>0.98202097999999993</v>
      </c>
      <c r="I424" s="14">
        <f t="shared" si="45"/>
        <v>7.4258263512900394E-2</v>
      </c>
    </row>
    <row r="425" spans="1:9" x14ac:dyDescent="0.25">
      <c r="A425" s="169" t="s">
        <v>81</v>
      </c>
      <c r="B425" s="4">
        <v>111.593199</v>
      </c>
      <c r="C425" s="7">
        <v>111.593199</v>
      </c>
      <c r="D425" s="7">
        <v>11.15706932</v>
      </c>
      <c r="E425" s="53">
        <f t="shared" si="39"/>
        <v>9.9979832283506806E-2</v>
      </c>
      <c r="F425" s="35">
        <v>3.5396800000000002</v>
      </c>
      <c r="G425" s="36">
        <v>3.5396800000000002</v>
      </c>
      <c r="H425" s="36">
        <v>0</v>
      </c>
      <c r="I425" s="14">
        <f t="shared" si="45"/>
        <v>0</v>
      </c>
    </row>
    <row r="426" spans="1:9" x14ac:dyDescent="0.25">
      <c r="A426" s="169" t="s">
        <v>77</v>
      </c>
      <c r="B426" s="4">
        <v>31.379963</v>
      </c>
      <c r="C426" s="7">
        <v>31.298162999999999</v>
      </c>
      <c r="D426" s="7">
        <v>4.45340063</v>
      </c>
      <c r="E426" s="53">
        <f t="shared" si="39"/>
        <v>0.14228952127318142</v>
      </c>
      <c r="F426" s="35">
        <v>5.2710020000000002</v>
      </c>
      <c r="G426" s="36">
        <v>5.3528019999999996</v>
      </c>
      <c r="H426" s="36">
        <v>0.58852925</v>
      </c>
      <c r="I426" s="14">
        <f t="shared" si="45"/>
        <v>0.10994788337024236</v>
      </c>
    </row>
    <row r="427" spans="1:9" x14ac:dyDescent="0.25">
      <c r="A427" s="169" t="s">
        <v>262</v>
      </c>
      <c r="B427" s="4">
        <v>6.3731</v>
      </c>
      <c r="C427" s="7">
        <v>6.3582080000000003</v>
      </c>
      <c r="D427" s="7">
        <v>2.0665752099999999</v>
      </c>
      <c r="E427" s="53">
        <f t="shared" si="39"/>
        <v>0.32502478843095411</v>
      </c>
      <c r="F427" s="35">
        <v>2.039873</v>
      </c>
      <c r="G427" s="36">
        <v>2.0547650000000002</v>
      </c>
      <c r="H427" s="36">
        <v>0.2319967</v>
      </c>
      <c r="I427" s="14">
        <f t="shared" si="45"/>
        <v>0.11290668275934231</v>
      </c>
    </row>
    <row r="428" spans="1:9" x14ac:dyDescent="0.25">
      <c r="A428" s="169" t="s">
        <v>263</v>
      </c>
      <c r="B428" s="4">
        <v>53.651708999999997</v>
      </c>
      <c r="C428" s="7">
        <v>50.925928999999996</v>
      </c>
      <c r="D428" s="7">
        <v>19.511011329999999</v>
      </c>
      <c r="E428" s="53">
        <f t="shared" si="39"/>
        <v>0.38312529026225522</v>
      </c>
      <c r="F428" s="35">
        <v>14.877919</v>
      </c>
      <c r="G428" s="36">
        <v>17.603698999999999</v>
      </c>
      <c r="H428" s="36">
        <v>17.314660809999999</v>
      </c>
      <c r="I428" s="14">
        <f t="shared" si="45"/>
        <v>0.98358082639336197</v>
      </c>
    </row>
    <row r="429" spans="1:9" x14ac:dyDescent="0.25">
      <c r="A429" s="169" t="s">
        <v>264</v>
      </c>
      <c r="B429" s="4">
        <v>21.155000000000001</v>
      </c>
      <c r="C429" s="7">
        <v>21.155000000000001</v>
      </c>
      <c r="D429" s="7">
        <v>5.5649812599999997</v>
      </c>
      <c r="E429" s="53">
        <f t="shared" si="39"/>
        <v>0.26305749279130225</v>
      </c>
      <c r="F429" s="35">
        <v>1.5100199999999999</v>
      </c>
      <c r="G429" s="36">
        <v>1.5100199999999999</v>
      </c>
      <c r="H429" s="36">
        <v>5.9907059999999998E-2</v>
      </c>
      <c r="I429" s="14">
        <f t="shared" si="45"/>
        <v>3.9673024198354986E-2</v>
      </c>
    </row>
    <row r="430" spans="1:9" x14ac:dyDescent="0.25">
      <c r="A430" s="169" t="s">
        <v>194</v>
      </c>
      <c r="B430" s="4">
        <v>8.4384910000000009</v>
      </c>
      <c r="C430" s="7">
        <v>8.4384910000000009</v>
      </c>
      <c r="D430" s="7">
        <v>1.0859374900000001</v>
      </c>
      <c r="E430" s="53">
        <f t="shared" si="39"/>
        <v>0.12868858780556855</v>
      </c>
      <c r="F430" s="5">
        <v>1.372967</v>
      </c>
      <c r="G430" s="6">
        <v>1.372967</v>
      </c>
      <c r="H430" s="6">
        <v>3.3862030000000001E-2</v>
      </c>
      <c r="I430" s="14">
        <f t="shared" si="45"/>
        <v>2.4663396862415483E-2</v>
      </c>
    </row>
    <row r="431" spans="1:9" x14ac:dyDescent="0.25">
      <c r="A431" s="169" t="s">
        <v>265</v>
      </c>
      <c r="B431" s="4">
        <v>25.426964999999999</v>
      </c>
      <c r="C431" s="7">
        <v>25.426964999999999</v>
      </c>
      <c r="D431" s="7">
        <v>5.7929607399999998</v>
      </c>
      <c r="E431" s="53">
        <f t="shared" si="39"/>
        <v>0.22782745561650791</v>
      </c>
      <c r="F431" s="5">
        <v>53.216186999999998</v>
      </c>
      <c r="G431" s="6">
        <v>11.119022080000001</v>
      </c>
      <c r="H431" s="6">
        <v>0</v>
      </c>
      <c r="I431" s="14">
        <f>H431/G431</f>
        <v>0</v>
      </c>
    </row>
    <row r="432" spans="1:9" x14ac:dyDescent="0.25">
      <c r="A432" s="176" t="s">
        <v>266</v>
      </c>
      <c r="B432" s="4">
        <v>13.7944</v>
      </c>
      <c r="C432" s="7">
        <v>13.7944</v>
      </c>
      <c r="D432" s="7">
        <v>2.7955222100000001</v>
      </c>
      <c r="E432" s="53">
        <f t="shared" si="39"/>
        <v>0.20265631053181002</v>
      </c>
      <c r="F432" s="5">
        <v>5.6352039999999999</v>
      </c>
      <c r="G432" s="6">
        <v>5.6352039999999999</v>
      </c>
      <c r="H432" s="6">
        <v>3.3225440000000002E-2</v>
      </c>
      <c r="I432" s="14">
        <f>H432/G432</f>
        <v>5.8960491936050586E-3</v>
      </c>
    </row>
    <row r="433" spans="1:9" x14ac:dyDescent="0.25">
      <c r="A433" s="177" t="s">
        <v>267</v>
      </c>
      <c r="B433" s="4">
        <v>6.0270330000000003</v>
      </c>
      <c r="C433" s="7">
        <v>6.0270330000000003</v>
      </c>
      <c r="D433" s="7">
        <v>1.8686031000000001</v>
      </c>
      <c r="E433" s="53">
        <f t="shared" si="39"/>
        <v>0.31003697839384653</v>
      </c>
      <c r="F433" s="5">
        <v>7.9758999999999997E-2</v>
      </c>
      <c r="G433" s="6">
        <v>7.9758999999999997E-2</v>
      </c>
      <c r="H433" s="6">
        <v>0</v>
      </c>
      <c r="I433" s="14">
        <f>H433/G433</f>
        <v>0</v>
      </c>
    </row>
    <row r="434" spans="1:9" ht="15.75" thickBot="1" x14ac:dyDescent="0.3">
      <c r="A434" s="178" t="s">
        <v>268</v>
      </c>
      <c r="B434" s="43">
        <v>7.6853290000000003</v>
      </c>
      <c r="C434" s="44">
        <v>7.6853290000000003</v>
      </c>
      <c r="D434" s="44">
        <v>1.64947606</v>
      </c>
      <c r="E434" s="55">
        <f t="shared" si="39"/>
        <v>0.21462660349348739</v>
      </c>
      <c r="F434" s="37">
        <v>11.064565</v>
      </c>
      <c r="G434" s="38">
        <v>11.064565</v>
      </c>
      <c r="H434" s="38">
        <v>0.42237179999999996</v>
      </c>
      <c r="I434" s="24">
        <f t="shared" ref="I434:I436" si="46">H434/G434</f>
        <v>3.8173375998062281E-2</v>
      </c>
    </row>
    <row r="435" spans="1:9" ht="15.75" thickBot="1" x14ac:dyDescent="0.3">
      <c r="A435" s="28" t="s">
        <v>93</v>
      </c>
      <c r="B435" s="64">
        <f>SUM(B436:B441)</f>
        <v>1003.781731</v>
      </c>
      <c r="C435" s="65">
        <f>SUM(C436:C441)</f>
        <v>1003.781731</v>
      </c>
      <c r="D435" s="65">
        <f>SUM(D436:D441)</f>
        <v>284.67532469000002</v>
      </c>
      <c r="E435" s="66">
        <f t="shared" si="39"/>
        <v>0.28360281513232682</v>
      </c>
      <c r="F435" s="67">
        <f>SUM(F436:F441)</f>
        <v>4035.4270129999995</v>
      </c>
      <c r="G435" s="29">
        <f>SUM(G436:G441)</f>
        <v>4031.4270129999995</v>
      </c>
      <c r="H435" s="29">
        <f>SUM(H436:H441)</f>
        <v>837.75895250999997</v>
      </c>
      <c r="I435" s="32">
        <f t="shared" si="46"/>
        <v>0.20780704941662306</v>
      </c>
    </row>
    <row r="436" spans="1:9" x14ac:dyDescent="0.25">
      <c r="A436" s="174" t="s">
        <v>269</v>
      </c>
      <c r="B436" s="45">
        <v>260.50139899999999</v>
      </c>
      <c r="C436" s="46">
        <v>260.50139899999999</v>
      </c>
      <c r="D436" s="46">
        <v>38.523759740000003</v>
      </c>
      <c r="E436" s="56">
        <f t="shared" si="39"/>
        <v>0.14788312035130377</v>
      </c>
      <c r="F436" s="33">
        <v>120.084909</v>
      </c>
      <c r="G436" s="34">
        <v>120.084909</v>
      </c>
      <c r="H436" s="34">
        <v>0.91340646999999997</v>
      </c>
      <c r="I436" s="21">
        <f t="shared" si="46"/>
        <v>7.6063385283491368E-3</v>
      </c>
    </row>
    <row r="437" spans="1:9" x14ac:dyDescent="0.25">
      <c r="A437" s="169" t="s">
        <v>270</v>
      </c>
      <c r="B437" s="4">
        <v>2.9946999999999999</v>
      </c>
      <c r="C437" s="7">
        <v>2.9946999999999999</v>
      </c>
      <c r="D437" s="7">
        <v>0.54735438999999997</v>
      </c>
      <c r="E437" s="53">
        <f t="shared" si="39"/>
        <v>0.1827743647109894</v>
      </c>
      <c r="F437" s="59" t="s">
        <v>19</v>
      </c>
      <c r="G437" s="60" t="s">
        <v>19</v>
      </c>
      <c r="H437" s="60" t="s">
        <v>19</v>
      </c>
      <c r="I437" s="14" t="s">
        <v>19</v>
      </c>
    </row>
    <row r="438" spans="1:9" x14ac:dyDescent="0.25">
      <c r="A438" s="169" t="s">
        <v>271</v>
      </c>
      <c r="B438" s="4">
        <v>195.44493199999999</v>
      </c>
      <c r="C438" s="7">
        <v>195.44493199999999</v>
      </c>
      <c r="D438" s="7">
        <v>41.005938560000004</v>
      </c>
      <c r="E438" s="53">
        <f t="shared" si="39"/>
        <v>0.20980814462868755</v>
      </c>
      <c r="F438" s="35">
        <v>165.644204</v>
      </c>
      <c r="G438" s="36">
        <v>165.644204</v>
      </c>
      <c r="H438" s="36">
        <v>6.4738503099999996</v>
      </c>
      <c r="I438" s="14">
        <f t="shared" ref="I438:I440" si="47">H438/G438</f>
        <v>3.908286649136241E-2</v>
      </c>
    </row>
    <row r="439" spans="1:9" x14ac:dyDescent="0.25">
      <c r="A439" s="169" t="s">
        <v>272</v>
      </c>
      <c r="B439" s="5">
        <v>327.12209999999999</v>
      </c>
      <c r="C439" s="6">
        <v>327.12209999999999</v>
      </c>
      <c r="D439" s="6">
        <v>96.695052000000004</v>
      </c>
      <c r="E439" s="53">
        <f t="shared" si="39"/>
        <v>0.29559315008065795</v>
      </c>
      <c r="F439" s="35">
        <v>1520.2257</v>
      </c>
      <c r="G439" s="36">
        <v>1520.2257</v>
      </c>
      <c r="H439" s="58">
        <v>558.08723199999997</v>
      </c>
      <c r="I439" s="14">
        <f t="shared" si="47"/>
        <v>0.36710814190287666</v>
      </c>
    </row>
    <row r="440" spans="1:9" x14ac:dyDescent="0.25">
      <c r="A440" s="169" t="s">
        <v>273</v>
      </c>
      <c r="B440" s="5">
        <v>217.71860000000001</v>
      </c>
      <c r="C440" s="6">
        <v>217.71860000000001</v>
      </c>
      <c r="D440" s="6">
        <v>107.90322</v>
      </c>
      <c r="E440" s="53">
        <f t="shared" si="39"/>
        <v>0.49560864345076627</v>
      </c>
      <c r="F440" s="59">
        <v>520.10519999999997</v>
      </c>
      <c r="G440" s="60">
        <v>520.10519999999997</v>
      </c>
      <c r="H440" s="60">
        <v>271.15926000000002</v>
      </c>
      <c r="I440" s="14">
        <f t="shared" si="47"/>
        <v>0.521354641330254</v>
      </c>
    </row>
    <row r="441" spans="1:9" ht="15.75" thickBot="1" x14ac:dyDescent="0.3">
      <c r="A441" s="178" t="s">
        <v>280</v>
      </c>
      <c r="B441" s="10" t="s">
        <v>19</v>
      </c>
      <c r="C441" s="11" t="s">
        <v>19</v>
      </c>
      <c r="D441" s="11" t="s">
        <v>19</v>
      </c>
      <c r="E441" s="55" t="s">
        <v>19</v>
      </c>
      <c r="F441" s="37">
        <v>1709.367</v>
      </c>
      <c r="G441" s="38">
        <v>1705.367</v>
      </c>
      <c r="H441" s="38">
        <v>1.12520373</v>
      </c>
      <c r="I441" s="22">
        <f>H441/G441</f>
        <v>6.5980151486454239E-4</v>
      </c>
    </row>
    <row r="442" spans="1:9" x14ac:dyDescent="0.25">
      <c r="A442" s="145" t="s">
        <v>201</v>
      </c>
      <c r="B442" s="145"/>
      <c r="C442" s="145"/>
      <c r="D442" s="145"/>
      <c r="E442" s="200" t="s">
        <v>202</v>
      </c>
      <c r="F442" s="200"/>
      <c r="G442" s="200"/>
      <c r="H442" s="200"/>
      <c r="I442" s="200"/>
    </row>
    <row r="443" spans="1:9" x14ac:dyDescent="0.25">
      <c r="A443" s="201" t="s">
        <v>203</v>
      </c>
      <c r="B443" s="202"/>
      <c r="C443" s="202"/>
      <c r="D443" s="202"/>
      <c r="E443" s="202"/>
      <c r="F443" s="202"/>
      <c r="G443" s="202"/>
      <c r="H443" s="202"/>
      <c r="I443" s="202"/>
    </row>
    <row r="444" spans="1:9" x14ac:dyDescent="0.25">
      <c r="A444" s="206"/>
      <c r="B444" s="206"/>
      <c r="C444" s="206"/>
      <c r="D444" s="206"/>
      <c r="E444" s="206"/>
      <c r="F444" s="206"/>
      <c r="G444" s="206"/>
      <c r="H444" s="206"/>
      <c r="I444" s="206"/>
    </row>
    <row r="445" spans="1:9" x14ac:dyDescent="0.25">
      <c r="A445" s="203" t="s">
        <v>275</v>
      </c>
      <c r="B445" s="203"/>
      <c r="C445" s="203"/>
      <c r="D445" s="203"/>
      <c r="E445" s="203"/>
      <c r="F445" s="203"/>
      <c r="G445" s="203"/>
      <c r="H445" s="203"/>
      <c r="I445" s="203"/>
    </row>
    <row r="446" spans="1:9" x14ac:dyDescent="0.25">
      <c r="A446" s="204" t="s">
        <v>287</v>
      </c>
      <c r="B446" s="204"/>
      <c r="C446" s="204"/>
      <c r="D446" s="204"/>
      <c r="E446" s="204"/>
      <c r="F446" s="204"/>
      <c r="G446" s="204"/>
      <c r="H446" s="204"/>
      <c r="I446" s="204"/>
    </row>
    <row r="447" spans="1:9" x14ac:dyDescent="0.25">
      <c r="A447" s="205" t="s">
        <v>276</v>
      </c>
      <c r="B447" s="205"/>
      <c r="C447" s="205"/>
      <c r="D447" s="205"/>
      <c r="E447" s="205"/>
      <c r="F447" s="205"/>
      <c r="G447" s="205"/>
      <c r="H447" s="205"/>
      <c r="I447" s="205"/>
    </row>
    <row r="448" spans="1:9" x14ac:dyDescent="0.25">
      <c r="A448" s="207"/>
      <c r="B448" s="207"/>
      <c r="C448" s="207"/>
      <c r="D448" s="207"/>
      <c r="E448" s="207"/>
      <c r="F448" s="207"/>
      <c r="G448" s="207"/>
      <c r="H448" s="207"/>
      <c r="I448" s="207"/>
    </row>
    <row r="449" spans="1:9" ht="26.25" customHeight="1" x14ac:dyDescent="0.25">
      <c r="A449" s="198" t="s">
        <v>0</v>
      </c>
      <c r="B449" s="198"/>
      <c r="C449" s="198"/>
      <c r="D449" s="198"/>
      <c r="E449" s="198"/>
      <c r="F449" s="198"/>
      <c r="G449" s="198"/>
      <c r="H449" s="198"/>
      <c r="I449" s="198"/>
    </row>
    <row r="450" spans="1:9" x14ac:dyDescent="0.25">
      <c r="A450" s="198" t="s">
        <v>1</v>
      </c>
      <c r="B450" s="198"/>
      <c r="C450" s="198"/>
      <c r="D450" s="198"/>
      <c r="E450" s="198"/>
      <c r="F450" s="198"/>
      <c r="G450" s="198"/>
      <c r="H450" s="198"/>
      <c r="I450" s="198"/>
    </row>
    <row r="451" spans="1:9" x14ac:dyDescent="0.25">
      <c r="A451" s="199" t="s">
        <v>200</v>
      </c>
      <c r="B451" s="199"/>
      <c r="C451" s="199"/>
      <c r="D451" s="199"/>
      <c r="E451" s="199"/>
      <c r="F451" s="199"/>
      <c r="G451" s="199"/>
      <c r="H451" s="199"/>
      <c r="I451" s="199"/>
    </row>
    <row r="452" spans="1:9" x14ac:dyDescent="0.25">
      <c r="A452" s="199" t="s">
        <v>274</v>
      </c>
      <c r="B452" s="199"/>
      <c r="C452" s="199"/>
      <c r="D452" s="199"/>
      <c r="E452" s="199"/>
      <c r="F452" s="199"/>
      <c r="G452" s="199"/>
      <c r="H452" s="199"/>
      <c r="I452" s="199"/>
    </row>
    <row r="453" spans="1:9" x14ac:dyDescent="0.25">
      <c r="A453" s="199" t="s">
        <v>289</v>
      </c>
      <c r="B453" s="199"/>
      <c r="C453" s="199"/>
      <c r="D453" s="199"/>
      <c r="E453" s="199"/>
      <c r="F453" s="199"/>
      <c r="G453" s="199"/>
      <c r="H453" s="199"/>
      <c r="I453" s="199"/>
    </row>
    <row r="454" spans="1:9" x14ac:dyDescent="0.25">
      <c r="A454" s="190" t="s">
        <v>2</v>
      </c>
      <c r="B454" s="190"/>
      <c r="C454" s="190"/>
      <c r="D454" s="190"/>
      <c r="E454" s="190"/>
      <c r="F454" s="190"/>
      <c r="G454" s="190"/>
      <c r="H454" s="190"/>
      <c r="I454" s="190"/>
    </row>
    <row r="455" spans="1:9" ht="15.75" customHeight="1" thickBot="1" x14ac:dyDescent="0.3">
      <c r="A455" s="197"/>
      <c r="B455" s="197"/>
      <c r="C455" s="197"/>
      <c r="D455" s="197"/>
      <c r="E455" s="197"/>
      <c r="F455" s="197"/>
      <c r="G455" s="197"/>
      <c r="H455" s="197"/>
      <c r="I455" s="197"/>
    </row>
    <row r="456" spans="1:9" x14ac:dyDescent="0.25">
      <c r="A456" s="191" t="s">
        <v>3</v>
      </c>
      <c r="B456" s="193" t="s">
        <v>4</v>
      </c>
      <c r="C456" s="194"/>
      <c r="D456" s="194"/>
      <c r="E456" s="195"/>
      <c r="F456" s="193" t="s">
        <v>5</v>
      </c>
      <c r="G456" s="194"/>
      <c r="H456" s="194"/>
      <c r="I456" s="196"/>
    </row>
    <row r="457" spans="1:9" ht="30.75" thickBot="1" x14ac:dyDescent="0.3">
      <c r="A457" s="192"/>
      <c r="B457" s="163" t="s">
        <v>6</v>
      </c>
      <c r="C457" s="164" t="s">
        <v>7</v>
      </c>
      <c r="D457" s="164" t="s">
        <v>205</v>
      </c>
      <c r="E457" s="165" t="s">
        <v>9</v>
      </c>
      <c r="F457" s="166" t="s">
        <v>6</v>
      </c>
      <c r="G457" s="164" t="s">
        <v>7</v>
      </c>
      <c r="H457" s="164" t="s">
        <v>204</v>
      </c>
      <c r="I457" s="167" t="s">
        <v>9</v>
      </c>
    </row>
    <row r="458" spans="1:9" ht="15.75" thickBot="1" x14ac:dyDescent="0.3">
      <c r="A458" s="68" t="s">
        <v>91</v>
      </c>
      <c r="B458" s="17">
        <f>B459+B548</f>
        <v>15578.589393999999</v>
      </c>
      <c r="C458" s="18">
        <f>C459+C548</f>
        <v>15452.082408999995</v>
      </c>
      <c r="D458" s="18">
        <f>D459+D548</f>
        <v>7316.3654962699993</v>
      </c>
      <c r="E458" s="49">
        <f>D458/C458</f>
        <v>0.47348734640507845</v>
      </c>
      <c r="F458" s="17">
        <f>F459+F548</f>
        <v>7743.8630020000001</v>
      </c>
      <c r="G458" s="18">
        <f>G459+G548</f>
        <v>7877.7334809999993</v>
      </c>
      <c r="H458" s="18">
        <f>H459+H548</f>
        <v>1985.6356847399998</v>
      </c>
      <c r="I458" s="19">
        <f>H458/G458</f>
        <v>0.25205672285424197</v>
      </c>
    </row>
    <row r="459" spans="1:9" ht="15.75" thickBot="1" x14ac:dyDescent="0.3">
      <c r="A459" s="69" t="s">
        <v>10</v>
      </c>
      <c r="B459" s="30">
        <f>B460+B490</f>
        <v>14574.807663</v>
      </c>
      <c r="C459" s="31">
        <f>C460+C490</f>
        <v>14448.300677999996</v>
      </c>
      <c r="D459" s="31">
        <f>D460+D490</f>
        <v>6974.4478508899992</v>
      </c>
      <c r="E459" s="50">
        <f>D459/C459</f>
        <v>0.48271751857364004</v>
      </c>
      <c r="F459" s="30">
        <f>F460+F490</f>
        <v>3708.4359890000001</v>
      </c>
      <c r="G459" s="31">
        <f>G460+G490</f>
        <v>3846.3064679999998</v>
      </c>
      <c r="H459" s="31">
        <f>H460+H490</f>
        <v>1025.8556406399998</v>
      </c>
      <c r="I459" s="32">
        <f>H459/G459</f>
        <v>0.26671188299080695</v>
      </c>
    </row>
    <row r="460" spans="1:9" ht="15.75" thickBot="1" x14ac:dyDescent="0.3">
      <c r="A460" s="70" t="s">
        <v>11</v>
      </c>
      <c r="B460" s="12">
        <f>SUM(B461:B489)</f>
        <v>8663.4058090000017</v>
      </c>
      <c r="C460" s="13">
        <f>SUM(C461:C489)</f>
        <v>8545.2298889999984</v>
      </c>
      <c r="D460" s="13">
        <f>SUM(D461:D489)</f>
        <v>4105.5566111199996</v>
      </c>
      <c r="E460" s="51">
        <f>D460/C460</f>
        <v>0.48045010660332865</v>
      </c>
      <c r="F460" s="12">
        <f>SUM(F461:F489)</f>
        <v>2017.5669470000003</v>
      </c>
      <c r="G460" s="13">
        <f>SUM(G461:G489)</f>
        <v>2158.9212819999998</v>
      </c>
      <c r="H460" s="13">
        <f>SUM(H461:H489)</f>
        <v>750.50470893999989</v>
      </c>
      <c r="I460" s="20">
        <f>H460/G460</f>
        <v>0.34762949219007233</v>
      </c>
    </row>
    <row r="461" spans="1:9" x14ac:dyDescent="0.25">
      <c r="A461" s="168" t="s">
        <v>13</v>
      </c>
      <c r="B461" s="39">
        <v>97.640407999999994</v>
      </c>
      <c r="C461" s="40">
        <v>111.26240799999999</v>
      </c>
      <c r="D461" s="40">
        <v>49.033038879999999</v>
      </c>
      <c r="E461" s="52">
        <f>D461/C461</f>
        <v>0.44069726479405336</v>
      </c>
      <c r="F461" s="33">
        <v>2.0263010000000001</v>
      </c>
      <c r="G461" s="34">
        <v>13.116123999999999</v>
      </c>
      <c r="H461" s="34">
        <v>2.93691317</v>
      </c>
      <c r="I461" s="21">
        <f>H461/G461</f>
        <v>0.22391624004164645</v>
      </c>
    </row>
    <row r="462" spans="1:9" x14ac:dyDescent="0.25">
      <c r="A462" s="169" t="s">
        <v>15</v>
      </c>
      <c r="B462" s="4">
        <v>142.29824199999999</v>
      </c>
      <c r="C462" s="7">
        <v>122.12728</v>
      </c>
      <c r="D462" s="7">
        <v>37.114516739999999</v>
      </c>
      <c r="E462" s="53">
        <f>D462/C462</f>
        <v>0.30390029762392151</v>
      </c>
      <c r="F462" s="35">
        <v>3.9833259999999999</v>
      </c>
      <c r="G462" s="36">
        <v>4.0714059999999996</v>
      </c>
      <c r="H462" s="36">
        <v>7.3218020000000009E-2</v>
      </c>
      <c r="I462" s="14">
        <f>H462/G462</f>
        <v>1.7983473031183826E-2</v>
      </c>
    </row>
    <row r="463" spans="1:9" x14ac:dyDescent="0.25">
      <c r="A463" s="169" t="s">
        <v>24</v>
      </c>
      <c r="B463" s="4">
        <v>207.480231</v>
      </c>
      <c r="C463" s="7">
        <v>206.831548</v>
      </c>
      <c r="D463" s="7">
        <v>80.08346813</v>
      </c>
      <c r="E463" s="53">
        <f t="shared" ref="E463:E484" si="48">D463/C463</f>
        <v>0.38719174567121645</v>
      </c>
      <c r="F463" s="35">
        <v>314.71718199999998</v>
      </c>
      <c r="G463" s="36">
        <v>607.00390100000004</v>
      </c>
      <c r="H463" s="36">
        <v>261.76231192</v>
      </c>
      <c r="I463" s="14">
        <f t="shared" ref="I463:I475" si="49">H463/G463</f>
        <v>0.43123662218440995</v>
      </c>
    </row>
    <row r="464" spans="1:9" x14ac:dyDescent="0.25">
      <c r="A464" s="169" t="s">
        <v>210</v>
      </c>
      <c r="B464" s="4">
        <v>64.232709</v>
      </c>
      <c r="C464" s="7">
        <v>61.795724</v>
      </c>
      <c r="D464" s="7">
        <v>17.024320260000003</v>
      </c>
      <c r="E464" s="53">
        <f t="shared" si="48"/>
        <v>0.27549349951786312</v>
      </c>
      <c r="F464" s="35">
        <v>2.8340519999999998</v>
      </c>
      <c r="G464" s="36">
        <v>1.1255580000000001</v>
      </c>
      <c r="H464" s="36">
        <v>0.52815207999999991</v>
      </c>
      <c r="I464" s="14">
        <f t="shared" si="49"/>
        <v>0.46923577461134824</v>
      </c>
    </row>
    <row r="465" spans="1:9" x14ac:dyDescent="0.25">
      <c r="A465" s="170" t="s">
        <v>211</v>
      </c>
      <c r="B465" s="4">
        <v>1596.8395849999999</v>
      </c>
      <c r="C465" s="7">
        <v>1596.8915850000001</v>
      </c>
      <c r="D465" s="7">
        <v>585.35720442999991</v>
      </c>
      <c r="E465" s="53">
        <f t="shared" si="48"/>
        <v>0.36656039140565694</v>
      </c>
      <c r="F465" s="35">
        <v>200.21357</v>
      </c>
      <c r="G465" s="36">
        <v>195.82157000000001</v>
      </c>
      <c r="H465" s="36">
        <v>13.28016175</v>
      </c>
      <c r="I465" s="14">
        <f t="shared" si="49"/>
        <v>6.781766559220212E-2</v>
      </c>
    </row>
    <row r="466" spans="1:9" x14ac:dyDescent="0.25">
      <c r="A466" s="171" t="s">
        <v>212</v>
      </c>
      <c r="B466" s="4">
        <v>30.624507000000001</v>
      </c>
      <c r="C466" s="7">
        <v>27.469031000000001</v>
      </c>
      <c r="D466" s="7">
        <v>9.8965189999999996</v>
      </c>
      <c r="E466" s="53">
        <f t="shared" si="48"/>
        <v>0.36027914490321844</v>
      </c>
      <c r="F466" s="35">
        <v>1.7299979999999999</v>
      </c>
      <c r="G466" s="36">
        <v>1.7299979999999999</v>
      </c>
      <c r="H466" s="36">
        <v>0.49718002</v>
      </c>
      <c r="I466" s="14">
        <f t="shared" si="49"/>
        <v>0.28738762703771914</v>
      </c>
    </row>
    <row r="467" spans="1:9" x14ac:dyDescent="0.25">
      <c r="A467" s="171" t="s">
        <v>213</v>
      </c>
      <c r="B467" s="4">
        <v>34.444400000000002</v>
      </c>
      <c r="C467" s="7">
        <v>34.318375000000003</v>
      </c>
      <c r="D467" s="7">
        <v>11.38201928</v>
      </c>
      <c r="E467" s="53">
        <f t="shared" si="48"/>
        <v>0.3316596219955053</v>
      </c>
      <c r="F467" s="35">
        <v>526.22157300000003</v>
      </c>
      <c r="G467" s="36">
        <v>440.84548100000001</v>
      </c>
      <c r="H467" s="36">
        <v>121.66545448000001</v>
      </c>
      <c r="I467" s="14">
        <f t="shared" si="49"/>
        <v>0.27598208379956152</v>
      </c>
    </row>
    <row r="468" spans="1:9" x14ac:dyDescent="0.25">
      <c r="A468" s="169" t="s">
        <v>214</v>
      </c>
      <c r="B468" s="4">
        <v>67.064587000000003</v>
      </c>
      <c r="C468" s="7">
        <v>67.064587000000003</v>
      </c>
      <c r="D468" s="7">
        <v>22.029999839999999</v>
      </c>
      <c r="E468" s="53">
        <f t="shared" si="48"/>
        <v>0.32848930897017226</v>
      </c>
      <c r="F468" s="35">
        <v>55.356274999999997</v>
      </c>
      <c r="G468" s="36">
        <v>82.266274999999993</v>
      </c>
      <c r="H468" s="36">
        <v>33.878017770000007</v>
      </c>
      <c r="I468" s="14">
        <f t="shared" si="49"/>
        <v>0.41180930788467096</v>
      </c>
    </row>
    <row r="469" spans="1:9" x14ac:dyDescent="0.25">
      <c r="A469" s="171" t="s">
        <v>215</v>
      </c>
      <c r="B469" s="4">
        <v>1131.995887</v>
      </c>
      <c r="C469" s="7">
        <v>1148.8606440000001</v>
      </c>
      <c r="D469" s="7">
        <v>478.15751674000001</v>
      </c>
      <c r="E469" s="53">
        <f t="shared" si="48"/>
        <v>0.41620149426930841</v>
      </c>
      <c r="F469" s="35">
        <v>200.455793</v>
      </c>
      <c r="G469" s="36">
        <v>138.24981199999999</v>
      </c>
      <c r="H469" s="36">
        <v>21.438589420000003</v>
      </c>
      <c r="I469" s="14">
        <f t="shared" si="49"/>
        <v>0.15507138208621943</v>
      </c>
    </row>
    <row r="470" spans="1:9" x14ac:dyDescent="0.25">
      <c r="A470" s="172" t="s">
        <v>216</v>
      </c>
      <c r="B470" s="4">
        <v>40.661338999999998</v>
      </c>
      <c r="C470" s="7">
        <v>40.323098999999999</v>
      </c>
      <c r="D470" s="7">
        <v>13.396646580000001</v>
      </c>
      <c r="E470" s="53">
        <f t="shared" si="48"/>
        <v>0.33223256426793984</v>
      </c>
      <c r="F470" s="35">
        <v>5.3209999999999997</v>
      </c>
      <c r="G470" s="36">
        <v>5.4210000000000003</v>
      </c>
      <c r="H470" s="36">
        <v>0.89997434999999992</v>
      </c>
      <c r="I470" s="14">
        <f t="shared" si="49"/>
        <v>0.1660162977310459</v>
      </c>
    </row>
    <row r="471" spans="1:9" x14ac:dyDescent="0.25">
      <c r="A471" s="172" t="s">
        <v>217</v>
      </c>
      <c r="B471" s="4">
        <v>18.094564999999999</v>
      </c>
      <c r="C471" s="7">
        <v>17.956614999999999</v>
      </c>
      <c r="D471" s="7">
        <v>5.4312728899999998</v>
      </c>
      <c r="E471" s="53">
        <f t="shared" si="48"/>
        <v>0.302466410846365</v>
      </c>
      <c r="F471" s="35">
        <v>200.526118</v>
      </c>
      <c r="G471" s="36">
        <v>200.32651899999999</v>
      </c>
      <c r="H471" s="36">
        <v>105.47149444</v>
      </c>
      <c r="I471" s="14">
        <f t="shared" si="49"/>
        <v>0.52649791433754212</v>
      </c>
    </row>
    <row r="472" spans="1:9" x14ac:dyDescent="0.25">
      <c r="A472" s="172" t="s">
        <v>218</v>
      </c>
      <c r="B472" s="4">
        <v>582.16234599999996</v>
      </c>
      <c r="C472" s="7">
        <v>472.26255400000002</v>
      </c>
      <c r="D472" s="7">
        <v>96.990688590000005</v>
      </c>
      <c r="E472" s="53">
        <f t="shared" si="48"/>
        <v>0.20537450570345242</v>
      </c>
      <c r="F472" s="35">
        <v>105.183688</v>
      </c>
      <c r="G472" s="36">
        <v>80.095410000000001</v>
      </c>
      <c r="H472" s="36">
        <v>39.623848029999998</v>
      </c>
      <c r="I472" s="14">
        <f t="shared" si="49"/>
        <v>0.49470809912827712</v>
      </c>
    </row>
    <row r="473" spans="1:9" x14ac:dyDescent="0.25">
      <c r="A473" s="172" t="s">
        <v>219</v>
      </c>
      <c r="B473" s="4">
        <v>92.930704000000006</v>
      </c>
      <c r="C473" s="7">
        <v>92.997812999999994</v>
      </c>
      <c r="D473" s="7">
        <v>35.917619090000002</v>
      </c>
      <c r="E473" s="53">
        <f t="shared" si="48"/>
        <v>0.38622004035729318</v>
      </c>
      <c r="F473" s="35">
        <v>25.907353000000001</v>
      </c>
      <c r="G473" s="36">
        <v>19.289466999999998</v>
      </c>
      <c r="H473" s="36">
        <v>0.82591183000000001</v>
      </c>
      <c r="I473" s="14">
        <f t="shared" si="49"/>
        <v>4.2816726351225777E-2</v>
      </c>
    </row>
    <row r="474" spans="1:9" x14ac:dyDescent="0.25">
      <c r="A474" s="172" t="s">
        <v>220</v>
      </c>
      <c r="B474" s="4">
        <v>723.08644600000002</v>
      </c>
      <c r="C474" s="7">
        <v>726.66729099999998</v>
      </c>
      <c r="D474" s="7">
        <v>312.07862843999999</v>
      </c>
      <c r="E474" s="53">
        <f t="shared" si="48"/>
        <v>0.42946563345452687</v>
      </c>
      <c r="F474" s="35">
        <v>30.185372999999998</v>
      </c>
      <c r="G474" s="36">
        <v>33.877881000000002</v>
      </c>
      <c r="H474" s="36">
        <v>10.66170103</v>
      </c>
      <c r="I474" s="14">
        <f t="shared" si="49"/>
        <v>0.31470979634174873</v>
      </c>
    </row>
    <row r="475" spans="1:9" x14ac:dyDescent="0.25">
      <c r="A475" s="172" t="s">
        <v>221</v>
      </c>
      <c r="B475" s="4">
        <v>30.015011999999999</v>
      </c>
      <c r="C475" s="7">
        <v>29.477585999999999</v>
      </c>
      <c r="D475" s="7">
        <v>9.77708595</v>
      </c>
      <c r="E475" s="53">
        <f t="shared" si="48"/>
        <v>0.3316786506873392</v>
      </c>
      <c r="F475" s="35">
        <v>256.56729999999999</v>
      </c>
      <c r="G475" s="36">
        <v>257.32035000000002</v>
      </c>
      <c r="H475" s="36">
        <v>126.64229657</v>
      </c>
      <c r="I475" s="14">
        <f t="shared" si="49"/>
        <v>0.49215810786049369</v>
      </c>
    </row>
    <row r="476" spans="1:9" x14ac:dyDescent="0.25">
      <c r="A476" s="172" t="s">
        <v>30</v>
      </c>
      <c r="B476" s="4">
        <v>3.0416280000000002</v>
      </c>
      <c r="C476" s="7">
        <v>3.0416280000000002</v>
      </c>
      <c r="D476" s="7">
        <v>0.82695531000000011</v>
      </c>
      <c r="E476" s="53">
        <f t="shared" si="48"/>
        <v>0.27187917457361649</v>
      </c>
      <c r="F476" s="5" t="s">
        <v>19</v>
      </c>
      <c r="G476" s="6" t="s">
        <v>19</v>
      </c>
      <c r="H476" s="6" t="s">
        <v>19</v>
      </c>
      <c r="I476" s="14" t="s">
        <v>19</v>
      </c>
    </row>
    <row r="477" spans="1:9" x14ac:dyDescent="0.25">
      <c r="A477" s="169" t="s">
        <v>222</v>
      </c>
      <c r="B477" s="4">
        <v>33.419699999999999</v>
      </c>
      <c r="C477" s="7">
        <v>33.023960000000002</v>
      </c>
      <c r="D477" s="7">
        <v>10.58176881</v>
      </c>
      <c r="E477" s="53">
        <f t="shared" si="48"/>
        <v>0.32042701147893832</v>
      </c>
      <c r="F477" s="35">
        <v>21.712631999999999</v>
      </c>
      <c r="G477" s="36">
        <v>22.108371999999999</v>
      </c>
      <c r="H477" s="36">
        <v>4.3131811300000003</v>
      </c>
      <c r="I477" s="14">
        <f t="shared" ref="I477:I483" si="50">H477/G477</f>
        <v>0.19509266127781821</v>
      </c>
    </row>
    <row r="478" spans="1:9" x14ac:dyDescent="0.25">
      <c r="A478" s="169" t="s">
        <v>223</v>
      </c>
      <c r="B478" s="4">
        <v>29.51248</v>
      </c>
      <c r="C478" s="7">
        <v>28.643001999999999</v>
      </c>
      <c r="D478" s="7">
        <v>8.9090164400000003</v>
      </c>
      <c r="E478" s="53">
        <f t="shared" si="48"/>
        <v>0.31103640742684724</v>
      </c>
      <c r="F478" s="35">
        <v>36.536119999999997</v>
      </c>
      <c r="G478" s="36">
        <v>34.227421999999997</v>
      </c>
      <c r="H478" s="36">
        <v>1.9558544899999999</v>
      </c>
      <c r="I478" s="14">
        <f t="shared" si="50"/>
        <v>5.7142909857482112E-2</v>
      </c>
    </row>
    <row r="479" spans="1:9" x14ac:dyDescent="0.25">
      <c r="A479" s="172" t="s">
        <v>22</v>
      </c>
      <c r="B479" s="4">
        <v>156.17427499999999</v>
      </c>
      <c r="C479" s="7">
        <v>156.09927500000001</v>
      </c>
      <c r="D479" s="7">
        <v>67.248807939999992</v>
      </c>
      <c r="E479" s="53">
        <f t="shared" si="48"/>
        <v>0.43080794539244333</v>
      </c>
      <c r="F479" s="35">
        <v>10.709368</v>
      </c>
      <c r="G479" s="36">
        <v>8.7093679999999996</v>
      </c>
      <c r="H479" s="36">
        <v>2.3063983700000001</v>
      </c>
      <c r="I479" s="14">
        <f t="shared" si="50"/>
        <v>0.26481810964928804</v>
      </c>
    </row>
    <row r="480" spans="1:9" x14ac:dyDescent="0.25">
      <c r="A480" s="172" t="s">
        <v>26</v>
      </c>
      <c r="B480" s="4">
        <v>152.449894</v>
      </c>
      <c r="C480" s="7">
        <v>152.37489400000001</v>
      </c>
      <c r="D480" s="7">
        <v>60.399475810000006</v>
      </c>
      <c r="E480" s="53">
        <f t="shared" si="48"/>
        <v>0.39638731961972684</v>
      </c>
      <c r="F480" s="5">
        <v>7.1340630000000003</v>
      </c>
      <c r="G480" s="6">
        <v>4.7828619999999997</v>
      </c>
      <c r="H480" s="6">
        <v>1.35711089</v>
      </c>
      <c r="I480" s="14">
        <f t="shared" si="50"/>
        <v>0.28374452158561131</v>
      </c>
    </row>
    <row r="481" spans="1:9" x14ac:dyDescent="0.25">
      <c r="A481" s="169" t="s">
        <v>25</v>
      </c>
      <c r="B481" s="4">
        <v>6.162128</v>
      </c>
      <c r="C481" s="7">
        <v>6.162128</v>
      </c>
      <c r="D481" s="7">
        <v>2.3832399100000004</v>
      </c>
      <c r="E481" s="53">
        <f t="shared" si="48"/>
        <v>0.3867559891647821</v>
      </c>
      <c r="F481" s="35">
        <v>0.23666999999999999</v>
      </c>
      <c r="G481" s="36">
        <v>0.23666999999999999</v>
      </c>
      <c r="H481" s="36">
        <v>1.6055530000000002E-2</v>
      </c>
      <c r="I481" s="14">
        <f t="shared" si="50"/>
        <v>6.7839312122364478E-2</v>
      </c>
    </row>
    <row r="482" spans="1:9" x14ac:dyDescent="0.25">
      <c r="A482" s="172" t="s">
        <v>32</v>
      </c>
      <c r="B482" s="4">
        <v>94.749171000000004</v>
      </c>
      <c r="C482" s="7">
        <v>91.747727999999995</v>
      </c>
      <c r="D482" s="7">
        <v>30.603048149999999</v>
      </c>
      <c r="E482" s="53">
        <f t="shared" si="48"/>
        <v>0.33355646855909066</v>
      </c>
      <c r="F482" s="5">
        <v>9.3229690000000005</v>
      </c>
      <c r="G482" s="6">
        <v>7.6072850000000001</v>
      </c>
      <c r="H482" s="6">
        <v>0.22031285</v>
      </c>
      <c r="I482" s="14">
        <f t="shared" si="50"/>
        <v>2.8960772470073094E-2</v>
      </c>
    </row>
    <row r="483" spans="1:9" x14ac:dyDescent="0.25">
      <c r="A483" s="172" t="s">
        <v>18</v>
      </c>
      <c r="B483" s="4">
        <v>4.4720829999999996</v>
      </c>
      <c r="C483" s="7">
        <v>4.471946</v>
      </c>
      <c r="D483" s="7">
        <v>1.52211528</v>
      </c>
      <c r="E483" s="53">
        <f t="shared" si="48"/>
        <v>0.34036978085155767</v>
      </c>
      <c r="F483" s="35">
        <v>5.1234000000000002E-2</v>
      </c>
      <c r="G483" s="36">
        <v>5.1371E-2</v>
      </c>
      <c r="H483" s="36">
        <v>6.00104E-3</v>
      </c>
      <c r="I483" s="14">
        <f t="shared" si="50"/>
        <v>0.11681765976913044</v>
      </c>
    </row>
    <row r="484" spans="1:9" x14ac:dyDescent="0.25">
      <c r="A484" s="169" t="s">
        <v>224</v>
      </c>
      <c r="B484" s="4">
        <v>2.1631629999999999</v>
      </c>
      <c r="C484" s="7">
        <v>2.1631629999999999</v>
      </c>
      <c r="D484" s="7">
        <v>0</v>
      </c>
      <c r="E484" s="53">
        <f t="shared" si="48"/>
        <v>0</v>
      </c>
      <c r="F484" s="59" t="s">
        <v>19</v>
      </c>
      <c r="G484" s="60" t="s">
        <v>19</v>
      </c>
      <c r="H484" s="60" t="s">
        <v>19</v>
      </c>
      <c r="I484" s="14" t="s">
        <v>19</v>
      </c>
    </row>
    <row r="485" spans="1:9" x14ac:dyDescent="0.25">
      <c r="A485" s="169" t="s">
        <v>23</v>
      </c>
      <c r="B485" s="4">
        <v>38.066400000000002</v>
      </c>
      <c r="C485" s="7">
        <v>38.066400000000002</v>
      </c>
      <c r="D485" s="7">
        <v>14.534988960000002</v>
      </c>
      <c r="E485" s="53">
        <f>D485/C485</f>
        <v>0.38183250740810798</v>
      </c>
      <c r="F485" s="59" t="s">
        <v>19</v>
      </c>
      <c r="G485" s="60" t="s">
        <v>19</v>
      </c>
      <c r="H485" s="60" t="s">
        <v>19</v>
      </c>
      <c r="I485" s="14" t="s">
        <v>19</v>
      </c>
    </row>
    <row r="486" spans="1:9" x14ac:dyDescent="0.25">
      <c r="A486" s="169" t="s">
        <v>31</v>
      </c>
      <c r="B486" s="4">
        <v>3.5150890000000001</v>
      </c>
      <c r="C486" s="7">
        <v>3.543371</v>
      </c>
      <c r="D486" s="7">
        <v>1.3463449199999999</v>
      </c>
      <c r="E486" s="53">
        <f t="shared" ref="E486:E488" si="51">D486/C486</f>
        <v>0.37996160153706737</v>
      </c>
      <c r="F486" s="59">
        <v>0.155363</v>
      </c>
      <c r="G486" s="60">
        <v>0.155363</v>
      </c>
      <c r="H486" s="60">
        <v>4.5103980000000002E-2</v>
      </c>
      <c r="I486" s="14">
        <f t="shared" ref="I486:I488" si="52">H486/G486</f>
        <v>0.29031352381197584</v>
      </c>
    </row>
    <row r="487" spans="1:9" x14ac:dyDescent="0.25">
      <c r="A487" s="171" t="s">
        <v>17</v>
      </c>
      <c r="B487" s="4">
        <v>3.0125510000000002</v>
      </c>
      <c r="C487" s="7">
        <v>3.0125510000000002</v>
      </c>
      <c r="D487" s="7">
        <v>1.0200240300000001</v>
      </c>
      <c r="E487" s="53">
        <f t="shared" si="51"/>
        <v>0.33859145621103176</v>
      </c>
      <c r="F487" s="59">
        <v>9.8292000000000004E-2</v>
      </c>
      <c r="G487" s="60">
        <v>9.8292000000000004E-2</v>
      </c>
      <c r="H487" s="60">
        <v>2.6640150000000001E-2</v>
      </c>
      <c r="I487" s="14">
        <f t="shared" si="52"/>
        <v>0.2710307044316933</v>
      </c>
    </row>
    <row r="488" spans="1:9" x14ac:dyDescent="0.25">
      <c r="A488" s="171" t="s">
        <v>78</v>
      </c>
      <c r="B488" s="4">
        <v>5.4524999999999997</v>
      </c>
      <c r="C488" s="7">
        <v>5.4503089999999998</v>
      </c>
      <c r="D488" s="7">
        <v>1.8130316100000001</v>
      </c>
      <c r="E488" s="53">
        <f t="shared" si="51"/>
        <v>0.33264749026156137</v>
      </c>
      <c r="F488" s="59">
        <v>0.38133400000000001</v>
      </c>
      <c r="G488" s="60">
        <v>0.383525</v>
      </c>
      <c r="H488" s="60">
        <v>7.2825630000000002E-2</v>
      </c>
      <c r="I488" s="14">
        <f t="shared" si="52"/>
        <v>0.18988496186689263</v>
      </c>
    </row>
    <row r="489" spans="1:9" ht="15.75" thickBot="1" x14ac:dyDescent="0.3">
      <c r="A489" s="173" t="s">
        <v>34</v>
      </c>
      <c r="B489" s="41">
        <v>3271.643779</v>
      </c>
      <c r="C489" s="42">
        <v>3261.1233940000002</v>
      </c>
      <c r="D489" s="42">
        <v>2140.69724911</v>
      </c>
      <c r="E489" s="54">
        <f>D489/C489</f>
        <v>0.65642939272048895</v>
      </c>
      <c r="F489" s="10" t="s">
        <v>19</v>
      </c>
      <c r="G489" s="11" t="s">
        <v>19</v>
      </c>
      <c r="H489" s="11" t="s">
        <v>19</v>
      </c>
      <c r="I489" s="22" t="s">
        <v>19</v>
      </c>
    </row>
    <row r="490" spans="1:9" ht="15.75" thickBot="1" x14ac:dyDescent="0.3">
      <c r="A490" s="27" t="s">
        <v>92</v>
      </c>
      <c r="B490" s="8">
        <f>SUM(B491:B547)</f>
        <v>5911.4018539999979</v>
      </c>
      <c r="C490" s="9">
        <f>SUM(C491:C547)</f>
        <v>5903.0707889999985</v>
      </c>
      <c r="D490" s="9">
        <f>SUM(D491:D547)</f>
        <v>2868.8912397699996</v>
      </c>
      <c r="E490" s="20">
        <f>D490/C490</f>
        <v>0.48599980286802558</v>
      </c>
      <c r="F490" s="61">
        <f>SUM(F491:F547)</f>
        <v>1690.8690419999998</v>
      </c>
      <c r="G490" s="62">
        <f>SUM(G491:G547)</f>
        <v>1687.3851860000002</v>
      </c>
      <c r="H490" s="62">
        <f>SUM(H491:H547)</f>
        <v>275.35093170000005</v>
      </c>
      <c r="I490" s="63">
        <f>H490/G490</f>
        <v>0.16318202505542206</v>
      </c>
    </row>
    <row r="491" spans="1:9" x14ac:dyDescent="0.25">
      <c r="A491" s="179" t="s">
        <v>225</v>
      </c>
      <c r="B491" s="39">
        <v>6.501328</v>
      </c>
      <c r="C491" s="40">
        <v>6.4713279999999997</v>
      </c>
      <c r="D491" s="40">
        <v>1.4887518500000001</v>
      </c>
      <c r="E491" s="52">
        <f>D491/C491</f>
        <v>0.23005352997097353</v>
      </c>
      <c r="F491" s="33">
        <v>3.347451</v>
      </c>
      <c r="G491" s="34">
        <v>3.4223509999999999</v>
      </c>
      <c r="H491" s="34">
        <v>0.17424307</v>
      </c>
      <c r="I491" s="21">
        <f>H491/G491</f>
        <v>5.091326693258523E-2</v>
      </c>
    </row>
    <row r="492" spans="1:9" x14ac:dyDescent="0.25">
      <c r="A492" s="169" t="s">
        <v>226</v>
      </c>
      <c r="B492" s="4">
        <v>50.319775</v>
      </c>
      <c r="C492" s="7">
        <v>50.319775</v>
      </c>
      <c r="D492" s="7">
        <v>12.903107609999999</v>
      </c>
      <c r="E492" s="53">
        <f>D492/C492</f>
        <v>0.25642220399435411</v>
      </c>
      <c r="F492" s="35">
        <v>18.610651000000001</v>
      </c>
      <c r="G492" s="36">
        <v>18.610651000000001</v>
      </c>
      <c r="H492" s="36">
        <v>3.1956509100000003</v>
      </c>
      <c r="I492" s="14">
        <f>H492/G492</f>
        <v>0.17171086116224521</v>
      </c>
    </row>
    <row r="493" spans="1:9" x14ac:dyDescent="0.25">
      <c r="A493" s="169" t="s">
        <v>227</v>
      </c>
      <c r="B493" s="4">
        <v>21.9</v>
      </c>
      <c r="C493" s="7">
        <v>21.9</v>
      </c>
      <c r="D493" s="7">
        <v>6.2735233299999997</v>
      </c>
      <c r="E493" s="53">
        <f t="shared" ref="E493:E553" si="53">D493/C493</f>
        <v>0.28646225251141555</v>
      </c>
      <c r="F493" s="35">
        <v>3.25</v>
      </c>
      <c r="G493" s="36">
        <v>3.25</v>
      </c>
      <c r="H493" s="36">
        <v>0.35782354999999999</v>
      </c>
      <c r="I493" s="14">
        <f t="shared" ref="I493:I499" si="54">H493/G493</f>
        <v>0.11009955384615384</v>
      </c>
    </row>
    <row r="494" spans="1:9" x14ac:dyDescent="0.25">
      <c r="A494" s="169" t="s">
        <v>228</v>
      </c>
      <c r="B494" s="4">
        <v>14.088463000000001</v>
      </c>
      <c r="C494" s="7">
        <v>14.077661000000001</v>
      </c>
      <c r="D494" s="7">
        <v>4.1561469899999999</v>
      </c>
      <c r="E494" s="53">
        <f t="shared" si="53"/>
        <v>0.29522993841093342</v>
      </c>
      <c r="F494" s="35">
        <v>0.82195399999999996</v>
      </c>
      <c r="G494" s="36">
        <v>0.83275600000000005</v>
      </c>
      <c r="H494" s="36">
        <v>0.26025254000000003</v>
      </c>
      <c r="I494" s="14">
        <f t="shared" si="54"/>
        <v>0.31251956155224342</v>
      </c>
    </row>
    <row r="495" spans="1:9" x14ac:dyDescent="0.25">
      <c r="A495" s="169" t="s">
        <v>229</v>
      </c>
      <c r="B495" s="4">
        <v>36.437677999999998</v>
      </c>
      <c r="C495" s="7">
        <v>32.397067</v>
      </c>
      <c r="D495" s="7">
        <v>10.002427470000001</v>
      </c>
      <c r="E495" s="53">
        <f t="shared" si="53"/>
        <v>0.30874484625413778</v>
      </c>
      <c r="F495" s="35">
        <v>2.9100549999999998</v>
      </c>
      <c r="G495" s="36">
        <v>2.9100549999999998</v>
      </c>
      <c r="H495" s="36">
        <v>0.13902069</v>
      </c>
      <c r="I495" s="14">
        <f t="shared" si="54"/>
        <v>4.7772530072455681E-2</v>
      </c>
    </row>
    <row r="496" spans="1:9" x14ac:dyDescent="0.25">
      <c r="A496" s="169" t="s">
        <v>278</v>
      </c>
      <c r="B496" s="4">
        <v>4135.2820000000002</v>
      </c>
      <c r="C496" s="7">
        <v>4135.2820000000002</v>
      </c>
      <c r="D496" s="7">
        <v>2372.7564299899996</v>
      </c>
      <c r="E496" s="53">
        <f t="shared" si="53"/>
        <v>0.57378346385808743</v>
      </c>
      <c r="F496" s="35">
        <v>264.03493400000002</v>
      </c>
      <c r="G496" s="36">
        <v>268.03493400000002</v>
      </c>
      <c r="H496" s="36">
        <v>5.3753997699999996</v>
      </c>
      <c r="I496" s="14">
        <f t="shared" si="54"/>
        <v>2.0054847663998898E-2</v>
      </c>
    </row>
    <row r="497" spans="1:9" x14ac:dyDescent="0.25">
      <c r="A497" s="169" t="s">
        <v>230</v>
      </c>
      <c r="B497" s="4">
        <v>11.583876999999999</v>
      </c>
      <c r="C497" s="7">
        <v>11.798876999999999</v>
      </c>
      <c r="D497" s="7">
        <v>3.59677786</v>
      </c>
      <c r="E497" s="53">
        <f t="shared" si="53"/>
        <v>0.30484069458474738</v>
      </c>
      <c r="F497" s="35">
        <v>8</v>
      </c>
      <c r="G497" s="36">
        <v>10</v>
      </c>
      <c r="H497" s="36">
        <v>0.51670484999999999</v>
      </c>
      <c r="I497" s="14">
        <f t="shared" si="54"/>
        <v>5.1670485000000002E-2</v>
      </c>
    </row>
    <row r="498" spans="1:9" ht="15.75" customHeight="1" x14ac:dyDescent="0.25">
      <c r="A498" s="169" t="s">
        <v>290</v>
      </c>
      <c r="B498" s="5" t="s">
        <v>19</v>
      </c>
      <c r="C498" s="7">
        <v>0.95108700000000002</v>
      </c>
      <c r="D498" s="7">
        <v>0</v>
      </c>
      <c r="E498" s="53">
        <f t="shared" si="53"/>
        <v>0</v>
      </c>
      <c r="F498" s="59" t="s">
        <v>19</v>
      </c>
      <c r="G498" s="60" t="s">
        <v>19</v>
      </c>
      <c r="H498" s="60" t="s">
        <v>19</v>
      </c>
      <c r="I498" s="14" t="s">
        <v>19</v>
      </c>
    </row>
    <row r="499" spans="1:9" x14ac:dyDescent="0.25">
      <c r="A499" s="169" t="s">
        <v>231</v>
      </c>
      <c r="B499" s="4">
        <v>10.301793999999999</v>
      </c>
      <c r="C499" s="7">
        <v>10.664094</v>
      </c>
      <c r="D499" s="7">
        <v>3.4030713299999999</v>
      </c>
      <c r="E499" s="53">
        <f t="shared" si="53"/>
        <v>0.31911490371333934</v>
      </c>
      <c r="F499" s="35">
        <v>0.42174400000000001</v>
      </c>
      <c r="G499" s="36">
        <v>0.25826399999999999</v>
      </c>
      <c r="H499" s="36">
        <v>4.6239459999999996E-2</v>
      </c>
      <c r="I499" s="14">
        <f t="shared" si="54"/>
        <v>0.17903950995880183</v>
      </c>
    </row>
    <row r="500" spans="1:9" x14ac:dyDescent="0.25">
      <c r="A500" s="169" t="s">
        <v>232</v>
      </c>
      <c r="B500" s="4">
        <v>1.5245759999999999</v>
      </c>
      <c r="C500" s="7">
        <v>1.5245759999999999</v>
      </c>
      <c r="D500" s="7">
        <v>0.34619200999999999</v>
      </c>
      <c r="E500" s="53">
        <f t="shared" si="53"/>
        <v>0.22707428819553765</v>
      </c>
      <c r="F500" s="59" t="s">
        <v>19</v>
      </c>
      <c r="G500" s="60" t="s">
        <v>19</v>
      </c>
      <c r="H500" s="60" t="s">
        <v>19</v>
      </c>
      <c r="I500" s="14" t="s">
        <v>19</v>
      </c>
    </row>
    <row r="501" spans="1:9" x14ac:dyDescent="0.25">
      <c r="A501" s="169" t="s">
        <v>56</v>
      </c>
      <c r="B501" s="4">
        <v>26.994371000000001</v>
      </c>
      <c r="C501" s="7">
        <v>26.656296000000001</v>
      </c>
      <c r="D501" s="7">
        <v>3.7753511500000001</v>
      </c>
      <c r="E501" s="53">
        <f t="shared" si="53"/>
        <v>0.14163074832302283</v>
      </c>
      <c r="F501" s="35">
        <v>377.167889</v>
      </c>
      <c r="G501" s="36">
        <v>375.87596400000001</v>
      </c>
      <c r="H501" s="36">
        <v>94.371586140000005</v>
      </c>
      <c r="I501" s="14">
        <f t="shared" ref="I501:I506" si="55">H501/G501</f>
        <v>0.25107108508805848</v>
      </c>
    </row>
    <row r="502" spans="1:9" x14ac:dyDescent="0.25">
      <c r="A502" s="169" t="s">
        <v>233</v>
      </c>
      <c r="B502" s="4">
        <v>7.1395080000000002</v>
      </c>
      <c r="C502" s="7">
        <v>7.1385079999999999</v>
      </c>
      <c r="D502" s="7">
        <v>1.9691406200000001</v>
      </c>
      <c r="E502" s="53">
        <f t="shared" si="53"/>
        <v>0.27584764491403529</v>
      </c>
      <c r="F502" s="35">
        <v>4.7142780000000002</v>
      </c>
      <c r="G502" s="36">
        <v>4.7142780000000002</v>
      </c>
      <c r="H502" s="36">
        <v>0.21419489999999999</v>
      </c>
      <c r="I502" s="14">
        <f t="shared" si="55"/>
        <v>4.5435356166946453E-2</v>
      </c>
    </row>
    <row r="503" spans="1:9" x14ac:dyDescent="0.25">
      <c r="A503" s="169" t="s">
        <v>234</v>
      </c>
      <c r="B503" s="4">
        <v>8.0457029999999996</v>
      </c>
      <c r="C503" s="7">
        <v>8.0457029999999996</v>
      </c>
      <c r="D503" s="7">
        <v>2.81622415</v>
      </c>
      <c r="E503" s="53">
        <f t="shared" si="53"/>
        <v>0.35002835053692638</v>
      </c>
      <c r="F503" s="35">
        <v>0.306753</v>
      </c>
      <c r="G503" s="36">
        <v>0.12987399999999999</v>
      </c>
      <c r="H503" s="36">
        <v>3.4251400000000001E-2</v>
      </c>
      <c r="I503" s="14">
        <f t="shared" si="55"/>
        <v>0.26372792090795699</v>
      </c>
    </row>
    <row r="504" spans="1:9" x14ac:dyDescent="0.25">
      <c r="A504" s="169" t="s">
        <v>235</v>
      </c>
      <c r="B504" s="4">
        <v>12.972998</v>
      </c>
      <c r="C504" s="7">
        <v>12.806101</v>
      </c>
      <c r="D504" s="7">
        <v>4.48099764</v>
      </c>
      <c r="E504" s="53">
        <f t="shared" si="53"/>
        <v>0.34991115875159817</v>
      </c>
      <c r="F504" s="35">
        <v>3.8903620000000001</v>
      </c>
      <c r="G504" s="36">
        <v>3.6481699999999999</v>
      </c>
      <c r="H504" s="36">
        <v>0.44844923999999997</v>
      </c>
      <c r="I504" s="14">
        <f t="shared" si="55"/>
        <v>0.12292443608713409</v>
      </c>
    </row>
    <row r="505" spans="1:9" x14ac:dyDescent="0.25">
      <c r="A505" s="169" t="s">
        <v>236</v>
      </c>
      <c r="B505" s="4">
        <v>8.8309999999999995</v>
      </c>
      <c r="C505" s="7">
        <v>8.8299590000000006</v>
      </c>
      <c r="D505" s="7">
        <v>2.7674429300000001</v>
      </c>
      <c r="E505" s="53">
        <f t="shared" si="53"/>
        <v>0.3134151506252747</v>
      </c>
      <c r="F505" s="5">
        <v>0.57489999999999997</v>
      </c>
      <c r="G505" s="6">
        <v>0.57594100000000004</v>
      </c>
      <c r="H505" s="6">
        <v>0.16561163000000001</v>
      </c>
      <c r="I505" s="14">
        <f t="shared" si="55"/>
        <v>0.28754964484209322</v>
      </c>
    </row>
    <row r="506" spans="1:9" x14ac:dyDescent="0.25">
      <c r="A506" s="169" t="s">
        <v>237</v>
      </c>
      <c r="B506" s="4">
        <v>4.400137</v>
      </c>
      <c r="C506" s="7">
        <v>4.3501159999999999</v>
      </c>
      <c r="D506" s="7">
        <v>1.1327191999999999</v>
      </c>
      <c r="E506" s="53">
        <f t="shared" si="53"/>
        <v>0.26038827470347914</v>
      </c>
      <c r="F506" s="35">
        <v>1.600536</v>
      </c>
      <c r="G506" s="36">
        <v>0.74766100000000002</v>
      </c>
      <c r="H506" s="36">
        <v>0.23565894000000001</v>
      </c>
      <c r="I506" s="14">
        <f t="shared" si="55"/>
        <v>0.31519490785262305</v>
      </c>
    </row>
    <row r="507" spans="1:9" x14ac:dyDescent="0.25">
      <c r="A507" s="169" t="s">
        <v>98</v>
      </c>
      <c r="B507" s="4">
        <v>2.2013099999999999</v>
      </c>
      <c r="C507" s="7">
        <v>1.967325</v>
      </c>
      <c r="D507" s="7">
        <v>0.70241162999999995</v>
      </c>
      <c r="E507" s="53">
        <f t="shared" si="53"/>
        <v>0.35703893866036368</v>
      </c>
      <c r="F507" s="59" t="s">
        <v>19</v>
      </c>
      <c r="G507" s="60" t="s">
        <v>19</v>
      </c>
      <c r="H507" s="60" t="s">
        <v>19</v>
      </c>
      <c r="I507" s="14" t="s">
        <v>19</v>
      </c>
    </row>
    <row r="508" spans="1:9" x14ac:dyDescent="0.25">
      <c r="A508" s="169" t="s">
        <v>238</v>
      </c>
      <c r="B508" s="4">
        <v>13.972</v>
      </c>
      <c r="C508" s="7">
        <v>13.9719</v>
      </c>
      <c r="D508" s="7">
        <v>5.5982561799999999</v>
      </c>
      <c r="E508" s="53">
        <f t="shared" si="53"/>
        <v>0.40067966275166583</v>
      </c>
      <c r="F508" s="35">
        <v>5.4749999999999996</v>
      </c>
      <c r="G508" s="36">
        <v>5.4749999999999996</v>
      </c>
      <c r="H508" s="36">
        <v>0.39510077000000005</v>
      </c>
      <c r="I508" s="14">
        <f t="shared" ref="I508:I520" si="56">H508/G508</f>
        <v>7.2164524200913252E-2</v>
      </c>
    </row>
    <row r="509" spans="1:9" ht="15.75" thickBot="1" x14ac:dyDescent="0.3">
      <c r="A509" s="178" t="s">
        <v>239</v>
      </c>
      <c r="B509" s="43">
        <v>6.6897000000000002</v>
      </c>
      <c r="C509" s="44">
        <v>6.6897000000000002</v>
      </c>
      <c r="D509" s="44">
        <v>2.7030048900000003</v>
      </c>
      <c r="E509" s="55">
        <f t="shared" si="53"/>
        <v>0.40405472442710438</v>
      </c>
      <c r="F509" s="37">
        <v>49.5</v>
      </c>
      <c r="G509" s="38">
        <v>48.874988999999999</v>
      </c>
      <c r="H509" s="38">
        <v>15.39429947</v>
      </c>
      <c r="I509" s="22">
        <f t="shared" si="56"/>
        <v>0.31497295007063836</v>
      </c>
    </row>
    <row r="510" spans="1:9" x14ac:dyDescent="0.25">
      <c r="A510" s="179" t="s">
        <v>240</v>
      </c>
      <c r="B510" s="39">
        <v>5.7478639999999999</v>
      </c>
      <c r="C510" s="40">
        <v>5.7478639999999999</v>
      </c>
      <c r="D510" s="40">
        <v>1.47676418</v>
      </c>
      <c r="E510" s="52">
        <f t="shared" si="53"/>
        <v>0.25692399472221333</v>
      </c>
      <c r="F510" s="33">
        <v>0.51975800000000005</v>
      </c>
      <c r="G510" s="34">
        <v>0.51975800000000005</v>
      </c>
      <c r="H510" s="34">
        <v>6.0061379999999998E-2</v>
      </c>
      <c r="I510" s="21">
        <f t="shared" si="56"/>
        <v>0.11555643203183018</v>
      </c>
    </row>
    <row r="511" spans="1:9" x14ac:dyDescent="0.25">
      <c r="A511" s="169" t="s">
        <v>241</v>
      </c>
      <c r="B511" s="4">
        <v>6.1559540000000004</v>
      </c>
      <c r="C511" s="7">
        <v>6.1559540000000004</v>
      </c>
      <c r="D511" s="7">
        <v>2.1162382900000001</v>
      </c>
      <c r="E511" s="53">
        <f t="shared" si="53"/>
        <v>0.34377097197282502</v>
      </c>
      <c r="F511" s="5">
        <v>0.45769599999999999</v>
      </c>
      <c r="G511" s="6">
        <v>0.45769599999999999</v>
      </c>
      <c r="H511" s="6">
        <v>0.11187474</v>
      </c>
      <c r="I511" s="14">
        <f t="shared" si="56"/>
        <v>0.24443023316786688</v>
      </c>
    </row>
    <row r="512" spans="1:9" x14ac:dyDescent="0.25">
      <c r="A512" s="169" t="s">
        <v>242</v>
      </c>
      <c r="B512" s="4">
        <v>24.861499999999999</v>
      </c>
      <c r="C512" s="7">
        <v>24.583006999999998</v>
      </c>
      <c r="D512" s="7">
        <v>9.9706020100000003</v>
      </c>
      <c r="E512" s="53">
        <f t="shared" si="53"/>
        <v>0.4055891946009697</v>
      </c>
      <c r="F512" s="35">
        <v>55.679200000000002</v>
      </c>
      <c r="G512" s="36">
        <v>55.879199999999997</v>
      </c>
      <c r="H512" s="36">
        <v>0.40115090000000003</v>
      </c>
      <c r="I512" s="14">
        <f t="shared" si="56"/>
        <v>7.1788948302767405E-3</v>
      </c>
    </row>
    <row r="513" spans="1:9" x14ac:dyDescent="0.25">
      <c r="A513" s="169" t="s">
        <v>277</v>
      </c>
      <c r="B513" s="4">
        <v>18.879297999999999</v>
      </c>
      <c r="C513" s="7">
        <v>18.879297999999999</v>
      </c>
      <c r="D513" s="7">
        <v>4.3728827900000002</v>
      </c>
      <c r="E513" s="53">
        <f t="shared" si="53"/>
        <v>0.23162316681478309</v>
      </c>
      <c r="F513" s="35">
        <v>35.996901999999999</v>
      </c>
      <c r="G513" s="36">
        <v>36.196902000000001</v>
      </c>
      <c r="H513" s="36">
        <v>2.4904807099999999</v>
      </c>
      <c r="I513" s="14">
        <f t="shared" si="56"/>
        <v>6.8803697896576893E-2</v>
      </c>
    </row>
    <row r="514" spans="1:9" x14ac:dyDescent="0.25">
      <c r="A514" s="169" t="s">
        <v>243</v>
      </c>
      <c r="B514" s="4">
        <v>7.5107999999999997</v>
      </c>
      <c r="C514" s="7">
        <v>7.4172000000000002</v>
      </c>
      <c r="D514" s="7">
        <v>1.2906318799999998</v>
      </c>
      <c r="E514" s="53">
        <f t="shared" si="53"/>
        <v>0.17400526883460063</v>
      </c>
      <c r="F514" s="5">
        <v>1.66</v>
      </c>
      <c r="G514" s="6">
        <v>1.263018</v>
      </c>
      <c r="H514" s="6">
        <v>0.23995984000000001</v>
      </c>
      <c r="I514" s="14">
        <f t="shared" si="56"/>
        <v>0.18998924797588002</v>
      </c>
    </row>
    <row r="515" spans="1:9" x14ac:dyDescent="0.25">
      <c r="A515" s="169" t="s">
        <v>244</v>
      </c>
      <c r="B515" s="4">
        <v>61.445525000000004</v>
      </c>
      <c r="C515" s="7">
        <v>61.445525000000004</v>
      </c>
      <c r="D515" s="7">
        <v>19.711298339999999</v>
      </c>
      <c r="E515" s="53">
        <f t="shared" si="53"/>
        <v>0.32079306572773197</v>
      </c>
      <c r="F515" s="5">
        <v>2.0704099999999999</v>
      </c>
      <c r="G515" s="6">
        <v>2.0704099999999999</v>
      </c>
      <c r="H515" s="6">
        <v>0.19105151000000001</v>
      </c>
      <c r="I515" s="14">
        <f t="shared" si="56"/>
        <v>9.2277138344579096E-2</v>
      </c>
    </row>
    <row r="516" spans="1:9" x14ac:dyDescent="0.25">
      <c r="A516" s="169" t="s">
        <v>245</v>
      </c>
      <c r="B516" s="4">
        <v>3.1022259999999999</v>
      </c>
      <c r="C516" s="7">
        <v>3.013382</v>
      </c>
      <c r="D516" s="7">
        <v>1.3215383000000001</v>
      </c>
      <c r="E516" s="53">
        <f t="shared" si="53"/>
        <v>0.43855651225101899</v>
      </c>
      <c r="F516" s="35">
        <v>1.906523</v>
      </c>
      <c r="G516" s="36">
        <v>1.906523</v>
      </c>
      <c r="H516" s="36">
        <v>6.8303299999999999E-3</v>
      </c>
      <c r="I516" s="14">
        <f t="shared" si="56"/>
        <v>3.5826108575663655E-3</v>
      </c>
    </row>
    <row r="517" spans="1:9" x14ac:dyDescent="0.25">
      <c r="A517" s="171" t="s">
        <v>246</v>
      </c>
      <c r="B517" s="4">
        <v>15.275499999999999</v>
      </c>
      <c r="C517" s="7">
        <v>15.275499999999999</v>
      </c>
      <c r="D517" s="7">
        <v>3.5110906200000001</v>
      </c>
      <c r="E517" s="53">
        <f t="shared" si="53"/>
        <v>0.2298511092926582</v>
      </c>
      <c r="F517" s="35">
        <v>1.249306</v>
      </c>
      <c r="G517" s="36">
        <v>1.249306</v>
      </c>
      <c r="H517" s="36">
        <v>4.4298000000000002E-3</v>
      </c>
      <c r="I517" s="14">
        <f t="shared" si="56"/>
        <v>3.5458086329530156E-3</v>
      </c>
    </row>
    <row r="518" spans="1:9" x14ac:dyDescent="0.25">
      <c r="A518" s="169" t="s">
        <v>247</v>
      </c>
      <c r="B518" s="4">
        <v>15.400700000000001</v>
      </c>
      <c r="C518" s="7">
        <v>15.400700000000001</v>
      </c>
      <c r="D518" s="7">
        <v>1.71781418</v>
      </c>
      <c r="E518" s="53">
        <f t="shared" si="53"/>
        <v>0.11154130526534507</v>
      </c>
      <c r="F518" s="5">
        <v>44.460886000000002</v>
      </c>
      <c r="G518" s="6">
        <v>44.460886000000002</v>
      </c>
      <c r="H518" s="6">
        <v>17.016124749999999</v>
      </c>
      <c r="I518" s="14">
        <f t="shared" si="56"/>
        <v>0.38272122489866706</v>
      </c>
    </row>
    <row r="519" spans="1:9" x14ac:dyDescent="0.25">
      <c r="A519" s="175" t="s">
        <v>248</v>
      </c>
      <c r="B519" s="4">
        <v>7.32559</v>
      </c>
      <c r="C519" s="7">
        <v>7.32559</v>
      </c>
      <c r="D519" s="7">
        <v>2.2870963600000001</v>
      </c>
      <c r="E519" s="53">
        <f t="shared" si="53"/>
        <v>0.31220643797973952</v>
      </c>
      <c r="F519" s="35">
        <v>17.904806000000001</v>
      </c>
      <c r="G519" s="36">
        <v>21.238140000000001</v>
      </c>
      <c r="H519" s="36">
        <v>6.1949620899999998</v>
      </c>
      <c r="I519" s="14">
        <f t="shared" si="56"/>
        <v>0.29169042533856537</v>
      </c>
    </row>
    <row r="520" spans="1:9" x14ac:dyDescent="0.25">
      <c r="A520" s="169" t="s">
        <v>249</v>
      </c>
      <c r="B520" s="4">
        <v>14.031165</v>
      </c>
      <c r="C520" s="7">
        <v>14.031165</v>
      </c>
      <c r="D520" s="7">
        <v>5.0470790999999995</v>
      </c>
      <c r="E520" s="53">
        <f t="shared" si="53"/>
        <v>0.35970492115230629</v>
      </c>
      <c r="F520" s="35">
        <v>4.8611389999999997</v>
      </c>
      <c r="G520" s="36">
        <v>4.8611389999999997</v>
      </c>
      <c r="H520" s="36">
        <v>1.0721029</v>
      </c>
      <c r="I520" s="14">
        <f t="shared" si="56"/>
        <v>0.22054561698400313</v>
      </c>
    </row>
    <row r="521" spans="1:9" x14ac:dyDescent="0.25">
      <c r="A521" s="169" t="s">
        <v>250</v>
      </c>
      <c r="B521" s="4">
        <v>2.2492019999999999</v>
      </c>
      <c r="C521" s="7">
        <v>1.9397180000000001</v>
      </c>
      <c r="D521" s="7">
        <v>0.52708549999999998</v>
      </c>
      <c r="E521" s="53">
        <f t="shared" si="53"/>
        <v>0.27173305604216696</v>
      </c>
      <c r="F521" s="59" t="s">
        <v>19</v>
      </c>
      <c r="G521" s="60" t="s">
        <v>19</v>
      </c>
      <c r="H521" s="60" t="s">
        <v>19</v>
      </c>
      <c r="I521" s="14" t="s">
        <v>19</v>
      </c>
    </row>
    <row r="522" spans="1:9" x14ac:dyDescent="0.25">
      <c r="A522" s="169" t="s">
        <v>251</v>
      </c>
      <c r="B522" s="4">
        <v>53.94594</v>
      </c>
      <c r="C522" s="7">
        <v>53.94594</v>
      </c>
      <c r="D522" s="7">
        <v>17.35808025</v>
      </c>
      <c r="E522" s="53">
        <f t="shared" si="53"/>
        <v>0.32176805613174969</v>
      </c>
      <c r="F522" s="35">
        <v>23.422027</v>
      </c>
      <c r="G522" s="36">
        <v>23.422027</v>
      </c>
      <c r="H522" s="36">
        <v>0.39065521999999997</v>
      </c>
      <c r="I522" s="14">
        <f t="shared" ref="I522:I527" si="57">H522/G522</f>
        <v>1.66789671961355E-2</v>
      </c>
    </row>
    <row r="523" spans="1:9" x14ac:dyDescent="0.25">
      <c r="A523" s="169" t="s">
        <v>252</v>
      </c>
      <c r="B523" s="4">
        <v>79.995019999999997</v>
      </c>
      <c r="C523" s="7">
        <v>79.880763999999999</v>
      </c>
      <c r="D523" s="7">
        <v>9.0749994800000007</v>
      </c>
      <c r="E523" s="53">
        <f t="shared" si="53"/>
        <v>0.11360681878305522</v>
      </c>
      <c r="F523" s="35">
        <v>8.4911999999999992</v>
      </c>
      <c r="G523" s="36">
        <v>7.4618130000000003</v>
      </c>
      <c r="H523" s="36">
        <v>0.72204481999999992</v>
      </c>
      <c r="I523" s="14">
        <f t="shared" si="57"/>
        <v>9.6765333036354553E-2</v>
      </c>
    </row>
    <row r="524" spans="1:9" x14ac:dyDescent="0.25">
      <c r="A524" s="169" t="s">
        <v>253</v>
      </c>
      <c r="B524" s="4">
        <v>293.72179</v>
      </c>
      <c r="C524" s="7">
        <v>293.345799</v>
      </c>
      <c r="D524" s="7">
        <v>94.766162650000012</v>
      </c>
      <c r="E524" s="53">
        <f t="shared" si="53"/>
        <v>0.32305273493962672</v>
      </c>
      <c r="F524" s="35">
        <v>15.4</v>
      </c>
      <c r="G524" s="36">
        <v>15.65</v>
      </c>
      <c r="H524" s="36">
        <v>2.0261277099999999</v>
      </c>
      <c r="I524" s="14">
        <f t="shared" si="57"/>
        <v>0.12946502939297125</v>
      </c>
    </row>
    <row r="525" spans="1:9" x14ac:dyDescent="0.25">
      <c r="A525" s="169" t="s">
        <v>254</v>
      </c>
      <c r="B525" s="4">
        <v>10.064019999999999</v>
      </c>
      <c r="C525" s="7">
        <v>10.064019999999999</v>
      </c>
      <c r="D525" s="7">
        <v>2.5786766600000002</v>
      </c>
      <c r="E525" s="53">
        <f t="shared" si="53"/>
        <v>0.25622729883287199</v>
      </c>
      <c r="F525" s="35">
        <v>3.2541060000000002</v>
      </c>
      <c r="G525" s="36">
        <v>3.0173030000000001</v>
      </c>
      <c r="H525" s="36">
        <v>0.8583511800000001</v>
      </c>
      <c r="I525" s="14">
        <f t="shared" si="57"/>
        <v>0.284476295552684</v>
      </c>
    </row>
    <row r="526" spans="1:9" x14ac:dyDescent="0.25">
      <c r="A526" s="169" t="s">
        <v>255</v>
      </c>
      <c r="B526" s="4">
        <v>28.465900000000001</v>
      </c>
      <c r="C526" s="7">
        <v>28.465900000000001</v>
      </c>
      <c r="D526" s="7">
        <v>8.6010206900000004</v>
      </c>
      <c r="E526" s="53">
        <f t="shared" si="53"/>
        <v>0.30215172153348391</v>
      </c>
      <c r="F526" s="35">
        <v>3</v>
      </c>
      <c r="G526" s="36">
        <v>3</v>
      </c>
      <c r="H526" s="36">
        <v>0.32431415999999996</v>
      </c>
      <c r="I526" s="14">
        <f t="shared" si="57"/>
        <v>0.10810471999999999</v>
      </c>
    </row>
    <row r="527" spans="1:9" x14ac:dyDescent="0.25">
      <c r="A527" s="169" t="s">
        <v>256</v>
      </c>
      <c r="B527" s="4">
        <v>105.161</v>
      </c>
      <c r="C527" s="7">
        <v>105.161</v>
      </c>
      <c r="D527" s="7">
        <v>32.184025989999995</v>
      </c>
      <c r="E527" s="53">
        <f t="shared" si="53"/>
        <v>0.30604526383355041</v>
      </c>
      <c r="F527" s="35">
        <v>16.48</v>
      </c>
      <c r="G527" s="36">
        <v>13.48</v>
      </c>
      <c r="H527" s="36">
        <v>0.27113775000000001</v>
      </c>
      <c r="I527" s="14">
        <f t="shared" si="57"/>
        <v>2.011407640949555E-2</v>
      </c>
    </row>
    <row r="528" spans="1:9" x14ac:dyDescent="0.25">
      <c r="A528" s="169" t="s">
        <v>76</v>
      </c>
      <c r="B528" s="4">
        <v>0.53</v>
      </c>
      <c r="C528" s="7">
        <v>0.53</v>
      </c>
      <c r="D528" s="7">
        <v>0.11045574000000001</v>
      </c>
      <c r="E528" s="53">
        <f t="shared" si="53"/>
        <v>0.20840705660377359</v>
      </c>
      <c r="F528" s="59" t="s">
        <v>19</v>
      </c>
      <c r="G528" s="60" t="s">
        <v>19</v>
      </c>
      <c r="H528" s="60" t="s">
        <v>19</v>
      </c>
      <c r="I528" s="14" t="s">
        <v>19</v>
      </c>
    </row>
    <row r="529" spans="1:9" x14ac:dyDescent="0.25">
      <c r="A529" s="169" t="s">
        <v>257</v>
      </c>
      <c r="B529" s="4">
        <v>48.956270000000004</v>
      </c>
      <c r="C529" s="7">
        <v>47.114623999999999</v>
      </c>
      <c r="D529" s="7">
        <v>18.435684859999999</v>
      </c>
      <c r="E529" s="53">
        <f t="shared" si="53"/>
        <v>0.39129432211960341</v>
      </c>
      <c r="F529" s="59">
        <v>29.362414000000001</v>
      </c>
      <c r="G529" s="60">
        <v>31.204059999999998</v>
      </c>
      <c r="H529" s="60">
        <v>0.33556509000000001</v>
      </c>
      <c r="I529" s="14">
        <f t="shared" ref="I529" si="58">H529/G529</f>
        <v>1.0753891961494755E-2</v>
      </c>
    </row>
    <row r="530" spans="1:9" x14ac:dyDescent="0.25">
      <c r="A530" s="169" t="s">
        <v>50</v>
      </c>
      <c r="B530" s="4">
        <v>0.87875300000000001</v>
      </c>
      <c r="C530" s="7">
        <v>0.95875299999999997</v>
      </c>
      <c r="D530" s="7">
        <v>0.10829946999999999</v>
      </c>
      <c r="E530" s="53">
        <f t="shared" si="53"/>
        <v>0.11295867653086875</v>
      </c>
      <c r="F530" s="59" t="s">
        <v>19</v>
      </c>
      <c r="G530" s="60" t="s">
        <v>19</v>
      </c>
      <c r="H530" s="60" t="s">
        <v>19</v>
      </c>
      <c r="I530" s="14" t="s">
        <v>19</v>
      </c>
    </row>
    <row r="531" spans="1:9" x14ac:dyDescent="0.25">
      <c r="A531" s="169" t="s">
        <v>258</v>
      </c>
      <c r="B531" s="4">
        <v>42.265599999999999</v>
      </c>
      <c r="C531" s="7">
        <v>42.938650000000003</v>
      </c>
      <c r="D531" s="7">
        <v>10.829698179999999</v>
      </c>
      <c r="E531" s="53">
        <f t="shared" si="53"/>
        <v>0.25221328989150799</v>
      </c>
      <c r="F531" s="35">
        <v>15.2384</v>
      </c>
      <c r="G531" s="36">
        <v>15.56535</v>
      </c>
      <c r="H531" s="36">
        <v>1.1758013899999999</v>
      </c>
      <c r="I531" s="14">
        <f t="shared" ref="I531:I543" si="59">H531/G531</f>
        <v>7.5539669201142273E-2</v>
      </c>
    </row>
    <row r="532" spans="1:9" x14ac:dyDescent="0.25">
      <c r="A532" s="169" t="s">
        <v>54</v>
      </c>
      <c r="B532" s="4">
        <v>161.96289999999999</v>
      </c>
      <c r="C532" s="7">
        <v>162.16290000000001</v>
      </c>
      <c r="D532" s="7">
        <v>43.520421859999999</v>
      </c>
      <c r="E532" s="53">
        <f t="shared" si="53"/>
        <v>0.268374713698386</v>
      </c>
      <c r="F532" s="35">
        <v>140.76083700000001</v>
      </c>
      <c r="G532" s="36">
        <v>161.03366700000001</v>
      </c>
      <c r="H532" s="36">
        <v>23.171891729999999</v>
      </c>
      <c r="I532" s="14">
        <f t="shared" si="59"/>
        <v>0.14389470327344653</v>
      </c>
    </row>
    <row r="533" spans="1:9" x14ac:dyDescent="0.25">
      <c r="A533" s="169" t="s">
        <v>259</v>
      </c>
      <c r="B533" s="4">
        <v>8.0123850000000001</v>
      </c>
      <c r="C533" s="7">
        <v>8.0123850000000001</v>
      </c>
      <c r="D533" s="7">
        <v>2.1152725699999997</v>
      </c>
      <c r="E533" s="53">
        <f t="shared" si="53"/>
        <v>0.26400036568387558</v>
      </c>
      <c r="F533" s="35">
        <v>79.857410999999999</v>
      </c>
      <c r="G533" s="36">
        <v>152.43535800000001</v>
      </c>
      <c r="H533" s="36">
        <v>50.045783869999994</v>
      </c>
      <c r="I533" s="14">
        <f t="shared" si="59"/>
        <v>0.32830823849936436</v>
      </c>
    </row>
    <row r="534" spans="1:9" x14ac:dyDescent="0.25">
      <c r="A534" s="169" t="s">
        <v>260</v>
      </c>
      <c r="B534" s="25">
        <v>1.323008</v>
      </c>
      <c r="C534" s="26">
        <v>1.323008</v>
      </c>
      <c r="D534" s="26">
        <v>0.40729915</v>
      </c>
      <c r="E534" s="53">
        <f t="shared" si="53"/>
        <v>0.30785841808968656</v>
      </c>
      <c r="F534" s="25">
        <v>0.24323800000000001</v>
      </c>
      <c r="G534" s="26">
        <v>0.24323800000000001</v>
      </c>
      <c r="H534" s="26">
        <v>4.4790199999999995E-2</v>
      </c>
      <c r="I534" s="14">
        <f t="shared" si="59"/>
        <v>0.18414145816032032</v>
      </c>
    </row>
    <row r="535" spans="1:9" x14ac:dyDescent="0.25">
      <c r="A535" s="169" t="s">
        <v>261</v>
      </c>
      <c r="B535" s="4">
        <v>6.3041479999999996</v>
      </c>
      <c r="C535" s="7">
        <v>6.3041479999999996</v>
      </c>
      <c r="D535" s="7">
        <v>0</v>
      </c>
      <c r="E535" s="53">
        <f t="shared" si="53"/>
        <v>0</v>
      </c>
      <c r="F535" s="35">
        <v>3.509598</v>
      </c>
      <c r="G535" s="36">
        <v>3.509598</v>
      </c>
      <c r="H535" s="36">
        <v>0</v>
      </c>
      <c r="I535" s="14">
        <f t="shared" si="59"/>
        <v>0</v>
      </c>
    </row>
    <row r="536" spans="1:9" x14ac:dyDescent="0.25">
      <c r="A536" s="169" t="s">
        <v>279</v>
      </c>
      <c r="B536" s="4">
        <v>60.449289</v>
      </c>
      <c r="C536" s="7">
        <v>60.434838999999997</v>
      </c>
      <c r="D536" s="7">
        <v>18.122959340000001</v>
      </c>
      <c r="E536" s="53">
        <f t="shared" si="53"/>
        <v>0.2998760258135213</v>
      </c>
      <c r="F536" s="35">
        <v>328.62510200000003</v>
      </c>
      <c r="G536" s="36">
        <v>225.244124</v>
      </c>
      <c r="H536" s="36">
        <v>10.39777043</v>
      </c>
      <c r="I536" s="14">
        <f t="shared" si="59"/>
        <v>4.6162227210863889E-2</v>
      </c>
    </row>
    <row r="537" spans="1:9" x14ac:dyDescent="0.25">
      <c r="A537" s="169" t="s">
        <v>96</v>
      </c>
      <c r="B537" s="4">
        <v>162.66909999999999</v>
      </c>
      <c r="C537" s="7">
        <v>162.66909999999999</v>
      </c>
      <c r="D537" s="7">
        <v>50.647453710000001</v>
      </c>
      <c r="E537" s="53">
        <f t="shared" si="53"/>
        <v>0.31135263986829709</v>
      </c>
      <c r="F537" s="35">
        <v>13.224399999999999</v>
      </c>
      <c r="G537" s="36">
        <v>13.224399999999999</v>
      </c>
      <c r="H537" s="36">
        <v>1.0611239800000001</v>
      </c>
      <c r="I537" s="14">
        <f t="shared" si="59"/>
        <v>8.0239858141012074E-2</v>
      </c>
    </row>
    <row r="538" spans="1:9" x14ac:dyDescent="0.25">
      <c r="A538" s="169" t="s">
        <v>81</v>
      </c>
      <c r="B538" s="4">
        <v>111.593199</v>
      </c>
      <c r="C538" s="7">
        <v>111.593199</v>
      </c>
      <c r="D538" s="7">
        <v>13.48161453</v>
      </c>
      <c r="E538" s="53">
        <f t="shared" si="53"/>
        <v>0.1208103598678984</v>
      </c>
      <c r="F538" s="35">
        <v>3.5396800000000002</v>
      </c>
      <c r="G538" s="36">
        <v>3.5396800000000002</v>
      </c>
      <c r="H538" s="36">
        <v>0</v>
      </c>
      <c r="I538" s="14">
        <f t="shared" si="59"/>
        <v>0</v>
      </c>
    </row>
    <row r="539" spans="1:9" x14ac:dyDescent="0.25">
      <c r="A539" s="169" t="s">
        <v>77</v>
      </c>
      <c r="B539" s="4">
        <v>31.379963</v>
      </c>
      <c r="C539" s="7">
        <v>31.298162999999999</v>
      </c>
      <c r="D539" s="7">
        <v>5.0182862400000001</v>
      </c>
      <c r="E539" s="53">
        <f t="shared" si="53"/>
        <v>0.16033804412099203</v>
      </c>
      <c r="F539" s="35">
        <v>5.2710020000000002</v>
      </c>
      <c r="G539" s="36">
        <v>5.3528019999999996</v>
      </c>
      <c r="H539" s="36">
        <v>0.58852925</v>
      </c>
      <c r="I539" s="14">
        <f t="shared" si="59"/>
        <v>0.10994788337024236</v>
      </c>
    </row>
    <row r="540" spans="1:9" x14ac:dyDescent="0.25">
      <c r="A540" s="169" t="s">
        <v>262</v>
      </c>
      <c r="B540" s="4">
        <v>6.3731</v>
      </c>
      <c r="C540" s="7">
        <v>6.3574739999999998</v>
      </c>
      <c r="D540" s="7">
        <v>2.3716193199999998</v>
      </c>
      <c r="E540" s="53">
        <f t="shared" si="53"/>
        <v>0.37304428142372265</v>
      </c>
      <c r="F540" s="35">
        <v>2.039873</v>
      </c>
      <c r="G540" s="36">
        <v>2.0554990000000002</v>
      </c>
      <c r="H540" s="36">
        <v>0.2319967</v>
      </c>
      <c r="I540" s="14">
        <f t="shared" si="59"/>
        <v>0.11286636480971286</v>
      </c>
    </row>
    <row r="541" spans="1:9" x14ac:dyDescent="0.25">
      <c r="A541" s="169" t="s">
        <v>263</v>
      </c>
      <c r="B541" s="4">
        <v>53.651708999999997</v>
      </c>
      <c r="C541" s="7">
        <v>50.925928999999996</v>
      </c>
      <c r="D541" s="7">
        <v>22.26074946</v>
      </c>
      <c r="E541" s="53">
        <f t="shared" si="53"/>
        <v>0.43712014482838402</v>
      </c>
      <c r="F541" s="35">
        <v>14.877919</v>
      </c>
      <c r="G541" s="36">
        <v>17.603698999999999</v>
      </c>
      <c r="H541" s="36">
        <v>17.311633350000001</v>
      </c>
      <c r="I541" s="14">
        <f t="shared" si="59"/>
        <v>0.98340884776546122</v>
      </c>
    </row>
    <row r="542" spans="1:9" x14ac:dyDescent="0.25">
      <c r="A542" s="169" t="s">
        <v>264</v>
      </c>
      <c r="B542" s="4">
        <v>21.155000000000001</v>
      </c>
      <c r="C542" s="7">
        <v>21.155000000000001</v>
      </c>
      <c r="D542" s="7">
        <v>6.6313150999999992</v>
      </c>
      <c r="E542" s="53">
        <f t="shared" si="53"/>
        <v>0.31346325218624432</v>
      </c>
      <c r="F542" s="35">
        <v>1.5100199999999999</v>
      </c>
      <c r="G542" s="36">
        <v>1.5100199999999999</v>
      </c>
      <c r="H542" s="36">
        <v>5.9907059999999998E-2</v>
      </c>
      <c r="I542" s="14">
        <f t="shared" si="59"/>
        <v>3.9673024198354986E-2</v>
      </c>
    </row>
    <row r="543" spans="1:9" x14ac:dyDescent="0.25">
      <c r="A543" s="169" t="s">
        <v>194</v>
      </c>
      <c r="B543" s="4">
        <v>8.4384910000000009</v>
      </c>
      <c r="C543" s="7">
        <v>8.4384910000000009</v>
      </c>
      <c r="D543" s="7">
        <v>1.40406334</v>
      </c>
      <c r="E543" s="53">
        <f t="shared" si="53"/>
        <v>0.16638796438841966</v>
      </c>
      <c r="F543" s="5">
        <v>1.372967</v>
      </c>
      <c r="G543" s="6">
        <v>1.372967</v>
      </c>
      <c r="H543" s="6">
        <v>5.4212759999999999E-2</v>
      </c>
      <c r="I543" s="14">
        <f t="shared" si="59"/>
        <v>3.9485843432507842E-2</v>
      </c>
    </row>
    <row r="544" spans="1:9" x14ac:dyDescent="0.25">
      <c r="A544" s="169" t="s">
        <v>265</v>
      </c>
      <c r="B544" s="4">
        <v>25.426964999999999</v>
      </c>
      <c r="C544" s="7">
        <v>25.426964999999999</v>
      </c>
      <c r="D544" s="7">
        <v>6.9145205499999998</v>
      </c>
      <c r="E544" s="53">
        <f t="shared" si="53"/>
        <v>0.27193652683283276</v>
      </c>
      <c r="F544" s="5">
        <v>53.216186999999998</v>
      </c>
      <c r="G544" s="6">
        <v>53.216186999999998</v>
      </c>
      <c r="H544" s="6">
        <v>14.26742479</v>
      </c>
      <c r="I544" s="14">
        <f>H544/G544</f>
        <v>0.26810310159951894</v>
      </c>
    </row>
    <row r="545" spans="1:9" x14ac:dyDescent="0.25">
      <c r="A545" s="176" t="s">
        <v>266</v>
      </c>
      <c r="B545" s="4">
        <v>13.7944</v>
      </c>
      <c r="C545" s="7">
        <v>13.7944</v>
      </c>
      <c r="D545" s="7">
        <v>3.3321198299999999</v>
      </c>
      <c r="E545" s="53">
        <f t="shared" si="53"/>
        <v>0.2415559814127472</v>
      </c>
      <c r="F545" s="5">
        <v>5.6352039999999999</v>
      </c>
      <c r="G545" s="6">
        <v>5.6352039999999999</v>
      </c>
      <c r="H545" s="6">
        <v>3.3225440000000002E-2</v>
      </c>
      <c r="I545" s="14">
        <f>H545/G545</f>
        <v>5.8960491936050586E-3</v>
      </c>
    </row>
    <row r="546" spans="1:9" x14ac:dyDescent="0.25">
      <c r="A546" s="177" t="s">
        <v>267</v>
      </c>
      <c r="B546" s="4">
        <v>6.0270330000000003</v>
      </c>
      <c r="C546" s="7">
        <v>6.0270330000000003</v>
      </c>
      <c r="D546" s="7">
        <v>2.2158611000000001</v>
      </c>
      <c r="E546" s="53">
        <f t="shared" si="53"/>
        <v>0.36765371950012554</v>
      </c>
      <c r="F546" s="5">
        <v>7.9758999999999997E-2</v>
      </c>
      <c r="G546" s="6">
        <v>7.9758999999999997E-2</v>
      </c>
      <c r="H546" s="6">
        <v>0</v>
      </c>
      <c r="I546" s="14">
        <f>H546/G546</f>
        <v>0</v>
      </c>
    </row>
    <row r="547" spans="1:9" ht="15.75" thickBot="1" x14ac:dyDescent="0.3">
      <c r="A547" s="178" t="s">
        <v>268</v>
      </c>
      <c r="B547" s="43">
        <v>7.6853290000000003</v>
      </c>
      <c r="C547" s="44">
        <v>7.6853290000000003</v>
      </c>
      <c r="D547" s="44">
        <v>2.1784813199999999</v>
      </c>
      <c r="E547" s="55">
        <f t="shared" si="53"/>
        <v>0.28345973477518005</v>
      </c>
      <c r="F547" s="37">
        <v>11.064565</v>
      </c>
      <c r="G547" s="38">
        <v>11.064565</v>
      </c>
      <c r="H547" s="38">
        <v>2.8651285400000002</v>
      </c>
      <c r="I547" s="24">
        <f t="shared" ref="I547:I549" si="60">H547/G547</f>
        <v>0.25894633363354097</v>
      </c>
    </row>
    <row r="548" spans="1:9" ht="15.75" thickBot="1" x14ac:dyDescent="0.3">
      <c r="A548" s="182" t="s">
        <v>93</v>
      </c>
      <c r="B548" s="183">
        <f>SUM(B549:B554)</f>
        <v>1003.781731</v>
      </c>
      <c r="C548" s="184">
        <f>SUM(C549:C554)</f>
        <v>1003.781731</v>
      </c>
      <c r="D548" s="184">
        <f>SUM(D549:D554)</f>
        <v>341.91764538000001</v>
      </c>
      <c r="E548" s="185">
        <f t="shared" si="53"/>
        <v>0.34062947632984963</v>
      </c>
      <c r="F548" s="67">
        <f>SUM(F549:F554)</f>
        <v>4035.4270129999995</v>
      </c>
      <c r="G548" s="29">
        <f>SUM(G549:G554)</f>
        <v>4031.4270129999995</v>
      </c>
      <c r="H548" s="29">
        <f>SUM(H549:H554)</f>
        <v>959.78004409999983</v>
      </c>
      <c r="I548" s="32">
        <f t="shared" si="60"/>
        <v>0.23807451827976328</v>
      </c>
    </row>
    <row r="549" spans="1:9" x14ac:dyDescent="0.25">
      <c r="A549" s="174" t="s">
        <v>269</v>
      </c>
      <c r="B549" s="45">
        <v>260.50139899999999</v>
      </c>
      <c r="C549" s="46">
        <v>260.50139899999999</v>
      </c>
      <c r="D549" s="46">
        <v>57.580586060000002</v>
      </c>
      <c r="E549" s="56">
        <f t="shared" si="53"/>
        <v>0.22103753101149373</v>
      </c>
      <c r="F549" s="33">
        <v>120.084909</v>
      </c>
      <c r="G549" s="34">
        <v>120.084909</v>
      </c>
      <c r="H549" s="34">
        <v>1.9122178400000001</v>
      </c>
      <c r="I549" s="21">
        <f t="shared" si="60"/>
        <v>1.5923881326337184E-2</v>
      </c>
    </row>
    <row r="550" spans="1:9" x14ac:dyDescent="0.25">
      <c r="A550" s="169" t="s">
        <v>270</v>
      </c>
      <c r="B550" s="4">
        <v>2.9946999999999999</v>
      </c>
      <c r="C550" s="7">
        <v>2.9946999999999999</v>
      </c>
      <c r="D550" s="7">
        <v>0.67680072999999996</v>
      </c>
      <c r="E550" s="53">
        <f t="shared" si="53"/>
        <v>0.22599950913280129</v>
      </c>
      <c r="F550" s="59" t="s">
        <v>19</v>
      </c>
      <c r="G550" s="60" t="s">
        <v>19</v>
      </c>
      <c r="H550" s="60" t="s">
        <v>19</v>
      </c>
      <c r="I550" s="14" t="s">
        <v>19</v>
      </c>
    </row>
    <row r="551" spans="1:9" x14ac:dyDescent="0.25">
      <c r="A551" s="169" t="s">
        <v>271</v>
      </c>
      <c r="B551" s="4">
        <v>195.44493199999999</v>
      </c>
      <c r="C551" s="7">
        <v>195.44493199999999</v>
      </c>
      <c r="D551" s="7">
        <v>51.654632590000006</v>
      </c>
      <c r="E551" s="53">
        <f t="shared" si="53"/>
        <v>0.26429251483481808</v>
      </c>
      <c r="F551" s="35">
        <v>165.644204</v>
      </c>
      <c r="G551" s="36">
        <v>165.644204</v>
      </c>
      <c r="H551" s="36">
        <v>7.18899753</v>
      </c>
      <c r="I551" s="14">
        <f t="shared" ref="I551:I553" si="61">H551/G551</f>
        <v>4.3400235905628186E-2</v>
      </c>
    </row>
    <row r="552" spans="1:9" x14ac:dyDescent="0.25">
      <c r="A552" s="169" t="s">
        <v>272</v>
      </c>
      <c r="B552" s="5">
        <v>327.12209999999999</v>
      </c>
      <c r="C552" s="6">
        <v>327.12209999999999</v>
      </c>
      <c r="D552" s="6">
        <v>117.113676</v>
      </c>
      <c r="E552" s="53">
        <f t="shared" si="53"/>
        <v>0.35801211841083191</v>
      </c>
      <c r="F552" s="35">
        <v>1520.2257</v>
      </c>
      <c r="G552" s="36">
        <v>1520.2257</v>
      </c>
      <c r="H552" s="58">
        <v>651.37586499999998</v>
      </c>
      <c r="I552" s="14">
        <f t="shared" si="61"/>
        <v>0.42847313066737391</v>
      </c>
    </row>
    <row r="553" spans="1:9" x14ac:dyDescent="0.25">
      <c r="A553" s="169" t="s">
        <v>273</v>
      </c>
      <c r="B553" s="5">
        <v>217.71860000000001</v>
      </c>
      <c r="C553" s="6">
        <v>217.71860000000001</v>
      </c>
      <c r="D553" s="6">
        <v>114.89194999999999</v>
      </c>
      <c r="E553" s="53">
        <f t="shared" si="53"/>
        <v>0.5277084732310422</v>
      </c>
      <c r="F553" s="59">
        <v>520.10519999999997</v>
      </c>
      <c r="G553" s="60">
        <v>520.10519999999997</v>
      </c>
      <c r="H553" s="60">
        <v>298.17775999999998</v>
      </c>
      <c r="I553" s="14">
        <f t="shared" si="61"/>
        <v>0.57330278566720727</v>
      </c>
    </row>
    <row r="554" spans="1:9" ht="15.75" thickBot="1" x14ac:dyDescent="0.3">
      <c r="A554" s="178" t="s">
        <v>280</v>
      </c>
      <c r="B554" s="10" t="s">
        <v>19</v>
      </c>
      <c r="C554" s="11" t="s">
        <v>19</v>
      </c>
      <c r="D554" s="11" t="s">
        <v>19</v>
      </c>
      <c r="E554" s="55" t="s">
        <v>19</v>
      </c>
      <c r="F554" s="37">
        <v>1709.367</v>
      </c>
      <c r="G554" s="38">
        <v>1705.367</v>
      </c>
      <c r="H554" s="38">
        <v>1.12520373</v>
      </c>
      <c r="I554" s="22">
        <f>H554/G554</f>
        <v>6.5980151486454239E-4</v>
      </c>
    </row>
    <row r="555" spans="1:9" x14ac:dyDescent="0.25">
      <c r="A555" s="145" t="s">
        <v>201</v>
      </c>
      <c r="B555" s="145"/>
      <c r="C555" s="145"/>
      <c r="D555" s="145"/>
      <c r="E555" s="200" t="s">
        <v>202</v>
      </c>
      <c r="F555" s="200"/>
      <c r="G555" s="200"/>
      <c r="H555" s="200"/>
      <c r="I555" s="200"/>
    </row>
    <row r="556" spans="1:9" x14ac:dyDescent="0.25">
      <c r="A556" s="201" t="s">
        <v>203</v>
      </c>
      <c r="B556" s="202"/>
      <c r="C556" s="202"/>
      <c r="D556" s="202"/>
      <c r="E556" s="202"/>
      <c r="F556" s="202"/>
      <c r="G556" s="202"/>
      <c r="H556" s="202"/>
      <c r="I556" s="202"/>
    </row>
    <row r="557" spans="1:9" x14ac:dyDescent="0.25">
      <c r="A557" s="206"/>
      <c r="B557" s="206"/>
      <c r="C557" s="206"/>
      <c r="D557" s="206"/>
      <c r="E557" s="206"/>
      <c r="F557" s="206"/>
      <c r="G557" s="206"/>
      <c r="H557" s="206"/>
      <c r="I557" s="206"/>
    </row>
    <row r="558" spans="1:9" x14ac:dyDescent="0.25">
      <c r="A558" s="203" t="s">
        <v>275</v>
      </c>
      <c r="B558" s="203"/>
      <c r="C558" s="203"/>
      <c r="D558" s="203"/>
      <c r="E558" s="203"/>
      <c r="F558" s="203"/>
      <c r="G558" s="203"/>
      <c r="H558" s="203"/>
      <c r="I558" s="203"/>
    </row>
    <row r="559" spans="1:9" x14ac:dyDescent="0.25">
      <c r="A559" s="204" t="s">
        <v>292</v>
      </c>
      <c r="B559" s="204"/>
      <c r="C559" s="204"/>
      <c r="D559" s="204"/>
      <c r="E559" s="204"/>
      <c r="F559" s="204"/>
      <c r="G559" s="204"/>
      <c r="H559" s="204"/>
      <c r="I559" s="204"/>
    </row>
    <row r="560" spans="1:9" x14ac:dyDescent="0.25">
      <c r="A560" s="205" t="s">
        <v>276</v>
      </c>
      <c r="B560" s="205"/>
      <c r="C560" s="205"/>
      <c r="D560" s="205"/>
      <c r="E560" s="205"/>
      <c r="F560" s="205"/>
      <c r="G560" s="205"/>
      <c r="H560" s="205"/>
      <c r="I560" s="205"/>
    </row>
    <row r="561" spans="1:9" x14ac:dyDescent="0.25">
      <c r="A561" s="207"/>
      <c r="B561" s="207"/>
      <c r="C561" s="207"/>
      <c r="D561" s="207"/>
      <c r="E561" s="207"/>
      <c r="F561" s="207"/>
      <c r="G561" s="207"/>
      <c r="H561" s="207"/>
      <c r="I561" s="207"/>
    </row>
    <row r="562" spans="1:9" x14ac:dyDescent="0.25">
      <c r="A562" s="198" t="s">
        <v>0</v>
      </c>
      <c r="B562" s="198"/>
      <c r="C562" s="198"/>
      <c r="D562" s="198"/>
      <c r="E562" s="198"/>
      <c r="F562" s="198"/>
      <c r="G562" s="198"/>
      <c r="H562" s="198"/>
      <c r="I562" s="198"/>
    </row>
    <row r="563" spans="1:9" x14ac:dyDescent="0.25">
      <c r="A563" s="198" t="s">
        <v>1</v>
      </c>
      <c r="B563" s="198"/>
      <c r="C563" s="198"/>
      <c r="D563" s="198"/>
      <c r="E563" s="198"/>
      <c r="F563" s="198"/>
      <c r="G563" s="198"/>
      <c r="H563" s="198"/>
      <c r="I563" s="198"/>
    </row>
    <row r="564" spans="1:9" x14ac:dyDescent="0.25">
      <c r="A564" s="199" t="s">
        <v>200</v>
      </c>
      <c r="B564" s="199"/>
      <c r="C564" s="199"/>
      <c r="D564" s="199"/>
      <c r="E564" s="199"/>
      <c r="F564" s="199"/>
      <c r="G564" s="199"/>
      <c r="H564" s="199"/>
      <c r="I564" s="199"/>
    </row>
    <row r="565" spans="1:9" x14ac:dyDescent="0.25">
      <c r="A565" s="199" t="s">
        <v>274</v>
      </c>
      <c r="B565" s="199"/>
      <c r="C565" s="199"/>
      <c r="D565" s="199"/>
      <c r="E565" s="199"/>
      <c r="F565" s="199"/>
      <c r="G565" s="199"/>
      <c r="H565" s="199"/>
      <c r="I565" s="199"/>
    </row>
    <row r="566" spans="1:9" x14ac:dyDescent="0.25">
      <c r="A566" s="199" t="s">
        <v>291</v>
      </c>
      <c r="B566" s="199"/>
      <c r="C566" s="199"/>
      <c r="D566" s="199"/>
      <c r="E566" s="199"/>
      <c r="F566" s="199"/>
      <c r="G566" s="199"/>
      <c r="H566" s="199"/>
      <c r="I566" s="199"/>
    </row>
    <row r="567" spans="1:9" x14ac:dyDescent="0.25">
      <c r="A567" s="190" t="s">
        <v>2</v>
      </c>
      <c r="B567" s="190"/>
      <c r="C567" s="190"/>
      <c r="D567" s="190"/>
      <c r="E567" s="190"/>
      <c r="F567" s="190"/>
      <c r="G567" s="190"/>
      <c r="H567" s="190"/>
      <c r="I567" s="190"/>
    </row>
    <row r="568" spans="1:9" ht="5.25" customHeight="1" thickBot="1" x14ac:dyDescent="0.3">
      <c r="A568" s="197"/>
      <c r="B568" s="197"/>
      <c r="C568" s="197"/>
      <c r="D568" s="197"/>
      <c r="E568" s="197"/>
      <c r="F568" s="197"/>
      <c r="G568" s="197"/>
      <c r="H568" s="197"/>
      <c r="I568" s="197"/>
    </row>
    <row r="569" spans="1:9" x14ac:dyDescent="0.25">
      <c r="A569" s="191" t="s">
        <v>3</v>
      </c>
      <c r="B569" s="193" t="s">
        <v>4</v>
      </c>
      <c r="C569" s="194"/>
      <c r="D569" s="194"/>
      <c r="E569" s="195"/>
      <c r="F569" s="193" t="s">
        <v>5</v>
      </c>
      <c r="G569" s="194"/>
      <c r="H569" s="194"/>
      <c r="I569" s="196"/>
    </row>
    <row r="570" spans="1:9" ht="30.75" thickBot="1" x14ac:dyDescent="0.3">
      <c r="A570" s="192"/>
      <c r="B570" s="163" t="s">
        <v>6</v>
      </c>
      <c r="C570" s="164" t="s">
        <v>7</v>
      </c>
      <c r="D570" s="164" t="s">
        <v>205</v>
      </c>
      <c r="E570" s="165" t="s">
        <v>9</v>
      </c>
      <c r="F570" s="166" t="s">
        <v>6</v>
      </c>
      <c r="G570" s="164" t="s">
        <v>7</v>
      </c>
      <c r="H570" s="164" t="s">
        <v>204</v>
      </c>
      <c r="I570" s="167" t="s">
        <v>9</v>
      </c>
    </row>
    <row r="571" spans="1:9" ht="15.75" thickBot="1" x14ac:dyDescent="0.3">
      <c r="A571" s="68" t="s">
        <v>91</v>
      </c>
      <c r="B571" s="17">
        <f>B572+B661</f>
        <v>15578.589393999999</v>
      </c>
      <c r="C571" s="18">
        <f>C572+C661</f>
        <v>15434.617761999994</v>
      </c>
      <c r="D571" s="18">
        <f>D572+D661</f>
        <v>7395.7284846499997</v>
      </c>
      <c r="E571" s="49">
        <f>D571/C571</f>
        <v>0.4791649912353691</v>
      </c>
      <c r="F571" s="17">
        <f>F572+F661</f>
        <v>7743.8630020000001</v>
      </c>
      <c r="G571" s="18">
        <f>G572+G661</f>
        <v>7921.587602999999</v>
      </c>
      <c r="H571" s="18">
        <f>H572+H661</f>
        <v>2328.5343313900003</v>
      </c>
      <c r="I571" s="19">
        <f>H571/G571</f>
        <v>0.29394793671260505</v>
      </c>
    </row>
    <row r="572" spans="1:9" ht="15.75" thickBot="1" x14ac:dyDescent="0.3">
      <c r="A572" s="69" t="s">
        <v>10</v>
      </c>
      <c r="B572" s="30">
        <f>B573+B603</f>
        <v>14574.807663</v>
      </c>
      <c r="C572" s="31">
        <f>C573+C603</f>
        <v>14430.836030999995</v>
      </c>
      <c r="D572" s="31">
        <f>D573+D603</f>
        <v>7020.24935353</v>
      </c>
      <c r="E572" s="50">
        <f>D572/C572</f>
        <v>0.486475581764581</v>
      </c>
      <c r="F572" s="30">
        <f>F573+F603</f>
        <v>3708.4359890000001</v>
      </c>
      <c r="G572" s="31">
        <f>G573+G603</f>
        <v>3890.1605899999995</v>
      </c>
      <c r="H572" s="31">
        <f>H573+H603</f>
        <v>1258.6698774000001</v>
      </c>
      <c r="I572" s="32">
        <f>H572/G572</f>
        <v>0.32355216405089343</v>
      </c>
    </row>
    <row r="573" spans="1:9" ht="15.75" thickBot="1" x14ac:dyDescent="0.3">
      <c r="A573" s="70" t="s">
        <v>11</v>
      </c>
      <c r="B573" s="12">
        <f>SUM(B574:B602)</f>
        <v>8663.4058090000017</v>
      </c>
      <c r="C573" s="13">
        <f>SUM(C574:C602)</f>
        <v>8528.0029069999982</v>
      </c>
      <c r="D573" s="13">
        <f>SUM(D574:D602)</f>
        <v>4720.8486227499998</v>
      </c>
      <c r="E573" s="51">
        <f>D573/C573</f>
        <v>0.55357024079752704</v>
      </c>
      <c r="F573" s="12">
        <f>SUM(F574:F602)</f>
        <v>2017.5669470000003</v>
      </c>
      <c r="G573" s="13">
        <f>SUM(G574:G602)</f>
        <v>2195.5451239999998</v>
      </c>
      <c r="H573" s="13">
        <f>SUM(H574:H602)</f>
        <v>934.85826875000009</v>
      </c>
      <c r="I573" s="20">
        <f>H573/G573</f>
        <v>0.42579779323633715</v>
      </c>
    </row>
    <row r="574" spans="1:9" x14ac:dyDescent="0.25">
      <c r="A574" s="168" t="s">
        <v>13</v>
      </c>
      <c r="B574" s="39">
        <v>97.640407999999994</v>
      </c>
      <c r="C574" s="40">
        <v>111.26240799999999</v>
      </c>
      <c r="D574" s="40">
        <v>64.497354920000006</v>
      </c>
      <c r="E574" s="52">
        <f>D574/C574</f>
        <v>0.57968685092632555</v>
      </c>
      <c r="F574" s="33">
        <v>2.0263010000000001</v>
      </c>
      <c r="G574" s="34">
        <v>13.416124</v>
      </c>
      <c r="H574" s="34">
        <v>2.9469668700000002</v>
      </c>
      <c r="I574" s="21">
        <f>H574/G574</f>
        <v>0.21965858917225276</v>
      </c>
    </row>
    <row r="575" spans="1:9" x14ac:dyDescent="0.25">
      <c r="A575" s="169" t="s">
        <v>15</v>
      </c>
      <c r="B575" s="4">
        <v>142.29824199999999</v>
      </c>
      <c r="C575" s="7">
        <v>118.11953800000001</v>
      </c>
      <c r="D575" s="7">
        <v>44.415834250000003</v>
      </c>
      <c r="E575" s="53">
        <f>D575/C575</f>
        <v>0.3760244494860791</v>
      </c>
      <c r="F575" s="35">
        <v>3.9833259999999999</v>
      </c>
      <c r="G575" s="36">
        <v>4.079148</v>
      </c>
      <c r="H575" s="36">
        <v>7.4584339999999999E-2</v>
      </c>
      <c r="I575" s="14">
        <f>H575/G575</f>
        <v>1.8284293680935332E-2</v>
      </c>
    </row>
    <row r="576" spans="1:9" x14ac:dyDescent="0.25">
      <c r="A576" s="169" t="s">
        <v>24</v>
      </c>
      <c r="B576" s="4">
        <v>207.480231</v>
      </c>
      <c r="C576" s="7">
        <v>203.56005099999999</v>
      </c>
      <c r="D576" s="7">
        <v>88.265625110000002</v>
      </c>
      <c r="E576" s="53">
        <f t="shared" ref="E576:E597" si="62">D576/C576</f>
        <v>0.43360976122962364</v>
      </c>
      <c r="F576" s="35">
        <v>314.71718199999998</v>
      </c>
      <c r="G576" s="36">
        <v>634.47232199999996</v>
      </c>
      <c r="H576" s="36">
        <v>381.08654981000001</v>
      </c>
      <c r="I576" s="14">
        <f t="shared" ref="I576:I588" si="63">H576/G576</f>
        <v>0.6006354203264993</v>
      </c>
    </row>
    <row r="577" spans="1:9" x14ac:dyDescent="0.25">
      <c r="A577" s="169" t="s">
        <v>210</v>
      </c>
      <c r="B577" s="4">
        <v>64.232709</v>
      </c>
      <c r="C577" s="7">
        <v>61.795012999999997</v>
      </c>
      <c r="D577" s="7">
        <v>21.069671159999999</v>
      </c>
      <c r="E577" s="53">
        <f t="shared" si="62"/>
        <v>0.34096070438564352</v>
      </c>
      <c r="F577" s="35">
        <v>2.8340519999999998</v>
      </c>
      <c r="G577" s="36">
        <v>1.126269</v>
      </c>
      <c r="H577" s="36">
        <v>0.52890107999999991</v>
      </c>
      <c r="I577" s="14">
        <f t="shared" si="63"/>
        <v>0.46960457936780636</v>
      </c>
    </row>
    <row r="578" spans="1:9" x14ac:dyDescent="0.25">
      <c r="A578" s="170" t="s">
        <v>211</v>
      </c>
      <c r="B578" s="4">
        <v>1596.8395849999999</v>
      </c>
      <c r="C578" s="7">
        <v>1585.449717</v>
      </c>
      <c r="D578" s="7">
        <v>707.95027752999999</v>
      </c>
      <c r="E578" s="53">
        <f t="shared" si="62"/>
        <v>0.44652963127054507</v>
      </c>
      <c r="F578" s="35">
        <v>200.21357</v>
      </c>
      <c r="G578" s="36">
        <v>206.863438</v>
      </c>
      <c r="H578" s="36">
        <v>20.503002289999998</v>
      </c>
      <c r="I578" s="14">
        <f t="shared" si="63"/>
        <v>9.9113707517516927E-2</v>
      </c>
    </row>
    <row r="579" spans="1:9" x14ac:dyDescent="0.25">
      <c r="A579" s="171" t="s">
        <v>212</v>
      </c>
      <c r="B579" s="4">
        <v>30.624507000000001</v>
      </c>
      <c r="C579" s="7">
        <v>27.469031000000001</v>
      </c>
      <c r="D579" s="7">
        <v>11.32893565</v>
      </c>
      <c r="E579" s="53">
        <f t="shared" si="62"/>
        <v>0.41242574774479668</v>
      </c>
      <c r="F579" s="35">
        <v>1.7299979999999999</v>
      </c>
      <c r="G579" s="36">
        <v>1.7299979999999999</v>
      </c>
      <c r="H579" s="36">
        <v>0.91058555000000008</v>
      </c>
      <c r="I579" s="14">
        <f t="shared" si="63"/>
        <v>0.52635063739958088</v>
      </c>
    </row>
    <row r="580" spans="1:9" x14ac:dyDescent="0.25">
      <c r="A580" s="171" t="s">
        <v>213</v>
      </c>
      <c r="B580" s="4">
        <v>34.444400000000002</v>
      </c>
      <c r="C580" s="7">
        <v>34.318375000000003</v>
      </c>
      <c r="D580" s="7">
        <v>13.758309130000001</v>
      </c>
      <c r="E580" s="53">
        <f t="shared" si="62"/>
        <v>0.40090211526623853</v>
      </c>
      <c r="F580" s="35">
        <v>526.22157300000003</v>
      </c>
      <c r="G580" s="36">
        <v>429.30220300000002</v>
      </c>
      <c r="H580" s="36">
        <v>125.62700303</v>
      </c>
      <c r="I580" s="14">
        <f t="shared" si="63"/>
        <v>0.29263069733187463</v>
      </c>
    </row>
    <row r="581" spans="1:9" x14ac:dyDescent="0.25">
      <c r="A581" s="169" t="s">
        <v>214</v>
      </c>
      <c r="B581" s="4">
        <v>67.064587000000003</v>
      </c>
      <c r="C581" s="7">
        <v>67.064587000000003</v>
      </c>
      <c r="D581" s="7">
        <v>25.785699000000001</v>
      </c>
      <c r="E581" s="53">
        <f t="shared" si="62"/>
        <v>0.38449053596647065</v>
      </c>
      <c r="F581" s="35">
        <v>55.356274999999997</v>
      </c>
      <c r="G581" s="36">
        <v>82.266274999999993</v>
      </c>
      <c r="H581" s="36">
        <v>45.205504600000005</v>
      </c>
      <c r="I581" s="14">
        <f t="shared" si="63"/>
        <v>0.54950226687667592</v>
      </c>
    </row>
    <row r="582" spans="1:9" x14ac:dyDescent="0.25">
      <c r="A582" s="171" t="s">
        <v>215</v>
      </c>
      <c r="B582" s="4">
        <v>1131.995887</v>
      </c>
      <c r="C582" s="7">
        <v>1148.8606440000001</v>
      </c>
      <c r="D582" s="7">
        <v>562.07681497999999</v>
      </c>
      <c r="E582" s="53">
        <f t="shared" si="62"/>
        <v>0.48924716667376755</v>
      </c>
      <c r="F582" s="35">
        <v>200.455793</v>
      </c>
      <c r="G582" s="36">
        <v>138.24981199999999</v>
      </c>
      <c r="H582" s="36">
        <v>32.283163469999998</v>
      </c>
      <c r="I582" s="14">
        <f t="shared" si="63"/>
        <v>0.23351325403610676</v>
      </c>
    </row>
    <row r="583" spans="1:9" x14ac:dyDescent="0.25">
      <c r="A583" s="172" t="s">
        <v>216</v>
      </c>
      <c r="B583" s="4">
        <v>40.661338999999998</v>
      </c>
      <c r="C583" s="7">
        <v>40.211499000000003</v>
      </c>
      <c r="D583" s="7">
        <v>16.050531329999998</v>
      </c>
      <c r="E583" s="53">
        <f t="shared" si="62"/>
        <v>0.399152772941889</v>
      </c>
      <c r="F583" s="35">
        <v>5.3209999999999997</v>
      </c>
      <c r="G583" s="36">
        <v>5.5326000000000004</v>
      </c>
      <c r="H583" s="36">
        <v>0.94232431000000005</v>
      </c>
      <c r="I583" s="14">
        <f t="shared" si="63"/>
        <v>0.17032214691103639</v>
      </c>
    </row>
    <row r="584" spans="1:9" x14ac:dyDescent="0.25">
      <c r="A584" s="172" t="s">
        <v>217</v>
      </c>
      <c r="B584" s="4">
        <v>18.094564999999999</v>
      </c>
      <c r="C584" s="7">
        <v>17.956614999999999</v>
      </c>
      <c r="D584" s="7">
        <v>6.6426775999999998</v>
      </c>
      <c r="E584" s="53">
        <f t="shared" si="62"/>
        <v>0.36992927675956744</v>
      </c>
      <c r="F584" s="35">
        <v>200.526118</v>
      </c>
      <c r="G584" s="36">
        <v>200.32651899999999</v>
      </c>
      <c r="H584" s="36">
        <v>117.89368012999999</v>
      </c>
      <c r="I584" s="14">
        <f t="shared" si="63"/>
        <v>0.58850760607486019</v>
      </c>
    </row>
    <row r="585" spans="1:9" x14ac:dyDescent="0.25">
      <c r="A585" s="172" t="s">
        <v>218</v>
      </c>
      <c r="B585" s="4">
        <v>582.16234599999996</v>
      </c>
      <c r="C585" s="7">
        <v>475.31079399999999</v>
      </c>
      <c r="D585" s="7">
        <v>133.64289729000001</v>
      </c>
      <c r="E585" s="53">
        <f t="shared" si="62"/>
        <v>0.2811694978885752</v>
      </c>
      <c r="F585" s="35">
        <v>105.183688</v>
      </c>
      <c r="G585" s="36">
        <v>86.979603999999995</v>
      </c>
      <c r="H585" s="36">
        <v>52.229406920000002</v>
      </c>
      <c r="I585" s="14">
        <f t="shared" si="63"/>
        <v>0.60047878488846651</v>
      </c>
    </row>
    <row r="586" spans="1:9" x14ac:dyDescent="0.25">
      <c r="A586" s="172" t="s">
        <v>219</v>
      </c>
      <c r="B586" s="4">
        <v>92.930704000000006</v>
      </c>
      <c r="C586" s="7">
        <v>92.994866000000002</v>
      </c>
      <c r="D586" s="7">
        <v>49.217607909999998</v>
      </c>
      <c r="E586" s="53">
        <f t="shared" si="62"/>
        <v>0.52925080735102081</v>
      </c>
      <c r="F586" s="35">
        <v>25.907353000000001</v>
      </c>
      <c r="G586" s="36">
        <v>19.292414000000001</v>
      </c>
      <c r="H586" s="36">
        <v>1.12273731</v>
      </c>
      <c r="I586" s="14">
        <f t="shared" si="63"/>
        <v>5.8195791879647615E-2</v>
      </c>
    </row>
    <row r="587" spans="1:9" x14ac:dyDescent="0.25">
      <c r="A587" s="172" t="s">
        <v>220</v>
      </c>
      <c r="B587" s="4">
        <v>723.08644600000002</v>
      </c>
      <c r="C587" s="7">
        <v>727.352394</v>
      </c>
      <c r="D587" s="7">
        <v>339.25403244</v>
      </c>
      <c r="E587" s="53">
        <f t="shared" si="62"/>
        <v>0.4664232017912352</v>
      </c>
      <c r="F587" s="35">
        <v>30.185372999999998</v>
      </c>
      <c r="G587" s="36">
        <v>36.103558</v>
      </c>
      <c r="H587" s="36">
        <v>12.213172050000001</v>
      </c>
      <c r="I587" s="14">
        <f t="shared" si="63"/>
        <v>0.33828167434356471</v>
      </c>
    </row>
    <row r="588" spans="1:9" x14ac:dyDescent="0.25">
      <c r="A588" s="172" t="s">
        <v>221</v>
      </c>
      <c r="B588" s="4">
        <v>30.015011999999999</v>
      </c>
      <c r="C588" s="7">
        <v>29.477276</v>
      </c>
      <c r="D588" s="7">
        <v>11.550606539999999</v>
      </c>
      <c r="E588" s="53">
        <f t="shared" si="62"/>
        <v>0.39184782678019497</v>
      </c>
      <c r="F588" s="35">
        <v>256.56729999999999</v>
      </c>
      <c r="G588" s="36">
        <v>257.32065999999998</v>
      </c>
      <c r="H588" s="36">
        <v>128.6825455</v>
      </c>
      <c r="I588" s="14">
        <f t="shared" si="63"/>
        <v>0.50008633391504598</v>
      </c>
    </row>
    <row r="589" spans="1:9" x14ac:dyDescent="0.25">
      <c r="A589" s="172" t="s">
        <v>30</v>
      </c>
      <c r="B589" s="4">
        <v>3.0416280000000002</v>
      </c>
      <c r="C589" s="7">
        <v>3.0416280000000002</v>
      </c>
      <c r="D589" s="7">
        <v>1.0131853799999999</v>
      </c>
      <c r="E589" s="53">
        <f t="shared" si="62"/>
        <v>0.33310627729623737</v>
      </c>
      <c r="F589" s="5" t="s">
        <v>19</v>
      </c>
      <c r="G589" s="6" t="s">
        <v>19</v>
      </c>
      <c r="H589" s="6" t="s">
        <v>19</v>
      </c>
      <c r="I589" s="14" t="s">
        <v>19</v>
      </c>
    </row>
    <row r="590" spans="1:9" x14ac:dyDescent="0.25">
      <c r="A590" s="169" t="s">
        <v>222</v>
      </c>
      <c r="B590" s="4">
        <v>33.419699999999999</v>
      </c>
      <c r="C590" s="7">
        <v>33.023960000000002</v>
      </c>
      <c r="D590" s="7">
        <v>13.0755856</v>
      </c>
      <c r="E590" s="53">
        <f t="shared" si="62"/>
        <v>0.39594238849611008</v>
      </c>
      <c r="F590" s="35">
        <v>21.712631999999999</v>
      </c>
      <c r="G590" s="36">
        <v>22.108371999999999</v>
      </c>
      <c r="H590" s="36">
        <v>4.7567228400000001</v>
      </c>
      <c r="I590" s="14">
        <f t="shared" ref="I590:I596" si="64">H590/G590</f>
        <v>0.21515482189281057</v>
      </c>
    </row>
    <row r="591" spans="1:9" x14ac:dyDescent="0.25">
      <c r="A591" s="169" t="s">
        <v>223</v>
      </c>
      <c r="B591" s="4">
        <v>29.51248</v>
      </c>
      <c r="C591" s="7">
        <v>28.643001999999999</v>
      </c>
      <c r="D591" s="7">
        <v>10.16543032</v>
      </c>
      <c r="E591" s="53">
        <f t="shared" si="62"/>
        <v>0.35490100932856133</v>
      </c>
      <c r="F591" s="35">
        <v>36.536119999999997</v>
      </c>
      <c r="G591" s="36">
        <v>34.227421999999997</v>
      </c>
      <c r="H591" s="36">
        <v>3.2640726799999999</v>
      </c>
      <c r="I591" s="14">
        <f t="shared" si="64"/>
        <v>9.5364257348975925E-2</v>
      </c>
    </row>
    <row r="592" spans="1:9" x14ac:dyDescent="0.25">
      <c r="A592" s="172" t="s">
        <v>22</v>
      </c>
      <c r="B592" s="4">
        <v>156.17427499999999</v>
      </c>
      <c r="C592" s="7">
        <v>156.09927500000001</v>
      </c>
      <c r="D592" s="7">
        <v>78.222545629999999</v>
      </c>
      <c r="E592" s="53">
        <f t="shared" si="62"/>
        <v>0.50110768054496091</v>
      </c>
      <c r="F592" s="35">
        <v>10.709368</v>
      </c>
      <c r="G592" s="36">
        <v>8.7093679999999996</v>
      </c>
      <c r="H592" s="36">
        <v>2.4440492000000003</v>
      </c>
      <c r="I592" s="14">
        <f t="shared" si="64"/>
        <v>0.28062302568912006</v>
      </c>
    </row>
    <row r="593" spans="1:9" x14ac:dyDescent="0.25">
      <c r="A593" s="172" t="s">
        <v>26</v>
      </c>
      <c r="B593" s="4">
        <v>152.449894</v>
      </c>
      <c r="C593" s="7">
        <v>150.37318500000001</v>
      </c>
      <c r="D593" s="7">
        <v>67.65290564</v>
      </c>
      <c r="E593" s="53">
        <f t="shared" si="62"/>
        <v>0.44990006456270776</v>
      </c>
      <c r="F593" s="5">
        <v>7.1340630000000003</v>
      </c>
      <c r="G593" s="6">
        <v>4.7845709999999997</v>
      </c>
      <c r="H593" s="6">
        <v>1.41863804</v>
      </c>
      <c r="I593" s="14">
        <f t="shared" si="64"/>
        <v>0.29650266241215778</v>
      </c>
    </row>
    <row r="594" spans="1:9" x14ac:dyDescent="0.25">
      <c r="A594" s="169" t="s">
        <v>25</v>
      </c>
      <c r="B594" s="4">
        <v>6.162128</v>
      </c>
      <c r="C594" s="7">
        <v>6.162128</v>
      </c>
      <c r="D594" s="7">
        <v>2.8275159599999999</v>
      </c>
      <c r="E594" s="53">
        <f t="shared" si="62"/>
        <v>0.45885381803169295</v>
      </c>
      <c r="F594" s="35">
        <v>0.23666999999999999</v>
      </c>
      <c r="G594" s="36">
        <v>0.23666999999999999</v>
      </c>
      <c r="H594" s="36">
        <v>1.6055530000000002E-2</v>
      </c>
      <c r="I594" s="14">
        <f t="shared" si="64"/>
        <v>6.7839312122364478E-2</v>
      </c>
    </row>
    <row r="595" spans="1:9" x14ac:dyDescent="0.25">
      <c r="A595" s="172" t="s">
        <v>32</v>
      </c>
      <c r="B595" s="4">
        <v>94.749171000000004</v>
      </c>
      <c r="C595" s="7">
        <v>91.625787000000003</v>
      </c>
      <c r="D595" s="7">
        <v>36.455886599999999</v>
      </c>
      <c r="E595" s="53">
        <f t="shared" si="62"/>
        <v>0.39787801877216072</v>
      </c>
      <c r="F595" s="5">
        <v>9.3229690000000005</v>
      </c>
      <c r="G595" s="6">
        <v>7.7292259999999997</v>
      </c>
      <c r="H595" s="6">
        <v>0.52846218</v>
      </c>
      <c r="I595" s="14">
        <f t="shared" si="64"/>
        <v>6.8371940476316784E-2</v>
      </c>
    </row>
    <row r="596" spans="1:9" x14ac:dyDescent="0.25">
      <c r="A596" s="172" t="s">
        <v>18</v>
      </c>
      <c r="B596" s="4">
        <v>4.4720829999999996</v>
      </c>
      <c r="C596" s="7">
        <v>4.471946</v>
      </c>
      <c r="D596" s="7">
        <v>1.77329129</v>
      </c>
      <c r="E596" s="53">
        <f t="shared" si="62"/>
        <v>0.39653682982755156</v>
      </c>
      <c r="F596" s="35">
        <v>5.1234000000000002E-2</v>
      </c>
      <c r="G596" s="36">
        <v>5.1371E-2</v>
      </c>
      <c r="H596" s="36">
        <v>1.485593E-2</v>
      </c>
      <c r="I596" s="14">
        <f t="shared" si="64"/>
        <v>0.28918903661598955</v>
      </c>
    </row>
    <row r="597" spans="1:9" x14ac:dyDescent="0.25">
      <c r="A597" s="169" t="s">
        <v>224</v>
      </c>
      <c r="B597" s="4">
        <v>2.1631629999999999</v>
      </c>
      <c r="C597" s="7">
        <v>2.1631629999999999</v>
      </c>
      <c r="D597" s="7">
        <v>0</v>
      </c>
      <c r="E597" s="53">
        <f t="shared" si="62"/>
        <v>0</v>
      </c>
      <c r="F597" s="59" t="s">
        <v>19</v>
      </c>
      <c r="G597" s="60" t="s">
        <v>19</v>
      </c>
      <c r="H597" s="60" t="s">
        <v>19</v>
      </c>
      <c r="I597" s="14" t="s">
        <v>19</v>
      </c>
    </row>
    <row r="598" spans="1:9" x14ac:dyDescent="0.25">
      <c r="A598" s="169" t="s">
        <v>23</v>
      </c>
      <c r="B598" s="4">
        <v>38.066400000000002</v>
      </c>
      <c r="C598" s="7">
        <v>38.066400000000002</v>
      </c>
      <c r="D598" s="7">
        <v>17.047507209999999</v>
      </c>
      <c r="E598" s="53">
        <f>D598/C598</f>
        <v>0.44783607617216231</v>
      </c>
      <c r="F598" s="59" t="s">
        <v>19</v>
      </c>
      <c r="G598" s="60" t="s">
        <v>19</v>
      </c>
      <c r="H598" s="60" t="s">
        <v>19</v>
      </c>
      <c r="I598" s="14" t="s">
        <v>19</v>
      </c>
    </row>
    <row r="599" spans="1:9" x14ac:dyDescent="0.25">
      <c r="A599" s="169" t="s">
        <v>31</v>
      </c>
      <c r="B599" s="4">
        <v>3.5150890000000001</v>
      </c>
      <c r="C599" s="7">
        <v>3.543371</v>
      </c>
      <c r="D599" s="7">
        <v>1.58620293</v>
      </c>
      <c r="E599" s="53">
        <f t="shared" ref="E599:E601" si="65">D599/C599</f>
        <v>0.44765364112310002</v>
      </c>
      <c r="F599" s="59">
        <v>0.155363</v>
      </c>
      <c r="G599" s="60">
        <v>0.155363</v>
      </c>
      <c r="H599" s="60">
        <v>5.3770230000000002E-2</v>
      </c>
      <c r="I599" s="14">
        <f t="shared" ref="I599:I601" si="66">H599/G599</f>
        <v>0.34609417943783272</v>
      </c>
    </row>
    <row r="600" spans="1:9" x14ac:dyDescent="0.25">
      <c r="A600" s="171" t="s">
        <v>17</v>
      </c>
      <c r="B600" s="4">
        <v>3.0125510000000002</v>
      </c>
      <c r="C600" s="7">
        <v>3.0125510000000002</v>
      </c>
      <c r="D600" s="7">
        <v>1.2803541100000002</v>
      </c>
      <c r="E600" s="53">
        <f t="shared" si="65"/>
        <v>0.42500661731535838</v>
      </c>
      <c r="F600" s="59">
        <v>9.8292000000000004E-2</v>
      </c>
      <c r="G600" s="60">
        <v>9.8292000000000004E-2</v>
      </c>
      <c r="H600" s="60">
        <v>2.9717459999999998E-2</v>
      </c>
      <c r="I600" s="14">
        <f t="shared" si="66"/>
        <v>0.3023385423025271</v>
      </c>
    </row>
    <row r="601" spans="1:9" x14ac:dyDescent="0.25">
      <c r="A601" s="171" t="s">
        <v>78</v>
      </c>
      <c r="B601" s="4">
        <v>5.4524999999999997</v>
      </c>
      <c r="C601" s="7">
        <v>5.4503089999999998</v>
      </c>
      <c r="D601" s="7">
        <v>2.1255627499999998</v>
      </c>
      <c r="E601" s="53">
        <f t="shared" si="65"/>
        <v>0.38998940243571512</v>
      </c>
      <c r="F601" s="59">
        <v>0.38133400000000001</v>
      </c>
      <c r="G601" s="60">
        <v>0.383525</v>
      </c>
      <c r="H601" s="60">
        <v>8.1797399999999992E-2</v>
      </c>
      <c r="I601" s="14">
        <f t="shared" si="66"/>
        <v>0.21327788279773155</v>
      </c>
    </row>
    <row r="602" spans="1:9" ht="15.75" thickBot="1" x14ac:dyDescent="0.3">
      <c r="A602" s="173" t="s">
        <v>34</v>
      </c>
      <c r="B602" s="41">
        <v>3271.643779</v>
      </c>
      <c r="C602" s="42">
        <v>3261.1233940000002</v>
      </c>
      <c r="D602" s="42">
        <v>2392.1157744899997</v>
      </c>
      <c r="E602" s="54">
        <f>D602/C602</f>
        <v>0.73352507264556444</v>
      </c>
      <c r="F602" s="10" t="s">
        <v>19</v>
      </c>
      <c r="G602" s="11" t="s">
        <v>19</v>
      </c>
      <c r="H602" s="11" t="s">
        <v>19</v>
      </c>
      <c r="I602" s="22" t="s">
        <v>19</v>
      </c>
    </row>
    <row r="603" spans="1:9" ht="15.75" thickBot="1" x14ac:dyDescent="0.3">
      <c r="A603" s="186" t="s">
        <v>92</v>
      </c>
      <c r="B603" s="8">
        <f>SUM(B604:B660)</f>
        <v>5911.4018539999979</v>
      </c>
      <c r="C603" s="9">
        <f>SUM(C604:C660)</f>
        <v>5902.833123999997</v>
      </c>
      <c r="D603" s="9">
        <f>SUM(D604:D660)</f>
        <v>2299.4007307800007</v>
      </c>
      <c r="E603" s="20">
        <f>D603/C603</f>
        <v>0.38954188310541876</v>
      </c>
      <c r="F603" s="61">
        <f>SUM(F604:F660)</f>
        <v>1690.8690419999998</v>
      </c>
      <c r="G603" s="62">
        <f>SUM(G604:G660)</f>
        <v>1694.615466</v>
      </c>
      <c r="H603" s="62">
        <f>SUM(H604:H660)</f>
        <v>323.81160865000004</v>
      </c>
      <c r="I603" s="63">
        <f>H603/G603</f>
        <v>0.19108264685812801</v>
      </c>
    </row>
    <row r="604" spans="1:9" x14ac:dyDescent="0.25">
      <c r="A604" s="187" t="s">
        <v>225</v>
      </c>
      <c r="B604" s="39">
        <v>6.501328</v>
      </c>
      <c r="C604" s="40">
        <v>6.4713279999999997</v>
      </c>
      <c r="D604" s="40">
        <v>2.0041327299999998</v>
      </c>
      <c r="E604" s="21">
        <f>D604/C604</f>
        <v>0.30969419723432345</v>
      </c>
      <c r="F604" s="33">
        <v>3.347451</v>
      </c>
      <c r="G604" s="34">
        <v>3.4223509999999999</v>
      </c>
      <c r="H604" s="34">
        <v>0.24127444000000001</v>
      </c>
      <c r="I604" s="21">
        <f>H604/G604</f>
        <v>7.0499618537081671E-2</v>
      </c>
    </row>
    <row r="605" spans="1:9" x14ac:dyDescent="0.25">
      <c r="A605" s="188" t="s">
        <v>226</v>
      </c>
      <c r="B605" s="4">
        <v>50.319775</v>
      </c>
      <c r="C605" s="7">
        <v>50.319775</v>
      </c>
      <c r="D605" s="7">
        <v>18.269300510000001</v>
      </c>
      <c r="E605" s="14">
        <f>D605/C605</f>
        <v>0.3630640341694692</v>
      </c>
      <c r="F605" s="35">
        <v>18.610651000000001</v>
      </c>
      <c r="G605" s="36">
        <v>18.610651000000001</v>
      </c>
      <c r="H605" s="36">
        <v>5.70004329</v>
      </c>
      <c r="I605" s="14">
        <f>H605/G605</f>
        <v>0.30627855468355192</v>
      </c>
    </row>
    <row r="606" spans="1:9" x14ac:dyDescent="0.25">
      <c r="A606" s="188" t="s">
        <v>227</v>
      </c>
      <c r="B606" s="4">
        <v>21.9</v>
      </c>
      <c r="C606" s="7">
        <v>21.9</v>
      </c>
      <c r="D606" s="7">
        <v>7.5622819699999999</v>
      </c>
      <c r="E606" s="14">
        <f t="shared" ref="E606:E666" si="67">D606/C606</f>
        <v>0.3453096789954338</v>
      </c>
      <c r="F606" s="35">
        <v>3.25</v>
      </c>
      <c r="G606" s="36">
        <v>3.25</v>
      </c>
      <c r="H606" s="36">
        <v>0.40687962999999999</v>
      </c>
      <c r="I606" s="14">
        <f t="shared" ref="I606:I610" si="68">H606/G606</f>
        <v>0.12519373230769232</v>
      </c>
    </row>
    <row r="607" spans="1:9" x14ac:dyDescent="0.25">
      <c r="A607" s="188" t="s">
        <v>228</v>
      </c>
      <c r="B607" s="4">
        <v>14.088463000000001</v>
      </c>
      <c r="C607" s="7">
        <v>14.077661000000001</v>
      </c>
      <c r="D607" s="7">
        <v>4.4823553600000006</v>
      </c>
      <c r="E607" s="14">
        <f t="shared" si="67"/>
        <v>0.31840199589974499</v>
      </c>
      <c r="F607" s="35">
        <v>0.82195399999999996</v>
      </c>
      <c r="G607" s="36">
        <v>0.83275600000000005</v>
      </c>
      <c r="H607" s="36">
        <v>0.26779037999999999</v>
      </c>
      <c r="I607" s="14">
        <f t="shared" si="68"/>
        <v>0.32157124055545677</v>
      </c>
    </row>
    <row r="608" spans="1:9" x14ac:dyDescent="0.25">
      <c r="A608" s="188" t="s">
        <v>229</v>
      </c>
      <c r="B608" s="4">
        <v>36.437677999999998</v>
      </c>
      <c r="C608" s="7">
        <v>32.322066999999997</v>
      </c>
      <c r="D608" s="7">
        <v>11.888861220000001</v>
      </c>
      <c r="E608" s="14">
        <f t="shared" si="67"/>
        <v>0.36782490488618819</v>
      </c>
      <c r="F608" s="35">
        <v>2.9100549999999998</v>
      </c>
      <c r="G608" s="36">
        <v>2.9100549999999998</v>
      </c>
      <c r="H608" s="36">
        <v>0.15965087</v>
      </c>
      <c r="I608" s="14">
        <f t="shared" si="68"/>
        <v>5.4861805017430945E-2</v>
      </c>
    </row>
    <row r="609" spans="1:9" x14ac:dyDescent="0.25">
      <c r="A609" s="188" t="s">
        <v>278</v>
      </c>
      <c r="B609" s="4">
        <v>4135.2820000000002</v>
      </c>
      <c r="C609" s="7">
        <v>4135.2820000000002</v>
      </c>
      <c r="D609" s="7">
        <v>1692.87382826</v>
      </c>
      <c r="E609" s="14">
        <f t="shared" si="67"/>
        <v>0.40937324909401585</v>
      </c>
      <c r="F609" s="35">
        <v>264.03493400000002</v>
      </c>
      <c r="G609" s="36">
        <v>274.996149</v>
      </c>
      <c r="H609" s="36">
        <v>7.2062365600000007</v>
      </c>
      <c r="I609" s="14">
        <f t="shared" si="68"/>
        <v>2.6204863545198229E-2</v>
      </c>
    </row>
    <row r="610" spans="1:9" x14ac:dyDescent="0.25">
      <c r="A610" s="188" t="s">
        <v>230</v>
      </c>
      <c r="B610" s="4">
        <v>11.583876999999999</v>
      </c>
      <c r="C610" s="7">
        <v>11.928877</v>
      </c>
      <c r="D610" s="7">
        <v>4.49814004</v>
      </c>
      <c r="E610" s="14">
        <f t="shared" si="67"/>
        <v>0.3770799246232483</v>
      </c>
      <c r="F610" s="35">
        <v>8</v>
      </c>
      <c r="G610" s="36">
        <v>10</v>
      </c>
      <c r="H610" s="36">
        <v>2.3531042400000004</v>
      </c>
      <c r="I610" s="14">
        <f t="shared" si="68"/>
        <v>0.23531042400000005</v>
      </c>
    </row>
    <row r="611" spans="1:9" ht="15" customHeight="1" x14ac:dyDescent="0.25">
      <c r="A611" s="188" t="s">
        <v>290</v>
      </c>
      <c r="B611" s="5" t="s">
        <v>19</v>
      </c>
      <c r="C611" s="7">
        <v>0.99748700000000001</v>
      </c>
      <c r="D611" s="7">
        <v>0</v>
      </c>
      <c r="E611" s="14">
        <f t="shared" si="67"/>
        <v>0</v>
      </c>
      <c r="F611" s="59" t="s">
        <v>19</v>
      </c>
      <c r="G611" s="60" t="s">
        <v>19</v>
      </c>
      <c r="H611" s="60" t="s">
        <v>19</v>
      </c>
      <c r="I611" s="14" t="s">
        <v>19</v>
      </c>
    </row>
    <row r="612" spans="1:9" x14ac:dyDescent="0.25">
      <c r="A612" s="188" t="s">
        <v>231</v>
      </c>
      <c r="B612" s="4">
        <v>10.301793999999999</v>
      </c>
      <c r="C612" s="7">
        <v>10.664094</v>
      </c>
      <c r="D612" s="7">
        <v>4.0639171200000002</v>
      </c>
      <c r="E612" s="14">
        <f t="shared" si="67"/>
        <v>0.38108414273167512</v>
      </c>
      <c r="F612" s="35">
        <v>0.42174400000000001</v>
      </c>
      <c r="G612" s="36">
        <v>0.25826399999999999</v>
      </c>
      <c r="H612" s="36">
        <v>5.2572790000000001E-2</v>
      </c>
      <c r="I612" s="14">
        <f t="shared" ref="I612" si="69">H612/G612</f>
        <v>0.20356220766347613</v>
      </c>
    </row>
    <row r="613" spans="1:9" x14ac:dyDescent="0.25">
      <c r="A613" s="188" t="s">
        <v>232</v>
      </c>
      <c r="B613" s="4">
        <v>1.5245759999999999</v>
      </c>
      <c r="C613" s="7">
        <v>1.5245759999999999</v>
      </c>
      <c r="D613" s="7">
        <v>0.43957075000000001</v>
      </c>
      <c r="E613" s="14">
        <f t="shared" si="67"/>
        <v>0.28832327807862645</v>
      </c>
      <c r="F613" s="59" t="s">
        <v>19</v>
      </c>
      <c r="G613" s="60" t="s">
        <v>19</v>
      </c>
      <c r="H613" s="60" t="s">
        <v>19</v>
      </c>
      <c r="I613" s="14" t="s">
        <v>19</v>
      </c>
    </row>
    <row r="614" spans="1:9" x14ac:dyDescent="0.25">
      <c r="A614" s="188" t="s">
        <v>56</v>
      </c>
      <c r="B614" s="4">
        <v>26.994371000000001</v>
      </c>
      <c r="C614" s="7">
        <v>26.656296000000001</v>
      </c>
      <c r="D614" s="7">
        <v>4.5643334299999996</v>
      </c>
      <c r="E614" s="14">
        <f t="shared" si="67"/>
        <v>0.17122909461989766</v>
      </c>
      <c r="F614" s="35">
        <v>377.167889</v>
      </c>
      <c r="G614" s="36">
        <v>375.87596400000001</v>
      </c>
      <c r="H614" s="36">
        <v>95.100136500000005</v>
      </c>
      <c r="I614" s="14">
        <f t="shared" ref="I614:I619" si="70">H614/G614</f>
        <v>0.25300935842761152</v>
      </c>
    </row>
    <row r="615" spans="1:9" x14ac:dyDescent="0.25">
      <c r="A615" s="188" t="s">
        <v>233</v>
      </c>
      <c r="B615" s="4">
        <v>7.1395080000000002</v>
      </c>
      <c r="C615" s="7">
        <v>7.1385079999999999</v>
      </c>
      <c r="D615" s="7">
        <v>2.1638665000000001</v>
      </c>
      <c r="E615" s="14">
        <f t="shared" si="67"/>
        <v>0.30312587728416079</v>
      </c>
      <c r="F615" s="35">
        <v>4.7142780000000002</v>
      </c>
      <c r="G615" s="36">
        <v>4.7142780000000002</v>
      </c>
      <c r="H615" s="36">
        <v>0.39585370000000003</v>
      </c>
      <c r="I615" s="14">
        <f t="shared" si="70"/>
        <v>8.3969104070655151E-2</v>
      </c>
    </row>
    <row r="616" spans="1:9" x14ac:dyDescent="0.25">
      <c r="A616" s="188" t="s">
        <v>234</v>
      </c>
      <c r="B616" s="4">
        <v>8.0457029999999996</v>
      </c>
      <c r="C616" s="7">
        <v>8.0457029999999996</v>
      </c>
      <c r="D616" s="7">
        <v>3.35866898</v>
      </c>
      <c r="E616" s="14">
        <f t="shared" si="67"/>
        <v>0.41744878974528393</v>
      </c>
      <c r="F616" s="35">
        <v>0.306753</v>
      </c>
      <c r="G616" s="36">
        <v>0.12987399999999999</v>
      </c>
      <c r="H616" s="36">
        <v>3.5827080000000004E-2</v>
      </c>
      <c r="I616" s="14">
        <f t="shared" si="70"/>
        <v>0.27586029536319823</v>
      </c>
    </row>
    <row r="617" spans="1:9" x14ac:dyDescent="0.25">
      <c r="A617" s="188" t="s">
        <v>235</v>
      </c>
      <c r="B617" s="4">
        <v>12.972998</v>
      </c>
      <c r="C617" s="7">
        <v>12.806101</v>
      </c>
      <c r="D617" s="7">
        <v>5.3790258700000004</v>
      </c>
      <c r="E617" s="14">
        <f t="shared" si="67"/>
        <v>0.42003618978172985</v>
      </c>
      <c r="F617" s="35">
        <v>3.8903620000000001</v>
      </c>
      <c r="G617" s="36">
        <v>3.6481699999999999</v>
      </c>
      <c r="H617" s="36">
        <v>0.63229815</v>
      </c>
      <c r="I617" s="14">
        <f t="shared" si="70"/>
        <v>0.17331926692012709</v>
      </c>
    </row>
    <row r="618" spans="1:9" x14ac:dyDescent="0.25">
      <c r="A618" s="188" t="s">
        <v>236</v>
      </c>
      <c r="B618" s="4">
        <v>8.8309999999999995</v>
      </c>
      <c r="C618" s="7">
        <v>8.8299590000000006</v>
      </c>
      <c r="D618" s="7">
        <v>3.3278565800000002</v>
      </c>
      <c r="E618" s="14">
        <f t="shared" si="67"/>
        <v>0.37688244985055991</v>
      </c>
      <c r="F618" s="5">
        <v>0.57489999999999997</v>
      </c>
      <c r="G618" s="6">
        <v>0.57594100000000004</v>
      </c>
      <c r="H618" s="6">
        <v>0.21093823</v>
      </c>
      <c r="I618" s="14">
        <f t="shared" si="70"/>
        <v>0.36624972002340517</v>
      </c>
    </row>
    <row r="619" spans="1:9" x14ac:dyDescent="0.25">
      <c r="A619" s="188" t="s">
        <v>237</v>
      </c>
      <c r="B619" s="4">
        <v>4.400137</v>
      </c>
      <c r="C619" s="7">
        <v>4.3501159999999999</v>
      </c>
      <c r="D619" s="7">
        <v>1.36908969</v>
      </c>
      <c r="E619" s="14">
        <f t="shared" si="67"/>
        <v>0.31472486940578137</v>
      </c>
      <c r="F619" s="35">
        <v>1.600536</v>
      </c>
      <c r="G619" s="36">
        <v>0.74766100000000002</v>
      </c>
      <c r="H619" s="36">
        <v>0.26840717999999997</v>
      </c>
      <c r="I619" s="14">
        <f t="shared" si="70"/>
        <v>0.3589958283232641</v>
      </c>
    </row>
    <row r="620" spans="1:9" x14ac:dyDescent="0.25">
      <c r="A620" s="188" t="s">
        <v>98</v>
      </c>
      <c r="B620" s="4">
        <v>2.2013099999999999</v>
      </c>
      <c r="C620" s="7">
        <v>1.967325</v>
      </c>
      <c r="D620" s="7">
        <v>0.72389231000000009</v>
      </c>
      <c r="E620" s="14">
        <f t="shared" si="67"/>
        <v>0.36795766332456514</v>
      </c>
      <c r="F620" s="59" t="s">
        <v>19</v>
      </c>
      <c r="G620" s="60" t="s">
        <v>19</v>
      </c>
      <c r="H620" s="60" t="s">
        <v>19</v>
      </c>
      <c r="I620" s="14" t="s">
        <v>19</v>
      </c>
    </row>
    <row r="621" spans="1:9" x14ac:dyDescent="0.25">
      <c r="A621" s="188" t="s">
        <v>238</v>
      </c>
      <c r="B621" s="4">
        <v>13.972</v>
      </c>
      <c r="C621" s="7">
        <v>13.9719</v>
      </c>
      <c r="D621" s="7">
        <v>6.3215482000000005</v>
      </c>
      <c r="E621" s="14">
        <f t="shared" si="67"/>
        <v>0.45244728347611995</v>
      </c>
      <c r="F621" s="35">
        <v>5.4749999999999996</v>
      </c>
      <c r="G621" s="36">
        <v>5.4749999999999996</v>
      </c>
      <c r="H621" s="36">
        <v>0.42461051</v>
      </c>
      <c r="I621" s="14">
        <f t="shared" ref="I621:I633" si="71">H621/G621</f>
        <v>7.7554431050228315E-2</v>
      </c>
    </row>
    <row r="622" spans="1:9" x14ac:dyDescent="0.25">
      <c r="A622" s="188" t="s">
        <v>239</v>
      </c>
      <c r="B622" s="4">
        <v>6.6897000000000002</v>
      </c>
      <c r="C622" s="7">
        <v>6.6897000000000002</v>
      </c>
      <c r="D622" s="7">
        <v>3.2175395400000002</v>
      </c>
      <c r="E622" s="14">
        <f t="shared" si="67"/>
        <v>0.48096918247455045</v>
      </c>
      <c r="F622" s="35">
        <v>49.5</v>
      </c>
      <c r="G622" s="36">
        <v>48.744988999999997</v>
      </c>
      <c r="H622" s="36">
        <v>15.86780851</v>
      </c>
      <c r="I622" s="14">
        <f t="shared" si="71"/>
        <v>0.32552696873108333</v>
      </c>
    </row>
    <row r="623" spans="1:9" ht="15.75" thickBot="1" x14ac:dyDescent="0.3">
      <c r="A623" s="189" t="s">
        <v>240</v>
      </c>
      <c r="B623" s="43">
        <v>5.7478639999999999</v>
      </c>
      <c r="C623" s="44">
        <v>5.7478639999999999</v>
      </c>
      <c r="D623" s="44">
        <v>1.7368373500000001</v>
      </c>
      <c r="E623" s="22">
        <f t="shared" si="67"/>
        <v>0.302170919492876</v>
      </c>
      <c r="F623" s="37">
        <v>0.51975800000000005</v>
      </c>
      <c r="G623" s="38">
        <v>0.51975800000000005</v>
      </c>
      <c r="H623" s="38">
        <v>7.1906579999999998E-2</v>
      </c>
      <c r="I623" s="22">
        <f t="shared" si="71"/>
        <v>0.13834626884049883</v>
      </c>
    </row>
    <row r="624" spans="1:9" x14ac:dyDescent="0.25">
      <c r="A624" s="179" t="s">
        <v>241</v>
      </c>
      <c r="B624" s="39">
        <v>6.1559540000000004</v>
      </c>
      <c r="C624" s="40">
        <v>6.1559540000000004</v>
      </c>
      <c r="D624" s="40">
        <v>2.5839792899999998</v>
      </c>
      <c r="E624" s="52">
        <f t="shared" si="67"/>
        <v>0.41975285877704732</v>
      </c>
      <c r="F624" s="180">
        <v>0.45769599999999999</v>
      </c>
      <c r="G624" s="181">
        <v>0.45769599999999999</v>
      </c>
      <c r="H624" s="181">
        <v>0.1798611</v>
      </c>
      <c r="I624" s="21">
        <f t="shared" si="71"/>
        <v>0.39297066174928336</v>
      </c>
    </row>
    <row r="625" spans="1:9" x14ac:dyDescent="0.25">
      <c r="A625" s="169" t="s">
        <v>242</v>
      </c>
      <c r="B625" s="4">
        <v>24.861499999999999</v>
      </c>
      <c r="C625" s="7">
        <v>24.583006999999998</v>
      </c>
      <c r="D625" s="7">
        <v>11.277134009999999</v>
      </c>
      <c r="E625" s="53">
        <f t="shared" si="67"/>
        <v>0.45873696452187479</v>
      </c>
      <c r="F625" s="35">
        <v>55.679200000000002</v>
      </c>
      <c r="G625" s="36">
        <v>55.679200000000002</v>
      </c>
      <c r="H625" s="36">
        <v>0.71372078999999999</v>
      </c>
      <c r="I625" s="14">
        <f t="shared" si="71"/>
        <v>1.2818445487722525E-2</v>
      </c>
    </row>
    <row r="626" spans="1:9" x14ac:dyDescent="0.25">
      <c r="A626" s="169" t="s">
        <v>277</v>
      </c>
      <c r="B626" s="4">
        <v>18.879297999999999</v>
      </c>
      <c r="C626" s="7">
        <v>18.879297999999999</v>
      </c>
      <c r="D626" s="7">
        <v>4.5807029500000001</v>
      </c>
      <c r="E626" s="53">
        <f t="shared" si="67"/>
        <v>0.24263099983908301</v>
      </c>
      <c r="F626" s="35">
        <v>35.996901999999999</v>
      </c>
      <c r="G626" s="36">
        <v>36.196902000000001</v>
      </c>
      <c r="H626" s="36">
        <v>2.6866645</v>
      </c>
      <c r="I626" s="14">
        <f t="shared" si="71"/>
        <v>7.4223603445399827E-2</v>
      </c>
    </row>
    <row r="627" spans="1:9" x14ac:dyDescent="0.25">
      <c r="A627" s="169" t="s">
        <v>243</v>
      </c>
      <c r="B627" s="4">
        <v>7.5107999999999997</v>
      </c>
      <c r="C627" s="7">
        <v>7.4172000000000002</v>
      </c>
      <c r="D627" s="7">
        <v>1.5646435300000001</v>
      </c>
      <c r="E627" s="53">
        <f t="shared" si="67"/>
        <v>0.2109480032896511</v>
      </c>
      <c r="F627" s="5">
        <v>1.66</v>
      </c>
      <c r="G627" s="6">
        <v>1.286654</v>
      </c>
      <c r="H627" s="6">
        <v>0.23447581000000001</v>
      </c>
      <c r="I627" s="14">
        <f t="shared" si="71"/>
        <v>0.18223687953404724</v>
      </c>
    </row>
    <row r="628" spans="1:9" x14ac:dyDescent="0.25">
      <c r="A628" s="169" t="s">
        <v>244</v>
      </c>
      <c r="B628" s="4">
        <v>61.445525000000004</v>
      </c>
      <c r="C628" s="7">
        <v>61.445525000000004</v>
      </c>
      <c r="D628" s="7">
        <v>23.989014280000003</v>
      </c>
      <c r="E628" s="53">
        <f t="shared" si="67"/>
        <v>0.39041108819560094</v>
      </c>
      <c r="F628" s="5">
        <v>2.0704099999999999</v>
      </c>
      <c r="G628" s="6">
        <v>2.0704099999999999</v>
      </c>
      <c r="H628" s="6">
        <v>0.25551239000000003</v>
      </c>
      <c r="I628" s="14">
        <f t="shared" si="71"/>
        <v>0.12341149337570821</v>
      </c>
    </row>
    <row r="629" spans="1:9" x14ac:dyDescent="0.25">
      <c r="A629" s="169" t="s">
        <v>245</v>
      </c>
      <c r="B629" s="4">
        <v>3.1022259999999999</v>
      </c>
      <c r="C629" s="7">
        <v>3.013382</v>
      </c>
      <c r="D629" s="7">
        <v>1.3562667399999999</v>
      </c>
      <c r="E629" s="53">
        <f t="shared" si="67"/>
        <v>0.45008125090015139</v>
      </c>
      <c r="F629" s="35">
        <v>1.906523</v>
      </c>
      <c r="G629" s="36">
        <v>1.906523</v>
      </c>
      <c r="H629" s="36">
        <v>6.8303299999999999E-3</v>
      </c>
      <c r="I629" s="14">
        <f t="shared" si="71"/>
        <v>3.5826108575663655E-3</v>
      </c>
    </row>
    <row r="630" spans="1:9" x14ac:dyDescent="0.25">
      <c r="A630" s="171" t="s">
        <v>246</v>
      </c>
      <c r="B630" s="4">
        <v>15.275499999999999</v>
      </c>
      <c r="C630" s="7">
        <v>15.275499999999999</v>
      </c>
      <c r="D630" s="7">
        <v>4.2253201200000001</v>
      </c>
      <c r="E630" s="53">
        <f t="shared" si="67"/>
        <v>0.27660764754017875</v>
      </c>
      <c r="F630" s="35">
        <v>1.249306</v>
      </c>
      <c r="G630" s="36">
        <v>1.249306</v>
      </c>
      <c r="H630" s="36">
        <v>8.8852800000000006E-3</v>
      </c>
      <c r="I630" s="14">
        <f t="shared" si="71"/>
        <v>7.1121726782709766E-3</v>
      </c>
    </row>
    <row r="631" spans="1:9" x14ac:dyDescent="0.25">
      <c r="A631" s="169" t="s">
        <v>247</v>
      </c>
      <c r="B631" s="4">
        <v>15.400700000000001</v>
      </c>
      <c r="C631" s="7">
        <v>15.400700000000001</v>
      </c>
      <c r="D631" s="7">
        <v>1.99210526</v>
      </c>
      <c r="E631" s="53">
        <f t="shared" si="67"/>
        <v>0.12935160479718455</v>
      </c>
      <c r="F631" s="5">
        <v>44.460886000000002</v>
      </c>
      <c r="G631" s="6">
        <v>44.460886000000002</v>
      </c>
      <c r="H631" s="6">
        <v>17.16617304</v>
      </c>
      <c r="I631" s="14">
        <f t="shared" si="71"/>
        <v>0.38609606295295151</v>
      </c>
    </row>
    <row r="632" spans="1:9" x14ac:dyDescent="0.25">
      <c r="A632" s="175" t="s">
        <v>248</v>
      </c>
      <c r="B632" s="4">
        <v>7.32559</v>
      </c>
      <c r="C632" s="7">
        <v>7.32559</v>
      </c>
      <c r="D632" s="7">
        <v>2.5955405299999996</v>
      </c>
      <c r="E632" s="53">
        <f t="shared" si="67"/>
        <v>0.35431146569764344</v>
      </c>
      <c r="F632" s="35">
        <v>17.904806000000001</v>
      </c>
      <c r="G632" s="36">
        <v>21.238140000000001</v>
      </c>
      <c r="H632" s="36">
        <v>6.5450149699999995</v>
      </c>
      <c r="I632" s="14">
        <f t="shared" si="71"/>
        <v>0.30817270109341022</v>
      </c>
    </row>
    <row r="633" spans="1:9" x14ac:dyDescent="0.25">
      <c r="A633" s="169" t="s">
        <v>249</v>
      </c>
      <c r="B633" s="4">
        <v>14.031165</v>
      </c>
      <c r="C633" s="7">
        <v>14.031165</v>
      </c>
      <c r="D633" s="7">
        <v>5.98254866</v>
      </c>
      <c r="E633" s="53">
        <f t="shared" si="67"/>
        <v>0.42637576138545874</v>
      </c>
      <c r="F633" s="35">
        <v>4.8611389999999997</v>
      </c>
      <c r="G633" s="36">
        <v>4.8611389999999997</v>
      </c>
      <c r="H633" s="36">
        <v>2.0195797500000001</v>
      </c>
      <c r="I633" s="14">
        <f t="shared" si="71"/>
        <v>0.41545402219520988</v>
      </c>
    </row>
    <row r="634" spans="1:9" x14ac:dyDescent="0.25">
      <c r="A634" s="169" t="s">
        <v>250</v>
      </c>
      <c r="B634" s="4">
        <v>2.2492019999999999</v>
      </c>
      <c r="C634" s="7">
        <v>1.9397180000000001</v>
      </c>
      <c r="D634" s="7">
        <v>0.62652218999999998</v>
      </c>
      <c r="E634" s="53">
        <f t="shared" si="67"/>
        <v>0.32299653351672769</v>
      </c>
      <c r="F634" s="59" t="s">
        <v>19</v>
      </c>
      <c r="G634" s="60" t="s">
        <v>19</v>
      </c>
      <c r="H634" s="60" t="s">
        <v>19</v>
      </c>
      <c r="I634" s="14" t="s">
        <v>19</v>
      </c>
    </row>
    <row r="635" spans="1:9" x14ac:dyDescent="0.25">
      <c r="A635" s="169" t="s">
        <v>251</v>
      </c>
      <c r="B635" s="4">
        <v>53.94594</v>
      </c>
      <c r="C635" s="7">
        <v>53.94594</v>
      </c>
      <c r="D635" s="7">
        <v>20.818917210000002</v>
      </c>
      <c r="E635" s="53">
        <f t="shared" si="67"/>
        <v>0.38592185454549505</v>
      </c>
      <c r="F635" s="35">
        <v>23.422027</v>
      </c>
      <c r="G635" s="36">
        <v>23.422027</v>
      </c>
      <c r="H635" s="36">
        <v>0.41903542999999999</v>
      </c>
      <c r="I635" s="14">
        <f t="shared" ref="I635:I640" si="72">H635/G635</f>
        <v>1.7890656090525384E-2</v>
      </c>
    </row>
    <row r="636" spans="1:9" x14ac:dyDescent="0.25">
      <c r="A636" s="169" t="s">
        <v>252</v>
      </c>
      <c r="B636" s="4">
        <v>79.995019999999997</v>
      </c>
      <c r="C636" s="7">
        <v>79.880763999999999</v>
      </c>
      <c r="D636" s="7">
        <v>18.81175021</v>
      </c>
      <c r="E636" s="53">
        <f t="shared" si="67"/>
        <v>0.23549787543343978</v>
      </c>
      <c r="F636" s="35">
        <v>8.4911999999999992</v>
      </c>
      <c r="G636" s="36">
        <v>7.4618130000000003</v>
      </c>
      <c r="H636" s="36">
        <v>0.83109014000000003</v>
      </c>
      <c r="I636" s="14">
        <f t="shared" si="72"/>
        <v>0.11137911657662823</v>
      </c>
    </row>
    <row r="637" spans="1:9" x14ac:dyDescent="0.25">
      <c r="A637" s="169" t="s">
        <v>253</v>
      </c>
      <c r="B637" s="4">
        <v>293.72179</v>
      </c>
      <c r="C637" s="7">
        <v>293.345799</v>
      </c>
      <c r="D637" s="7">
        <v>114.88907929999999</v>
      </c>
      <c r="E637" s="53">
        <f t="shared" si="67"/>
        <v>0.39165067197706827</v>
      </c>
      <c r="F637" s="35">
        <v>15.4</v>
      </c>
      <c r="G637" s="36">
        <v>15.65</v>
      </c>
      <c r="H637" s="36">
        <v>2.25204396</v>
      </c>
      <c r="I637" s="14">
        <f t="shared" si="72"/>
        <v>0.14390057252396166</v>
      </c>
    </row>
    <row r="638" spans="1:9" x14ac:dyDescent="0.25">
      <c r="A638" s="169" t="s">
        <v>254</v>
      </c>
      <c r="B638" s="4">
        <v>10.064019999999999</v>
      </c>
      <c r="C638" s="7">
        <v>10.064019999999999</v>
      </c>
      <c r="D638" s="7">
        <v>3.4120362100000001</v>
      </c>
      <c r="E638" s="53">
        <f t="shared" si="67"/>
        <v>0.33903313089600384</v>
      </c>
      <c r="F638" s="35">
        <v>3.2541060000000002</v>
      </c>
      <c r="G638" s="36">
        <v>3.0173030000000001</v>
      </c>
      <c r="H638" s="36">
        <v>0.96063702000000006</v>
      </c>
      <c r="I638" s="14">
        <f t="shared" si="72"/>
        <v>0.31837605305135086</v>
      </c>
    </row>
    <row r="639" spans="1:9" x14ac:dyDescent="0.25">
      <c r="A639" s="169" t="s">
        <v>255</v>
      </c>
      <c r="B639" s="4">
        <v>28.465900000000001</v>
      </c>
      <c r="C639" s="7">
        <v>28.465900000000001</v>
      </c>
      <c r="D639" s="7">
        <v>10.713323669999999</v>
      </c>
      <c r="E639" s="53">
        <f t="shared" si="67"/>
        <v>0.37635640081641542</v>
      </c>
      <c r="F639" s="35">
        <v>3</v>
      </c>
      <c r="G639" s="36">
        <v>3</v>
      </c>
      <c r="H639" s="36">
        <v>0.34986309999999998</v>
      </c>
      <c r="I639" s="14">
        <f t="shared" si="72"/>
        <v>0.11662103333333333</v>
      </c>
    </row>
    <row r="640" spans="1:9" x14ac:dyDescent="0.25">
      <c r="A640" s="169" t="s">
        <v>256</v>
      </c>
      <c r="B640" s="4">
        <v>105.161</v>
      </c>
      <c r="C640" s="7">
        <v>105.161</v>
      </c>
      <c r="D640" s="7">
        <v>35.863606840000003</v>
      </c>
      <c r="E640" s="53">
        <f t="shared" si="67"/>
        <v>0.34103523968010957</v>
      </c>
      <c r="F640" s="35">
        <v>16.48</v>
      </c>
      <c r="G640" s="36">
        <v>13.716364</v>
      </c>
      <c r="H640" s="36">
        <v>0.27113775000000001</v>
      </c>
      <c r="I640" s="14">
        <f t="shared" si="72"/>
        <v>1.9767465342856168E-2</v>
      </c>
    </row>
    <row r="641" spans="1:9" x14ac:dyDescent="0.25">
      <c r="A641" s="169" t="s">
        <v>76</v>
      </c>
      <c r="B641" s="4">
        <v>0.53</v>
      </c>
      <c r="C641" s="7">
        <v>0.53</v>
      </c>
      <c r="D641" s="7">
        <v>0.14581425000000001</v>
      </c>
      <c r="E641" s="53">
        <f t="shared" si="67"/>
        <v>0.27512122641509434</v>
      </c>
      <c r="F641" s="59" t="s">
        <v>19</v>
      </c>
      <c r="G641" s="60" t="s">
        <v>19</v>
      </c>
      <c r="H641" s="60" t="s">
        <v>19</v>
      </c>
      <c r="I641" s="14" t="s">
        <v>19</v>
      </c>
    </row>
    <row r="642" spans="1:9" x14ac:dyDescent="0.25">
      <c r="A642" s="169" t="s">
        <v>257</v>
      </c>
      <c r="B642" s="4">
        <v>48.956270000000004</v>
      </c>
      <c r="C642" s="7">
        <v>47.114623999999999</v>
      </c>
      <c r="D642" s="7">
        <v>21.13000177</v>
      </c>
      <c r="E642" s="53">
        <f t="shared" si="67"/>
        <v>0.44848074708184021</v>
      </c>
      <c r="F642" s="59">
        <v>29.362414000000001</v>
      </c>
      <c r="G642" s="60">
        <v>31.204059999999998</v>
      </c>
      <c r="H642" s="60">
        <v>2.3967133199999999</v>
      </c>
      <c r="I642" s="14">
        <f t="shared" ref="I642" si="73">H642/G642</f>
        <v>7.6807739762069421E-2</v>
      </c>
    </row>
    <row r="643" spans="1:9" x14ac:dyDescent="0.25">
      <c r="A643" s="169" t="s">
        <v>50</v>
      </c>
      <c r="B643" s="4">
        <v>0.87875300000000001</v>
      </c>
      <c r="C643" s="7">
        <v>0.95875299999999997</v>
      </c>
      <c r="D643" s="7">
        <v>0.17771347000000001</v>
      </c>
      <c r="E643" s="53">
        <f t="shared" si="67"/>
        <v>0.18535897149735125</v>
      </c>
      <c r="F643" s="59" t="s">
        <v>19</v>
      </c>
      <c r="G643" s="60" t="s">
        <v>19</v>
      </c>
      <c r="H643" s="60" t="s">
        <v>19</v>
      </c>
      <c r="I643" s="14" t="s">
        <v>19</v>
      </c>
    </row>
    <row r="644" spans="1:9" x14ac:dyDescent="0.25">
      <c r="A644" s="169" t="s">
        <v>258</v>
      </c>
      <c r="B644" s="4">
        <v>42.265599999999999</v>
      </c>
      <c r="C644" s="7">
        <v>42.938650000000003</v>
      </c>
      <c r="D644" s="7">
        <v>14.530661050000001</v>
      </c>
      <c r="E644" s="53">
        <f t="shared" si="67"/>
        <v>0.33840516760540912</v>
      </c>
      <c r="F644" s="35">
        <v>15.2384</v>
      </c>
      <c r="G644" s="36">
        <v>15.56535</v>
      </c>
      <c r="H644" s="36">
        <v>1.1855431000000001</v>
      </c>
      <c r="I644" s="14">
        <f t="shared" ref="I644:I656" si="74">H644/G644</f>
        <v>7.6165527919385051E-2</v>
      </c>
    </row>
    <row r="645" spans="1:9" x14ac:dyDescent="0.25">
      <c r="A645" s="169" t="s">
        <v>54</v>
      </c>
      <c r="B645" s="4">
        <v>161.96289999999999</v>
      </c>
      <c r="C645" s="7">
        <v>162.16290000000001</v>
      </c>
      <c r="D645" s="7">
        <v>58.213952249999998</v>
      </c>
      <c r="E645" s="53">
        <f t="shared" si="67"/>
        <v>0.35898440549595495</v>
      </c>
      <c r="F645" s="35">
        <v>140.76083700000001</v>
      </c>
      <c r="G645" s="36">
        <v>161.03366700000001</v>
      </c>
      <c r="H645" s="36">
        <v>43.268891200000006</v>
      </c>
      <c r="I645" s="14">
        <f t="shared" si="74"/>
        <v>0.26869468978806776</v>
      </c>
    </row>
    <row r="646" spans="1:9" x14ac:dyDescent="0.25">
      <c r="A646" s="169" t="s">
        <v>259</v>
      </c>
      <c r="B646" s="4">
        <v>8.0123850000000001</v>
      </c>
      <c r="C646" s="7">
        <v>8.0123850000000001</v>
      </c>
      <c r="D646" s="7">
        <v>2.8390809199999998</v>
      </c>
      <c r="E646" s="53">
        <f t="shared" si="67"/>
        <v>0.35433655771658495</v>
      </c>
      <c r="F646" s="35">
        <v>79.857410999999999</v>
      </c>
      <c r="G646" s="36">
        <v>152.43535800000001</v>
      </c>
      <c r="H646" s="36">
        <v>60.375819149999998</v>
      </c>
      <c r="I646" s="14">
        <f t="shared" si="74"/>
        <v>0.39607489982737465</v>
      </c>
    </row>
    <row r="647" spans="1:9" x14ac:dyDescent="0.25">
      <c r="A647" s="169" t="s">
        <v>260</v>
      </c>
      <c r="B647" s="25">
        <v>1.323008</v>
      </c>
      <c r="C647" s="26">
        <v>1.323008</v>
      </c>
      <c r="D647" s="26">
        <v>0.49395898999999999</v>
      </c>
      <c r="E647" s="53">
        <f t="shared" si="67"/>
        <v>0.37336054657265866</v>
      </c>
      <c r="F647" s="25">
        <v>0.24323800000000001</v>
      </c>
      <c r="G647" s="26">
        <v>0.24323800000000001</v>
      </c>
      <c r="H647" s="26">
        <v>4.4790199999999995E-2</v>
      </c>
      <c r="I647" s="14">
        <f t="shared" si="74"/>
        <v>0.18414145816032032</v>
      </c>
    </row>
    <row r="648" spans="1:9" x14ac:dyDescent="0.25">
      <c r="A648" s="169" t="s">
        <v>261</v>
      </c>
      <c r="B648" s="4">
        <v>6.3041479999999996</v>
      </c>
      <c r="C648" s="7">
        <v>6.3041479999999996</v>
      </c>
      <c r="D648" s="7">
        <v>0</v>
      </c>
      <c r="E648" s="53">
        <f t="shared" si="67"/>
        <v>0</v>
      </c>
      <c r="F648" s="35">
        <v>3.509598</v>
      </c>
      <c r="G648" s="36">
        <v>3.509598</v>
      </c>
      <c r="H648" s="36">
        <v>0</v>
      </c>
      <c r="I648" s="14">
        <f t="shared" si="74"/>
        <v>0</v>
      </c>
    </row>
    <row r="649" spans="1:9" x14ac:dyDescent="0.25">
      <c r="A649" s="169" t="s">
        <v>279</v>
      </c>
      <c r="B649" s="4">
        <v>60.449289</v>
      </c>
      <c r="C649" s="7">
        <v>60.434838999999997</v>
      </c>
      <c r="D649" s="7">
        <v>20.09783972</v>
      </c>
      <c r="E649" s="53">
        <f t="shared" si="67"/>
        <v>0.33255387211340137</v>
      </c>
      <c r="F649" s="35">
        <v>328.62510200000003</v>
      </c>
      <c r="G649" s="36">
        <v>225.244124</v>
      </c>
      <c r="H649" s="36">
        <v>11.06446193</v>
      </c>
      <c r="I649" s="14">
        <f t="shared" si="74"/>
        <v>4.912208910719465E-2</v>
      </c>
    </row>
    <row r="650" spans="1:9" x14ac:dyDescent="0.25">
      <c r="A650" s="169" t="s">
        <v>96</v>
      </c>
      <c r="B650" s="4">
        <v>162.66909999999999</v>
      </c>
      <c r="C650" s="7">
        <v>162.66909999999999</v>
      </c>
      <c r="D650" s="7">
        <v>61.697121289999998</v>
      </c>
      <c r="E650" s="53">
        <f t="shared" si="67"/>
        <v>0.3792799080464575</v>
      </c>
      <c r="F650" s="35">
        <v>13.224399999999999</v>
      </c>
      <c r="G650" s="36">
        <v>13.224399999999999</v>
      </c>
      <c r="H650" s="36">
        <v>1.2775128</v>
      </c>
      <c r="I650" s="14">
        <f t="shared" si="74"/>
        <v>9.6602704092435196E-2</v>
      </c>
    </row>
    <row r="651" spans="1:9" x14ac:dyDescent="0.25">
      <c r="A651" s="169" t="s">
        <v>81</v>
      </c>
      <c r="B651" s="4">
        <v>111.593199</v>
      </c>
      <c r="C651" s="7">
        <v>111.593199</v>
      </c>
      <c r="D651" s="7">
        <v>15.60125071</v>
      </c>
      <c r="E651" s="53">
        <f t="shared" si="67"/>
        <v>0.13980467313245498</v>
      </c>
      <c r="F651" s="35">
        <v>3.5396800000000002</v>
      </c>
      <c r="G651" s="36">
        <v>3.5396800000000002</v>
      </c>
      <c r="H651" s="36">
        <v>0</v>
      </c>
      <c r="I651" s="14">
        <f t="shared" si="74"/>
        <v>0</v>
      </c>
    </row>
    <row r="652" spans="1:9" x14ac:dyDescent="0.25">
      <c r="A652" s="169" t="s">
        <v>77</v>
      </c>
      <c r="B652" s="4">
        <v>31.379963</v>
      </c>
      <c r="C652" s="7">
        <v>31.297363000000001</v>
      </c>
      <c r="D652" s="7">
        <v>6.2230522800000001</v>
      </c>
      <c r="E652" s="53">
        <f t="shared" si="67"/>
        <v>0.19883631346193606</v>
      </c>
      <c r="F652" s="35">
        <v>5.2710020000000002</v>
      </c>
      <c r="G652" s="36">
        <v>5.3536020000000004</v>
      </c>
      <c r="H652" s="36">
        <v>0.58986915000000006</v>
      </c>
      <c r="I652" s="14">
        <f t="shared" si="74"/>
        <v>0.11018173371871873</v>
      </c>
    </row>
    <row r="653" spans="1:9" x14ac:dyDescent="0.25">
      <c r="A653" s="169" t="s">
        <v>262</v>
      </c>
      <c r="B653" s="4">
        <v>6.3731</v>
      </c>
      <c r="C653" s="7">
        <v>6.3545090000000002</v>
      </c>
      <c r="D653" s="7">
        <v>2.8726154100000003</v>
      </c>
      <c r="E653" s="53">
        <f t="shared" si="67"/>
        <v>0.45205938177127458</v>
      </c>
      <c r="F653" s="35">
        <v>2.039873</v>
      </c>
      <c r="G653" s="36">
        <v>2.0584639999999998</v>
      </c>
      <c r="H653" s="36">
        <v>0.23705361999999999</v>
      </c>
      <c r="I653" s="14">
        <f t="shared" si="74"/>
        <v>0.11516044001741105</v>
      </c>
    </row>
    <row r="654" spans="1:9" x14ac:dyDescent="0.25">
      <c r="A654" s="169" t="s">
        <v>263</v>
      </c>
      <c r="B654" s="4">
        <v>53.651708999999997</v>
      </c>
      <c r="C654" s="7">
        <v>50.590629</v>
      </c>
      <c r="D654" s="7">
        <v>24.817554670000003</v>
      </c>
      <c r="E654" s="53">
        <f t="shared" si="67"/>
        <v>0.49055635718622914</v>
      </c>
      <c r="F654" s="35">
        <v>14.877919</v>
      </c>
      <c r="G654" s="36">
        <v>17.938998999999999</v>
      </c>
      <c r="H654" s="36">
        <v>17.319275829999999</v>
      </c>
      <c r="I654" s="14">
        <f t="shared" si="74"/>
        <v>0.96545386005094258</v>
      </c>
    </row>
    <row r="655" spans="1:9" x14ac:dyDescent="0.25">
      <c r="A655" s="169" t="s">
        <v>264</v>
      </c>
      <c r="B655" s="4">
        <v>21.155000000000001</v>
      </c>
      <c r="C655" s="7">
        <v>21.155000000000001</v>
      </c>
      <c r="D655" s="7">
        <v>7.7530292300000001</v>
      </c>
      <c r="E655" s="53">
        <f t="shared" si="67"/>
        <v>0.36648684613566529</v>
      </c>
      <c r="F655" s="35">
        <v>1.5100199999999999</v>
      </c>
      <c r="G655" s="36">
        <v>1.5100199999999999</v>
      </c>
      <c r="H655" s="36">
        <v>5.9907059999999998E-2</v>
      </c>
      <c r="I655" s="14">
        <f t="shared" si="74"/>
        <v>3.9673024198354986E-2</v>
      </c>
    </row>
    <row r="656" spans="1:9" x14ac:dyDescent="0.25">
      <c r="A656" s="169" t="s">
        <v>194</v>
      </c>
      <c r="B656" s="4">
        <v>8.4384910000000009</v>
      </c>
      <c r="C656" s="7">
        <v>8.4384910000000009</v>
      </c>
      <c r="D656" s="7">
        <v>1.66317746</v>
      </c>
      <c r="E656" s="53">
        <f t="shared" si="67"/>
        <v>0.19709417951621916</v>
      </c>
      <c r="F656" s="5">
        <v>1.372967</v>
      </c>
      <c r="G656" s="6">
        <v>1.372967</v>
      </c>
      <c r="H656" s="6">
        <v>9.4716919999999996E-2</v>
      </c>
      <c r="I656" s="14">
        <f t="shared" si="74"/>
        <v>6.8987033191620764E-2</v>
      </c>
    </row>
    <row r="657" spans="1:9" x14ac:dyDescent="0.25">
      <c r="A657" s="169" t="s">
        <v>265</v>
      </c>
      <c r="B657" s="4">
        <v>25.426964999999999</v>
      </c>
      <c r="C657" s="7">
        <v>25.426964999999999</v>
      </c>
      <c r="D657" s="7">
        <v>8.2268277400000009</v>
      </c>
      <c r="E657" s="53">
        <f t="shared" si="67"/>
        <v>0.32354737342816969</v>
      </c>
      <c r="F657" s="5">
        <v>53.216186999999998</v>
      </c>
      <c r="G657" s="6">
        <v>53.216186999999998</v>
      </c>
      <c r="H657" s="6">
        <v>18.07566289</v>
      </c>
      <c r="I657" s="14">
        <f>H657/G657</f>
        <v>0.33966475068948476</v>
      </c>
    </row>
    <row r="658" spans="1:9" x14ac:dyDescent="0.25">
      <c r="A658" s="176" t="s">
        <v>266</v>
      </c>
      <c r="B658" s="4">
        <v>13.7944</v>
      </c>
      <c r="C658" s="7">
        <v>13.7944</v>
      </c>
      <c r="D658" s="7">
        <v>4.2141137100000003</v>
      </c>
      <c r="E658" s="53">
        <f t="shared" si="67"/>
        <v>0.30549452748941602</v>
      </c>
      <c r="F658" s="5">
        <v>5.6352039999999999</v>
      </c>
      <c r="G658" s="6">
        <v>5.6352039999999999</v>
      </c>
      <c r="H658" s="6">
        <v>3.3225440000000002E-2</v>
      </c>
      <c r="I658" s="14">
        <f>H658/G658</f>
        <v>5.8960491936050586E-3</v>
      </c>
    </row>
    <row r="659" spans="1:9" x14ac:dyDescent="0.25">
      <c r="A659" s="177" t="s">
        <v>267</v>
      </c>
      <c r="B659" s="4">
        <v>6.0270330000000003</v>
      </c>
      <c r="C659" s="7">
        <v>6.0270330000000003</v>
      </c>
      <c r="D659" s="7">
        <v>2.5382132799999999</v>
      </c>
      <c r="E659" s="53">
        <f t="shared" si="67"/>
        <v>0.42113810891694137</v>
      </c>
      <c r="F659" s="5">
        <v>7.9758999999999997E-2</v>
      </c>
      <c r="G659" s="6">
        <v>7.9758999999999997E-2</v>
      </c>
      <c r="H659" s="6">
        <v>0</v>
      </c>
      <c r="I659" s="14">
        <f>H659/G659</f>
        <v>0</v>
      </c>
    </row>
    <row r="660" spans="1:9" ht="15.75" thickBot="1" x14ac:dyDescent="0.3">
      <c r="A660" s="178" t="s">
        <v>268</v>
      </c>
      <c r="B660" s="43">
        <v>7.6853290000000003</v>
      </c>
      <c r="C660" s="44">
        <v>7.6853290000000003</v>
      </c>
      <c r="D660" s="44">
        <v>2.6372151699999997</v>
      </c>
      <c r="E660" s="55">
        <f t="shared" si="67"/>
        <v>0.3431492874280333</v>
      </c>
      <c r="F660" s="37">
        <v>11.064565</v>
      </c>
      <c r="G660" s="38">
        <v>11.064565</v>
      </c>
      <c r="H660" s="38">
        <v>3.4923020400000002</v>
      </c>
      <c r="I660" s="24">
        <f t="shared" ref="I660:I662" si="75">H660/G660</f>
        <v>0.31562940251153121</v>
      </c>
    </row>
    <row r="661" spans="1:9" ht="15.75" thickBot="1" x14ac:dyDescent="0.3">
      <c r="A661" s="182" t="s">
        <v>93</v>
      </c>
      <c r="B661" s="183">
        <f>SUM(B662:B667)</f>
        <v>1003.781731</v>
      </c>
      <c r="C661" s="184">
        <f>SUM(C662:C667)</f>
        <v>1003.781731</v>
      </c>
      <c r="D661" s="184">
        <f>SUM(D662:D667)</f>
        <v>375.47913111999998</v>
      </c>
      <c r="E661" s="185">
        <f t="shared" si="67"/>
        <v>0.37406451972973792</v>
      </c>
      <c r="F661" s="67">
        <f>SUM(F662:F667)</f>
        <v>4035.4270129999995</v>
      </c>
      <c r="G661" s="29">
        <f>SUM(G662:G667)</f>
        <v>4031.4270129999995</v>
      </c>
      <c r="H661" s="29">
        <f>SUM(H662:H667)</f>
        <v>1069.8644539900001</v>
      </c>
      <c r="I661" s="32">
        <f t="shared" si="75"/>
        <v>0.26538107983601</v>
      </c>
    </row>
    <row r="662" spans="1:9" x14ac:dyDescent="0.25">
      <c r="A662" s="174" t="s">
        <v>269</v>
      </c>
      <c r="B662" s="45">
        <v>260.50139899999999</v>
      </c>
      <c r="C662" s="46">
        <v>260.50139899999999</v>
      </c>
      <c r="D662" s="46">
        <v>62.087204340000007</v>
      </c>
      <c r="E662" s="56">
        <f t="shared" si="67"/>
        <v>0.23833731633817448</v>
      </c>
      <c r="F662" s="33">
        <v>120.084909</v>
      </c>
      <c r="G662" s="34">
        <v>120.084909</v>
      </c>
      <c r="H662" s="34">
        <v>2.98635282</v>
      </c>
      <c r="I662" s="21">
        <f t="shared" si="75"/>
        <v>2.4868677045839293E-2</v>
      </c>
    </row>
    <row r="663" spans="1:9" x14ac:dyDescent="0.25">
      <c r="A663" s="169" t="s">
        <v>270</v>
      </c>
      <c r="B663" s="4">
        <v>2.9946999999999999</v>
      </c>
      <c r="C663" s="7">
        <v>2.9946999999999999</v>
      </c>
      <c r="D663" s="7">
        <v>0.8169708</v>
      </c>
      <c r="E663" s="53">
        <f t="shared" si="67"/>
        <v>0.27280555648312016</v>
      </c>
      <c r="F663" s="59" t="s">
        <v>19</v>
      </c>
      <c r="G663" s="60" t="s">
        <v>19</v>
      </c>
      <c r="H663" s="60" t="s">
        <v>19</v>
      </c>
      <c r="I663" s="14" t="s">
        <v>19</v>
      </c>
    </row>
    <row r="664" spans="1:9" x14ac:dyDescent="0.25">
      <c r="A664" s="169" t="s">
        <v>271</v>
      </c>
      <c r="B664" s="4">
        <v>195.44493199999999</v>
      </c>
      <c r="C664" s="7">
        <v>195.44493199999999</v>
      </c>
      <c r="D664" s="7">
        <v>55.666727979999997</v>
      </c>
      <c r="E664" s="53">
        <f t="shared" si="67"/>
        <v>0.28482052417711196</v>
      </c>
      <c r="F664" s="35">
        <v>165.644204</v>
      </c>
      <c r="G664" s="36">
        <v>165.644204</v>
      </c>
      <c r="H664" s="36">
        <v>8.9406883199999996</v>
      </c>
      <c r="I664" s="14">
        <f t="shared" ref="I664:I666" si="76">H664/G664</f>
        <v>5.3975256025257601E-2</v>
      </c>
    </row>
    <row r="665" spans="1:9" x14ac:dyDescent="0.25">
      <c r="A665" s="169" t="s">
        <v>272</v>
      </c>
      <c r="B665" s="5">
        <v>327.12209999999999</v>
      </c>
      <c r="C665" s="6">
        <v>327.12209999999999</v>
      </c>
      <c r="D665" s="6">
        <v>134.87790799999999</v>
      </c>
      <c r="E665" s="53">
        <f t="shared" si="67"/>
        <v>0.41231670987683189</v>
      </c>
      <c r="F665" s="35">
        <v>1520.2257</v>
      </c>
      <c r="G665" s="36">
        <v>1520.2257</v>
      </c>
      <c r="H665" s="58">
        <v>758.49949800000002</v>
      </c>
      <c r="I665" s="14">
        <f t="shared" si="76"/>
        <v>0.49893874179340608</v>
      </c>
    </row>
    <row r="666" spans="1:9" x14ac:dyDescent="0.25">
      <c r="A666" s="169" t="s">
        <v>273</v>
      </c>
      <c r="B666" s="5">
        <v>217.71860000000001</v>
      </c>
      <c r="C666" s="6">
        <v>217.71860000000001</v>
      </c>
      <c r="D666" s="6">
        <v>122.03032</v>
      </c>
      <c r="E666" s="53">
        <f t="shared" si="67"/>
        <v>0.56049561222605693</v>
      </c>
      <c r="F666" s="59">
        <v>520.10519999999997</v>
      </c>
      <c r="G666" s="60">
        <v>520.10519999999997</v>
      </c>
      <c r="H666" s="60">
        <v>298.30146000000002</v>
      </c>
      <c r="I666" s="14">
        <f t="shared" si="76"/>
        <v>0.57354062216643875</v>
      </c>
    </row>
    <row r="667" spans="1:9" ht="15.75" thickBot="1" x14ac:dyDescent="0.3">
      <c r="A667" s="178" t="s">
        <v>280</v>
      </c>
      <c r="B667" s="10" t="s">
        <v>19</v>
      </c>
      <c r="C667" s="11" t="s">
        <v>19</v>
      </c>
      <c r="D667" s="11" t="s">
        <v>19</v>
      </c>
      <c r="E667" s="55" t="s">
        <v>19</v>
      </c>
      <c r="F667" s="37">
        <v>1709.367</v>
      </c>
      <c r="G667" s="38">
        <v>1705.367</v>
      </c>
      <c r="H667" s="38">
        <v>1.13645485</v>
      </c>
      <c r="I667" s="22">
        <f>H667/G667</f>
        <v>6.6639899212310319E-4</v>
      </c>
    </row>
    <row r="668" spans="1:9" x14ac:dyDescent="0.25">
      <c r="A668" s="145" t="s">
        <v>201</v>
      </c>
      <c r="B668" s="145"/>
      <c r="C668" s="145"/>
      <c r="D668" s="145"/>
      <c r="E668" s="200" t="s">
        <v>202</v>
      </c>
      <c r="F668" s="200"/>
      <c r="G668" s="200"/>
      <c r="H668" s="200"/>
      <c r="I668" s="200"/>
    </row>
    <row r="669" spans="1:9" x14ac:dyDescent="0.25">
      <c r="A669" s="201" t="s">
        <v>203</v>
      </c>
      <c r="B669" s="202"/>
      <c r="C669" s="202"/>
      <c r="D669" s="202"/>
      <c r="E669" s="202"/>
      <c r="F669" s="202"/>
      <c r="G669" s="202"/>
      <c r="H669" s="202"/>
      <c r="I669" s="202"/>
    </row>
    <row r="670" spans="1:9" x14ac:dyDescent="0.25">
      <c r="A670" s="206"/>
      <c r="B670" s="206"/>
      <c r="C670" s="206"/>
      <c r="D670" s="206"/>
      <c r="E670" s="206"/>
      <c r="F670" s="206"/>
      <c r="G670" s="206"/>
      <c r="H670" s="206"/>
      <c r="I670" s="206"/>
    </row>
    <row r="671" spans="1:9" x14ac:dyDescent="0.25">
      <c r="A671" s="203" t="s">
        <v>275</v>
      </c>
      <c r="B671" s="203"/>
      <c r="C671" s="203"/>
      <c r="D671" s="203"/>
      <c r="E671" s="203"/>
      <c r="F671" s="203"/>
      <c r="G671" s="203"/>
      <c r="H671" s="203"/>
      <c r="I671" s="203"/>
    </row>
    <row r="672" spans="1:9" x14ac:dyDescent="0.25">
      <c r="A672" s="204" t="s">
        <v>293</v>
      </c>
      <c r="B672" s="204"/>
      <c r="C672" s="204"/>
      <c r="D672" s="204"/>
      <c r="E672" s="204"/>
      <c r="F672" s="204"/>
      <c r="G672" s="204"/>
      <c r="H672" s="204"/>
      <c r="I672" s="204"/>
    </row>
    <row r="673" spans="1:9" x14ac:dyDescent="0.25">
      <c r="A673" s="205" t="s">
        <v>276</v>
      </c>
      <c r="B673" s="205"/>
      <c r="C673" s="205"/>
      <c r="D673" s="205"/>
      <c r="E673" s="205"/>
      <c r="F673" s="205"/>
      <c r="G673" s="205"/>
      <c r="H673" s="205"/>
      <c r="I673" s="205"/>
    </row>
    <row r="674" spans="1:9" x14ac:dyDescent="0.25">
      <c r="A674" s="207"/>
      <c r="B674" s="207"/>
      <c r="C674" s="207"/>
      <c r="D674" s="207"/>
      <c r="E674" s="207"/>
      <c r="F674" s="207"/>
      <c r="G674" s="207"/>
      <c r="H674" s="207"/>
      <c r="I674" s="207"/>
    </row>
    <row r="675" spans="1:9" x14ac:dyDescent="0.25">
      <c r="A675" s="198" t="s">
        <v>0</v>
      </c>
      <c r="B675" s="198"/>
      <c r="C675" s="198"/>
      <c r="D675" s="198"/>
      <c r="E675" s="198"/>
      <c r="F675" s="198"/>
      <c r="G675" s="198"/>
      <c r="H675" s="198"/>
      <c r="I675" s="198"/>
    </row>
    <row r="676" spans="1:9" x14ac:dyDescent="0.25">
      <c r="A676" s="198" t="s">
        <v>1</v>
      </c>
      <c r="B676" s="198"/>
      <c r="C676" s="198"/>
      <c r="D676" s="198"/>
      <c r="E676" s="198"/>
      <c r="F676" s="198"/>
      <c r="G676" s="198"/>
      <c r="H676" s="198"/>
      <c r="I676" s="198"/>
    </row>
    <row r="677" spans="1:9" x14ac:dyDescent="0.25">
      <c r="A677" s="199" t="s">
        <v>200</v>
      </c>
      <c r="B677" s="199"/>
      <c r="C677" s="199"/>
      <c r="D677" s="199"/>
      <c r="E677" s="199"/>
      <c r="F677" s="199"/>
      <c r="G677" s="199"/>
      <c r="H677" s="199"/>
      <c r="I677" s="199"/>
    </row>
    <row r="678" spans="1:9" x14ac:dyDescent="0.25">
      <c r="A678" s="199" t="s">
        <v>274</v>
      </c>
      <c r="B678" s="199"/>
      <c r="C678" s="199"/>
      <c r="D678" s="199"/>
      <c r="E678" s="199"/>
      <c r="F678" s="199"/>
      <c r="G678" s="199"/>
      <c r="H678" s="199"/>
      <c r="I678" s="199"/>
    </row>
    <row r="679" spans="1:9" x14ac:dyDescent="0.25">
      <c r="A679" s="199" t="s">
        <v>294</v>
      </c>
      <c r="B679" s="199"/>
      <c r="C679" s="199"/>
      <c r="D679" s="199"/>
      <c r="E679" s="199"/>
      <c r="F679" s="199"/>
      <c r="G679" s="199"/>
      <c r="H679" s="199"/>
      <c r="I679" s="199"/>
    </row>
    <row r="680" spans="1:9" x14ac:dyDescent="0.25">
      <c r="A680" s="190" t="s">
        <v>2</v>
      </c>
      <c r="B680" s="190"/>
      <c r="C680" s="190"/>
      <c r="D680" s="190"/>
      <c r="E680" s="190"/>
      <c r="F680" s="190"/>
      <c r="G680" s="190"/>
      <c r="H680" s="190"/>
      <c r="I680" s="190"/>
    </row>
    <row r="681" spans="1:9" ht="9" customHeight="1" thickBot="1" x14ac:dyDescent="0.3">
      <c r="A681" s="197"/>
      <c r="B681" s="197"/>
      <c r="C681" s="197"/>
      <c r="D681" s="197"/>
      <c r="E681" s="197"/>
      <c r="F681" s="197"/>
      <c r="G681" s="197"/>
      <c r="H681" s="197"/>
      <c r="I681" s="197"/>
    </row>
    <row r="682" spans="1:9" x14ac:dyDescent="0.25">
      <c r="A682" s="191" t="s">
        <v>3</v>
      </c>
      <c r="B682" s="193" t="s">
        <v>4</v>
      </c>
      <c r="C682" s="194"/>
      <c r="D682" s="194"/>
      <c r="E682" s="195"/>
      <c r="F682" s="193" t="s">
        <v>5</v>
      </c>
      <c r="G682" s="194"/>
      <c r="H682" s="194"/>
      <c r="I682" s="196"/>
    </row>
    <row r="683" spans="1:9" ht="30.75" thickBot="1" x14ac:dyDescent="0.3">
      <c r="A683" s="192"/>
      <c r="B683" s="163" t="s">
        <v>6</v>
      </c>
      <c r="C683" s="164" t="s">
        <v>7</v>
      </c>
      <c r="D683" s="164" t="s">
        <v>205</v>
      </c>
      <c r="E683" s="165" t="s">
        <v>9</v>
      </c>
      <c r="F683" s="166" t="s">
        <v>6</v>
      </c>
      <c r="G683" s="164" t="s">
        <v>7</v>
      </c>
      <c r="H683" s="164" t="s">
        <v>204</v>
      </c>
      <c r="I683" s="167" t="s">
        <v>9</v>
      </c>
    </row>
    <row r="684" spans="1:9" ht="15.75" thickBot="1" x14ac:dyDescent="0.3">
      <c r="A684" s="68" t="s">
        <v>91</v>
      </c>
      <c r="B684" s="17">
        <f>B685+B774</f>
        <v>15578.589393999999</v>
      </c>
      <c r="C684" s="18">
        <f>C685+C774</f>
        <v>15448.842274999995</v>
      </c>
      <c r="D684" s="18">
        <f>D685+D774</f>
        <v>8396.1172418799997</v>
      </c>
      <c r="E684" s="49">
        <f>D684/C684</f>
        <v>0.5434787340321916</v>
      </c>
      <c r="F684" s="17">
        <f>F685+F774</f>
        <v>7743.8630020000001</v>
      </c>
      <c r="G684" s="18">
        <f>G685+G774</f>
        <v>7920.657745999999</v>
      </c>
      <c r="H684" s="18">
        <f>H685+H774</f>
        <v>2709.9139485400001</v>
      </c>
      <c r="I684" s="19">
        <f>H684/G684</f>
        <v>0.34213243842135838</v>
      </c>
    </row>
    <row r="685" spans="1:9" ht="15.75" thickBot="1" x14ac:dyDescent="0.3">
      <c r="A685" s="69" t="s">
        <v>10</v>
      </c>
      <c r="B685" s="30">
        <f>B686+B716</f>
        <v>14574.807663</v>
      </c>
      <c r="C685" s="31">
        <f>C686+C716</f>
        <v>14445.060543999996</v>
      </c>
      <c r="D685" s="31">
        <f>D686+D716</f>
        <v>7977.9826087299998</v>
      </c>
      <c r="E685" s="50">
        <f>D685/C685</f>
        <v>0.55229831570652654</v>
      </c>
      <c r="F685" s="30">
        <f>F686+F716</f>
        <v>3708.4359890000001</v>
      </c>
      <c r="G685" s="31">
        <f>G686+G716</f>
        <v>3889.2307329999994</v>
      </c>
      <c r="H685" s="31">
        <f>H686+H716</f>
        <v>1497.0234742299999</v>
      </c>
      <c r="I685" s="32">
        <f>H685/G685</f>
        <v>0.38491505827304184</v>
      </c>
    </row>
    <row r="686" spans="1:9" ht="15.75" thickBot="1" x14ac:dyDescent="0.3">
      <c r="A686" s="70" t="s">
        <v>11</v>
      </c>
      <c r="B686" s="12">
        <f>SUM(B687:B715)</f>
        <v>8663.4058090000017</v>
      </c>
      <c r="C686" s="13">
        <f>SUM(C687:C715)</f>
        <v>8527.7916079999977</v>
      </c>
      <c r="D686" s="13">
        <f>SUM(D687:D715)</f>
        <v>5228.5110754899988</v>
      </c>
      <c r="E686" s="51">
        <f>D686/C686</f>
        <v>0.61311431092958291</v>
      </c>
      <c r="F686" s="12">
        <f>SUM(F687:F715)</f>
        <v>2017.5669470000003</v>
      </c>
      <c r="G686" s="13">
        <f>SUM(G687:G715)</f>
        <v>2216.3309149999995</v>
      </c>
      <c r="H686" s="13">
        <f>SUM(H687:H715)</f>
        <v>1100.19118974</v>
      </c>
      <c r="I686" s="20">
        <f>H686/G686</f>
        <v>0.49640204100117435</v>
      </c>
    </row>
    <row r="687" spans="1:9" x14ac:dyDescent="0.25">
      <c r="A687" s="168" t="s">
        <v>13</v>
      </c>
      <c r="B687" s="39">
        <v>97.640407999999994</v>
      </c>
      <c r="C687" s="40">
        <v>111.26240799999999</v>
      </c>
      <c r="D687" s="40">
        <v>72.069785459999991</v>
      </c>
      <c r="E687" s="52">
        <f>D687/C687</f>
        <v>0.64774605147859099</v>
      </c>
      <c r="F687" s="33">
        <v>2.0263010000000001</v>
      </c>
      <c r="G687" s="34">
        <v>13.416124</v>
      </c>
      <c r="H687" s="34">
        <v>2.9506354199999998</v>
      </c>
      <c r="I687" s="21">
        <f>H687/G687</f>
        <v>0.21993203253040891</v>
      </c>
    </row>
    <row r="688" spans="1:9" x14ac:dyDescent="0.25">
      <c r="A688" s="169" t="s">
        <v>15</v>
      </c>
      <c r="B688" s="4">
        <v>142.29824199999999</v>
      </c>
      <c r="C688" s="7">
        <v>118.110827</v>
      </c>
      <c r="D688" s="7">
        <v>52.273999379999999</v>
      </c>
      <c r="E688" s="53">
        <f>D688/C688</f>
        <v>0.44258431430676543</v>
      </c>
      <c r="F688" s="35">
        <v>3.9833259999999999</v>
      </c>
      <c r="G688" s="36">
        <v>4.0878589999999999</v>
      </c>
      <c r="H688" s="36">
        <v>9.3688649999999998E-2</v>
      </c>
      <c r="I688" s="14">
        <f>H688/G688</f>
        <v>2.2918757716447656E-2</v>
      </c>
    </row>
    <row r="689" spans="1:9" x14ac:dyDescent="0.25">
      <c r="A689" s="169" t="s">
        <v>24</v>
      </c>
      <c r="B689" s="4">
        <v>207.480231</v>
      </c>
      <c r="C689" s="7">
        <v>203.61516800000001</v>
      </c>
      <c r="D689" s="7">
        <v>105.68447782999999</v>
      </c>
      <c r="E689" s="53">
        <f t="shared" ref="E689:E710" si="77">D689/C689</f>
        <v>0.51904029973837695</v>
      </c>
      <c r="F689" s="35">
        <v>314.71718199999998</v>
      </c>
      <c r="G689" s="36">
        <v>635.06220499999995</v>
      </c>
      <c r="H689" s="36">
        <v>421.77694873000002</v>
      </c>
      <c r="I689" s="14">
        <f t="shared" ref="I689:I701" si="78">H689/G689</f>
        <v>0.66415060667954573</v>
      </c>
    </row>
    <row r="690" spans="1:9" x14ac:dyDescent="0.25">
      <c r="A690" s="169" t="s">
        <v>210</v>
      </c>
      <c r="B690" s="4">
        <v>64.232709</v>
      </c>
      <c r="C690" s="7">
        <v>61.784813</v>
      </c>
      <c r="D690" s="7">
        <v>22.955916139999999</v>
      </c>
      <c r="E690" s="53">
        <f t="shared" si="77"/>
        <v>0.37154625911063288</v>
      </c>
      <c r="F690" s="35">
        <v>2.8340519999999998</v>
      </c>
      <c r="G690" s="36">
        <v>1.136469</v>
      </c>
      <c r="H690" s="36">
        <v>0.53315177000000002</v>
      </c>
      <c r="I690" s="14">
        <f t="shared" si="78"/>
        <v>0.46913005986084977</v>
      </c>
    </row>
    <row r="691" spans="1:9" x14ac:dyDescent="0.25">
      <c r="A691" s="170" t="s">
        <v>211</v>
      </c>
      <c r="B691" s="4">
        <v>1596.8395849999999</v>
      </c>
      <c r="C691" s="7">
        <v>1585.449717</v>
      </c>
      <c r="D691" s="7">
        <v>861.46973441</v>
      </c>
      <c r="E691" s="53">
        <f t="shared" si="77"/>
        <v>0.54335985882925353</v>
      </c>
      <c r="F691" s="35">
        <v>200.21357</v>
      </c>
      <c r="G691" s="36">
        <v>206.863438</v>
      </c>
      <c r="H691" s="36">
        <v>26.35350292</v>
      </c>
      <c r="I691" s="14">
        <f t="shared" si="78"/>
        <v>0.12739565374525005</v>
      </c>
    </row>
    <row r="692" spans="1:9" x14ac:dyDescent="0.25">
      <c r="A692" s="171" t="s">
        <v>212</v>
      </c>
      <c r="B692" s="4">
        <v>30.624507000000001</v>
      </c>
      <c r="C692" s="7">
        <v>27.469031000000001</v>
      </c>
      <c r="D692" s="7">
        <v>12.81721578</v>
      </c>
      <c r="E692" s="53">
        <f t="shared" si="77"/>
        <v>0.4666060400892918</v>
      </c>
      <c r="F692" s="35">
        <v>1.7299979999999999</v>
      </c>
      <c r="G692" s="36">
        <v>1.7299979999999999</v>
      </c>
      <c r="H692" s="36">
        <v>0.94894170999999994</v>
      </c>
      <c r="I692" s="14">
        <f t="shared" si="78"/>
        <v>0.54852185378248997</v>
      </c>
    </row>
    <row r="693" spans="1:9" x14ac:dyDescent="0.25">
      <c r="A693" s="171" t="s">
        <v>213</v>
      </c>
      <c r="B693" s="4">
        <v>34.444400000000002</v>
      </c>
      <c r="C693" s="7">
        <v>34.318375000000003</v>
      </c>
      <c r="D693" s="7">
        <v>15.30583921</v>
      </c>
      <c r="E693" s="53">
        <f t="shared" si="77"/>
        <v>0.4459954531646676</v>
      </c>
      <c r="F693" s="35">
        <v>526.22157300000003</v>
      </c>
      <c r="G693" s="36">
        <v>423.83388300000001</v>
      </c>
      <c r="H693" s="36">
        <v>157.25211522000001</v>
      </c>
      <c r="I693" s="14">
        <f t="shared" si="78"/>
        <v>0.37102299161862906</v>
      </c>
    </row>
    <row r="694" spans="1:9" x14ac:dyDescent="0.25">
      <c r="A694" s="169" t="s">
        <v>214</v>
      </c>
      <c r="B694" s="4">
        <v>67.064587000000003</v>
      </c>
      <c r="C694" s="7">
        <v>67.064587000000003</v>
      </c>
      <c r="D694" s="7">
        <v>28.11120008</v>
      </c>
      <c r="E694" s="53">
        <f t="shared" si="77"/>
        <v>0.41916608060227073</v>
      </c>
      <c r="F694" s="35">
        <v>55.356274999999997</v>
      </c>
      <c r="G694" s="36">
        <v>82.266274999999993</v>
      </c>
      <c r="H694" s="36">
        <v>45.749097890000002</v>
      </c>
      <c r="I694" s="14">
        <f t="shared" si="78"/>
        <v>0.55610999635026637</v>
      </c>
    </row>
    <row r="695" spans="1:9" x14ac:dyDescent="0.25">
      <c r="A695" s="171" t="s">
        <v>215</v>
      </c>
      <c r="B695" s="4">
        <v>1131.995887</v>
      </c>
      <c r="C695" s="7">
        <v>1148.846524</v>
      </c>
      <c r="D695" s="7">
        <v>644.42503796000005</v>
      </c>
      <c r="E695" s="53">
        <f t="shared" si="77"/>
        <v>0.5609322259306414</v>
      </c>
      <c r="F695" s="35">
        <v>200.455793</v>
      </c>
      <c r="G695" s="36">
        <v>136.16393199999999</v>
      </c>
      <c r="H695" s="36">
        <v>44.578351850000004</v>
      </c>
      <c r="I695" s="14">
        <f t="shared" si="78"/>
        <v>0.32738737193635103</v>
      </c>
    </row>
    <row r="696" spans="1:9" x14ac:dyDescent="0.25">
      <c r="A696" s="172" t="s">
        <v>216</v>
      </c>
      <c r="B696" s="4">
        <v>40.661338999999998</v>
      </c>
      <c r="C696" s="7">
        <v>40.211499000000003</v>
      </c>
      <c r="D696" s="7">
        <v>18.573705789999998</v>
      </c>
      <c r="E696" s="53">
        <f t="shared" si="77"/>
        <v>0.46190035815377078</v>
      </c>
      <c r="F696" s="35">
        <v>5.3209999999999997</v>
      </c>
      <c r="G696" s="36">
        <v>5.5326000000000004</v>
      </c>
      <c r="H696" s="36">
        <v>1.0818019699999999</v>
      </c>
      <c r="I696" s="14">
        <f t="shared" si="78"/>
        <v>0.19553229403896899</v>
      </c>
    </row>
    <row r="697" spans="1:9" x14ac:dyDescent="0.25">
      <c r="A697" s="172" t="s">
        <v>217</v>
      </c>
      <c r="B697" s="4">
        <v>18.094564999999999</v>
      </c>
      <c r="C697" s="7">
        <v>17.956614999999999</v>
      </c>
      <c r="D697" s="7">
        <v>7.7203284700000001</v>
      </c>
      <c r="E697" s="53">
        <f t="shared" si="77"/>
        <v>0.42994342029385829</v>
      </c>
      <c r="F697" s="35">
        <v>200.526118</v>
      </c>
      <c r="G697" s="36">
        <v>200.32651899999999</v>
      </c>
      <c r="H697" s="36">
        <v>121.27811865000001</v>
      </c>
      <c r="I697" s="14">
        <f t="shared" si="78"/>
        <v>0.6054022166181604</v>
      </c>
    </row>
    <row r="698" spans="1:9" x14ac:dyDescent="0.25">
      <c r="A698" s="172" t="s">
        <v>218</v>
      </c>
      <c r="B698" s="4">
        <v>582.16234599999996</v>
      </c>
      <c r="C698" s="7">
        <v>475.34915799999999</v>
      </c>
      <c r="D698" s="7">
        <v>144.70804453</v>
      </c>
      <c r="E698" s="53">
        <f t="shared" si="77"/>
        <v>0.30442474146551451</v>
      </c>
      <c r="F698" s="35">
        <v>105.183688</v>
      </c>
      <c r="G698" s="36">
        <v>86.987938999999997</v>
      </c>
      <c r="H698" s="36">
        <v>57.578628539999997</v>
      </c>
      <c r="I698" s="14">
        <f t="shared" si="78"/>
        <v>0.66191507928472704</v>
      </c>
    </row>
    <row r="699" spans="1:9" x14ac:dyDescent="0.25">
      <c r="A699" s="172" t="s">
        <v>219</v>
      </c>
      <c r="B699" s="4">
        <v>92.930704000000006</v>
      </c>
      <c r="C699" s="7">
        <v>92.994866000000002</v>
      </c>
      <c r="D699" s="7">
        <v>55.459363799999998</v>
      </c>
      <c r="E699" s="53">
        <f t="shared" si="77"/>
        <v>0.5963701673595615</v>
      </c>
      <c r="F699" s="35">
        <v>25.907353000000001</v>
      </c>
      <c r="G699" s="36">
        <v>11.392414</v>
      </c>
      <c r="H699" s="36">
        <v>1.2243742900000001</v>
      </c>
      <c r="I699" s="14">
        <f t="shared" si="78"/>
        <v>0.10747277003802706</v>
      </c>
    </row>
    <row r="700" spans="1:9" x14ac:dyDescent="0.25">
      <c r="A700" s="172" t="s">
        <v>220</v>
      </c>
      <c r="B700" s="4">
        <v>723.08644600000002</v>
      </c>
      <c r="C700" s="7">
        <v>727.11739399999999</v>
      </c>
      <c r="D700" s="7">
        <v>405.5724227</v>
      </c>
      <c r="E700" s="53">
        <f t="shared" si="77"/>
        <v>0.55778121393696156</v>
      </c>
      <c r="F700" s="35">
        <v>30.185372999999998</v>
      </c>
      <c r="G700" s="36">
        <v>36.143557999999999</v>
      </c>
      <c r="H700" s="36">
        <v>14.06678718</v>
      </c>
      <c r="I700" s="14">
        <f t="shared" si="78"/>
        <v>0.38919209835401375</v>
      </c>
    </row>
    <row r="701" spans="1:9" x14ac:dyDescent="0.25">
      <c r="A701" s="172" t="s">
        <v>221</v>
      </c>
      <c r="B701" s="4">
        <v>30.015011999999999</v>
      </c>
      <c r="C701" s="7">
        <v>29.477276</v>
      </c>
      <c r="D701" s="7">
        <v>13.484018150000001</v>
      </c>
      <c r="E701" s="53">
        <f t="shared" si="77"/>
        <v>0.45743772762449286</v>
      </c>
      <c r="F701" s="35">
        <v>256.56729999999999</v>
      </c>
      <c r="G701" s="36">
        <v>292.78897999999998</v>
      </c>
      <c r="H701" s="36">
        <v>188.87334602999999</v>
      </c>
      <c r="I701" s="14">
        <f t="shared" si="78"/>
        <v>0.6450835206639266</v>
      </c>
    </row>
    <row r="702" spans="1:9" x14ac:dyDescent="0.25">
      <c r="A702" s="172" t="s">
        <v>30</v>
      </c>
      <c r="B702" s="4">
        <v>3.0416280000000002</v>
      </c>
      <c r="C702" s="7">
        <v>3.0416280000000002</v>
      </c>
      <c r="D702" s="7">
        <v>1.1845933500000001</v>
      </c>
      <c r="E702" s="53">
        <f t="shared" si="77"/>
        <v>0.38946029889256673</v>
      </c>
      <c r="F702" s="5" t="s">
        <v>19</v>
      </c>
      <c r="G702" s="6" t="s">
        <v>19</v>
      </c>
      <c r="H702" s="6" t="s">
        <v>19</v>
      </c>
      <c r="I702" s="14" t="s">
        <v>19</v>
      </c>
    </row>
    <row r="703" spans="1:9" x14ac:dyDescent="0.25">
      <c r="A703" s="169" t="s">
        <v>222</v>
      </c>
      <c r="B703" s="4">
        <v>33.419699999999999</v>
      </c>
      <c r="C703" s="7">
        <v>33.023960000000002</v>
      </c>
      <c r="D703" s="7">
        <v>15.709284689999999</v>
      </c>
      <c r="E703" s="53">
        <f t="shared" si="77"/>
        <v>0.47569354765449079</v>
      </c>
      <c r="F703" s="35">
        <v>21.712631999999999</v>
      </c>
      <c r="G703" s="36">
        <v>22.108371999999999</v>
      </c>
      <c r="H703" s="36">
        <v>6.7411396699999999</v>
      </c>
      <c r="I703" s="14">
        <f t="shared" ref="I703:I709" si="79">H703/G703</f>
        <v>0.30491343595991599</v>
      </c>
    </row>
    <row r="704" spans="1:9" x14ac:dyDescent="0.25">
      <c r="A704" s="169" t="s">
        <v>223</v>
      </c>
      <c r="B704" s="4">
        <v>29.51248</v>
      </c>
      <c r="C704" s="7">
        <v>28.643001999999999</v>
      </c>
      <c r="D704" s="7">
        <v>11.798206050000001</v>
      </c>
      <c r="E704" s="53">
        <f t="shared" si="77"/>
        <v>0.41190535998985028</v>
      </c>
      <c r="F704" s="35">
        <v>36.536119999999997</v>
      </c>
      <c r="G704" s="36">
        <v>34.227421999999997</v>
      </c>
      <c r="H704" s="36">
        <v>3.84196348</v>
      </c>
      <c r="I704" s="14">
        <f t="shared" si="79"/>
        <v>0.1122481114703877</v>
      </c>
    </row>
    <row r="705" spans="1:9" x14ac:dyDescent="0.25">
      <c r="A705" s="172" t="s">
        <v>22</v>
      </c>
      <c r="B705" s="4">
        <v>156.17427499999999</v>
      </c>
      <c r="C705" s="7">
        <v>156.09927500000001</v>
      </c>
      <c r="D705" s="7">
        <v>88.323206819999996</v>
      </c>
      <c r="E705" s="53">
        <f t="shared" si="77"/>
        <v>0.56581433078404753</v>
      </c>
      <c r="F705" s="35">
        <v>10.709368</v>
      </c>
      <c r="G705" s="36">
        <v>8.7093679999999996</v>
      </c>
      <c r="H705" s="36">
        <v>2.5370277999999997</v>
      </c>
      <c r="I705" s="14">
        <f t="shared" si="79"/>
        <v>0.29129872569398835</v>
      </c>
    </row>
    <row r="706" spans="1:9" x14ac:dyDescent="0.25">
      <c r="A706" s="172" t="s">
        <v>26</v>
      </c>
      <c r="B706" s="4">
        <v>152.449894</v>
      </c>
      <c r="C706" s="7">
        <v>150.37318500000001</v>
      </c>
      <c r="D706" s="7">
        <v>78.408721799999995</v>
      </c>
      <c r="E706" s="53">
        <f t="shared" si="77"/>
        <v>0.5214275523924029</v>
      </c>
      <c r="F706" s="5">
        <v>7.1340630000000003</v>
      </c>
      <c r="G706" s="6">
        <v>4.8991129999999998</v>
      </c>
      <c r="H706" s="6">
        <v>1.7505547699999999</v>
      </c>
      <c r="I706" s="14">
        <f t="shared" si="79"/>
        <v>0.35732075785963702</v>
      </c>
    </row>
    <row r="707" spans="1:9" x14ac:dyDescent="0.25">
      <c r="A707" s="169" t="s">
        <v>25</v>
      </c>
      <c r="B707" s="4">
        <v>6.162128</v>
      </c>
      <c r="C707" s="7">
        <v>6.162128</v>
      </c>
      <c r="D707" s="7">
        <v>3.2551405099999999</v>
      </c>
      <c r="E707" s="53">
        <f t="shared" si="77"/>
        <v>0.52824941481254528</v>
      </c>
      <c r="F707" s="35">
        <v>0.23666999999999999</v>
      </c>
      <c r="G707" s="36">
        <v>0.23666999999999999</v>
      </c>
      <c r="H707" s="36">
        <v>1.6055530000000002E-2</v>
      </c>
      <c r="I707" s="14">
        <f t="shared" si="79"/>
        <v>6.7839312122364478E-2</v>
      </c>
    </row>
    <row r="708" spans="1:9" x14ac:dyDescent="0.25">
      <c r="A708" s="172" t="s">
        <v>32</v>
      </c>
      <c r="B708" s="4">
        <v>94.749171000000004</v>
      </c>
      <c r="C708" s="7">
        <v>91.625787000000003</v>
      </c>
      <c r="D708" s="7">
        <v>41.959590079999998</v>
      </c>
      <c r="E708" s="53">
        <f t="shared" si="77"/>
        <v>0.45794520793584015</v>
      </c>
      <c r="F708" s="5">
        <v>9.3229690000000005</v>
      </c>
      <c r="G708" s="6">
        <v>7.7292259999999997</v>
      </c>
      <c r="H708" s="6">
        <v>0.76762828000000005</v>
      </c>
      <c r="I708" s="14">
        <f t="shared" si="79"/>
        <v>9.9315025851230129E-2</v>
      </c>
    </row>
    <row r="709" spans="1:9" x14ac:dyDescent="0.25">
      <c r="A709" s="172" t="s">
        <v>18</v>
      </c>
      <c r="B709" s="4">
        <v>4.4720829999999996</v>
      </c>
      <c r="C709" s="7">
        <v>4.471946</v>
      </c>
      <c r="D709" s="7">
        <v>2.1182403999999999</v>
      </c>
      <c r="E709" s="53">
        <f t="shared" si="77"/>
        <v>0.47367307208092402</v>
      </c>
      <c r="F709" s="35">
        <v>5.1234000000000002E-2</v>
      </c>
      <c r="G709" s="36">
        <v>5.1371E-2</v>
      </c>
      <c r="H709" s="36">
        <v>1.485593E-2</v>
      </c>
      <c r="I709" s="14">
        <f t="shared" si="79"/>
        <v>0.28918903661598955</v>
      </c>
    </row>
    <row r="710" spans="1:9" x14ac:dyDescent="0.25">
      <c r="A710" s="169" t="s">
        <v>224</v>
      </c>
      <c r="B710" s="4">
        <v>2.1631629999999999</v>
      </c>
      <c r="C710" s="7">
        <v>2.1631629999999999</v>
      </c>
      <c r="D710" s="7">
        <v>0</v>
      </c>
      <c r="E710" s="53">
        <f t="shared" si="77"/>
        <v>0</v>
      </c>
      <c r="F710" s="59" t="s">
        <v>19</v>
      </c>
      <c r="G710" s="60" t="s">
        <v>19</v>
      </c>
      <c r="H710" s="60" t="s">
        <v>19</v>
      </c>
      <c r="I710" s="14" t="s">
        <v>19</v>
      </c>
    </row>
    <row r="711" spans="1:9" x14ac:dyDescent="0.25">
      <c r="A711" s="169" t="s">
        <v>23</v>
      </c>
      <c r="B711" s="4">
        <v>38.066400000000002</v>
      </c>
      <c r="C711" s="7">
        <v>38.066400000000002</v>
      </c>
      <c r="D711" s="7">
        <v>20.543157870000002</v>
      </c>
      <c r="E711" s="53">
        <f>D711/C711</f>
        <v>0.53966642156862743</v>
      </c>
      <c r="F711" s="59" t="s">
        <v>19</v>
      </c>
      <c r="G711" s="60" t="s">
        <v>19</v>
      </c>
      <c r="H711" s="60" t="s">
        <v>19</v>
      </c>
      <c r="I711" s="14" t="s">
        <v>19</v>
      </c>
    </row>
    <row r="712" spans="1:9" x14ac:dyDescent="0.25">
      <c r="A712" s="169" t="s">
        <v>31</v>
      </c>
      <c r="B712" s="4">
        <v>3.5150890000000001</v>
      </c>
      <c r="C712" s="7">
        <v>3.543371</v>
      </c>
      <c r="D712" s="7">
        <v>1.8422623899999999</v>
      </c>
      <c r="E712" s="53">
        <f t="shared" ref="E712:E714" si="80">D712/C712</f>
        <v>0.51991800745674099</v>
      </c>
      <c r="F712" s="59">
        <v>0.155363</v>
      </c>
      <c r="G712" s="60">
        <v>0.155363</v>
      </c>
      <c r="H712" s="60">
        <v>6.2436480000000003E-2</v>
      </c>
      <c r="I712" s="14">
        <f t="shared" ref="I712:I714" si="81">H712/G712</f>
        <v>0.40187483506368954</v>
      </c>
    </row>
    <row r="713" spans="1:9" x14ac:dyDescent="0.25">
      <c r="A713" s="171" t="s">
        <v>17</v>
      </c>
      <c r="B713" s="4">
        <v>3.0125510000000002</v>
      </c>
      <c r="C713" s="7">
        <v>3.0125510000000002</v>
      </c>
      <c r="D713" s="7">
        <v>1.5263621200000002</v>
      </c>
      <c r="E713" s="53">
        <f t="shared" si="80"/>
        <v>0.50666764479671877</v>
      </c>
      <c r="F713" s="59">
        <v>9.8292000000000004E-2</v>
      </c>
      <c r="G713" s="60">
        <v>9.8292000000000004E-2</v>
      </c>
      <c r="H713" s="60">
        <v>3.3196459999999997E-2</v>
      </c>
      <c r="I713" s="14">
        <f t="shared" si="81"/>
        <v>0.33773308102388794</v>
      </c>
    </row>
    <row r="714" spans="1:9" x14ac:dyDescent="0.25">
      <c r="A714" s="171" t="s">
        <v>78</v>
      </c>
      <c r="B714" s="4">
        <v>5.4524999999999997</v>
      </c>
      <c r="C714" s="7">
        <v>5.4503089999999998</v>
      </c>
      <c r="D714" s="7">
        <v>2.4900880600000002</v>
      </c>
      <c r="E714" s="53">
        <f t="shared" si="80"/>
        <v>0.45687098841551921</v>
      </c>
      <c r="F714" s="59">
        <v>0.38133400000000001</v>
      </c>
      <c r="G714" s="60">
        <v>0.383525</v>
      </c>
      <c r="H714" s="60">
        <v>8.6840520000000004E-2</v>
      </c>
      <c r="I714" s="14">
        <f t="shared" si="81"/>
        <v>0.22642727331986182</v>
      </c>
    </row>
    <row r="715" spans="1:9" ht="15.75" thickBot="1" x14ac:dyDescent="0.3">
      <c r="A715" s="173" t="s">
        <v>34</v>
      </c>
      <c r="B715" s="41">
        <v>3271.643779</v>
      </c>
      <c r="C715" s="42">
        <v>3261.0866449999999</v>
      </c>
      <c r="D715" s="42">
        <v>2498.7211316599996</v>
      </c>
      <c r="E715" s="54">
        <f>D715/C715</f>
        <v>0.76622347201081487</v>
      </c>
      <c r="F715" s="10" t="s">
        <v>19</v>
      </c>
      <c r="G715" s="11" t="s">
        <v>19</v>
      </c>
      <c r="H715" s="11" t="s">
        <v>19</v>
      </c>
      <c r="I715" s="22" t="s">
        <v>19</v>
      </c>
    </row>
    <row r="716" spans="1:9" ht="15.75" thickBot="1" x14ac:dyDescent="0.3">
      <c r="A716" s="186" t="s">
        <v>92</v>
      </c>
      <c r="B716" s="8">
        <f>SUM(B717:B773)</f>
        <v>5911.4018539999979</v>
      </c>
      <c r="C716" s="9">
        <f>SUM(C717:C773)</f>
        <v>5917.2689359999986</v>
      </c>
      <c r="D716" s="9">
        <f>SUM(D717:D773)</f>
        <v>2749.471533240001</v>
      </c>
      <c r="E716" s="20">
        <f>D716/C716</f>
        <v>0.46465211620052038</v>
      </c>
      <c r="F716" s="61">
        <f>SUM(F717:F773)</f>
        <v>1690.8690419999998</v>
      </c>
      <c r="G716" s="62">
        <f>SUM(G717:G773)</f>
        <v>1672.8998179999996</v>
      </c>
      <c r="H716" s="62">
        <f>SUM(H717:H773)</f>
        <v>396.83228448999995</v>
      </c>
      <c r="I716" s="63">
        <f>H716/G716</f>
        <v>0.23721222288398863</v>
      </c>
    </row>
    <row r="717" spans="1:9" x14ac:dyDescent="0.25">
      <c r="A717" s="187" t="s">
        <v>225</v>
      </c>
      <c r="B717" s="39">
        <v>6.501328</v>
      </c>
      <c r="C717" s="40">
        <v>6.4713279999999997</v>
      </c>
      <c r="D717" s="40">
        <v>2.3585964500000003</v>
      </c>
      <c r="E717" s="21">
        <f>D717/C717</f>
        <v>0.36446869174302404</v>
      </c>
      <c r="F717" s="33">
        <v>3.347451</v>
      </c>
      <c r="G717" s="34">
        <v>3.5723509999999998</v>
      </c>
      <c r="H717" s="34">
        <v>0.31623547999999996</v>
      </c>
      <c r="I717" s="21">
        <f>H717/G717</f>
        <v>8.8523070661309586E-2</v>
      </c>
    </row>
    <row r="718" spans="1:9" x14ac:dyDescent="0.25">
      <c r="A718" s="188" t="s">
        <v>226</v>
      </c>
      <c r="B718" s="4">
        <v>50.319775</v>
      </c>
      <c r="C718" s="7">
        <v>65.101493000000005</v>
      </c>
      <c r="D718" s="7">
        <v>21.332081980000002</v>
      </c>
      <c r="E718" s="14">
        <f>D718/C718</f>
        <v>0.32767423598103962</v>
      </c>
      <c r="F718" s="35">
        <v>18.610651000000001</v>
      </c>
      <c r="G718" s="36">
        <v>18.610651000000001</v>
      </c>
      <c r="H718" s="36">
        <v>6.3404146600000004</v>
      </c>
      <c r="I718" s="14">
        <f>H718/G718</f>
        <v>0.34068741926330254</v>
      </c>
    </row>
    <row r="719" spans="1:9" x14ac:dyDescent="0.25">
      <c r="A719" s="188" t="s">
        <v>227</v>
      </c>
      <c r="B719" s="4">
        <v>21.9</v>
      </c>
      <c r="C719" s="7">
        <v>21.9</v>
      </c>
      <c r="D719" s="7">
        <v>8.72768649</v>
      </c>
      <c r="E719" s="14">
        <f t="shared" ref="E719:E779" si="82">D719/C719</f>
        <v>0.398524497260274</v>
      </c>
      <c r="F719" s="35">
        <v>3.25</v>
      </c>
      <c r="G719" s="36">
        <v>3.25</v>
      </c>
      <c r="H719" s="36">
        <v>0.40878422999999997</v>
      </c>
      <c r="I719" s="14">
        <f t="shared" ref="I719:I723" si="83">H719/G719</f>
        <v>0.12577976307692307</v>
      </c>
    </row>
    <row r="720" spans="1:9" x14ac:dyDescent="0.25">
      <c r="A720" s="188" t="s">
        <v>228</v>
      </c>
      <c r="B720" s="4">
        <v>14.088463000000001</v>
      </c>
      <c r="C720" s="7">
        <v>14.074593999999999</v>
      </c>
      <c r="D720" s="7">
        <v>6.4087650700000003</v>
      </c>
      <c r="E720" s="14">
        <f t="shared" si="82"/>
        <v>0.45534280207301187</v>
      </c>
      <c r="F720" s="35">
        <v>0.82195399999999996</v>
      </c>
      <c r="G720" s="36">
        <v>0.83582299999999998</v>
      </c>
      <c r="H720" s="36">
        <v>0.37198638000000001</v>
      </c>
      <c r="I720" s="14">
        <f t="shared" si="83"/>
        <v>0.44505401263186106</v>
      </c>
    </row>
    <row r="721" spans="1:9" x14ac:dyDescent="0.25">
      <c r="A721" s="188" t="s">
        <v>229</v>
      </c>
      <c r="B721" s="4">
        <v>36.437677999999998</v>
      </c>
      <c r="C721" s="7">
        <v>32.322066999999997</v>
      </c>
      <c r="D721" s="7">
        <v>14.215493199999999</v>
      </c>
      <c r="E721" s="14">
        <f t="shared" si="82"/>
        <v>0.43980767690383171</v>
      </c>
      <c r="F721" s="35">
        <v>2.9100549999999998</v>
      </c>
      <c r="G721" s="36">
        <v>2.9100549999999998</v>
      </c>
      <c r="H721" s="36">
        <v>0.19049193</v>
      </c>
      <c r="I721" s="14">
        <f t="shared" si="83"/>
        <v>6.5459907115157617E-2</v>
      </c>
    </row>
    <row r="722" spans="1:9" x14ac:dyDescent="0.25">
      <c r="A722" s="188" t="s">
        <v>278</v>
      </c>
      <c r="B722" s="4">
        <v>4135.2820000000002</v>
      </c>
      <c r="C722" s="7">
        <v>4135.2820000000002</v>
      </c>
      <c r="D722" s="7">
        <v>2027.5403065799999</v>
      </c>
      <c r="E722" s="14">
        <f t="shared" si="82"/>
        <v>0.49030279109864811</v>
      </c>
      <c r="F722" s="35">
        <v>264.03493400000002</v>
      </c>
      <c r="G722" s="36">
        <v>275.15220399999998</v>
      </c>
      <c r="H722" s="36">
        <v>11.406813100000001</v>
      </c>
      <c r="I722" s="14">
        <f t="shared" si="83"/>
        <v>4.1456375541153223E-2</v>
      </c>
    </row>
    <row r="723" spans="1:9" x14ac:dyDescent="0.25">
      <c r="A723" s="188" t="s">
        <v>230</v>
      </c>
      <c r="B723" s="4">
        <v>11.583876999999999</v>
      </c>
      <c r="C723" s="7">
        <v>11.928877</v>
      </c>
      <c r="D723" s="7">
        <v>5.6787819000000006</v>
      </c>
      <c r="E723" s="14">
        <f t="shared" si="82"/>
        <v>0.47605335355541017</v>
      </c>
      <c r="F723" s="35">
        <v>8</v>
      </c>
      <c r="G723" s="36">
        <v>10</v>
      </c>
      <c r="H723" s="36">
        <v>2.9998809500000001</v>
      </c>
      <c r="I723" s="14">
        <f t="shared" si="83"/>
        <v>0.29998809500000001</v>
      </c>
    </row>
    <row r="724" spans="1:9" ht="15" customHeight="1" x14ac:dyDescent="0.25">
      <c r="A724" s="188" t="s">
        <v>290</v>
      </c>
      <c r="B724" s="5" t="s">
        <v>19</v>
      </c>
      <c r="C724" s="7">
        <v>0.987537</v>
      </c>
      <c r="D724" s="7">
        <v>0</v>
      </c>
      <c r="E724" s="14">
        <f t="shared" si="82"/>
        <v>0</v>
      </c>
      <c r="F724" s="59" t="s">
        <v>19</v>
      </c>
      <c r="G724" s="60" t="s">
        <v>19</v>
      </c>
      <c r="H724" s="60" t="s">
        <v>19</v>
      </c>
      <c r="I724" s="14" t="s">
        <v>19</v>
      </c>
    </row>
    <row r="725" spans="1:9" x14ac:dyDescent="0.25">
      <c r="A725" s="188" t="s">
        <v>231</v>
      </c>
      <c r="B725" s="4">
        <v>10.301793999999999</v>
      </c>
      <c r="C725" s="7">
        <v>10.664094</v>
      </c>
      <c r="D725" s="7">
        <v>4.6952883499999993</v>
      </c>
      <c r="E725" s="14">
        <f t="shared" si="82"/>
        <v>0.44028947513028288</v>
      </c>
      <c r="F725" s="35">
        <v>0.42174400000000001</v>
      </c>
      <c r="G725" s="36">
        <v>0.25826399999999999</v>
      </c>
      <c r="H725" s="36">
        <v>5.4418540000000001E-2</v>
      </c>
      <c r="I725" s="14">
        <f t="shared" ref="I725" si="84">H725/G725</f>
        <v>0.21070896447046433</v>
      </c>
    </row>
    <row r="726" spans="1:9" x14ac:dyDescent="0.25">
      <c r="A726" s="188" t="s">
        <v>232</v>
      </c>
      <c r="B726" s="4">
        <v>1.5245759999999999</v>
      </c>
      <c r="C726" s="7">
        <v>1.5245759999999999</v>
      </c>
      <c r="D726" s="7">
        <v>0.50988928999999994</v>
      </c>
      <c r="E726" s="14">
        <f t="shared" si="82"/>
        <v>0.33444661991268387</v>
      </c>
      <c r="F726" s="59" t="s">
        <v>19</v>
      </c>
      <c r="G726" s="60" t="s">
        <v>19</v>
      </c>
      <c r="H726" s="60" t="s">
        <v>19</v>
      </c>
      <c r="I726" s="14" t="s">
        <v>19</v>
      </c>
    </row>
    <row r="727" spans="1:9" x14ac:dyDescent="0.25">
      <c r="A727" s="188" t="s">
        <v>56</v>
      </c>
      <c r="B727" s="4">
        <v>26.994371000000001</v>
      </c>
      <c r="C727" s="7">
        <v>26.653296000000001</v>
      </c>
      <c r="D727" s="7">
        <v>7.3113873499999995</v>
      </c>
      <c r="E727" s="14">
        <f t="shared" si="82"/>
        <v>0.27431456694886813</v>
      </c>
      <c r="F727" s="35">
        <v>377.167889</v>
      </c>
      <c r="G727" s="36">
        <v>375.628964</v>
      </c>
      <c r="H727" s="36">
        <v>108.58505609999999</v>
      </c>
      <c r="I727" s="14">
        <f t="shared" ref="I727:I732" si="85">H727/G727</f>
        <v>0.28907530171182433</v>
      </c>
    </row>
    <row r="728" spans="1:9" x14ac:dyDescent="0.25">
      <c r="A728" s="188" t="s">
        <v>233</v>
      </c>
      <c r="B728" s="4">
        <v>7.1395080000000002</v>
      </c>
      <c r="C728" s="7">
        <v>7.1385079999999999</v>
      </c>
      <c r="D728" s="7">
        <v>2.6393099900000001</v>
      </c>
      <c r="E728" s="14">
        <f t="shared" si="82"/>
        <v>0.36972851890058822</v>
      </c>
      <c r="F728" s="35">
        <v>4.7142780000000002</v>
      </c>
      <c r="G728" s="36">
        <v>4.7142780000000002</v>
      </c>
      <c r="H728" s="36">
        <v>0.47942304999999996</v>
      </c>
      <c r="I728" s="14">
        <f t="shared" si="85"/>
        <v>0.10169596489642739</v>
      </c>
    </row>
    <row r="729" spans="1:9" x14ac:dyDescent="0.25">
      <c r="A729" s="188" t="s">
        <v>234</v>
      </c>
      <c r="B729" s="4">
        <v>8.0457029999999996</v>
      </c>
      <c r="C729" s="7">
        <v>8.0457029999999996</v>
      </c>
      <c r="D729" s="7">
        <v>4.0240290400000003</v>
      </c>
      <c r="E729" s="14">
        <f t="shared" si="82"/>
        <v>0.5001463563842713</v>
      </c>
      <c r="F729" s="35">
        <v>0.306753</v>
      </c>
      <c r="G729" s="36">
        <v>0.12987399999999999</v>
      </c>
      <c r="H729" s="36">
        <v>3.5827080000000004E-2</v>
      </c>
      <c r="I729" s="14">
        <f t="shared" si="85"/>
        <v>0.27586029536319823</v>
      </c>
    </row>
    <row r="730" spans="1:9" x14ac:dyDescent="0.25">
      <c r="A730" s="188" t="s">
        <v>235</v>
      </c>
      <c r="B730" s="4">
        <v>12.972998</v>
      </c>
      <c r="C730" s="7">
        <v>12.806101</v>
      </c>
      <c r="D730" s="7">
        <v>6.6279981599999997</v>
      </c>
      <c r="E730" s="14">
        <f t="shared" si="82"/>
        <v>0.5175656634287048</v>
      </c>
      <c r="F730" s="35">
        <v>3.8903620000000001</v>
      </c>
      <c r="G730" s="36">
        <v>3.6481699999999999</v>
      </c>
      <c r="H730" s="36">
        <v>0.76663656000000002</v>
      </c>
      <c r="I730" s="14">
        <f t="shared" si="85"/>
        <v>0.21014277295191838</v>
      </c>
    </row>
    <row r="731" spans="1:9" x14ac:dyDescent="0.25">
      <c r="A731" s="188" t="s">
        <v>236</v>
      </c>
      <c r="B731" s="4">
        <v>8.8309999999999995</v>
      </c>
      <c r="C731" s="7">
        <v>8.8299590000000006</v>
      </c>
      <c r="D731" s="7">
        <v>3.6551966400000002</v>
      </c>
      <c r="E731" s="14">
        <f t="shared" si="82"/>
        <v>0.41395397645674231</v>
      </c>
      <c r="F731" s="5">
        <v>0.57489999999999997</v>
      </c>
      <c r="G731" s="6">
        <v>0.57594100000000004</v>
      </c>
      <c r="H731" s="6">
        <v>0.23212360999999998</v>
      </c>
      <c r="I731" s="14">
        <f t="shared" si="85"/>
        <v>0.40303366143407043</v>
      </c>
    </row>
    <row r="732" spans="1:9" x14ac:dyDescent="0.25">
      <c r="A732" s="188" t="s">
        <v>237</v>
      </c>
      <c r="B732" s="4">
        <v>4.400137</v>
      </c>
      <c r="C732" s="7">
        <v>4.3501159999999999</v>
      </c>
      <c r="D732" s="7">
        <v>1.6575874399999999</v>
      </c>
      <c r="E732" s="14">
        <f t="shared" si="82"/>
        <v>0.38104442272344002</v>
      </c>
      <c r="F732" s="35">
        <v>1.600536</v>
      </c>
      <c r="G732" s="36">
        <v>0.74766100000000002</v>
      </c>
      <c r="H732" s="36">
        <v>0.29481056</v>
      </c>
      <c r="I732" s="14">
        <f t="shared" si="85"/>
        <v>0.39431046958447746</v>
      </c>
    </row>
    <row r="733" spans="1:9" x14ac:dyDescent="0.25">
      <c r="A733" s="188" t="s">
        <v>98</v>
      </c>
      <c r="B733" s="4">
        <v>2.2013099999999999</v>
      </c>
      <c r="C733" s="7">
        <v>1.967325</v>
      </c>
      <c r="D733" s="7">
        <v>0.94985120000000001</v>
      </c>
      <c r="E733" s="14">
        <f t="shared" si="82"/>
        <v>0.48281356664506375</v>
      </c>
      <c r="F733" s="59" t="s">
        <v>19</v>
      </c>
      <c r="G733" s="60" t="s">
        <v>19</v>
      </c>
      <c r="H733" s="60" t="s">
        <v>19</v>
      </c>
      <c r="I733" s="14" t="s">
        <v>19</v>
      </c>
    </row>
    <row r="734" spans="1:9" x14ac:dyDescent="0.25">
      <c r="A734" s="188" t="s">
        <v>238</v>
      </c>
      <c r="B734" s="4">
        <v>13.972</v>
      </c>
      <c r="C734" s="7">
        <v>13.911899999999999</v>
      </c>
      <c r="D734" s="7">
        <v>6.7799134299999997</v>
      </c>
      <c r="E734" s="14">
        <f t="shared" si="82"/>
        <v>0.48734633155787493</v>
      </c>
      <c r="F734" s="35">
        <v>5.4749999999999996</v>
      </c>
      <c r="G734" s="36">
        <v>5.5350000000000001</v>
      </c>
      <c r="H734" s="36">
        <v>0.55250817000000008</v>
      </c>
      <c r="I734" s="14">
        <f t="shared" ref="I734:I746" si="86">H734/G734</f>
        <v>9.9820807588075891E-2</v>
      </c>
    </row>
    <row r="735" spans="1:9" x14ac:dyDescent="0.25">
      <c r="A735" s="188" t="s">
        <v>239</v>
      </c>
      <c r="B735" s="4">
        <v>6.6897000000000002</v>
      </c>
      <c r="C735" s="7">
        <v>6.6897000000000002</v>
      </c>
      <c r="D735" s="7">
        <v>3.7101288299999999</v>
      </c>
      <c r="E735" s="14">
        <f t="shared" si="82"/>
        <v>0.55460317054576436</v>
      </c>
      <c r="F735" s="35">
        <v>49.5</v>
      </c>
      <c r="G735" s="36">
        <v>48.744988999999997</v>
      </c>
      <c r="H735" s="36">
        <v>20.402728120000003</v>
      </c>
      <c r="I735" s="14">
        <f t="shared" si="86"/>
        <v>0.41856052362633633</v>
      </c>
    </row>
    <row r="736" spans="1:9" ht="15.75" thickBot="1" x14ac:dyDescent="0.3">
      <c r="A736" s="189" t="s">
        <v>240</v>
      </c>
      <c r="B736" s="43">
        <v>5.7478639999999999</v>
      </c>
      <c r="C736" s="44">
        <v>5.7478639999999999</v>
      </c>
      <c r="D736" s="44">
        <v>1.9890735800000001</v>
      </c>
      <c r="E736" s="22">
        <f t="shared" si="82"/>
        <v>0.34605439168358892</v>
      </c>
      <c r="F736" s="37">
        <v>0.51975800000000005</v>
      </c>
      <c r="G736" s="38">
        <v>0.51975800000000005</v>
      </c>
      <c r="H736" s="38">
        <v>8.8974659999999997E-2</v>
      </c>
      <c r="I736" s="22">
        <f t="shared" si="86"/>
        <v>0.17118478214861529</v>
      </c>
    </row>
    <row r="737" spans="1:9" x14ac:dyDescent="0.25">
      <c r="A737" s="179" t="s">
        <v>241</v>
      </c>
      <c r="B737" s="39">
        <v>6.1559540000000004</v>
      </c>
      <c r="C737" s="40">
        <v>6.1559540000000004</v>
      </c>
      <c r="D737" s="40">
        <v>2.9833986299999999</v>
      </c>
      <c r="E737" s="52">
        <f t="shared" si="82"/>
        <v>0.48463627733410608</v>
      </c>
      <c r="F737" s="180">
        <v>0.45769599999999999</v>
      </c>
      <c r="G737" s="181">
        <v>0.65669599999999995</v>
      </c>
      <c r="H737" s="181">
        <v>0.20349381</v>
      </c>
      <c r="I737" s="21">
        <f t="shared" si="86"/>
        <v>0.30987520862012258</v>
      </c>
    </row>
    <row r="738" spans="1:9" x14ac:dyDescent="0.25">
      <c r="A738" s="169" t="s">
        <v>242</v>
      </c>
      <c r="B738" s="4">
        <v>24.861499999999999</v>
      </c>
      <c r="C738" s="7">
        <v>24.583006999999998</v>
      </c>
      <c r="D738" s="7">
        <v>12.944392279999999</v>
      </c>
      <c r="E738" s="53">
        <f t="shared" si="82"/>
        <v>0.52655854021438464</v>
      </c>
      <c r="F738" s="35">
        <v>55.679200000000002</v>
      </c>
      <c r="G738" s="36">
        <v>54.718288999999999</v>
      </c>
      <c r="H738" s="36">
        <v>2.34782293</v>
      </c>
      <c r="I738" s="14">
        <f t="shared" si="86"/>
        <v>4.2907462439112455E-2</v>
      </c>
    </row>
    <row r="739" spans="1:9" x14ac:dyDescent="0.25">
      <c r="A739" s="169" t="s">
        <v>277</v>
      </c>
      <c r="B739" s="4">
        <v>18.879297999999999</v>
      </c>
      <c r="C739" s="7">
        <v>18.879297999999999</v>
      </c>
      <c r="D739" s="7">
        <v>6.8535014400000005</v>
      </c>
      <c r="E739" s="53">
        <f t="shared" si="82"/>
        <v>0.36301675199999495</v>
      </c>
      <c r="F739" s="35">
        <v>35.996901999999999</v>
      </c>
      <c r="G739" s="36">
        <v>36.196902000000001</v>
      </c>
      <c r="H739" s="36">
        <v>3.6816779100000003</v>
      </c>
      <c r="I739" s="14">
        <f t="shared" si="86"/>
        <v>0.10171251423671562</v>
      </c>
    </row>
    <row r="740" spans="1:9" x14ac:dyDescent="0.25">
      <c r="A740" s="169" t="s">
        <v>243</v>
      </c>
      <c r="B740" s="4">
        <v>7.5107999999999997</v>
      </c>
      <c r="C740" s="7">
        <v>7.4172000000000002</v>
      </c>
      <c r="D740" s="7">
        <v>1.8550460200000001</v>
      </c>
      <c r="E740" s="53">
        <f t="shared" si="82"/>
        <v>0.25010057973359218</v>
      </c>
      <c r="F740" s="5">
        <v>1.66</v>
      </c>
      <c r="G740" s="6">
        <v>1.286654</v>
      </c>
      <c r="H740" s="6">
        <v>0.25781439</v>
      </c>
      <c r="I740" s="14">
        <f t="shared" si="86"/>
        <v>0.20037585085034518</v>
      </c>
    </row>
    <row r="741" spans="1:9" x14ac:dyDescent="0.25">
      <c r="A741" s="169" t="s">
        <v>244</v>
      </c>
      <c r="B741" s="4">
        <v>61.445525000000004</v>
      </c>
      <c r="C741" s="7">
        <v>61.445525000000004</v>
      </c>
      <c r="D741" s="7">
        <v>29.271301620000003</v>
      </c>
      <c r="E741" s="53">
        <f t="shared" si="82"/>
        <v>0.4763780864432357</v>
      </c>
      <c r="F741" s="5">
        <v>2.0704099999999999</v>
      </c>
      <c r="G741" s="6">
        <v>2.0704099999999999</v>
      </c>
      <c r="H741" s="6">
        <v>0.36294969999999999</v>
      </c>
      <c r="I741" s="14">
        <f t="shared" si="86"/>
        <v>0.17530329741452177</v>
      </c>
    </row>
    <row r="742" spans="1:9" x14ac:dyDescent="0.25">
      <c r="A742" s="169" t="s">
        <v>245</v>
      </c>
      <c r="B742" s="4">
        <v>3.1022259999999999</v>
      </c>
      <c r="C742" s="7">
        <v>3.013382</v>
      </c>
      <c r="D742" s="7">
        <v>1.39290252</v>
      </c>
      <c r="E742" s="53">
        <f t="shared" si="82"/>
        <v>0.4622389461409141</v>
      </c>
      <c r="F742" s="35">
        <v>1.906523</v>
      </c>
      <c r="G742" s="36">
        <v>1.906523</v>
      </c>
      <c r="H742" s="36">
        <v>6.8303299999999999E-3</v>
      </c>
      <c r="I742" s="14">
        <f t="shared" si="86"/>
        <v>3.5826108575663655E-3</v>
      </c>
    </row>
    <row r="743" spans="1:9" x14ac:dyDescent="0.25">
      <c r="A743" s="171" t="s">
        <v>246</v>
      </c>
      <c r="B743" s="4">
        <v>15.275499999999999</v>
      </c>
      <c r="C743" s="7">
        <v>15.275499999999999</v>
      </c>
      <c r="D743" s="7">
        <v>4.9213186900000006</v>
      </c>
      <c r="E743" s="53">
        <f t="shared" si="82"/>
        <v>0.32217071061503721</v>
      </c>
      <c r="F743" s="35">
        <v>1.249306</v>
      </c>
      <c r="G743" s="36">
        <v>1.249306</v>
      </c>
      <c r="H743" s="36">
        <v>0.12083714999999999</v>
      </c>
      <c r="I743" s="14">
        <f t="shared" si="86"/>
        <v>9.6723420843252167E-2</v>
      </c>
    </row>
    <row r="744" spans="1:9" x14ac:dyDescent="0.25">
      <c r="A744" s="169" t="s">
        <v>247</v>
      </c>
      <c r="B744" s="4">
        <v>15.400700000000001</v>
      </c>
      <c r="C744" s="7">
        <v>15.400700000000001</v>
      </c>
      <c r="D744" s="7">
        <v>3.2438193900000001</v>
      </c>
      <c r="E744" s="53">
        <f t="shared" si="82"/>
        <v>0.21062804872505794</v>
      </c>
      <c r="F744" s="5">
        <v>44.460886000000002</v>
      </c>
      <c r="G744" s="6">
        <v>44.460886000000002</v>
      </c>
      <c r="H744" s="6">
        <v>20.524801649999997</v>
      </c>
      <c r="I744" s="14">
        <f t="shared" si="86"/>
        <v>0.46163726134472433</v>
      </c>
    </row>
    <row r="745" spans="1:9" x14ac:dyDescent="0.25">
      <c r="A745" s="175" t="s">
        <v>248</v>
      </c>
      <c r="B745" s="4">
        <v>7.32559</v>
      </c>
      <c r="C745" s="7">
        <v>7.32559</v>
      </c>
      <c r="D745" s="7">
        <v>2.9144712699999999</v>
      </c>
      <c r="E745" s="53">
        <f t="shared" si="82"/>
        <v>0.39784799176585095</v>
      </c>
      <c r="F745" s="35">
        <v>17.904806000000001</v>
      </c>
      <c r="G745" s="36">
        <v>21.108139999999999</v>
      </c>
      <c r="H745" s="36">
        <v>6.7055640599999995</v>
      </c>
      <c r="I745" s="14">
        <f t="shared" si="86"/>
        <v>0.31767669060371967</v>
      </c>
    </row>
    <row r="746" spans="1:9" x14ac:dyDescent="0.25">
      <c r="A746" s="169" t="s">
        <v>249</v>
      </c>
      <c r="B746" s="4">
        <v>14.031165</v>
      </c>
      <c r="C746" s="7">
        <v>14.031165</v>
      </c>
      <c r="D746" s="7">
        <v>7.1962704299999993</v>
      </c>
      <c r="E746" s="53">
        <f t="shared" si="82"/>
        <v>0.51287761422519085</v>
      </c>
      <c r="F746" s="35">
        <v>4.8611389999999997</v>
      </c>
      <c r="G746" s="36">
        <v>4.8611389999999997</v>
      </c>
      <c r="H746" s="36">
        <v>2.04991119</v>
      </c>
      <c r="I746" s="14">
        <f t="shared" si="86"/>
        <v>0.42169359691216401</v>
      </c>
    </row>
    <row r="747" spans="1:9" x14ac:dyDescent="0.25">
      <c r="A747" s="169" t="s">
        <v>250</v>
      </c>
      <c r="B747" s="4">
        <v>2.2492019999999999</v>
      </c>
      <c r="C747" s="7">
        <v>1.9397180000000001</v>
      </c>
      <c r="D747" s="7">
        <v>0.80246757999999996</v>
      </c>
      <c r="E747" s="53">
        <f t="shared" si="82"/>
        <v>0.41370321871529775</v>
      </c>
      <c r="F747" s="59" t="s">
        <v>19</v>
      </c>
      <c r="G747" s="60" t="s">
        <v>19</v>
      </c>
      <c r="H747" s="60" t="s">
        <v>19</v>
      </c>
      <c r="I747" s="14" t="s">
        <v>19</v>
      </c>
    </row>
    <row r="748" spans="1:9" x14ac:dyDescent="0.25">
      <c r="A748" s="169" t="s">
        <v>251</v>
      </c>
      <c r="B748" s="4">
        <v>53.94594</v>
      </c>
      <c r="C748" s="7">
        <v>53.94594</v>
      </c>
      <c r="D748" s="7">
        <v>24.113143350000001</v>
      </c>
      <c r="E748" s="53">
        <f t="shared" si="82"/>
        <v>0.4469871754945785</v>
      </c>
      <c r="F748" s="35">
        <v>23.422027</v>
      </c>
      <c r="G748" s="36">
        <v>23.422027</v>
      </c>
      <c r="H748" s="36">
        <v>0.60043904000000003</v>
      </c>
      <c r="I748" s="14">
        <f t="shared" ref="I748:I753" si="87">H748/G748</f>
        <v>2.5635656555258859E-2</v>
      </c>
    </row>
    <row r="749" spans="1:9" x14ac:dyDescent="0.25">
      <c r="A749" s="169" t="s">
        <v>252</v>
      </c>
      <c r="B749" s="4">
        <v>79.995019999999997</v>
      </c>
      <c r="C749" s="7">
        <v>79.880763999999999</v>
      </c>
      <c r="D749" s="7">
        <v>18.95448438</v>
      </c>
      <c r="E749" s="53">
        <f t="shared" si="82"/>
        <v>0.23728471575459645</v>
      </c>
      <c r="F749" s="35">
        <v>8.4911999999999992</v>
      </c>
      <c r="G749" s="36">
        <v>7.4618130000000003</v>
      </c>
      <c r="H749" s="36">
        <v>1.19031493</v>
      </c>
      <c r="I749" s="14">
        <f t="shared" si="87"/>
        <v>0.15952087381444696</v>
      </c>
    </row>
    <row r="750" spans="1:9" x14ac:dyDescent="0.25">
      <c r="A750" s="169" t="s">
        <v>253</v>
      </c>
      <c r="B750" s="4">
        <v>293.72179</v>
      </c>
      <c r="C750" s="7">
        <v>293.345799</v>
      </c>
      <c r="D750" s="7">
        <v>134.37112228999999</v>
      </c>
      <c r="E750" s="53">
        <f t="shared" si="82"/>
        <v>0.45806390528878849</v>
      </c>
      <c r="F750" s="35">
        <v>15.4</v>
      </c>
      <c r="G750" s="36">
        <v>15.65</v>
      </c>
      <c r="H750" s="36">
        <v>2.5902219</v>
      </c>
      <c r="I750" s="14">
        <f t="shared" si="87"/>
        <v>0.16550938658146963</v>
      </c>
    </row>
    <row r="751" spans="1:9" x14ac:dyDescent="0.25">
      <c r="A751" s="169" t="s">
        <v>254</v>
      </c>
      <c r="B751" s="4">
        <v>10.064019999999999</v>
      </c>
      <c r="C751" s="7">
        <v>10.064019999999999</v>
      </c>
      <c r="D751" s="7">
        <v>3.9345896099999997</v>
      </c>
      <c r="E751" s="53">
        <f t="shared" si="82"/>
        <v>0.39095606030194696</v>
      </c>
      <c r="F751" s="35">
        <v>3.2541060000000002</v>
      </c>
      <c r="G751" s="36">
        <v>3.0173030000000001</v>
      </c>
      <c r="H751" s="36">
        <v>0.97358657999999998</v>
      </c>
      <c r="I751" s="14">
        <f t="shared" si="87"/>
        <v>0.32266781957264484</v>
      </c>
    </row>
    <row r="752" spans="1:9" x14ac:dyDescent="0.25">
      <c r="A752" s="169" t="s">
        <v>255</v>
      </c>
      <c r="B752" s="4">
        <v>28.465900000000001</v>
      </c>
      <c r="C752" s="7">
        <v>28.465900000000001</v>
      </c>
      <c r="D752" s="7">
        <v>12.673762640000001</v>
      </c>
      <c r="E752" s="53">
        <f t="shared" si="82"/>
        <v>0.44522613513010306</v>
      </c>
      <c r="F752" s="35">
        <v>3</v>
      </c>
      <c r="G752" s="36">
        <v>3</v>
      </c>
      <c r="H752" s="36">
        <v>0.46637534000000003</v>
      </c>
      <c r="I752" s="14">
        <f t="shared" si="87"/>
        <v>0.15545844666666667</v>
      </c>
    </row>
    <row r="753" spans="1:9" x14ac:dyDescent="0.25">
      <c r="A753" s="169" t="s">
        <v>256</v>
      </c>
      <c r="B753" s="4">
        <v>105.161</v>
      </c>
      <c r="C753" s="7">
        <v>105.161</v>
      </c>
      <c r="D753" s="7">
        <v>46.602614930000001</v>
      </c>
      <c r="E753" s="53">
        <f t="shared" si="82"/>
        <v>0.44315492368843962</v>
      </c>
      <c r="F753" s="35">
        <v>16.48</v>
      </c>
      <c r="G753" s="36">
        <v>13.716364</v>
      </c>
      <c r="H753" s="36">
        <v>1.6985416799999999</v>
      </c>
      <c r="I753" s="14">
        <f t="shared" si="87"/>
        <v>0.12383323160569375</v>
      </c>
    </row>
    <row r="754" spans="1:9" x14ac:dyDescent="0.25">
      <c r="A754" s="169" t="s">
        <v>76</v>
      </c>
      <c r="B754" s="4">
        <v>0.53</v>
      </c>
      <c r="C754" s="7">
        <v>0.53</v>
      </c>
      <c r="D754" s="7">
        <v>0.17865963000000001</v>
      </c>
      <c r="E754" s="53">
        <f t="shared" si="82"/>
        <v>0.33709364150943399</v>
      </c>
      <c r="F754" s="59" t="s">
        <v>19</v>
      </c>
      <c r="G754" s="60" t="s">
        <v>19</v>
      </c>
      <c r="H754" s="60" t="s">
        <v>19</v>
      </c>
      <c r="I754" s="14" t="s">
        <v>19</v>
      </c>
    </row>
    <row r="755" spans="1:9" x14ac:dyDescent="0.25">
      <c r="A755" s="169" t="s">
        <v>257</v>
      </c>
      <c r="B755" s="4">
        <v>48.956270000000004</v>
      </c>
      <c r="C755" s="7">
        <v>47.114623999999999</v>
      </c>
      <c r="D755" s="7">
        <v>23.818051390000001</v>
      </c>
      <c r="E755" s="53">
        <f t="shared" si="82"/>
        <v>0.50553414986395739</v>
      </c>
      <c r="F755" s="59">
        <v>29.362414000000001</v>
      </c>
      <c r="G755" s="60">
        <v>31.204059999999998</v>
      </c>
      <c r="H755" s="60">
        <v>2.3981795400000001</v>
      </c>
      <c r="I755" s="14">
        <f t="shared" ref="I755" si="88">H755/G755</f>
        <v>7.6854727878359425E-2</v>
      </c>
    </row>
    <row r="756" spans="1:9" x14ac:dyDescent="0.25">
      <c r="A756" s="169" t="s">
        <v>50</v>
      </c>
      <c r="B756" s="4">
        <v>0.87875300000000001</v>
      </c>
      <c r="C756" s="7">
        <v>0.95875299999999997</v>
      </c>
      <c r="D756" s="7">
        <v>0.23499406</v>
      </c>
      <c r="E756" s="53">
        <f t="shared" si="82"/>
        <v>0.24510385886667371</v>
      </c>
      <c r="F756" s="59" t="s">
        <v>19</v>
      </c>
      <c r="G756" s="60" t="s">
        <v>19</v>
      </c>
      <c r="H756" s="60" t="s">
        <v>19</v>
      </c>
      <c r="I756" s="14" t="s">
        <v>19</v>
      </c>
    </row>
    <row r="757" spans="1:9" x14ac:dyDescent="0.25">
      <c r="A757" s="169" t="s">
        <v>258</v>
      </c>
      <c r="B757" s="4">
        <v>42.265599999999999</v>
      </c>
      <c r="C757" s="7">
        <v>42.938650000000003</v>
      </c>
      <c r="D757" s="7">
        <v>16.727905849999999</v>
      </c>
      <c r="E757" s="53">
        <f t="shared" si="82"/>
        <v>0.38957689284595576</v>
      </c>
      <c r="F757" s="35">
        <v>15.2384</v>
      </c>
      <c r="G757" s="36">
        <v>15.56535</v>
      </c>
      <c r="H757" s="36">
        <v>1.53395313</v>
      </c>
      <c r="I757" s="14">
        <f t="shared" ref="I757:I769" si="89">H757/G757</f>
        <v>9.8549221829255365E-2</v>
      </c>
    </row>
    <row r="758" spans="1:9" x14ac:dyDescent="0.25">
      <c r="A758" s="169" t="s">
        <v>54</v>
      </c>
      <c r="B758" s="4">
        <v>161.96289999999999</v>
      </c>
      <c r="C758" s="7">
        <v>162.16290000000001</v>
      </c>
      <c r="D758" s="7">
        <v>70.938718190000003</v>
      </c>
      <c r="E758" s="53">
        <f t="shared" si="82"/>
        <v>0.43745343842518852</v>
      </c>
      <c r="F758" s="35">
        <v>140.76083700000001</v>
      </c>
      <c r="G758" s="36">
        <v>161.03366700000001</v>
      </c>
      <c r="H758" s="36">
        <v>51.853141950000001</v>
      </c>
      <c r="I758" s="14">
        <f t="shared" si="89"/>
        <v>0.3220018702672901</v>
      </c>
    </row>
    <row r="759" spans="1:9" x14ac:dyDescent="0.25">
      <c r="A759" s="169" t="s">
        <v>259</v>
      </c>
      <c r="B759" s="4">
        <v>8.0123850000000001</v>
      </c>
      <c r="C759" s="7">
        <v>8.0123850000000001</v>
      </c>
      <c r="D759" s="7">
        <v>3.1971456800000002</v>
      </c>
      <c r="E759" s="53">
        <f t="shared" si="82"/>
        <v>0.39902546869627459</v>
      </c>
      <c r="F759" s="35">
        <v>79.857410999999999</v>
      </c>
      <c r="G759" s="36">
        <v>152.43535800000001</v>
      </c>
      <c r="H759" s="36">
        <v>70.642749219999999</v>
      </c>
      <c r="I759" s="14">
        <f t="shared" si="89"/>
        <v>0.46342758102093345</v>
      </c>
    </row>
    <row r="760" spans="1:9" x14ac:dyDescent="0.25">
      <c r="A760" s="169" t="s">
        <v>260</v>
      </c>
      <c r="B760" s="25">
        <v>1.323008</v>
      </c>
      <c r="C760" s="26">
        <v>1.323008</v>
      </c>
      <c r="D760" s="26">
        <v>0.58080357999999999</v>
      </c>
      <c r="E760" s="53">
        <f t="shared" si="82"/>
        <v>0.43900231895801084</v>
      </c>
      <c r="F760" s="25">
        <v>0.24323800000000001</v>
      </c>
      <c r="G760" s="26">
        <v>0.24323800000000001</v>
      </c>
      <c r="H760" s="26">
        <v>4.4790199999999995E-2</v>
      </c>
      <c r="I760" s="14">
        <f t="shared" si="89"/>
        <v>0.18414145816032032</v>
      </c>
    </row>
    <row r="761" spans="1:9" x14ac:dyDescent="0.25">
      <c r="A761" s="169" t="s">
        <v>261</v>
      </c>
      <c r="B761" s="4">
        <v>6.3041479999999996</v>
      </c>
      <c r="C761" s="7">
        <v>6.3041479999999996</v>
      </c>
      <c r="D761" s="7">
        <v>2.2586433599999998</v>
      </c>
      <c r="E761" s="53">
        <f t="shared" si="82"/>
        <v>0.35827892365471115</v>
      </c>
      <c r="F761" s="35">
        <v>3.509598</v>
      </c>
      <c r="G761" s="36">
        <v>3.509598</v>
      </c>
      <c r="H761" s="36">
        <v>1.1896203300000001</v>
      </c>
      <c r="I761" s="14">
        <f t="shared" si="89"/>
        <v>0.33896199222816975</v>
      </c>
    </row>
    <row r="762" spans="1:9" x14ac:dyDescent="0.25">
      <c r="A762" s="169" t="s">
        <v>279</v>
      </c>
      <c r="B762" s="4">
        <v>60.449289</v>
      </c>
      <c r="C762" s="7">
        <v>60.434838999999997</v>
      </c>
      <c r="D762" s="7">
        <v>24.33989313</v>
      </c>
      <c r="E762" s="53">
        <f t="shared" si="82"/>
        <v>0.40274605728659263</v>
      </c>
      <c r="F762" s="35">
        <v>328.62510200000003</v>
      </c>
      <c r="G762" s="36">
        <v>204.02837600000001</v>
      </c>
      <c r="H762" s="36">
        <v>21.14613409</v>
      </c>
      <c r="I762" s="14">
        <f t="shared" si="89"/>
        <v>0.10364310349654501</v>
      </c>
    </row>
    <row r="763" spans="1:9" x14ac:dyDescent="0.25">
      <c r="A763" s="169" t="s">
        <v>96</v>
      </c>
      <c r="B763" s="4">
        <v>162.66909999999999</v>
      </c>
      <c r="C763" s="7">
        <v>162.66909999999999</v>
      </c>
      <c r="D763" s="7">
        <v>74.157788799999992</v>
      </c>
      <c r="E763" s="53">
        <f t="shared" si="82"/>
        <v>0.45588122636690065</v>
      </c>
      <c r="F763" s="35">
        <v>13.224399999999999</v>
      </c>
      <c r="G763" s="36">
        <v>13.224399999999999</v>
      </c>
      <c r="H763" s="36">
        <v>1.3765734700000001</v>
      </c>
      <c r="I763" s="14">
        <f t="shared" si="89"/>
        <v>0.10409345376727867</v>
      </c>
    </row>
    <row r="764" spans="1:9" x14ac:dyDescent="0.25">
      <c r="A764" s="169" t="s">
        <v>81</v>
      </c>
      <c r="B764" s="4">
        <v>111.593199</v>
      </c>
      <c r="C764" s="7">
        <v>111.593199</v>
      </c>
      <c r="D764" s="7">
        <v>17.773692260000001</v>
      </c>
      <c r="E764" s="53">
        <f t="shared" si="82"/>
        <v>0.15927218163178566</v>
      </c>
      <c r="F764" s="35">
        <v>3.5396800000000002</v>
      </c>
      <c r="G764" s="36">
        <v>3.5396800000000002</v>
      </c>
      <c r="H764" s="36">
        <v>0</v>
      </c>
      <c r="I764" s="14">
        <f t="shared" si="89"/>
        <v>0</v>
      </c>
    </row>
    <row r="765" spans="1:9" x14ac:dyDescent="0.25">
      <c r="A765" s="169" t="s">
        <v>77</v>
      </c>
      <c r="B765" s="4">
        <v>31.379963</v>
      </c>
      <c r="C765" s="7">
        <v>31.028046</v>
      </c>
      <c r="D765" s="7">
        <v>7.6551084000000005</v>
      </c>
      <c r="E765" s="53">
        <f t="shared" si="82"/>
        <v>0.24671577449640239</v>
      </c>
      <c r="F765" s="35">
        <v>5.2710020000000002</v>
      </c>
      <c r="G765" s="36">
        <v>5.6229189999999996</v>
      </c>
      <c r="H765" s="36">
        <v>1.9268556699999999</v>
      </c>
      <c r="I765" s="14">
        <f t="shared" si="89"/>
        <v>0.34267889507211469</v>
      </c>
    </row>
    <row r="766" spans="1:9" x14ac:dyDescent="0.25">
      <c r="A766" s="169" t="s">
        <v>262</v>
      </c>
      <c r="B766" s="4">
        <v>6.3731</v>
      </c>
      <c r="C766" s="7">
        <v>6.3545090000000002</v>
      </c>
      <c r="D766" s="7">
        <v>3.2630551699999999</v>
      </c>
      <c r="E766" s="53">
        <f t="shared" si="82"/>
        <v>0.51350232881879621</v>
      </c>
      <c r="F766" s="35">
        <v>2.039873</v>
      </c>
      <c r="G766" s="36">
        <v>2.0584639999999998</v>
      </c>
      <c r="H766" s="36">
        <v>0.23705361999999999</v>
      </c>
      <c r="I766" s="14">
        <f t="shared" si="89"/>
        <v>0.11516044001741105</v>
      </c>
    </row>
    <row r="767" spans="1:9" x14ac:dyDescent="0.25">
      <c r="A767" s="169" t="s">
        <v>263</v>
      </c>
      <c r="B767" s="4">
        <v>53.651708999999997</v>
      </c>
      <c r="C767" s="7">
        <v>50.590057000000002</v>
      </c>
      <c r="D767" s="7">
        <v>27.476349160000002</v>
      </c>
      <c r="E767" s="53">
        <f t="shared" si="82"/>
        <v>0.54311757664159188</v>
      </c>
      <c r="F767" s="35">
        <v>14.877919</v>
      </c>
      <c r="G767" s="36">
        <v>17.939571000000001</v>
      </c>
      <c r="H767" s="36">
        <v>17.425662719999998</v>
      </c>
      <c r="I767" s="14">
        <f t="shared" si="89"/>
        <v>0.97135336848356058</v>
      </c>
    </row>
    <row r="768" spans="1:9" x14ac:dyDescent="0.25">
      <c r="A768" s="169" t="s">
        <v>264</v>
      </c>
      <c r="B768" s="4">
        <v>21.155000000000001</v>
      </c>
      <c r="C768" s="7">
        <v>21.155000000000001</v>
      </c>
      <c r="D768" s="7">
        <v>8.9097188299999992</v>
      </c>
      <c r="E768" s="53">
        <f t="shared" si="82"/>
        <v>0.4211637357598676</v>
      </c>
      <c r="F768" s="35">
        <v>1.5100199999999999</v>
      </c>
      <c r="G768" s="36">
        <v>1.5100199999999999</v>
      </c>
      <c r="H768" s="36">
        <v>8.4722690000000003E-2</v>
      </c>
      <c r="I768" s="14">
        <f t="shared" si="89"/>
        <v>5.610699858280023E-2</v>
      </c>
    </row>
    <row r="769" spans="1:9" x14ac:dyDescent="0.25">
      <c r="A769" s="169" t="s">
        <v>194</v>
      </c>
      <c r="B769" s="4">
        <v>8.4384910000000009</v>
      </c>
      <c r="C769" s="7">
        <v>8.4384910000000009</v>
      </c>
      <c r="D769" s="7">
        <v>1.9128435400000001</v>
      </c>
      <c r="E769" s="53">
        <f t="shared" si="82"/>
        <v>0.22668075844366012</v>
      </c>
      <c r="F769" s="5">
        <v>1.372967</v>
      </c>
      <c r="G769" s="6">
        <v>1.372967</v>
      </c>
      <c r="H769" s="6">
        <v>9.9300800000000009E-2</v>
      </c>
      <c r="I769" s="14">
        <f t="shared" si="89"/>
        <v>7.2325700472043397E-2</v>
      </c>
    </row>
    <row r="770" spans="1:9" x14ac:dyDescent="0.25">
      <c r="A770" s="169" t="s">
        <v>265</v>
      </c>
      <c r="B770" s="4">
        <v>25.426964999999999</v>
      </c>
      <c r="C770" s="7">
        <v>25.426964999999999</v>
      </c>
      <c r="D770" s="7">
        <v>9.5419718599999985</v>
      </c>
      <c r="E770" s="53">
        <f t="shared" si="82"/>
        <v>0.37526979173487668</v>
      </c>
      <c r="F770" s="5">
        <v>53.216186999999998</v>
      </c>
      <c r="G770" s="6">
        <v>53.216186999999998</v>
      </c>
      <c r="H770" s="6">
        <v>25.110095519999998</v>
      </c>
      <c r="I770" s="14">
        <f>H770/G770</f>
        <v>0.47185070813134355</v>
      </c>
    </row>
    <row r="771" spans="1:9" x14ac:dyDescent="0.25">
      <c r="A771" s="176" t="s">
        <v>266</v>
      </c>
      <c r="B771" s="4">
        <v>13.7944</v>
      </c>
      <c r="C771" s="7">
        <v>13.7944</v>
      </c>
      <c r="D771" s="7">
        <v>4.7671435199999994</v>
      </c>
      <c r="E771" s="53">
        <f t="shared" si="82"/>
        <v>0.34558542017050392</v>
      </c>
      <c r="F771" s="5">
        <v>5.6352039999999999</v>
      </c>
      <c r="G771" s="6">
        <v>5.6352039999999999</v>
      </c>
      <c r="H771" s="6">
        <v>3.3225440000000002E-2</v>
      </c>
      <c r="I771" s="14">
        <f>H771/G771</f>
        <v>5.8960491936050586E-3</v>
      </c>
    </row>
    <row r="772" spans="1:9" x14ac:dyDescent="0.25">
      <c r="A772" s="177" t="s">
        <v>267</v>
      </c>
      <c r="B772" s="4">
        <v>6.0270330000000003</v>
      </c>
      <c r="C772" s="7">
        <v>6.0270330000000003</v>
      </c>
      <c r="D772" s="7">
        <v>2.8546714900000003</v>
      </c>
      <c r="E772" s="53">
        <f t="shared" si="82"/>
        <v>0.47364457602936638</v>
      </c>
      <c r="F772" s="5">
        <v>7.9758999999999997E-2</v>
      </c>
      <c r="G772" s="6">
        <v>7.9758999999999997E-2</v>
      </c>
      <c r="H772" s="6">
        <v>0</v>
      </c>
      <c r="I772" s="14">
        <f>H772/G772</f>
        <v>0</v>
      </c>
    </row>
    <row r="773" spans="1:9" ht="15.75" thickBot="1" x14ac:dyDescent="0.3">
      <c r="A773" s="178" t="s">
        <v>268</v>
      </c>
      <c r="B773" s="43">
        <v>7.6853290000000003</v>
      </c>
      <c r="C773" s="44">
        <v>7.6853290000000003</v>
      </c>
      <c r="D773" s="44">
        <v>3.0444032999999999</v>
      </c>
      <c r="E773" s="55">
        <f t="shared" si="82"/>
        <v>0.39613181166349543</v>
      </c>
      <c r="F773" s="37">
        <v>11.064565</v>
      </c>
      <c r="G773" s="38">
        <v>11.064565</v>
      </c>
      <c r="H773" s="38">
        <v>4.4219303300000004</v>
      </c>
      <c r="I773" s="24">
        <f t="shared" ref="I773:I775" si="90">H773/G773</f>
        <v>0.3996479147621258</v>
      </c>
    </row>
    <row r="774" spans="1:9" ht="15.75" thickBot="1" x14ac:dyDescent="0.3">
      <c r="A774" s="182" t="s">
        <v>93</v>
      </c>
      <c r="B774" s="183">
        <f>SUM(B775:B780)</f>
        <v>1003.781731</v>
      </c>
      <c r="C774" s="184">
        <f>SUM(C775:C780)</f>
        <v>1003.781731</v>
      </c>
      <c r="D774" s="184">
        <f>SUM(D775:D780)</f>
        <v>418.13463315000001</v>
      </c>
      <c r="E774" s="185">
        <f t="shared" si="82"/>
        <v>0.41655931786429373</v>
      </c>
      <c r="F774" s="67">
        <f>SUM(F775:F780)</f>
        <v>4035.4270129999995</v>
      </c>
      <c r="G774" s="29">
        <f>SUM(G775:G780)</f>
        <v>4031.4270129999995</v>
      </c>
      <c r="H774" s="29">
        <f>SUM(H775:H780)</f>
        <v>1212.8904743099999</v>
      </c>
      <c r="I774" s="32">
        <f t="shared" si="90"/>
        <v>0.30085884487027426</v>
      </c>
    </row>
    <row r="775" spans="1:9" x14ac:dyDescent="0.25">
      <c r="A775" s="174" t="s">
        <v>269</v>
      </c>
      <c r="B775" s="45">
        <v>260.50139899999999</v>
      </c>
      <c r="C775" s="46">
        <v>260.50139899999999</v>
      </c>
      <c r="D775" s="46">
        <v>74.55446173</v>
      </c>
      <c r="E775" s="56">
        <f t="shared" si="82"/>
        <v>0.28619601282832269</v>
      </c>
      <c r="F775" s="33">
        <v>120.084909</v>
      </c>
      <c r="G775" s="34">
        <v>120.084909</v>
      </c>
      <c r="H775" s="34">
        <v>5.9870287599999994</v>
      </c>
      <c r="I775" s="21">
        <f t="shared" si="90"/>
        <v>4.9856629029048104E-2</v>
      </c>
    </row>
    <row r="776" spans="1:9" x14ac:dyDescent="0.25">
      <c r="A776" s="169" t="s">
        <v>270</v>
      </c>
      <c r="B776" s="4">
        <v>2.9946999999999999</v>
      </c>
      <c r="C776" s="7">
        <v>2.9946999999999999</v>
      </c>
      <c r="D776" s="7">
        <v>0.96937654000000006</v>
      </c>
      <c r="E776" s="53">
        <f t="shared" si="82"/>
        <v>0.32369737870237425</v>
      </c>
      <c r="F776" s="59" t="s">
        <v>19</v>
      </c>
      <c r="G776" s="60" t="s">
        <v>19</v>
      </c>
      <c r="H776" s="60" t="s">
        <v>19</v>
      </c>
      <c r="I776" s="14" t="s">
        <v>19</v>
      </c>
    </row>
    <row r="777" spans="1:9" x14ac:dyDescent="0.25">
      <c r="A777" s="169" t="s">
        <v>271</v>
      </c>
      <c r="B777" s="4">
        <v>195.44493199999999</v>
      </c>
      <c r="C777" s="7">
        <v>195.44493199999999</v>
      </c>
      <c r="D777" s="7">
        <v>60.234589880000001</v>
      </c>
      <c r="E777" s="53">
        <f t="shared" si="82"/>
        <v>0.30819212994481743</v>
      </c>
      <c r="F777" s="35">
        <v>165.644204</v>
      </c>
      <c r="G777" s="36">
        <v>165.644204</v>
      </c>
      <c r="H777" s="36">
        <v>10.2738744</v>
      </c>
      <c r="I777" s="14">
        <f t="shared" ref="I777:I779" si="91">H777/G777</f>
        <v>6.2023748201899057E-2</v>
      </c>
    </row>
    <row r="778" spans="1:9" x14ac:dyDescent="0.25">
      <c r="A778" s="169" t="s">
        <v>272</v>
      </c>
      <c r="B778" s="5">
        <v>327.12209999999999</v>
      </c>
      <c r="C778" s="6">
        <v>327.12209999999999</v>
      </c>
      <c r="D778" s="6">
        <v>152.782535</v>
      </c>
      <c r="E778" s="53">
        <f t="shared" si="82"/>
        <v>0.46705048359618628</v>
      </c>
      <c r="F778" s="35">
        <v>1520.2257</v>
      </c>
      <c r="G778" s="36">
        <v>1520.2257</v>
      </c>
      <c r="H778" s="58">
        <v>852.77923099999998</v>
      </c>
      <c r="I778" s="14">
        <f t="shared" si="91"/>
        <v>0.56095567322667939</v>
      </c>
    </row>
    <row r="779" spans="1:9" x14ac:dyDescent="0.25">
      <c r="A779" s="169" t="s">
        <v>273</v>
      </c>
      <c r="B779" s="5">
        <v>217.71860000000001</v>
      </c>
      <c r="C779" s="6">
        <v>217.71860000000001</v>
      </c>
      <c r="D779" s="6">
        <v>129.59367</v>
      </c>
      <c r="E779" s="53">
        <f t="shared" si="82"/>
        <v>0.59523472041433301</v>
      </c>
      <c r="F779" s="59">
        <v>520.10519999999997</v>
      </c>
      <c r="G779" s="60">
        <v>520.10519999999997</v>
      </c>
      <c r="H779" s="60">
        <v>342.59287</v>
      </c>
      <c r="I779" s="14">
        <f t="shared" si="91"/>
        <v>0.65869918239617686</v>
      </c>
    </row>
    <row r="780" spans="1:9" ht="15.75" thickBot="1" x14ac:dyDescent="0.3">
      <c r="A780" s="178" t="s">
        <v>280</v>
      </c>
      <c r="B780" s="10" t="s">
        <v>19</v>
      </c>
      <c r="C780" s="11" t="s">
        <v>19</v>
      </c>
      <c r="D780" s="11" t="s">
        <v>19</v>
      </c>
      <c r="E780" s="55" t="s">
        <v>19</v>
      </c>
      <c r="F780" s="37">
        <v>1709.367</v>
      </c>
      <c r="G780" s="38">
        <v>1705.367</v>
      </c>
      <c r="H780" s="38">
        <v>1.2574701499999998</v>
      </c>
      <c r="I780" s="22">
        <f>H780/G780</f>
        <v>7.3736043326744325E-4</v>
      </c>
    </row>
    <row r="781" spans="1:9" x14ac:dyDescent="0.25">
      <c r="A781" s="145" t="s">
        <v>201</v>
      </c>
      <c r="B781" s="145"/>
      <c r="C781" s="145"/>
      <c r="D781" s="145"/>
      <c r="E781" s="200" t="s">
        <v>202</v>
      </c>
      <c r="F781" s="200"/>
      <c r="G781" s="200"/>
      <c r="H781" s="200"/>
      <c r="I781" s="200"/>
    </row>
    <row r="782" spans="1:9" x14ac:dyDescent="0.25">
      <c r="A782" s="201" t="s">
        <v>203</v>
      </c>
      <c r="B782" s="202"/>
      <c r="C782" s="202"/>
      <c r="D782" s="202"/>
      <c r="E782" s="202"/>
      <c r="F782" s="202"/>
      <c r="G782" s="202"/>
      <c r="H782" s="202"/>
      <c r="I782" s="202"/>
    </row>
    <row r="783" spans="1:9" x14ac:dyDescent="0.25">
      <c r="A783" s="206"/>
      <c r="B783" s="206"/>
      <c r="C783" s="206"/>
      <c r="D783" s="206"/>
      <c r="E783" s="206"/>
      <c r="F783" s="206"/>
      <c r="G783" s="206"/>
      <c r="H783" s="206"/>
      <c r="I783" s="206"/>
    </row>
    <row r="784" spans="1:9" x14ac:dyDescent="0.25">
      <c r="A784" s="203" t="s">
        <v>275</v>
      </c>
      <c r="B784" s="203"/>
      <c r="C784" s="203"/>
      <c r="D784" s="203"/>
      <c r="E784" s="203"/>
      <c r="F784" s="203"/>
      <c r="G784" s="203"/>
      <c r="H784" s="203"/>
      <c r="I784" s="203"/>
    </row>
    <row r="785" spans="1:9" x14ac:dyDescent="0.25">
      <c r="A785" s="204" t="s">
        <v>295</v>
      </c>
      <c r="B785" s="204"/>
      <c r="C785" s="204"/>
      <c r="D785" s="204"/>
      <c r="E785" s="204"/>
      <c r="F785" s="204"/>
      <c r="G785" s="204"/>
      <c r="H785" s="204"/>
      <c r="I785" s="204"/>
    </row>
    <row r="786" spans="1:9" x14ac:dyDescent="0.25">
      <c r="A786" s="205" t="s">
        <v>276</v>
      </c>
      <c r="B786" s="205"/>
      <c r="C786" s="205"/>
      <c r="D786" s="205"/>
      <c r="E786" s="205"/>
      <c r="F786" s="205"/>
      <c r="G786" s="205"/>
      <c r="H786" s="205"/>
      <c r="I786" s="205"/>
    </row>
    <row r="787" spans="1:9" x14ac:dyDescent="0.25">
      <c r="A787" s="207"/>
      <c r="B787" s="207"/>
      <c r="C787" s="207"/>
      <c r="D787" s="207"/>
      <c r="E787" s="207"/>
      <c r="F787" s="207"/>
      <c r="G787" s="207"/>
      <c r="H787" s="207"/>
      <c r="I787" s="207"/>
    </row>
    <row r="788" spans="1:9" x14ac:dyDescent="0.25">
      <c r="A788" s="198" t="s">
        <v>0</v>
      </c>
      <c r="B788" s="198"/>
      <c r="C788" s="198"/>
      <c r="D788" s="198"/>
      <c r="E788" s="198"/>
      <c r="F788" s="198"/>
      <c r="G788" s="198"/>
      <c r="H788" s="198"/>
      <c r="I788" s="198"/>
    </row>
    <row r="789" spans="1:9" x14ac:dyDescent="0.25">
      <c r="A789" s="198" t="s">
        <v>1</v>
      </c>
      <c r="B789" s="198"/>
      <c r="C789" s="198"/>
      <c r="D789" s="198"/>
      <c r="E789" s="198"/>
      <c r="F789" s="198"/>
      <c r="G789" s="198"/>
      <c r="H789" s="198"/>
      <c r="I789" s="198"/>
    </row>
    <row r="790" spans="1:9" x14ac:dyDescent="0.25">
      <c r="A790" s="199" t="s">
        <v>200</v>
      </c>
      <c r="B790" s="199"/>
      <c r="C790" s="199"/>
      <c r="D790" s="199"/>
      <c r="E790" s="199"/>
      <c r="F790" s="199"/>
      <c r="G790" s="199"/>
      <c r="H790" s="199"/>
      <c r="I790" s="199"/>
    </row>
    <row r="791" spans="1:9" x14ac:dyDescent="0.25">
      <c r="A791" s="199" t="s">
        <v>274</v>
      </c>
      <c r="B791" s="199"/>
      <c r="C791" s="199"/>
      <c r="D791" s="199"/>
      <c r="E791" s="199"/>
      <c r="F791" s="199"/>
      <c r="G791" s="199"/>
      <c r="H791" s="199"/>
      <c r="I791" s="199"/>
    </row>
    <row r="792" spans="1:9" x14ac:dyDescent="0.25">
      <c r="A792" s="199" t="s">
        <v>296</v>
      </c>
      <c r="B792" s="199"/>
      <c r="C792" s="199"/>
      <c r="D792" s="199"/>
      <c r="E792" s="199"/>
      <c r="F792" s="199"/>
      <c r="G792" s="199"/>
      <c r="H792" s="199"/>
      <c r="I792" s="199"/>
    </row>
    <row r="793" spans="1:9" x14ac:dyDescent="0.25">
      <c r="A793" s="190" t="s">
        <v>2</v>
      </c>
      <c r="B793" s="190"/>
      <c r="C793" s="190"/>
      <c r="D793" s="190"/>
      <c r="E793" s="190"/>
      <c r="F793" s="190"/>
      <c r="G793" s="190"/>
      <c r="H793" s="190"/>
      <c r="I793" s="190"/>
    </row>
    <row r="794" spans="1:9" ht="5.25" customHeight="1" thickBot="1" x14ac:dyDescent="0.3">
      <c r="A794" s="197"/>
      <c r="B794" s="197"/>
      <c r="C794" s="197"/>
      <c r="D794" s="197"/>
      <c r="E794" s="197"/>
      <c r="F794" s="197"/>
      <c r="G794" s="197"/>
      <c r="H794" s="197"/>
      <c r="I794" s="197"/>
    </row>
    <row r="795" spans="1:9" x14ac:dyDescent="0.25">
      <c r="A795" s="191" t="s">
        <v>3</v>
      </c>
      <c r="B795" s="193" t="s">
        <v>4</v>
      </c>
      <c r="C795" s="194"/>
      <c r="D795" s="194"/>
      <c r="E795" s="195"/>
      <c r="F795" s="193" t="s">
        <v>5</v>
      </c>
      <c r="G795" s="194"/>
      <c r="H795" s="194"/>
      <c r="I795" s="196"/>
    </row>
    <row r="796" spans="1:9" ht="30.75" thickBot="1" x14ac:dyDescent="0.3">
      <c r="A796" s="192"/>
      <c r="B796" s="163" t="s">
        <v>6</v>
      </c>
      <c r="C796" s="164" t="s">
        <v>7</v>
      </c>
      <c r="D796" s="164" t="s">
        <v>205</v>
      </c>
      <c r="E796" s="165" t="s">
        <v>9</v>
      </c>
      <c r="F796" s="166" t="s">
        <v>6</v>
      </c>
      <c r="G796" s="164" t="s">
        <v>7</v>
      </c>
      <c r="H796" s="164" t="s">
        <v>204</v>
      </c>
      <c r="I796" s="167" t="s">
        <v>9</v>
      </c>
    </row>
    <row r="797" spans="1:9" ht="15.75" thickBot="1" x14ac:dyDescent="0.3">
      <c r="A797" s="68" t="s">
        <v>91</v>
      </c>
      <c r="B797" s="17">
        <f>B798+B887</f>
        <v>15578.589393999999</v>
      </c>
      <c r="C797" s="18">
        <f>C798+C887</f>
        <v>15420.316685999998</v>
      </c>
      <c r="D797" s="18">
        <f>D798+D887</f>
        <v>9621.8598454900002</v>
      </c>
      <c r="E797" s="49">
        <f>D797/C797</f>
        <v>0.62397290804187067</v>
      </c>
      <c r="F797" s="17">
        <f>F798+F887</f>
        <v>7743.8630020000001</v>
      </c>
      <c r="G797" s="18">
        <f>G798+G887</f>
        <v>7925.2641339999991</v>
      </c>
      <c r="H797" s="18">
        <f>H798+H887</f>
        <v>3123.18168668</v>
      </c>
      <c r="I797" s="19">
        <f>H797/G797</f>
        <v>0.39407919204626984</v>
      </c>
    </row>
    <row r="798" spans="1:9" ht="15.75" thickBot="1" x14ac:dyDescent="0.3">
      <c r="A798" s="69" t="s">
        <v>10</v>
      </c>
      <c r="B798" s="30">
        <f>B799+B829</f>
        <v>14574.807663</v>
      </c>
      <c r="C798" s="31">
        <f>C799+C829</f>
        <v>14416.534954999997</v>
      </c>
      <c r="D798" s="31">
        <f>D799+D829</f>
        <v>9116.7343563600007</v>
      </c>
      <c r="E798" s="50">
        <f>D798/C798</f>
        <v>0.63238041490671104</v>
      </c>
      <c r="F798" s="30">
        <f>F799+F829</f>
        <v>3708.4359890000001</v>
      </c>
      <c r="G798" s="31">
        <f>G799+G829</f>
        <v>3899.8371209999996</v>
      </c>
      <c r="H798" s="31">
        <f>H799+H829</f>
        <v>1736.5854731400002</v>
      </c>
      <c r="I798" s="32">
        <f>H798/G798</f>
        <v>0.4452969237583706</v>
      </c>
    </row>
    <row r="799" spans="1:9" ht="15.75" thickBot="1" x14ac:dyDescent="0.3">
      <c r="A799" s="70" t="s">
        <v>11</v>
      </c>
      <c r="B799" s="12">
        <f>SUM(B800:B828)</f>
        <v>8663.4058090000017</v>
      </c>
      <c r="C799" s="13">
        <f>SUM(C800:C828)</f>
        <v>8503.8439280000002</v>
      </c>
      <c r="D799" s="13">
        <f>SUM(D800:D828)</f>
        <v>5919.4267173699991</v>
      </c>
      <c r="E799" s="51">
        <f>D799/C799</f>
        <v>0.69608835339504826</v>
      </c>
      <c r="F799" s="12">
        <f>SUM(F800:F828)</f>
        <v>2017.5669470000003</v>
      </c>
      <c r="G799" s="13">
        <f>SUM(G800:G828)</f>
        <v>2243.5009059999993</v>
      </c>
      <c r="H799" s="13">
        <f>SUM(H800:H828)</f>
        <v>1272.4702532400001</v>
      </c>
      <c r="I799" s="20">
        <f>H799/G799</f>
        <v>0.56718062820341042</v>
      </c>
    </row>
    <row r="800" spans="1:9" x14ac:dyDescent="0.25">
      <c r="A800" s="168" t="s">
        <v>13</v>
      </c>
      <c r="B800" s="39">
        <v>97.640407999999994</v>
      </c>
      <c r="C800" s="40">
        <v>111.26240799999999</v>
      </c>
      <c r="D800" s="40">
        <v>78.358272849999992</v>
      </c>
      <c r="E800" s="52">
        <f>D800/C800</f>
        <v>0.70426547706930809</v>
      </c>
      <c r="F800" s="33">
        <v>2.0263010000000001</v>
      </c>
      <c r="G800" s="34">
        <v>13.646124</v>
      </c>
      <c r="H800" s="34">
        <v>3.17597291</v>
      </c>
      <c r="I800" s="21">
        <f>H800/G800</f>
        <v>0.23273809544746918</v>
      </c>
    </row>
    <row r="801" spans="1:9" x14ac:dyDescent="0.25">
      <c r="A801" s="169" t="s">
        <v>15</v>
      </c>
      <c r="B801" s="4">
        <v>142.29824199999999</v>
      </c>
      <c r="C801" s="7">
        <v>112.347904</v>
      </c>
      <c r="D801" s="7">
        <v>59.393147509999999</v>
      </c>
      <c r="E801" s="53">
        <f>D801/C801</f>
        <v>0.52865381013249702</v>
      </c>
      <c r="F801" s="35">
        <v>3.9833259999999999</v>
      </c>
      <c r="G801" s="36">
        <v>0.71333800000000003</v>
      </c>
      <c r="H801" s="36">
        <v>0.17770763000000001</v>
      </c>
      <c r="I801" s="14">
        <f>H801/G801</f>
        <v>0.24912121602942786</v>
      </c>
    </row>
    <row r="802" spans="1:9" x14ac:dyDescent="0.25">
      <c r="A802" s="169" t="s">
        <v>24</v>
      </c>
      <c r="B802" s="4">
        <v>207.480231</v>
      </c>
      <c r="C802" s="7">
        <v>185.49219500000001</v>
      </c>
      <c r="D802" s="7">
        <v>118.84858501000001</v>
      </c>
      <c r="E802" s="53">
        <f t="shared" ref="E802:E823" si="92">D802/C802</f>
        <v>0.64072013924898563</v>
      </c>
      <c r="F802" s="35">
        <v>314.71718199999998</v>
      </c>
      <c r="G802" s="36">
        <v>707.21734000000004</v>
      </c>
      <c r="H802" s="36">
        <v>467.40883377</v>
      </c>
      <c r="I802" s="14">
        <f t="shared" ref="I802:I814" si="93">H802/G802</f>
        <v>0.66091257571540873</v>
      </c>
    </row>
    <row r="803" spans="1:9" x14ac:dyDescent="0.25">
      <c r="A803" s="169" t="s">
        <v>210</v>
      </c>
      <c r="B803" s="4">
        <v>64.232709</v>
      </c>
      <c r="C803" s="7">
        <v>61.783816999999999</v>
      </c>
      <c r="D803" s="7">
        <v>27.711393530000002</v>
      </c>
      <c r="E803" s="53">
        <f t="shared" si="92"/>
        <v>0.44852187636772267</v>
      </c>
      <c r="F803" s="35">
        <v>2.8340519999999998</v>
      </c>
      <c r="G803" s="36">
        <v>1.1374649999999999</v>
      </c>
      <c r="H803" s="36">
        <v>0.53543394999999994</v>
      </c>
      <c r="I803" s="14">
        <f t="shared" si="93"/>
        <v>0.4707256487012787</v>
      </c>
    </row>
    <row r="804" spans="1:9" x14ac:dyDescent="0.25">
      <c r="A804" s="170" t="s">
        <v>211</v>
      </c>
      <c r="B804" s="4">
        <v>1596.8395849999999</v>
      </c>
      <c r="C804" s="7">
        <v>1578.449717</v>
      </c>
      <c r="D804" s="7">
        <v>996.07731166999997</v>
      </c>
      <c r="E804" s="53">
        <f t="shared" si="92"/>
        <v>0.63104785723750745</v>
      </c>
      <c r="F804" s="35">
        <v>200.21357</v>
      </c>
      <c r="G804" s="36">
        <v>206.863438</v>
      </c>
      <c r="H804" s="36">
        <v>42.428582710000001</v>
      </c>
      <c r="I804" s="14">
        <f t="shared" si="93"/>
        <v>0.20510430997477669</v>
      </c>
    </row>
    <row r="805" spans="1:9" x14ac:dyDescent="0.25">
      <c r="A805" s="171" t="s">
        <v>212</v>
      </c>
      <c r="B805" s="4">
        <v>30.624507000000001</v>
      </c>
      <c r="C805" s="7">
        <v>27.469031000000001</v>
      </c>
      <c r="D805" s="7">
        <v>15.15335988</v>
      </c>
      <c r="E805" s="53">
        <f t="shared" si="92"/>
        <v>0.55165250932950638</v>
      </c>
      <c r="F805" s="35">
        <v>1.7299979999999999</v>
      </c>
      <c r="G805" s="36">
        <v>1.7299979999999999</v>
      </c>
      <c r="H805" s="36">
        <v>0.99282424999999996</v>
      </c>
      <c r="I805" s="14">
        <f t="shared" si="93"/>
        <v>0.57388751316475506</v>
      </c>
    </row>
    <row r="806" spans="1:9" x14ac:dyDescent="0.25">
      <c r="A806" s="171" t="s">
        <v>213</v>
      </c>
      <c r="B806" s="4">
        <v>34.444400000000002</v>
      </c>
      <c r="C806" s="7">
        <v>34.318375000000003</v>
      </c>
      <c r="D806" s="7">
        <v>19.678521889999999</v>
      </c>
      <c r="E806" s="53">
        <f t="shared" si="92"/>
        <v>0.57341065507909383</v>
      </c>
      <c r="F806" s="35">
        <v>526.22157300000003</v>
      </c>
      <c r="G806" s="36">
        <v>388.52144299999998</v>
      </c>
      <c r="H806" s="36">
        <v>185.67634990000002</v>
      </c>
      <c r="I806" s="14">
        <f t="shared" si="93"/>
        <v>0.4779050249229102</v>
      </c>
    </row>
    <row r="807" spans="1:9" x14ac:dyDescent="0.25">
      <c r="A807" s="169" t="s">
        <v>214</v>
      </c>
      <c r="B807" s="4">
        <v>67.064587000000003</v>
      </c>
      <c r="C807" s="7">
        <v>67.064587000000003</v>
      </c>
      <c r="D807" s="7">
        <v>37.546007899999999</v>
      </c>
      <c r="E807" s="53">
        <f t="shared" si="92"/>
        <v>0.55984849202157905</v>
      </c>
      <c r="F807" s="35">
        <v>55.356274999999997</v>
      </c>
      <c r="G807" s="36">
        <v>82.462275000000005</v>
      </c>
      <c r="H807" s="36">
        <v>46.123199849999999</v>
      </c>
      <c r="I807" s="14">
        <f t="shared" si="93"/>
        <v>0.55932485309191382</v>
      </c>
    </row>
    <row r="808" spans="1:9" x14ac:dyDescent="0.25">
      <c r="A808" s="171" t="s">
        <v>215</v>
      </c>
      <c r="B808" s="4">
        <v>1131.995887</v>
      </c>
      <c r="C808" s="7">
        <v>1155.846524</v>
      </c>
      <c r="D808" s="7">
        <v>732.11503194000011</v>
      </c>
      <c r="E808" s="53">
        <f t="shared" si="92"/>
        <v>0.63340159505467364</v>
      </c>
      <c r="F808" s="35">
        <v>200.455793</v>
      </c>
      <c r="G808" s="36">
        <v>136.16393199999999</v>
      </c>
      <c r="H808" s="36">
        <v>55.179105240000005</v>
      </c>
      <c r="I808" s="14">
        <f t="shared" si="93"/>
        <v>0.40524024555930133</v>
      </c>
    </row>
    <row r="809" spans="1:9" x14ac:dyDescent="0.25">
      <c r="A809" s="172" t="s">
        <v>216</v>
      </c>
      <c r="B809" s="4">
        <v>40.661338999999998</v>
      </c>
      <c r="C809" s="7">
        <v>40.211499000000003</v>
      </c>
      <c r="D809" s="7">
        <v>21.24279202</v>
      </c>
      <c r="E809" s="53">
        <f t="shared" si="92"/>
        <v>0.52827655144116858</v>
      </c>
      <c r="F809" s="35">
        <v>5.3209999999999997</v>
      </c>
      <c r="G809" s="36">
        <v>5.4748349999999997</v>
      </c>
      <c r="H809" s="36">
        <v>1.37883621</v>
      </c>
      <c r="I809" s="14">
        <f t="shared" si="93"/>
        <v>0.25184982013156565</v>
      </c>
    </row>
    <row r="810" spans="1:9" x14ac:dyDescent="0.25">
      <c r="A810" s="172" t="s">
        <v>217</v>
      </c>
      <c r="B810" s="4">
        <v>18.094564999999999</v>
      </c>
      <c r="C810" s="7">
        <v>17.956614999999999</v>
      </c>
      <c r="D810" s="7">
        <v>8.9299402600000004</v>
      </c>
      <c r="E810" s="53">
        <f t="shared" si="92"/>
        <v>0.497306438880602</v>
      </c>
      <c r="F810" s="35">
        <v>200.526118</v>
      </c>
      <c r="G810" s="36">
        <v>196.161429</v>
      </c>
      <c r="H810" s="36">
        <v>143.30354847000001</v>
      </c>
      <c r="I810" s="14">
        <f t="shared" si="93"/>
        <v>0.73053886893330089</v>
      </c>
    </row>
    <row r="811" spans="1:9" x14ac:dyDescent="0.25">
      <c r="A811" s="172" t="s">
        <v>218</v>
      </c>
      <c r="B811" s="4">
        <v>582.16234599999996</v>
      </c>
      <c r="C811" s="7">
        <v>475.48236100000003</v>
      </c>
      <c r="D811" s="7">
        <v>241.73235113999999</v>
      </c>
      <c r="E811" s="53">
        <f t="shared" si="92"/>
        <v>0.50839394048520758</v>
      </c>
      <c r="F811" s="35">
        <v>105.183688</v>
      </c>
      <c r="G811" s="36">
        <v>86.996714999999995</v>
      </c>
      <c r="H811" s="36">
        <v>57.20495665</v>
      </c>
      <c r="I811" s="14">
        <f t="shared" si="93"/>
        <v>0.65755306565311122</v>
      </c>
    </row>
    <row r="812" spans="1:9" x14ac:dyDescent="0.25">
      <c r="A812" s="172" t="s">
        <v>219</v>
      </c>
      <c r="B812" s="4">
        <v>92.930704000000006</v>
      </c>
      <c r="C812" s="7">
        <v>93.095395999999994</v>
      </c>
      <c r="D812" s="7">
        <v>61.636223469999997</v>
      </c>
      <c r="E812" s="53">
        <f t="shared" si="92"/>
        <v>0.66207595776272332</v>
      </c>
      <c r="F812" s="35">
        <v>25.907353000000001</v>
      </c>
      <c r="G812" s="36">
        <v>11.392414</v>
      </c>
      <c r="H812" s="36">
        <v>1.28444574</v>
      </c>
      <c r="I812" s="14">
        <f t="shared" si="93"/>
        <v>0.11274570429059197</v>
      </c>
    </row>
    <row r="813" spans="1:9" x14ac:dyDescent="0.25">
      <c r="A813" s="172" t="s">
        <v>220</v>
      </c>
      <c r="B813" s="4">
        <v>723.08644600000002</v>
      </c>
      <c r="C813" s="7">
        <v>726.87666899999999</v>
      </c>
      <c r="D813" s="7">
        <v>464.70431944000001</v>
      </c>
      <c r="E813" s="53">
        <f t="shared" si="92"/>
        <v>0.63931659834304022</v>
      </c>
      <c r="F813" s="35">
        <v>30.185372999999998</v>
      </c>
      <c r="G813" s="36">
        <v>36.524282999999997</v>
      </c>
      <c r="H813" s="36">
        <v>19.055927459999999</v>
      </c>
      <c r="I813" s="14">
        <f t="shared" si="93"/>
        <v>0.52173310178327115</v>
      </c>
    </row>
    <row r="814" spans="1:9" x14ac:dyDescent="0.25">
      <c r="A814" s="172" t="s">
        <v>221</v>
      </c>
      <c r="B814" s="4">
        <v>30.015011999999999</v>
      </c>
      <c r="C814" s="7">
        <v>29.470424999999999</v>
      </c>
      <c r="D814" s="7">
        <v>15.63015747</v>
      </c>
      <c r="E814" s="53">
        <f t="shared" si="92"/>
        <v>0.53036756239518101</v>
      </c>
      <c r="F814" s="35">
        <v>256.56729999999999</v>
      </c>
      <c r="G814" s="36">
        <v>292.76409200000001</v>
      </c>
      <c r="H814" s="36">
        <v>225.89064246999999</v>
      </c>
      <c r="I814" s="14">
        <f t="shared" si="93"/>
        <v>0.77157905850694275</v>
      </c>
    </row>
    <row r="815" spans="1:9" x14ac:dyDescent="0.25">
      <c r="A815" s="172" t="s">
        <v>30</v>
      </c>
      <c r="B815" s="4">
        <v>3.0416280000000002</v>
      </c>
      <c r="C815" s="7">
        <v>3.0416280000000002</v>
      </c>
      <c r="D815" s="7">
        <v>1.36679832</v>
      </c>
      <c r="E815" s="53">
        <f t="shared" si="92"/>
        <v>0.44936406424454267</v>
      </c>
      <c r="F815" s="5" t="s">
        <v>19</v>
      </c>
      <c r="G815" s="6" t="s">
        <v>19</v>
      </c>
      <c r="H815" s="6" t="s">
        <v>19</v>
      </c>
      <c r="I815" s="14" t="s">
        <v>19</v>
      </c>
    </row>
    <row r="816" spans="1:9" x14ac:dyDescent="0.25">
      <c r="A816" s="169" t="s">
        <v>222</v>
      </c>
      <c r="B816" s="4">
        <v>33.419699999999999</v>
      </c>
      <c r="C816" s="7">
        <v>33.023960000000002</v>
      </c>
      <c r="D816" s="7">
        <v>18.496950469999998</v>
      </c>
      <c r="E816" s="53">
        <f t="shared" si="92"/>
        <v>0.56010697899343376</v>
      </c>
      <c r="F816" s="35">
        <v>21.712631999999999</v>
      </c>
      <c r="G816" s="36">
        <v>22.108371999999999</v>
      </c>
      <c r="H816" s="36">
        <v>7.6431810599999999</v>
      </c>
      <c r="I816" s="14">
        <f t="shared" ref="I816:I822" si="94">H816/G816</f>
        <v>0.34571433210912139</v>
      </c>
    </row>
    <row r="817" spans="1:9" x14ac:dyDescent="0.25">
      <c r="A817" s="169" t="s">
        <v>223</v>
      </c>
      <c r="B817" s="4">
        <v>29.51248</v>
      </c>
      <c r="C817" s="7">
        <v>28.493002000000001</v>
      </c>
      <c r="D817" s="7">
        <v>13.41123878</v>
      </c>
      <c r="E817" s="53">
        <f t="shared" si="92"/>
        <v>0.47068535565329339</v>
      </c>
      <c r="F817" s="35">
        <v>36.536119999999997</v>
      </c>
      <c r="G817" s="36">
        <v>34.377422000000003</v>
      </c>
      <c r="H817" s="36">
        <v>8.6417645199999988</v>
      </c>
      <c r="I817" s="14">
        <f t="shared" si="94"/>
        <v>0.2513790743238396</v>
      </c>
    </row>
    <row r="818" spans="1:9" x14ac:dyDescent="0.25">
      <c r="A818" s="172" t="s">
        <v>22</v>
      </c>
      <c r="B818" s="4">
        <v>156.17427499999999</v>
      </c>
      <c r="C818" s="7">
        <v>156.09927500000001</v>
      </c>
      <c r="D818" s="7">
        <v>102.47116054</v>
      </c>
      <c r="E818" s="53">
        <f t="shared" si="92"/>
        <v>0.65644866409533287</v>
      </c>
      <c r="F818" s="35">
        <v>10.709368</v>
      </c>
      <c r="G818" s="36">
        <v>8.7093679999999996</v>
      </c>
      <c r="H818" s="36">
        <v>3.2803946499999999</v>
      </c>
      <c r="I818" s="14">
        <f t="shared" si="94"/>
        <v>0.37665128514491525</v>
      </c>
    </row>
    <row r="819" spans="1:9" x14ac:dyDescent="0.25">
      <c r="A819" s="172" t="s">
        <v>26</v>
      </c>
      <c r="B819" s="4">
        <v>152.449894</v>
      </c>
      <c r="C819" s="7">
        <v>150.37318500000001</v>
      </c>
      <c r="D819" s="7">
        <v>91.139902969999994</v>
      </c>
      <c r="E819" s="53">
        <f t="shared" si="92"/>
        <v>0.60609145819449117</v>
      </c>
      <c r="F819" s="5">
        <v>7.1340630000000003</v>
      </c>
      <c r="G819" s="6">
        <v>3.3592469999999999</v>
      </c>
      <c r="H819" s="6">
        <v>2.05792514</v>
      </c>
      <c r="I819" s="14">
        <f t="shared" si="94"/>
        <v>0.6126150116380249</v>
      </c>
    </row>
    <row r="820" spans="1:9" x14ac:dyDescent="0.25">
      <c r="A820" s="169" t="s">
        <v>25</v>
      </c>
      <c r="B820" s="4">
        <v>6.162128</v>
      </c>
      <c r="C820" s="7">
        <v>6.162128</v>
      </c>
      <c r="D820" s="7">
        <v>3.7436011699999998</v>
      </c>
      <c r="E820" s="53">
        <f t="shared" si="92"/>
        <v>0.60751759294841001</v>
      </c>
      <c r="F820" s="35">
        <v>0.23666999999999999</v>
      </c>
      <c r="G820" s="36">
        <v>0.19667000000000001</v>
      </c>
      <c r="H820" s="36">
        <v>2.1438599999999999E-2</v>
      </c>
      <c r="I820" s="14">
        <f t="shared" si="94"/>
        <v>0.1090079829155438</v>
      </c>
    </row>
    <row r="821" spans="1:9" x14ac:dyDescent="0.25">
      <c r="A821" s="172" t="s">
        <v>32</v>
      </c>
      <c r="B821" s="4">
        <v>94.749171000000004</v>
      </c>
      <c r="C821" s="7">
        <v>91.625787000000003</v>
      </c>
      <c r="D821" s="7">
        <v>48.828298859999997</v>
      </c>
      <c r="E821" s="53">
        <f t="shared" si="92"/>
        <v>0.53291000774705488</v>
      </c>
      <c r="F821" s="5">
        <v>9.3229690000000005</v>
      </c>
      <c r="G821" s="6">
        <v>6.3602100000000004</v>
      </c>
      <c r="H821" s="6">
        <v>0.79404265000000007</v>
      </c>
      <c r="I821" s="14">
        <f t="shared" si="94"/>
        <v>0.12484535101828399</v>
      </c>
    </row>
    <row r="822" spans="1:9" x14ac:dyDescent="0.25">
      <c r="A822" s="172" t="s">
        <v>18</v>
      </c>
      <c r="B822" s="4">
        <v>4.4720829999999996</v>
      </c>
      <c r="C822" s="7">
        <v>4.471946</v>
      </c>
      <c r="D822" s="7">
        <v>2.4060475800000001</v>
      </c>
      <c r="E822" s="53">
        <f t="shared" si="92"/>
        <v>0.53803144760692545</v>
      </c>
      <c r="F822" s="35">
        <v>5.1234000000000002E-2</v>
      </c>
      <c r="G822" s="36">
        <v>5.1371E-2</v>
      </c>
      <c r="H822" s="36">
        <v>1.5947329999999999E-2</v>
      </c>
      <c r="I822" s="14">
        <f t="shared" si="94"/>
        <v>0.31043448638336801</v>
      </c>
    </row>
    <row r="823" spans="1:9" x14ac:dyDescent="0.25">
      <c r="A823" s="169" t="s">
        <v>224</v>
      </c>
      <c r="B823" s="4">
        <v>2.1631629999999999</v>
      </c>
      <c r="C823" s="7">
        <v>2.1631629999999999</v>
      </c>
      <c r="D823" s="7">
        <v>0</v>
      </c>
      <c r="E823" s="53">
        <f t="shared" si="92"/>
        <v>0</v>
      </c>
      <c r="F823" s="59" t="s">
        <v>19</v>
      </c>
      <c r="G823" s="60" t="s">
        <v>19</v>
      </c>
      <c r="H823" s="60" t="s">
        <v>19</v>
      </c>
      <c r="I823" s="14" t="s">
        <v>19</v>
      </c>
    </row>
    <row r="824" spans="1:9" x14ac:dyDescent="0.25">
      <c r="A824" s="169" t="s">
        <v>23</v>
      </c>
      <c r="B824" s="4">
        <v>38.066400000000002</v>
      </c>
      <c r="C824" s="7">
        <v>38.066400000000002</v>
      </c>
      <c r="D824" s="7">
        <v>24.013512690000002</v>
      </c>
      <c r="E824" s="53">
        <f>D824/C824</f>
        <v>0.63083224812433014</v>
      </c>
      <c r="F824" s="59" t="s">
        <v>19</v>
      </c>
      <c r="G824" s="60" t="s">
        <v>19</v>
      </c>
      <c r="H824" s="60" t="s">
        <v>19</v>
      </c>
      <c r="I824" s="14" t="s">
        <v>19</v>
      </c>
    </row>
    <row r="825" spans="1:9" x14ac:dyDescent="0.25">
      <c r="A825" s="169" t="s">
        <v>31</v>
      </c>
      <c r="B825" s="4">
        <v>3.5150890000000001</v>
      </c>
      <c r="C825" s="7">
        <v>3.543371</v>
      </c>
      <c r="D825" s="7">
        <v>2.1112253299999999</v>
      </c>
      <c r="E825" s="53">
        <f t="shared" ref="E825:E827" si="95">D825/C825</f>
        <v>0.59582395690431511</v>
      </c>
      <c r="F825" s="59">
        <v>0.155363</v>
      </c>
      <c r="G825" s="60">
        <v>0.155363</v>
      </c>
      <c r="H825" s="60">
        <v>7.3716240000000002E-2</v>
      </c>
      <c r="I825" s="14">
        <f t="shared" ref="I825:I827" si="96">H825/G825</f>
        <v>0.47447744958580873</v>
      </c>
    </row>
    <row r="826" spans="1:9" x14ac:dyDescent="0.25">
      <c r="A826" s="171" t="s">
        <v>17</v>
      </c>
      <c r="B826" s="4">
        <v>3.0125510000000002</v>
      </c>
      <c r="C826" s="7">
        <v>3.1158459999999999</v>
      </c>
      <c r="D826" s="7">
        <v>1.84235942</v>
      </c>
      <c r="E826" s="53">
        <f t="shared" si="95"/>
        <v>0.59128705975840912</v>
      </c>
      <c r="F826" s="59">
        <v>9.8292000000000004E-2</v>
      </c>
      <c r="G826" s="60">
        <v>0.129997</v>
      </c>
      <c r="H826" s="60">
        <v>3.4661300000000006E-2</v>
      </c>
      <c r="I826" s="14">
        <f t="shared" si="96"/>
        <v>0.26663153765086889</v>
      </c>
    </row>
    <row r="827" spans="1:9" x14ac:dyDescent="0.25">
      <c r="A827" s="171" t="s">
        <v>78</v>
      </c>
      <c r="B827" s="4">
        <v>5.4524999999999997</v>
      </c>
      <c r="C827" s="7">
        <v>5.4500690000000001</v>
      </c>
      <c r="D827" s="7">
        <v>2.8093656299999998</v>
      </c>
      <c r="E827" s="53">
        <f t="shared" si="95"/>
        <v>0.51547340593302582</v>
      </c>
      <c r="F827" s="59">
        <v>0.38133400000000001</v>
      </c>
      <c r="G827" s="60">
        <v>0.28376499999999999</v>
      </c>
      <c r="H827" s="60">
        <v>9.0814539999999999E-2</v>
      </c>
      <c r="I827" s="14">
        <f t="shared" si="96"/>
        <v>0.32003432417669553</v>
      </c>
    </row>
    <row r="828" spans="1:9" ht="15.75" thickBot="1" x14ac:dyDescent="0.3">
      <c r="A828" s="173" t="s">
        <v>34</v>
      </c>
      <c r="B828" s="41">
        <v>3271.643779</v>
      </c>
      <c r="C828" s="42">
        <v>3261.0866449999999</v>
      </c>
      <c r="D828" s="42">
        <v>2708.0288396300002</v>
      </c>
      <c r="E828" s="54">
        <f>D828/C828</f>
        <v>0.83040689635831499</v>
      </c>
      <c r="F828" s="10" t="s">
        <v>19</v>
      </c>
      <c r="G828" s="11" t="s">
        <v>19</v>
      </c>
      <c r="H828" s="11" t="s">
        <v>19</v>
      </c>
      <c r="I828" s="22" t="s">
        <v>19</v>
      </c>
    </row>
    <row r="829" spans="1:9" ht="15.75" thickBot="1" x14ac:dyDescent="0.3">
      <c r="A829" s="186" t="s">
        <v>92</v>
      </c>
      <c r="B829" s="8">
        <f>SUM(B830:B886)</f>
        <v>5911.4018539999979</v>
      </c>
      <c r="C829" s="9">
        <f>SUM(C830:C886)</f>
        <v>5912.6910269999971</v>
      </c>
      <c r="D829" s="9">
        <f>SUM(D830:D886)</f>
        <v>3197.3076389900011</v>
      </c>
      <c r="E829" s="20">
        <f>D829/C829</f>
        <v>0.54075337682785407</v>
      </c>
      <c r="F829" s="61">
        <f>SUM(F830:F886)</f>
        <v>1690.8690419999998</v>
      </c>
      <c r="G829" s="62">
        <f>SUM(G830:G886)</f>
        <v>1656.336215</v>
      </c>
      <c r="H829" s="62">
        <f>SUM(H830:H886)</f>
        <v>464.1152199</v>
      </c>
      <c r="I829" s="63">
        <f>H829/G829</f>
        <v>0.28020592419395962</v>
      </c>
    </row>
    <row r="830" spans="1:9" x14ac:dyDescent="0.25">
      <c r="A830" s="187" t="s">
        <v>225</v>
      </c>
      <c r="B830" s="39">
        <v>6.501328</v>
      </c>
      <c r="C830" s="40">
        <v>6.4713279999999997</v>
      </c>
      <c r="D830" s="40">
        <v>2.7041960499999997</v>
      </c>
      <c r="E830" s="21">
        <f>D830/C830</f>
        <v>0.41787343339728722</v>
      </c>
      <c r="F830" s="33">
        <v>3.347451</v>
      </c>
      <c r="G830" s="34">
        <v>3.5723509999999998</v>
      </c>
      <c r="H830" s="34">
        <v>0.46984902000000001</v>
      </c>
      <c r="I830" s="21">
        <f>H830/G830</f>
        <v>0.13152375564439217</v>
      </c>
    </row>
    <row r="831" spans="1:9" x14ac:dyDescent="0.25">
      <c r="A831" s="188" t="s">
        <v>226</v>
      </c>
      <c r="B831" s="4">
        <v>50.319775</v>
      </c>
      <c r="C831" s="7">
        <v>65.101493000000005</v>
      </c>
      <c r="D831" s="7">
        <v>39.306502409999993</v>
      </c>
      <c r="E831" s="14">
        <f>D831/C831</f>
        <v>0.60377267246390176</v>
      </c>
      <c r="F831" s="35">
        <v>18.610651000000001</v>
      </c>
      <c r="G831" s="36">
        <v>18.610651000000001</v>
      </c>
      <c r="H831" s="36">
        <v>7.6595720999999992</v>
      </c>
      <c r="I831" s="14">
        <f>H831/G831</f>
        <v>0.41156927288572542</v>
      </c>
    </row>
    <row r="832" spans="1:9" x14ac:dyDescent="0.25">
      <c r="A832" s="188" t="s">
        <v>227</v>
      </c>
      <c r="B832" s="4">
        <v>21.9</v>
      </c>
      <c r="C832" s="7">
        <v>21.9</v>
      </c>
      <c r="D832" s="7">
        <v>9.9363503200000007</v>
      </c>
      <c r="E832" s="14">
        <f t="shared" ref="E832:E892" si="97">D832/C832</f>
        <v>0.45371462648401834</v>
      </c>
      <c r="F832" s="35">
        <v>3.25</v>
      </c>
      <c r="G832" s="36">
        <v>3.25</v>
      </c>
      <c r="H832" s="36">
        <v>0.56843712999999996</v>
      </c>
      <c r="I832" s="14">
        <f t="shared" ref="I832:I836" si="98">H832/G832</f>
        <v>0.17490373230769229</v>
      </c>
    </row>
    <row r="833" spans="1:9" x14ac:dyDescent="0.25">
      <c r="A833" s="188" t="s">
        <v>228</v>
      </c>
      <c r="B833" s="4">
        <v>14.088463000000001</v>
      </c>
      <c r="C833" s="7">
        <v>14.074593999999999</v>
      </c>
      <c r="D833" s="7">
        <v>7.6312094100000003</v>
      </c>
      <c r="E833" s="14">
        <f t="shared" si="97"/>
        <v>0.54219748079411745</v>
      </c>
      <c r="F833" s="35">
        <v>0.82195399999999996</v>
      </c>
      <c r="G833" s="36">
        <v>0.83582299999999998</v>
      </c>
      <c r="H833" s="36">
        <v>0.42675111999999998</v>
      </c>
      <c r="I833" s="14">
        <f t="shared" si="98"/>
        <v>0.51057594729984701</v>
      </c>
    </row>
    <row r="834" spans="1:9" x14ac:dyDescent="0.25">
      <c r="A834" s="188" t="s">
        <v>229</v>
      </c>
      <c r="B834" s="4">
        <v>36.437677999999998</v>
      </c>
      <c r="C834" s="7">
        <v>32.322066999999997</v>
      </c>
      <c r="D834" s="7">
        <v>16.537173369999998</v>
      </c>
      <c r="E834" s="14">
        <f t="shared" si="97"/>
        <v>0.51163724677632771</v>
      </c>
      <c r="F834" s="35">
        <v>2.9100549999999998</v>
      </c>
      <c r="G834" s="36">
        <v>2.9100549999999998</v>
      </c>
      <c r="H834" s="36">
        <v>0.21594895</v>
      </c>
      <c r="I834" s="14">
        <f t="shared" si="98"/>
        <v>7.4207858614356095E-2</v>
      </c>
    </row>
    <row r="835" spans="1:9" x14ac:dyDescent="0.25">
      <c r="A835" s="188" t="s">
        <v>278</v>
      </c>
      <c r="B835" s="4">
        <v>4135.2820000000002</v>
      </c>
      <c r="C835" s="7">
        <v>4135.2791420000003</v>
      </c>
      <c r="D835" s="7">
        <v>2352.24910912</v>
      </c>
      <c r="E835" s="14">
        <f t="shared" si="97"/>
        <v>0.56882474637065261</v>
      </c>
      <c r="F835" s="35">
        <v>264.03493400000002</v>
      </c>
      <c r="G835" s="36">
        <v>281.15506200000004</v>
      </c>
      <c r="H835" s="36">
        <v>16.621247490000002</v>
      </c>
      <c r="I835" s="14">
        <f t="shared" si="98"/>
        <v>5.9117724474759763E-2</v>
      </c>
    </row>
    <row r="836" spans="1:9" x14ac:dyDescent="0.25">
      <c r="A836" s="188" t="s">
        <v>230</v>
      </c>
      <c r="B836" s="4">
        <v>11.583876999999999</v>
      </c>
      <c r="C836" s="7">
        <v>11.928877</v>
      </c>
      <c r="D836" s="7">
        <v>6.3908156100000006</v>
      </c>
      <c r="E836" s="14">
        <f t="shared" si="97"/>
        <v>0.53574327323519222</v>
      </c>
      <c r="F836" s="35">
        <v>8</v>
      </c>
      <c r="G836" s="36">
        <v>13</v>
      </c>
      <c r="H836" s="36">
        <v>2.9840377899999999</v>
      </c>
      <c r="I836" s="14">
        <f t="shared" si="98"/>
        <v>0.22954136846153844</v>
      </c>
    </row>
    <row r="837" spans="1:9" ht="24" x14ac:dyDescent="0.25">
      <c r="A837" s="188" t="s">
        <v>290</v>
      </c>
      <c r="B837" s="5" t="s">
        <v>19</v>
      </c>
      <c r="C837" s="7">
        <v>1.008067</v>
      </c>
      <c r="D837" s="7">
        <v>0</v>
      </c>
      <c r="E837" s="14">
        <f t="shared" si="97"/>
        <v>0</v>
      </c>
      <c r="F837" s="59" t="s">
        <v>19</v>
      </c>
      <c r="G837" s="60" t="s">
        <v>19</v>
      </c>
      <c r="H837" s="60" t="s">
        <v>19</v>
      </c>
      <c r="I837" s="14" t="s">
        <v>19</v>
      </c>
    </row>
    <row r="838" spans="1:9" x14ac:dyDescent="0.25">
      <c r="A838" s="188" t="s">
        <v>231</v>
      </c>
      <c r="B838" s="4">
        <v>10.301793999999999</v>
      </c>
      <c r="C838" s="7">
        <v>10.664094</v>
      </c>
      <c r="D838" s="7">
        <v>5.3553040099999993</v>
      </c>
      <c r="E838" s="14">
        <f t="shared" si="97"/>
        <v>0.5021808706862485</v>
      </c>
      <c r="F838" s="35">
        <v>0.42174400000000001</v>
      </c>
      <c r="G838" s="36">
        <v>0.25826399999999999</v>
      </c>
      <c r="H838" s="36">
        <v>8.1734249999999994E-2</v>
      </c>
      <c r="I838" s="14">
        <f t="shared" ref="I838" si="99">H838/G838</f>
        <v>0.31647558312424495</v>
      </c>
    </row>
    <row r="839" spans="1:9" x14ac:dyDescent="0.25">
      <c r="A839" s="188" t="s">
        <v>232</v>
      </c>
      <c r="B839" s="4">
        <v>1.5245759999999999</v>
      </c>
      <c r="C839" s="7">
        <v>1.5245759999999999</v>
      </c>
      <c r="D839" s="7">
        <v>0.60806292000000006</v>
      </c>
      <c r="E839" s="14">
        <f t="shared" si="97"/>
        <v>0.39884067439078147</v>
      </c>
      <c r="F839" s="59" t="s">
        <v>19</v>
      </c>
      <c r="G839" s="60" t="s">
        <v>19</v>
      </c>
      <c r="H839" s="60" t="s">
        <v>19</v>
      </c>
      <c r="I839" s="14" t="s">
        <v>19</v>
      </c>
    </row>
    <row r="840" spans="1:9" x14ac:dyDescent="0.25">
      <c r="A840" s="188" t="s">
        <v>56</v>
      </c>
      <c r="B840" s="4">
        <v>26.994371000000001</v>
      </c>
      <c r="C840" s="7">
        <v>26.518295999999999</v>
      </c>
      <c r="D840" s="7">
        <v>8.2795531899999997</v>
      </c>
      <c r="E840" s="14">
        <f t="shared" si="97"/>
        <v>0.31222040775168963</v>
      </c>
      <c r="F840" s="35">
        <v>377.167889</v>
      </c>
      <c r="G840" s="36">
        <v>375.70396399999998</v>
      </c>
      <c r="H840" s="36">
        <v>118.23259998</v>
      </c>
      <c r="I840" s="14">
        <f t="shared" ref="I840:I845" si="100">H840/G840</f>
        <v>0.31469617387374704</v>
      </c>
    </row>
    <row r="841" spans="1:9" x14ac:dyDescent="0.25">
      <c r="A841" s="188" t="s">
        <v>233</v>
      </c>
      <c r="B841" s="4">
        <v>7.1395080000000002</v>
      </c>
      <c r="C841" s="7">
        <v>7.1385079999999999</v>
      </c>
      <c r="D841" s="7">
        <v>3.3180252000000001</v>
      </c>
      <c r="E841" s="14">
        <f t="shared" si="97"/>
        <v>0.46480653940571337</v>
      </c>
      <c r="F841" s="35">
        <v>4.7142780000000002</v>
      </c>
      <c r="G841" s="36">
        <v>4.7142780000000002</v>
      </c>
      <c r="H841" s="36">
        <v>0.6410441899999999</v>
      </c>
      <c r="I841" s="14">
        <f t="shared" si="100"/>
        <v>0.13597929311763113</v>
      </c>
    </row>
    <row r="842" spans="1:9" x14ac:dyDescent="0.25">
      <c r="A842" s="188" t="s">
        <v>234</v>
      </c>
      <c r="B842" s="4">
        <v>8.0457029999999996</v>
      </c>
      <c r="C842" s="7">
        <v>8.0457029999999996</v>
      </c>
      <c r="D842" s="7">
        <v>4.6280920599999993</v>
      </c>
      <c r="E842" s="14">
        <f t="shared" si="97"/>
        <v>0.57522531716619407</v>
      </c>
      <c r="F842" s="35">
        <v>0.306753</v>
      </c>
      <c r="G842" s="36">
        <v>0.12987399999999999</v>
      </c>
      <c r="H842" s="36">
        <v>3.5827080000000004E-2</v>
      </c>
      <c r="I842" s="14">
        <f t="shared" si="100"/>
        <v>0.27586029536319823</v>
      </c>
    </row>
    <row r="843" spans="1:9" x14ac:dyDescent="0.25">
      <c r="A843" s="188" t="s">
        <v>235</v>
      </c>
      <c r="B843" s="4">
        <v>12.972998</v>
      </c>
      <c r="C843" s="7">
        <v>12.806101</v>
      </c>
      <c r="D843" s="7">
        <v>7.6800642100000003</v>
      </c>
      <c r="E843" s="14">
        <f t="shared" si="97"/>
        <v>0.59971916588819663</v>
      </c>
      <c r="F843" s="35">
        <v>3.8903620000000001</v>
      </c>
      <c r="G843" s="36">
        <v>3.6481699999999999</v>
      </c>
      <c r="H843" s="36">
        <v>0.97091829000000007</v>
      </c>
      <c r="I843" s="14">
        <f t="shared" si="100"/>
        <v>0.26613844475449339</v>
      </c>
    </row>
    <row r="844" spans="1:9" x14ac:dyDescent="0.25">
      <c r="A844" s="188" t="s">
        <v>236</v>
      </c>
      <c r="B844" s="4">
        <v>8.8309999999999995</v>
      </c>
      <c r="C844" s="7">
        <v>8.8299590000000006</v>
      </c>
      <c r="D844" s="7">
        <v>4.5855106599999997</v>
      </c>
      <c r="E844" s="14">
        <f t="shared" si="97"/>
        <v>0.51931279182610013</v>
      </c>
      <c r="F844" s="5">
        <v>0.57489999999999997</v>
      </c>
      <c r="G844" s="6">
        <v>0.57594100000000004</v>
      </c>
      <c r="H844" s="6">
        <v>0.29183964000000001</v>
      </c>
      <c r="I844" s="14">
        <f t="shared" si="100"/>
        <v>0.50671794506728984</v>
      </c>
    </row>
    <row r="845" spans="1:9" x14ac:dyDescent="0.25">
      <c r="A845" s="188" t="s">
        <v>237</v>
      </c>
      <c r="B845" s="4">
        <v>4.400137</v>
      </c>
      <c r="C845" s="7">
        <v>4.3501159999999999</v>
      </c>
      <c r="D845" s="7">
        <v>1.9015093000000001</v>
      </c>
      <c r="E845" s="14">
        <f t="shared" si="97"/>
        <v>0.43711691826149007</v>
      </c>
      <c r="F845" s="35">
        <v>1.600536</v>
      </c>
      <c r="G845" s="36">
        <v>0.74766100000000002</v>
      </c>
      <c r="H845" s="36">
        <v>0.36052687</v>
      </c>
      <c r="I845" s="14">
        <f t="shared" si="100"/>
        <v>0.48220633415411529</v>
      </c>
    </row>
    <row r="846" spans="1:9" x14ac:dyDescent="0.25">
      <c r="A846" s="188" t="s">
        <v>98</v>
      </c>
      <c r="B846" s="4">
        <v>2.2013099999999999</v>
      </c>
      <c r="C846" s="7">
        <v>1.967325</v>
      </c>
      <c r="D846" s="7">
        <v>1.06718424</v>
      </c>
      <c r="E846" s="14">
        <f t="shared" si="97"/>
        <v>0.54245446990202428</v>
      </c>
      <c r="F846" s="59" t="s">
        <v>19</v>
      </c>
      <c r="G846" s="60" t="s">
        <v>19</v>
      </c>
      <c r="H846" s="60" t="s">
        <v>19</v>
      </c>
      <c r="I846" s="14" t="s">
        <v>19</v>
      </c>
    </row>
    <row r="847" spans="1:9" x14ac:dyDescent="0.25">
      <c r="A847" s="188" t="s">
        <v>238</v>
      </c>
      <c r="B847" s="4">
        <v>13.972</v>
      </c>
      <c r="C847" s="7">
        <v>13.911899999999999</v>
      </c>
      <c r="D847" s="7">
        <v>7.5113967800000001</v>
      </c>
      <c r="E847" s="14">
        <f t="shared" si="97"/>
        <v>0.53992601873216461</v>
      </c>
      <c r="F847" s="35">
        <v>5.4749999999999996</v>
      </c>
      <c r="G847" s="36">
        <v>5.5350000000000001</v>
      </c>
      <c r="H847" s="36">
        <v>0.68424904000000009</v>
      </c>
      <c r="I847" s="14">
        <f t="shared" ref="I847:I859" si="101">H847/G847</f>
        <v>0.12362222944896117</v>
      </c>
    </row>
    <row r="848" spans="1:9" x14ac:dyDescent="0.25">
      <c r="A848" s="188" t="s">
        <v>239</v>
      </c>
      <c r="B848" s="4">
        <v>6.6897000000000002</v>
      </c>
      <c r="C848" s="7">
        <v>6.6897000000000002</v>
      </c>
      <c r="D848" s="7">
        <v>4.2478966500000004</v>
      </c>
      <c r="E848" s="14">
        <f t="shared" si="97"/>
        <v>0.6349906049598637</v>
      </c>
      <c r="F848" s="35">
        <v>49.5</v>
      </c>
      <c r="G848" s="36">
        <v>48.744988999999997</v>
      </c>
      <c r="H848" s="36">
        <v>23.39794762</v>
      </c>
      <c r="I848" s="14">
        <f t="shared" si="101"/>
        <v>0.48000723971852782</v>
      </c>
    </row>
    <row r="849" spans="1:9" ht="15.75" thickBot="1" x14ac:dyDescent="0.3">
      <c r="A849" s="189" t="s">
        <v>240</v>
      </c>
      <c r="B849" s="43">
        <v>5.7478639999999999</v>
      </c>
      <c r="C849" s="44">
        <v>5.7478639999999999</v>
      </c>
      <c r="D849" s="44">
        <v>2.2559912799999999</v>
      </c>
      <c r="E849" s="22">
        <f t="shared" si="97"/>
        <v>0.39249211185233329</v>
      </c>
      <c r="F849" s="37">
        <v>0.51975800000000005</v>
      </c>
      <c r="G849" s="38">
        <v>0.51975800000000005</v>
      </c>
      <c r="H849" s="38">
        <v>0.10192267999999999</v>
      </c>
      <c r="I849" s="22">
        <f t="shared" si="101"/>
        <v>0.19609641410040823</v>
      </c>
    </row>
    <row r="850" spans="1:9" x14ac:dyDescent="0.25">
      <c r="A850" s="179" t="s">
        <v>241</v>
      </c>
      <c r="B850" s="39">
        <v>6.1559540000000004</v>
      </c>
      <c r="C850" s="40">
        <v>6.1559540000000004</v>
      </c>
      <c r="D850" s="40">
        <v>3.48774352</v>
      </c>
      <c r="E850" s="52">
        <f t="shared" si="97"/>
        <v>0.5665642595769883</v>
      </c>
      <c r="F850" s="180">
        <v>0.45769599999999999</v>
      </c>
      <c r="G850" s="181">
        <v>0.85470000000000002</v>
      </c>
      <c r="H850" s="181">
        <v>0.25033232999999999</v>
      </c>
      <c r="I850" s="21">
        <f t="shared" si="101"/>
        <v>0.29288911898911896</v>
      </c>
    </row>
    <row r="851" spans="1:9" x14ac:dyDescent="0.25">
      <c r="A851" s="169" t="s">
        <v>242</v>
      </c>
      <c r="B851" s="4">
        <v>24.861499999999999</v>
      </c>
      <c r="C851" s="7">
        <v>24.583006999999998</v>
      </c>
      <c r="D851" s="7">
        <v>14.30557301</v>
      </c>
      <c r="E851" s="53">
        <f t="shared" si="97"/>
        <v>0.58192933883149445</v>
      </c>
      <c r="F851" s="35">
        <v>55.679200000000002</v>
      </c>
      <c r="G851" s="36">
        <v>53.218288999999999</v>
      </c>
      <c r="H851" s="36">
        <v>10.391309420000001</v>
      </c>
      <c r="I851" s="14">
        <f t="shared" si="101"/>
        <v>0.19525823951236013</v>
      </c>
    </row>
    <row r="852" spans="1:9" x14ac:dyDescent="0.25">
      <c r="A852" s="169" t="s">
        <v>277</v>
      </c>
      <c r="B852" s="4">
        <v>18.879297999999999</v>
      </c>
      <c r="C852" s="7">
        <v>18.879297999999999</v>
      </c>
      <c r="D852" s="7">
        <v>8.2283607800000009</v>
      </c>
      <c r="E852" s="53">
        <f t="shared" si="97"/>
        <v>0.4358403993623069</v>
      </c>
      <c r="F852" s="35">
        <v>35.996901999999999</v>
      </c>
      <c r="G852" s="36">
        <v>36.196902000000001</v>
      </c>
      <c r="H852" s="36">
        <v>4.3849266799999995</v>
      </c>
      <c r="I852" s="14">
        <f t="shared" si="101"/>
        <v>0.12114093852562298</v>
      </c>
    </row>
    <row r="853" spans="1:9" x14ac:dyDescent="0.25">
      <c r="A853" s="169" t="s">
        <v>243</v>
      </c>
      <c r="B853" s="4">
        <v>7.5107999999999997</v>
      </c>
      <c r="C853" s="7">
        <v>7.4172000000000002</v>
      </c>
      <c r="D853" s="7">
        <v>2.1233168399999998</v>
      </c>
      <c r="E853" s="53">
        <f t="shared" si="97"/>
        <v>0.28626932535188476</v>
      </c>
      <c r="F853" s="5">
        <v>1.66</v>
      </c>
      <c r="G853" s="6">
        <v>1.286654</v>
      </c>
      <c r="H853" s="6">
        <v>0.26410064</v>
      </c>
      <c r="I853" s="14">
        <f t="shared" si="101"/>
        <v>0.20526158547674822</v>
      </c>
    </row>
    <row r="854" spans="1:9" x14ac:dyDescent="0.25">
      <c r="A854" s="169" t="s">
        <v>244</v>
      </c>
      <c r="B854" s="4">
        <v>61.445525000000004</v>
      </c>
      <c r="C854" s="7">
        <v>61.445525000000004</v>
      </c>
      <c r="D854" s="7">
        <v>34.376935700000004</v>
      </c>
      <c r="E854" s="53">
        <f t="shared" si="97"/>
        <v>0.55947012740146662</v>
      </c>
      <c r="F854" s="5">
        <v>2.0704099999999999</v>
      </c>
      <c r="G854" s="6">
        <v>2.0704099999999999</v>
      </c>
      <c r="H854" s="6">
        <v>0.51777346000000002</v>
      </c>
      <c r="I854" s="14">
        <f t="shared" si="101"/>
        <v>0.2500825730169387</v>
      </c>
    </row>
    <row r="855" spans="1:9" x14ac:dyDescent="0.25">
      <c r="A855" s="169" t="s">
        <v>245</v>
      </c>
      <c r="B855" s="4">
        <v>3.1022259999999999</v>
      </c>
      <c r="C855" s="7">
        <v>3.1291910000000001</v>
      </c>
      <c r="D855" s="7">
        <v>1.9542584599999999</v>
      </c>
      <c r="E855" s="53">
        <f t="shared" si="97"/>
        <v>0.62452514403882664</v>
      </c>
      <c r="F855" s="35">
        <v>1.906523</v>
      </c>
      <c r="G855" s="36">
        <v>1.906523</v>
      </c>
      <c r="H855" s="36">
        <v>0.25656280999999997</v>
      </c>
      <c r="I855" s="14">
        <f t="shared" si="101"/>
        <v>0.13457105421754681</v>
      </c>
    </row>
    <row r="856" spans="1:9" x14ac:dyDescent="0.25">
      <c r="A856" s="171" t="s">
        <v>246</v>
      </c>
      <c r="B856" s="4">
        <v>15.275499999999999</v>
      </c>
      <c r="C856" s="7">
        <v>15.275499999999999</v>
      </c>
      <c r="D856" s="7">
        <v>5.8579500499999995</v>
      </c>
      <c r="E856" s="53">
        <f t="shared" si="97"/>
        <v>0.38348663218879903</v>
      </c>
      <c r="F856" s="35">
        <v>1.249306</v>
      </c>
      <c r="G856" s="36">
        <v>1.249306</v>
      </c>
      <c r="H856" s="36">
        <v>0.12974883000000001</v>
      </c>
      <c r="I856" s="14">
        <f t="shared" si="101"/>
        <v>0.10385672525386094</v>
      </c>
    </row>
    <row r="857" spans="1:9" x14ac:dyDescent="0.25">
      <c r="A857" s="169" t="s">
        <v>247</v>
      </c>
      <c r="B857" s="4">
        <v>15.400700000000001</v>
      </c>
      <c r="C857" s="7">
        <v>15.400700000000001</v>
      </c>
      <c r="D857" s="7">
        <v>5.3850999499999999</v>
      </c>
      <c r="E857" s="53">
        <f t="shared" si="97"/>
        <v>0.34966592102956356</v>
      </c>
      <c r="F857" s="5">
        <v>44.460886000000002</v>
      </c>
      <c r="G857" s="6">
        <v>44.460886000000002</v>
      </c>
      <c r="H857" s="6">
        <v>25.781874200000001</v>
      </c>
      <c r="I857" s="14">
        <f t="shared" si="101"/>
        <v>0.57987765246063694</v>
      </c>
    </row>
    <row r="858" spans="1:9" x14ac:dyDescent="0.25">
      <c r="A858" s="175" t="s">
        <v>248</v>
      </c>
      <c r="B858" s="4">
        <v>7.32559</v>
      </c>
      <c r="C858" s="7">
        <v>7.32559</v>
      </c>
      <c r="D858" s="7">
        <v>3.1566872900000003</v>
      </c>
      <c r="E858" s="53">
        <f t="shared" si="97"/>
        <v>0.43091236200770178</v>
      </c>
      <c r="F858" s="35">
        <v>17.904806000000001</v>
      </c>
      <c r="G858" s="36">
        <v>18.829872000000002</v>
      </c>
      <c r="H858" s="36">
        <v>6.83903164</v>
      </c>
      <c r="I858" s="14">
        <f t="shared" si="101"/>
        <v>0.36320117523900319</v>
      </c>
    </row>
    <row r="859" spans="1:9" x14ac:dyDescent="0.25">
      <c r="A859" s="169" t="s">
        <v>249</v>
      </c>
      <c r="B859" s="4">
        <v>14.031165</v>
      </c>
      <c r="C859" s="7">
        <v>13.957916000000001</v>
      </c>
      <c r="D859" s="7">
        <v>8.2074152800000011</v>
      </c>
      <c r="E859" s="53">
        <f t="shared" si="97"/>
        <v>0.58801151117401773</v>
      </c>
      <c r="F859" s="35">
        <v>4.8611389999999997</v>
      </c>
      <c r="G859" s="36">
        <v>4.9343880000000002</v>
      </c>
      <c r="H859" s="36">
        <v>3.2477997699999999</v>
      </c>
      <c r="I859" s="14">
        <f t="shared" si="101"/>
        <v>0.65819707935411642</v>
      </c>
    </row>
    <row r="860" spans="1:9" x14ac:dyDescent="0.25">
      <c r="A860" s="169" t="s">
        <v>250</v>
      </c>
      <c r="B860" s="4">
        <v>2.2492019999999999</v>
      </c>
      <c r="C860" s="7">
        <v>1.9397180000000001</v>
      </c>
      <c r="D860" s="7">
        <v>0.95907578000000004</v>
      </c>
      <c r="E860" s="53">
        <f t="shared" si="97"/>
        <v>0.49444083108988007</v>
      </c>
      <c r="F860" s="59" t="s">
        <v>19</v>
      </c>
      <c r="G860" s="60" t="s">
        <v>19</v>
      </c>
      <c r="H860" s="60" t="s">
        <v>19</v>
      </c>
      <c r="I860" s="14" t="s">
        <v>19</v>
      </c>
    </row>
    <row r="861" spans="1:9" x14ac:dyDescent="0.25">
      <c r="A861" s="169" t="s">
        <v>251</v>
      </c>
      <c r="B861" s="4">
        <v>53.94594</v>
      </c>
      <c r="C861" s="7">
        <v>53.94594</v>
      </c>
      <c r="D861" s="7">
        <v>28.298022530000001</v>
      </c>
      <c r="E861" s="53">
        <f t="shared" si="97"/>
        <v>0.52456259970629859</v>
      </c>
      <c r="F861" s="35">
        <v>23.422027</v>
      </c>
      <c r="G861" s="36">
        <v>23.422027</v>
      </c>
      <c r="H861" s="36">
        <v>1.5956251000000001</v>
      </c>
      <c r="I861" s="14">
        <f t="shared" ref="I861:I866" si="102">H861/G861</f>
        <v>6.812497910620631E-2</v>
      </c>
    </row>
    <row r="862" spans="1:9" x14ac:dyDescent="0.25">
      <c r="A862" s="169" t="s">
        <v>252</v>
      </c>
      <c r="B862" s="4">
        <v>79.995019999999997</v>
      </c>
      <c r="C862" s="7">
        <v>79.690764000000001</v>
      </c>
      <c r="D862" s="7">
        <v>25.105734699999999</v>
      </c>
      <c r="E862" s="53">
        <f t="shared" si="97"/>
        <v>0.3150394530036128</v>
      </c>
      <c r="F862" s="35">
        <v>8.4911999999999992</v>
      </c>
      <c r="G862" s="36">
        <v>7.6518129999999998</v>
      </c>
      <c r="H862" s="36">
        <v>1.48111002</v>
      </c>
      <c r="I862" s="14">
        <f t="shared" si="102"/>
        <v>0.19356327970900492</v>
      </c>
    </row>
    <row r="863" spans="1:9" x14ac:dyDescent="0.25">
      <c r="A863" s="169" t="s">
        <v>253</v>
      </c>
      <c r="B863" s="4">
        <v>293.72179</v>
      </c>
      <c r="C863" s="7">
        <v>293.345799</v>
      </c>
      <c r="D863" s="7">
        <v>155.78094068000001</v>
      </c>
      <c r="E863" s="53">
        <f t="shared" si="97"/>
        <v>0.53104882091732297</v>
      </c>
      <c r="F863" s="35">
        <v>15.4</v>
      </c>
      <c r="G863" s="36">
        <v>15.65</v>
      </c>
      <c r="H863" s="36">
        <v>3.0206835399999998</v>
      </c>
      <c r="I863" s="14">
        <f t="shared" si="102"/>
        <v>0.19301492268370604</v>
      </c>
    </row>
    <row r="864" spans="1:9" x14ac:dyDescent="0.25">
      <c r="A864" s="169" t="s">
        <v>254</v>
      </c>
      <c r="B864" s="4">
        <v>10.064019999999999</v>
      </c>
      <c r="C864" s="7">
        <v>10.064019999999999</v>
      </c>
      <c r="D864" s="7">
        <v>4.5331737699999994</v>
      </c>
      <c r="E864" s="53">
        <f t="shared" si="97"/>
        <v>0.45043370044972086</v>
      </c>
      <c r="F864" s="35">
        <v>3.2541060000000002</v>
      </c>
      <c r="G864" s="36">
        <v>3.0173030000000001</v>
      </c>
      <c r="H864" s="36">
        <v>1.10171408</v>
      </c>
      <c r="I864" s="14">
        <f t="shared" si="102"/>
        <v>0.36513206661710806</v>
      </c>
    </row>
    <row r="865" spans="1:9" x14ac:dyDescent="0.25">
      <c r="A865" s="169" t="s">
        <v>255</v>
      </c>
      <c r="B865" s="4">
        <v>28.465900000000001</v>
      </c>
      <c r="C865" s="7">
        <v>28.465900000000001</v>
      </c>
      <c r="D865" s="7">
        <v>14.663708939999999</v>
      </c>
      <c r="E865" s="53">
        <f t="shared" si="97"/>
        <v>0.5151324546211431</v>
      </c>
      <c r="F865" s="35">
        <v>3</v>
      </c>
      <c r="G865" s="36">
        <v>3</v>
      </c>
      <c r="H865" s="36">
        <v>0.51353002000000003</v>
      </c>
      <c r="I865" s="14">
        <f t="shared" si="102"/>
        <v>0.17117667333333333</v>
      </c>
    </row>
    <row r="866" spans="1:9" x14ac:dyDescent="0.25">
      <c r="A866" s="169" t="s">
        <v>256</v>
      </c>
      <c r="B866" s="4">
        <v>105.161</v>
      </c>
      <c r="C866" s="7">
        <v>105.161</v>
      </c>
      <c r="D866" s="7">
        <v>54.765863420000002</v>
      </c>
      <c r="E866" s="53">
        <f t="shared" si="97"/>
        <v>0.5207811205675108</v>
      </c>
      <c r="F866" s="35">
        <v>16.48</v>
      </c>
      <c r="G866" s="36">
        <v>13.776363999999999</v>
      </c>
      <c r="H866" s="36">
        <v>1.8298553799999999</v>
      </c>
      <c r="I866" s="14">
        <f t="shared" si="102"/>
        <v>0.13282571366436022</v>
      </c>
    </row>
    <row r="867" spans="1:9" x14ac:dyDescent="0.25">
      <c r="A867" s="169" t="s">
        <v>76</v>
      </c>
      <c r="B867" s="4">
        <v>0.53</v>
      </c>
      <c r="C867" s="7">
        <v>0.53</v>
      </c>
      <c r="D867" s="7">
        <v>0.19884578</v>
      </c>
      <c r="E867" s="53">
        <f t="shared" si="97"/>
        <v>0.37518071698113203</v>
      </c>
      <c r="F867" s="59" t="s">
        <v>19</v>
      </c>
      <c r="G867" s="60" t="s">
        <v>19</v>
      </c>
      <c r="H867" s="60" t="s">
        <v>19</v>
      </c>
      <c r="I867" s="14" t="s">
        <v>19</v>
      </c>
    </row>
    <row r="868" spans="1:9" x14ac:dyDescent="0.25">
      <c r="A868" s="169" t="s">
        <v>257</v>
      </c>
      <c r="B868" s="4">
        <v>48.956270000000004</v>
      </c>
      <c r="C868" s="7">
        <v>47.114623999999999</v>
      </c>
      <c r="D868" s="7">
        <v>26.82954325</v>
      </c>
      <c r="E868" s="53">
        <f t="shared" si="97"/>
        <v>0.56945255999496036</v>
      </c>
      <c r="F868" s="59">
        <v>29.362414000000001</v>
      </c>
      <c r="G868" s="60">
        <v>31.204059999999998</v>
      </c>
      <c r="H868" s="60">
        <v>3.5857076499999998</v>
      </c>
      <c r="I868" s="14">
        <f t="shared" ref="I868" si="103">H868/G868</f>
        <v>0.1149115740067158</v>
      </c>
    </row>
    <row r="869" spans="1:9" x14ac:dyDescent="0.25">
      <c r="A869" s="169" t="s">
        <v>50</v>
      </c>
      <c r="B869" s="4">
        <v>0.87875300000000001</v>
      </c>
      <c r="C869" s="7">
        <v>0.95875299999999997</v>
      </c>
      <c r="D869" s="7">
        <v>0.29364349000000001</v>
      </c>
      <c r="E869" s="53">
        <f t="shared" si="97"/>
        <v>0.30627647579720746</v>
      </c>
      <c r="F869" s="59" t="s">
        <v>19</v>
      </c>
      <c r="G869" s="60" t="s">
        <v>19</v>
      </c>
      <c r="H869" s="60" t="s">
        <v>19</v>
      </c>
      <c r="I869" s="14" t="s">
        <v>19</v>
      </c>
    </row>
    <row r="870" spans="1:9" x14ac:dyDescent="0.25">
      <c r="A870" s="169" t="s">
        <v>258</v>
      </c>
      <c r="B870" s="4">
        <v>42.265599999999999</v>
      </c>
      <c r="C870" s="7">
        <v>42.938650000000003</v>
      </c>
      <c r="D870" s="7">
        <v>18.76165988</v>
      </c>
      <c r="E870" s="53">
        <f t="shared" si="97"/>
        <v>0.43694107476597421</v>
      </c>
      <c r="F870" s="35">
        <v>15.2384</v>
      </c>
      <c r="G870" s="36">
        <v>15.56535</v>
      </c>
      <c r="H870" s="36">
        <v>1.6086218799999998</v>
      </c>
      <c r="I870" s="14">
        <f t="shared" ref="I870:I882" si="104">H870/G870</f>
        <v>0.10334633528960158</v>
      </c>
    </row>
    <row r="871" spans="1:9" x14ac:dyDescent="0.25">
      <c r="A871" s="169" t="s">
        <v>54</v>
      </c>
      <c r="B871" s="4">
        <v>161.96289999999999</v>
      </c>
      <c r="C871" s="7">
        <v>162.16290000000001</v>
      </c>
      <c r="D871" s="7">
        <v>79.207114779999998</v>
      </c>
      <c r="E871" s="53">
        <f t="shared" si="97"/>
        <v>0.48844165206714973</v>
      </c>
      <c r="F871" s="35">
        <v>140.76083700000001</v>
      </c>
      <c r="G871" s="36">
        <v>161.03366700000001</v>
      </c>
      <c r="H871" s="36">
        <v>57.130509969999999</v>
      </c>
      <c r="I871" s="14">
        <f t="shared" si="104"/>
        <v>0.35477370064484709</v>
      </c>
    </row>
    <row r="872" spans="1:9" x14ac:dyDescent="0.25">
      <c r="A872" s="169" t="s">
        <v>259</v>
      </c>
      <c r="B872" s="4">
        <v>8.0123850000000001</v>
      </c>
      <c r="C872" s="7">
        <v>8.0123850000000001</v>
      </c>
      <c r="D872" s="7">
        <v>3.3735220699999999</v>
      </c>
      <c r="E872" s="53">
        <f t="shared" si="97"/>
        <v>0.42103843861721568</v>
      </c>
      <c r="F872" s="35">
        <v>79.857410999999999</v>
      </c>
      <c r="G872" s="36">
        <v>152.43535800000001</v>
      </c>
      <c r="H872" s="36">
        <v>85.441135180000003</v>
      </c>
      <c r="I872" s="14">
        <f t="shared" si="104"/>
        <v>0.56050732783400559</v>
      </c>
    </row>
    <row r="873" spans="1:9" x14ac:dyDescent="0.25">
      <c r="A873" s="169" t="s">
        <v>260</v>
      </c>
      <c r="B873" s="25">
        <v>1.323008</v>
      </c>
      <c r="C873" s="26">
        <v>1.323008</v>
      </c>
      <c r="D873" s="26">
        <v>0.70802867000000003</v>
      </c>
      <c r="E873" s="53">
        <f t="shared" si="97"/>
        <v>0.53516582666166801</v>
      </c>
      <c r="F873" s="25">
        <v>0.24323800000000001</v>
      </c>
      <c r="G873" s="26">
        <v>0.24323800000000001</v>
      </c>
      <c r="H873" s="26">
        <v>0.14202839</v>
      </c>
      <c r="I873" s="14">
        <f t="shared" si="104"/>
        <v>0.58390707866369562</v>
      </c>
    </row>
    <row r="874" spans="1:9" x14ac:dyDescent="0.25">
      <c r="A874" s="169" t="s">
        <v>261</v>
      </c>
      <c r="B874" s="4">
        <v>6.3041479999999996</v>
      </c>
      <c r="C874" s="7">
        <v>6.3041479999999996</v>
      </c>
      <c r="D874" s="7">
        <v>2.2586433599999998</v>
      </c>
      <c r="E874" s="53">
        <f t="shared" si="97"/>
        <v>0.35827892365471115</v>
      </c>
      <c r="F874" s="35">
        <v>3.509598</v>
      </c>
      <c r="G874" s="36">
        <v>3.509598</v>
      </c>
      <c r="H874" s="36">
        <v>1.1896203300000001</v>
      </c>
      <c r="I874" s="14">
        <f t="shared" si="104"/>
        <v>0.33896199222816975</v>
      </c>
    </row>
    <row r="875" spans="1:9" x14ac:dyDescent="0.25">
      <c r="A875" s="169" t="s">
        <v>279</v>
      </c>
      <c r="B875" s="4">
        <v>60.449289</v>
      </c>
      <c r="C875" s="7">
        <v>60.434838999999997</v>
      </c>
      <c r="D875" s="7">
        <v>26.373672110000001</v>
      </c>
      <c r="E875" s="53">
        <f t="shared" si="97"/>
        <v>0.43639848382817736</v>
      </c>
      <c r="F875" s="35">
        <v>328.62510200000003</v>
      </c>
      <c r="G875" s="36">
        <v>177.33078900000001</v>
      </c>
      <c r="H875" s="36">
        <v>23.284591290000002</v>
      </c>
      <c r="I875" s="14">
        <f t="shared" si="104"/>
        <v>0.13130597016629753</v>
      </c>
    </row>
    <row r="876" spans="1:9" x14ac:dyDescent="0.25">
      <c r="A876" s="169" t="s">
        <v>96</v>
      </c>
      <c r="B876" s="4">
        <v>162.66909999999999</v>
      </c>
      <c r="C876" s="7">
        <v>162.66909999999999</v>
      </c>
      <c r="D876" s="7">
        <v>83.473591819999996</v>
      </c>
      <c r="E876" s="53">
        <f t="shared" si="97"/>
        <v>0.51314965054826023</v>
      </c>
      <c r="F876" s="35">
        <v>13.224399999999999</v>
      </c>
      <c r="G876" s="36">
        <v>13.224399999999999</v>
      </c>
      <c r="H876" s="36">
        <v>2.0655205300000001</v>
      </c>
      <c r="I876" s="14">
        <f t="shared" si="104"/>
        <v>0.15619011297298935</v>
      </c>
    </row>
    <row r="877" spans="1:9" x14ac:dyDescent="0.25">
      <c r="A877" s="169" t="s">
        <v>81</v>
      </c>
      <c r="B877" s="4">
        <v>111.593199</v>
      </c>
      <c r="C877" s="7">
        <v>111.593199</v>
      </c>
      <c r="D877" s="7">
        <v>20.11367641</v>
      </c>
      <c r="E877" s="53">
        <f t="shared" si="97"/>
        <v>0.18024105940362908</v>
      </c>
      <c r="F877" s="35">
        <v>3.5396800000000002</v>
      </c>
      <c r="G877" s="36">
        <v>3.5396800000000002</v>
      </c>
      <c r="H877" s="36">
        <v>0</v>
      </c>
      <c r="I877" s="14">
        <f t="shared" si="104"/>
        <v>0</v>
      </c>
    </row>
    <row r="878" spans="1:9" x14ac:dyDescent="0.25">
      <c r="A878" s="169" t="s">
        <v>77</v>
      </c>
      <c r="B878" s="4">
        <v>31.379963</v>
      </c>
      <c r="C878" s="7">
        <v>26.726545999999999</v>
      </c>
      <c r="D878" s="7">
        <v>8.9196072500000003</v>
      </c>
      <c r="E878" s="53">
        <f t="shared" si="97"/>
        <v>0.33373587630814699</v>
      </c>
      <c r="F878" s="35">
        <v>5.2710020000000002</v>
      </c>
      <c r="G878" s="36">
        <v>9.9244190000000003</v>
      </c>
      <c r="H878" s="36">
        <v>1.93657243</v>
      </c>
      <c r="I878" s="14">
        <f t="shared" si="104"/>
        <v>0.19513207070358476</v>
      </c>
    </row>
    <row r="879" spans="1:9" x14ac:dyDescent="0.25">
      <c r="A879" s="169" t="s">
        <v>262</v>
      </c>
      <c r="B879" s="4">
        <v>6.3731</v>
      </c>
      <c r="C879" s="7">
        <v>6.3449850000000003</v>
      </c>
      <c r="D879" s="7">
        <v>3.7511832200000002</v>
      </c>
      <c r="E879" s="53">
        <f t="shared" si="97"/>
        <v>0.5912044268032155</v>
      </c>
      <c r="F879" s="35">
        <v>2.039873</v>
      </c>
      <c r="G879" s="36">
        <v>2.0679880000000002</v>
      </c>
      <c r="H879" s="36">
        <v>0.25926324000000001</v>
      </c>
      <c r="I879" s="14">
        <f t="shared" si="104"/>
        <v>0.12536979905105833</v>
      </c>
    </row>
    <row r="880" spans="1:9" x14ac:dyDescent="0.25">
      <c r="A880" s="169" t="s">
        <v>263</v>
      </c>
      <c r="B880" s="4">
        <v>53.651708999999997</v>
      </c>
      <c r="C880" s="7">
        <v>50.589640000000003</v>
      </c>
      <c r="D880" s="7">
        <v>30.137250379999998</v>
      </c>
      <c r="E880" s="53">
        <f t="shared" si="97"/>
        <v>0.59571980310593231</v>
      </c>
      <c r="F880" s="35">
        <v>14.877919</v>
      </c>
      <c r="G880" s="36">
        <v>17.939988</v>
      </c>
      <c r="H880" s="36">
        <v>17.488673809999998</v>
      </c>
      <c r="I880" s="14">
        <f t="shared" si="104"/>
        <v>0.97484311639450361</v>
      </c>
    </row>
    <row r="881" spans="1:9" x14ac:dyDescent="0.25">
      <c r="A881" s="169" t="s">
        <v>264</v>
      </c>
      <c r="B881" s="4">
        <v>21.155000000000001</v>
      </c>
      <c r="C881" s="7">
        <v>21.153300000000002</v>
      </c>
      <c r="D881" s="7">
        <v>9.9970541099999988</v>
      </c>
      <c r="E881" s="53">
        <f t="shared" si="97"/>
        <v>0.47260021415098347</v>
      </c>
      <c r="F881" s="35">
        <v>1.5100199999999999</v>
      </c>
      <c r="G881" s="36">
        <v>1.51172</v>
      </c>
      <c r="H881" s="36">
        <v>0.12355978999999999</v>
      </c>
      <c r="I881" s="14">
        <f t="shared" si="104"/>
        <v>8.1734573862884657E-2</v>
      </c>
    </row>
    <row r="882" spans="1:9" x14ac:dyDescent="0.25">
      <c r="A882" s="169" t="s">
        <v>194</v>
      </c>
      <c r="B882" s="4">
        <v>8.4384910000000009</v>
      </c>
      <c r="C882" s="7">
        <v>8.4384910000000009</v>
      </c>
      <c r="D882" s="7">
        <v>2.1183362300000002</v>
      </c>
      <c r="E882" s="53">
        <f t="shared" si="97"/>
        <v>0.2510325874614312</v>
      </c>
      <c r="F882" s="5">
        <v>1.372967</v>
      </c>
      <c r="G882" s="6">
        <v>1.372967</v>
      </c>
      <c r="H882" s="6">
        <v>0.12347311999999999</v>
      </c>
      <c r="I882" s="14">
        <f t="shared" si="104"/>
        <v>8.9931600686688012E-2</v>
      </c>
    </row>
    <row r="883" spans="1:9" x14ac:dyDescent="0.25">
      <c r="A883" s="169" t="s">
        <v>265</v>
      </c>
      <c r="B883" s="4">
        <v>25.426964999999999</v>
      </c>
      <c r="C883" s="7">
        <v>25.426964999999999</v>
      </c>
      <c r="D883" s="7">
        <v>11.023704</v>
      </c>
      <c r="E883" s="53">
        <f t="shared" si="97"/>
        <v>0.43354383820483494</v>
      </c>
      <c r="F883" s="5">
        <v>53.216186999999998</v>
      </c>
      <c r="G883" s="6">
        <v>53.216186999999998</v>
      </c>
      <c r="H883" s="6">
        <v>29.376630949999999</v>
      </c>
      <c r="I883" s="14">
        <f>H883/G883</f>
        <v>0.55202434834348424</v>
      </c>
    </row>
    <row r="884" spans="1:9" x14ac:dyDescent="0.25">
      <c r="A884" s="176" t="s">
        <v>266</v>
      </c>
      <c r="B884" s="4">
        <v>13.7944</v>
      </c>
      <c r="C884" s="7">
        <v>13.7944</v>
      </c>
      <c r="D884" s="7">
        <v>5.7123663799999997</v>
      </c>
      <c r="E884" s="53">
        <f t="shared" si="97"/>
        <v>0.41410763643217535</v>
      </c>
      <c r="F884" s="5">
        <v>5.6352039999999999</v>
      </c>
      <c r="G884" s="6">
        <v>5.6352039999999999</v>
      </c>
      <c r="H884" s="6">
        <v>3.084785E-2</v>
      </c>
      <c r="I884" s="14">
        <f>H884/G884</f>
        <v>5.4741319036542418E-3</v>
      </c>
    </row>
    <row r="885" spans="1:9" x14ac:dyDescent="0.25">
      <c r="A885" s="177" t="s">
        <v>267</v>
      </c>
      <c r="B885" s="4">
        <v>6.0270330000000003</v>
      </c>
      <c r="C885" s="7">
        <v>6.0270330000000003</v>
      </c>
      <c r="D885" s="7">
        <v>3.2323613099999999</v>
      </c>
      <c r="E885" s="53">
        <f t="shared" si="97"/>
        <v>0.53631053787161942</v>
      </c>
      <c r="F885" s="5">
        <v>7.9758999999999997E-2</v>
      </c>
      <c r="G885" s="6">
        <v>7.9758999999999997E-2</v>
      </c>
      <c r="H885" s="6">
        <v>1.8415839999999999E-2</v>
      </c>
      <c r="I885" s="14">
        <f>H885/G885</f>
        <v>0.23089356687019646</v>
      </c>
    </row>
    <row r="886" spans="1:9" ht="15.75" thickBot="1" x14ac:dyDescent="0.3">
      <c r="A886" s="178" t="s">
        <v>268</v>
      </c>
      <c r="B886" s="43">
        <v>7.6853290000000003</v>
      </c>
      <c r="C886" s="44">
        <v>7.6853290000000003</v>
      </c>
      <c r="D886" s="44">
        <v>3.4400270000000002</v>
      </c>
      <c r="E886" s="55">
        <f t="shared" si="97"/>
        <v>0.44760959485273827</v>
      </c>
      <c r="F886" s="37">
        <v>11.064565</v>
      </c>
      <c r="G886" s="38">
        <v>11.064565</v>
      </c>
      <c r="H886" s="38">
        <v>4.9596164900000002</v>
      </c>
      <c r="I886" s="24">
        <f t="shared" ref="I886:I888" si="105">H886/G886</f>
        <v>0.44824324227839052</v>
      </c>
    </row>
    <row r="887" spans="1:9" ht="15.75" thickBot="1" x14ac:dyDescent="0.3">
      <c r="A887" s="182" t="s">
        <v>93</v>
      </c>
      <c r="B887" s="183">
        <f>SUM(B888:B893)</f>
        <v>1003.781731</v>
      </c>
      <c r="C887" s="184">
        <f>SUM(C888:C893)</f>
        <v>1003.781731</v>
      </c>
      <c r="D887" s="184">
        <f>SUM(D888:D893)</f>
        <v>505.12548912999995</v>
      </c>
      <c r="E887" s="185">
        <f t="shared" si="97"/>
        <v>0.50322243723919691</v>
      </c>
      <c r="F887" s="67">
        <f>SUM(F888:F893)</f>
        <v>4035.4270129999995</v>
      </c>
      <c r="G887" s="29">
        <f>SUM(G888:G893)</f>
        <v>4025.4270129999995</v>
      </c>
      <c r="H887" s="29">
        <f>SUM(H888:H893)</f>
        <v>1386.59621354</v>
      </c>
      <c r="I887" s="32">
        <f t="shared" si="105"/>
        <v>0.34445940991155172</v>
      </c>
    </row>
    <row r="888" spans="1:9" x14ac:dyDescent="0.25">
      <c r="A888" s="174" t="s">
        <v>269</v>
      </c>
      <c r="B888" s="45">
        <v>260.50139899999999</v>
      </c>
      <c r="C888" s="46">
        <v>260.50139899999999</v>
      </c>
      <c r="D888" s="46">
        <v>87.867120069999999</v>
      </c>
      <c r="E888" s="56">
        <f t="shared" si="97"/>
        <v>0.3372999930414961</v>
      </c>
      <c r="F888" s="33">
        <v>120.084909</v>
      </c>
      <c r="G888" s="34">
        <v>120.084909</v>
      </c>
      <c r="H888" s="34">
        <v>6.0118036100000003</v>
      </c>
      <c r="I888" s="21">
        <f t="shared" si="105"/>
        <v>5.0062940131802909E-2</v>
      </c>
    </row>
    <row r="889" spans="1:9" x14ac:dyDescent="0.25">
      <c r="A889" s="169" t="s">
        <v>270</v>
      </c>
      <c r="B889" s="4">
        <v>2.9946999999999999</v>
      </c>
      <c r="C889" s="7">
        <v>2.9946999999999999</v>
      </c>
      <c r="D889" s="7">
        <v>1.0938728600000001</v>
      </c>
      <c r="E889" s="53">
        <f t="shared" si="97"/>
        <v>0.3652695962867733</v>
      </c>
      <c r="F889" s="59" t="s">
        <v>19</v>
      </c>
      <c r="G889" s="60" t="s">
        <v>19</v>
      </c>
      <c r="H889" s="60" t="s">
        <v>19</v>
      </c>
      <c r="I889" s="14" t="s">
        <v>19</v>
      </c>
    </row>
    <row r="890" spans="1:9" x14ac:dyDescent="0.25">
      <c r="A890" s="169" t="s">
        <v>271</v>
      </c>
      <c r="B890" s="4">
        <v>195.44493199999999</v>
      </c>
      <c r="C890" s="7">
        <v>195.44493199999999</v>
      </c>
      <c r="D890" s="7">
        <v>72.887777200000002</v>
      </c>
      <c r="E890" s="53">
        <f t="shared" si="97"/>
        <v>0.3729325516611503</v>
      </c>
      <c r="F890" s="35">
        <v>165.644204</v>
      </c>
      <c r="G890" s="36">
        <v>165.644204</v>
      </c>
      <c r="H890" s="36">
        <v>13.05801578</v>
      </c>
      <c r="I890" s="14">
        <f t="shared" ref="I890:I892" si="106">H890/G890</f>
        <v>7.883170955984671E-2</v>
      </c>
    </row>
    <row r="891" spans="1:9" x14ac:dyDescent="0.25">
      <c r="A891" s="169" t="s">
        <v>272</v>
      </c>
      <c r="B891" s="5">
        <v>327.12209999999999</v>
      </c>
      <c r="C891" s="6">
        <v>327.12209999999999</v>
      </c>
      <c r="D891" s="6">
        <v>171.276782</v>
      </c>
      <c r="E891" s="53">
        <f t="shared" si="97"/>
        <v>0.52358670355809045</v>
      </c>
      <c r="F891" s="35">
        <v>1520.2257</v>
      </c>
      <c r="G891" s="36">
        <v>1520.2257</v>
      </c>
      <c r="H891" s="58">
        <v>948.57376399999998</v>
      </c>
      <c r="I891" s="14">
        <f t="shared" si="106"/>
        <v>0.62396903565043005</v>
      </c>
    </row>
    <row r="892" spans="1:9" x14ac:dyDescent="0.25">
      <c r="A892" s="169" t="s">
        <v>273</v>
      </c>
      <c r="B892" s="5">
        <v>217.71860000000001</v>
      </c>
      <c r="C892" s="6">
        <v>217.71860000000001</v>
      </c>
      <c r="D892" s="6">
        <v>171.99993699999999</v>
      </c>
      <c r="E892" s="53">
        <f t="shared" si="97"/>
        <v>0.79001030228928526</v>
      </c>
      <c r="F892" s="59">
        <v>520.10519999999997</v>
      </c>
      <c r="G892" s="60">
        <v>520.10519999999997</v>
      </c>
      <c r="H892" s="60">
        <v>387.73126000000002</v>
      </c>
      <c r="I892" s="14">
        <f t="shared" si="106"/>
        <v>0.7454862208645483</v>
      </c>
    </row>
    <row r="893" spans="1:9" ht="15.75" thickBot="1" x14ac:dyDescent="0.3">
      <c r="A893" s="178" t="s">
        <v>280</v>
      </c>
      <c r="B893" s="10" t="s">
        <v>19</v>
      </c>
      <c r="C893" s="11" t="s">
        <v>19</v>
      </c>
      <c r="D893" s="11" t="s">
        <v>19</v>
      </c>
      <c r="E893" s="55" t="s">
        <v>19</v>
      </c>
      <c r="F893" s="37">
        <v>1709.367</v>
      </c>
      <c r="G893" s="38">
        <v>1699.367</v>
      </c>
      <c r="H893" s="38">
        <v>31.221370149999998</v>
      </c>
      <c r="I893" s="22">
        <f>H893/G893</f>
        <v>1.8372352852562158E-2</v>
      </c>
    </row>
    <row r="894" spans="1:9" x14ac:dyDescent="0.25">
      <c r="A894" s="145" t="s">
        <v>201</v>
      </c>
      <c r="B894" s="145"/>
      <c r="C894" s="145"/>
      <c r="D894" s="145"/>
      <c r="E894" s="200" t="s">
        <v>202</v>
      </c>
      <c r="F894" s="200"/>
      <c r="G894" s="200"/>
      <c r="H894" s="200"/>
      <c r="I894" s="200"/>
    </row>
    <row r="895" spans="1:9" x14ac:dyDescent="0.25">
      <c r="A895" s="201" t="s">
        <v>203</v>
      </c>
      <c r="B895" s="202"/>
      <c r="C895" s="202"/>
      <c r="D895" s="202"/>
      <c r="E895" s="202"/>
      <c r="F895" s="202"/>
      <c r="G895" s="202"/>
      <c r="H895" s="202"/>
      <c r="I895" s="202"/>
    </row>
    <row r="896" spans="1:9" x14ac:dyDescent="0.25">
      <c r="A896" s="206"/>
      <c r="B896" s="206"/>
      <c r="C896" s="206"/>
      <c r="D896" s="206"/>
      <c r="E896" s="206"/>
      <c r="F896" s="206"/>
      <c r="G896" s="206"/>
      <c r="H896" s="206"/>
      <c r="I896" s="206"/>
    </row>
    <row r="897" spans="1:9" x14ac:dyDescent="0.25">
      <c r="A897" s="203" t="s">
        <v>275</v>
      </c>
      <c r="B897" s="203"/>
      <c r="C897" s="203"/>
      <c r="D897" s="203"/>
      <c r="E897" s="203"/>
      <c r="F897" s="203"/>
      <c r="G897" s="203"/>
      <c r="H897" s="203"/>
      <c r="I897" s="203"/>
    </row>
    <row r="898" spans="1:9" x14ac:dyDescent="0.25">
      <c r="A898" s="204" t="s">
        <v>297</v>
      </c>
      <c r="B898" s="204"/>
      <c r="C898" s="204"/>
      <c r="D898" s="204"/>
      <c r="E898" s="204"/>
      <c r="F898" s="204"/>
      <c r="G898" s="204"/>
      <c r="H898" s="204"/>
      <c r="I898" s="204"/>
    </row>
    <row r="899" spans="1:9" x14ac:dyDescent="0.25">
      <c r="A899" s="205" t="s">
        <v>276</v>
      </c>
      <c r="B899" s="205"/>
      <c r="C899" s="205"/>
      <c r="D899" s="205"/>
      <c r="E899" s="205"/>
      <c r="F899" s="205"/>
      <c r="G899" s="205"/>
      <c r="H899" s="205"/>
      <c r="I899" s="205"/>
    </row>
    <row r="900" spans="1:9" x14ac:dyDescent="0.25">
      <c r="A900" s="207"/>
      <c r="B900" s="207"/>
      <c r="C900" s="207"/>
      <c r="D900" s="207"/>
      <c r="E900" s="207"/>
      <c r="F900" s="207"/>
      <c r="G900" s="207"/>
      <c r="H900" s="207"/>
      <c r="I900" s="207"/>
    </row>
    <row r="901" spans="1:9" x14ac:dyDescent="0.25">
      <c r="A901" s="198" t="s">
        <v>0</v>
      </c>
      <c r="B901" s="198"/>
      <c r="C901" s="198"/>
      <c r="D901" s="198"/>
      <c r="E901" s="198"/>
      <c r="F901" s="198"/>
      <c r="G901" s="198"/>
      <c r="H901" s="198"/>
      <c r="I901" s="198"/>
    </row>
    <row r="902" spans="1:9" x14ac:dyDescent="0.25">
      <c r="A902" s="198" t="s">
        <v>1</v>
      </c>
      <c r="B902" s="198"/>
      <c r="C902" s="198"/>
      <c r="D902" s="198"/>
      <c r="E902" s="198"/>
      <c r="F902" s="198"/>
      <c r="G902" s="198"/>
      <c r="H902" s="198"/>
      <c r="I902" s="198"/>
    </row>
    <row r="903" spans="1:9" x14ac:dyDescent="0.25">
      <c r="A903" s="199" t="s">
        <v>200</v>
      </c>
      <c r="B903" s="199"/>
      <c r="C903" s="199"/>
      <c r="D903" s="199"/>
      <c r="E903" s="199"/>
      <c r="F903" s="199"/>
      <c r="G903" s="199"/>
      <c r="H903" s="199"/>
      <c r="I903" s="199"/>
    </row>
    <row r="904" spans="1:9" x14ac:dyDescent="0.25">
      <c r="A904" s="199" t="s">
        <v>274</v>
      </c>
      <c r="B904" s="199"/>
      <c r="C904" s="199"/>
      <c r="D904" s="199"/>
      <c r="E904" s="199"/>
      <c r="F904" s="199"/>
      <c r="G904" s="199"/>
      <c r="H904" s="199"/>
      <c r="I904" s="199"/>
    </row>
    <row r="905" spans="1:9" x14ac:dyDescent="0.25">
      <c r="A905" s="199" t="s">
        <v>298</v>
      </c>
      <c r="B905" s="199"/>
      <c r="C905" s="199"/>
      <c r="D905" s="199"/>
      <c r="E905" s="199"/>
      <c r="F905" s="199"/>
      <c r="G905" s="199"/>
      <c r="H905" s="199"/>
      <c r="I905" s="199"/>
    </row>
    <row r="906" spans="1:9" x14ac:dyDescent="0.25">
      <c r="A906" s="190" t="s">
        <v>2</v>
      </c>
      <c r="B906" s="190"/>
      <c r="C906" s="190"/>
      <c r="D906" s="190"/>
      <c r="E906" s="190"/>
      <c r="F906" s="190"/>
      <c r="G906" s="190"/>
      <c r="H906" s="190"/>
      <c r="I906" s="190"/>
    </row>
    <row r="907" spans="1:9" ht="6" customHeight="1" thickBot="1" x14ac:dyDescent="0.3">
      <c r="A907" s="197"/>
      <c r="B907" s="197"/>
      <c r="C907" s="197"/>
      <c r="D907" s="197"/>
      <c r="E907" s="197"/>
      <c r="F907" s="197"/>
      <c r="G907" s="197"/>
      <c r="H907" s="197"/>
      <c r="I907" s="197"/>
    </row>
    <row r="908" spans="1:9" x14ac:dyDescent="0.25">
      <c r="A908" s="191" t="s">
        <v>3</v>
      </c>
      <c r="B908" s="193" t="s">
        <v>4</v>
      </c>
      <c r="C908" s="194"/>
      <c r="D908" s="194"/>
      <c r="E908" s="195"/>
      <c r="F908" s="193" t="s">
        <v>5</v>
      </c>
      <c r="G908" s="194"/>
      <c r="H908" s="194"/>
      <c r="I908" s="196"/>
    </row>
    <row r="909" spans="1:9" ht="30.75" thickBot="1" x14ac:dyDescent="0.3">
      <c r="A909" s="192"/>
      <c r="B909" s="163" t="s">
        <v>6</v>
      </c>
      <c r="C909" s="164" t="s">
        <v>7</v>
      </c>
      <c r="D909" s="164" t="s">
        <v>205</v>
      </c>
      <c r="E909" s="165" t="s">
        <v>9</v>
      </c>
      <c r="F909" s="166" t="s">
        <v>6</v>
      </c>
      <c r="G909" s="164" t="s">
        <v>7</v>
      </c>
      <c r="H909" s="164" t="s">
        <v>204</v>
      </c>
      <c r="I909" s="167" t="s">
        <v>9</v>
      </c>
    </row>
    <row r="910" spans="1:9" ht="15.75" thickBot="1" x14ac:dyDescent="0.3">
      <c r="A910" s="68" t="s">
        <v>91</v>
      </c>
      <c r="B910" s="17">
        <f>B911+B1000</f>
        <v>15578.589393999999</v>
      </c>
      <c r="C910" s="18">
        <f>C911+C1000</f>
        <v>15391.675746999998</v>
      </c>
      <c r="D910" s="18">
        <f>D911+D1000</f>
        <v>10287.612087809996</v>
      </c>
      <c r="E910" s="49">
        <f>D910/C910</f>
        <v>0.66838804668914376</v>
      </c>
      <c r="F910" s="17">
        <f>F911+F1000</f>
        <v>7743.8630020000001</v>
      </c>
      <c r="G910" s="18">
        <f>G911+G1000</f>
        <v>7955.5046399999992</v>
      </c>
      <c r="H910" s="18">
        <f>H911+H1000</f>
        <v>2358.2335963199998</v>
      </c>
      <c r="I910" s="19">
        <f>H910/G910</f>
        <v>0.29642790784922479</v>
      </c>
    </row>
    <row r="911" spans="1:9" ht="15.75" thickBot="1" x14ac:dyDescent="0.3">
      <c r="A911" s="69" t="s">
        <v>10</v>
      </c>
      <c r="B911" s="30">
        <f>B912+B942</f>
        <v>14574.807663</v>
      </c>
      <c r="C911" s="31">
        <f>C912+C942</f>
        <v>14387.894015999997</v>
      </c>
      <c r="D911" s="31">
        <f>D912+D942</f>
        <v>10053.859000669996</v>
      </c>
      <c r="E911" s="50">
        <f>D911/C911</f>
        <v>0.69877210587523408</v>
      </c>
      <c r="F911" s="30">
        <f>F912+F942</f>
        <v>3708.4359890000001</v>
      </c>
      <c r="G911" s="31">
        <f>G912+G942</f>
        <v>3924.0776269999992</v>
      </c>
      <c r="H911" s="31">
        <f>H912+H942</f>
        <v>2087.7202928199999</v>
      </c>
      <c r="I911" s="32">
        <f>H911/G911</f>
        <v>0.53202828569323823</v>
      </c>
    </row>
    <row r="912" spans="1:9" ht="15.75" thickBot="1" x14ac:dyDescent="0.3">
      <c r="A912" s="70" t="s">
        <v>11</v>
      </c>
      <c r="B912" s="12">
        <f>SUM(B913:B941)</f>
        <v>8663.4058090000017</v>
      </c>
      <c r="C912" s="13">
        <f>SUM(C913:C941)</f>
        <v>8476.3633079999981</v>
      </c>
      <c r="D912" s="13">
        <f>SUM(D913:D941)</f>
        <v>6401.6466176499989</v>
      </c>
      <c r="E912" s="51">
        <f>D912/C912</f>
        <v>0.75523504420912679</v>
      </c>
      <c r="F912" s="12">
        <f>SUM(F913:F941)</f>
        <v>2017.5669470000003</v>
      </c>
      <c r="G912" s="13">
        <f>SUM(G913:G941)</f>
        <v>2221.950511999999</v>
      </c>
      <c r="H912" s="13">
        <f>SUM(H913:H941)</f>
        <v>1503.03054896</v>
      </c>
      <c r="I912" s="20">
        <f>H912/G912</f>
        <v>0.67644645586958096</v>
      </c>
    </row>
    <row r="913" spans="1:9" x14ac:dyDescent="0.25">
      <c r="A913" s="168" t="s">
        <v>13</v>
      </c>
      <c r="B913" s="39">
        <v>97.640407999999994</v>
      </c>
      <c r="C913" s="40">
        <v>121.650486</v>
      </c>
      <c r="D913" s="40">
        <v>82.629100829999999</v>
      </c>
      <c r="E913" s="52">
        <f>D913/C913</f>
        <v>0.67923362698279721</v>
      </c>
      <c r="F913" s="33">
        <v>2.0263010000000001</v>
      </c>
      <c r="G913" s="34">
        <v>45.644410999999998</v>
      </c>
      <c r="H913" s="34">
        <v>5.2470543599999999</v>
      </c>
      <c r="I913" s="21">
        <f>H913/G913</f>
        <v>0.11495502395682135</v>
      </c>
    </row>
    <row r="914" spans="1:9" x14ac:dyDescent="0.25">
      <c r="A914" s="169" t="s">
        <v>15</v>
      </c>
      <c r="B914" s="4">
        <v>142.29824199999999</v>
      </c>
      <c r="C914" s="7">
        <v>109.846576</v>
      </c>
      <c r="D914" s="7">
        <v>64.56371867</v>
      </c>
      <c r="E914" s="53">
        <f>D914/C914</f>
        <v>0.58776268702267065</v>
      </c>
      <c r="F914" s="35">
        <v>3.9833259999999999</v>
      </c>
      <c r="G914" s="36">
        <v>0.77620400000000001</v>
      </c>
      <c r="H914" s="36">
        <v>0.43652104999999997</v>
      </c>
      <c r="I914" s="14">
        <f>H914/G914</f>
        <v>0.56237928431185613</v>
      </c>
    </row>
    <row r="915" spans="1:9" x14ac:dyDescent="0.25">
      <c r="A915" s="169" t="s">
        <v>24</v>
      </c>
      <c r="B915" s="4">
        <v>207.480231</v>
      </c>
      <c r="C915" s="7">
        <v>185.45609899999999</v>
      </c>
      <c r="D915" s="7">
        <v>136.92435537</v>
      </c>
      <c r="E915" s="53">
        <f t="shared" ref="E915:E936" si="107">D915/C915</f>
        <v>0.73831141767950159</v>
      </c>
      <c r="F915" s="35">
        <v>314.71718199999998</v>
      </c>
      <c r="G915" s="36">
        <v>698.16156599999999</v>
      </c>
      <c r="H915" s="36">
        <v>537.71135354</v>
      </c>
      <c r="I915" s="14">
        <f t="shared" ref="I915:I927" si="108">H915/G915</f>
        <v>0.77018183143584851</v>
      </c>
    </row>
    <row r="916" spans="1:9" x14ac:dyDescent="0.25">
      <c r="A916" s="169" t="s">
        <v>210</v>
      </c>
      <c r="B916" s="4">
        <v>64.232709</v>
      </c>
      <c r="C916" s="7">
        <v>61.483817000000002</v>
      </c>
      <c r="D916" s="7">
        <v>31.15387488</v>
      </c>
      <c r="E916" s="53">
        <f t="shared" si="107"/>
        <v>0.50670040345738454</v>
      </c>
      <c r="F916" s="35">
        <v>2.8340519999999998</v>
      </c>
      <c r="G916" s="36">
        <v>1.437465</v>
      </c>
      <c r="H916" s="36">
        <v>0.54528592000000009</v>
      </c>
      <c r="I916" s="14">
        <f t="shared" si="108"/>
        <v>0.37933857172174634</v>
      </c>
    </row>
    <row r="917" spans="1:9" x14ac:dyDescent="0.25">
      <c r="A917" s="170" t="s">
        <v>211</v>
      </c>
      <c r="B917" s="4">
        <v>1596.8395849999999</v>
      </c>
      <c r="C917" s="7">
        <v>1575.8712109999999</v>
      </c>
      <c r="D917" s="7">
        <v>1105.3440197</v>
      </c>
      <c r="E917" s="53">
        <f t="shared" si="107"/>
        <v>0.70141773768338744</v>
      </c>
      <c r="F917" s="35">
        <v>200.21357</v>
      </c>
      <c r="G917" s="36">
        <v>113.135203</v>
      </c>
      <c r="H917" s="36">
        <v>48.456612130000003</v>
      </c>
      <c r="I917" s="14">
        <f t="shared" si="108"/>
        <v>0.42830711259695181</v>
      </c>
    </row>
    <row r="918" spans="1:9" x14ac:dyDescent="0.25">
      <c r="A918" s="171" t="s">
        <v>212</v>
      </c>
      <c r="B918" s="4">
        <v>30.624507000000001</v>
      </c>
      <c r="C918" s="7">
        <v>26.314264000000001</v>
      </c>
      <c r="D918" s="7">
        <v>16.874383440000003</v>
      </c>
      <c r="E918" s="53">
        <f t="shared" si="107"/>
        <v>0.64126374349668303</v>
      </c>
      <c r="F918" s="35">
        <v>1.7299979999999999</v>
      </c>
      <c r="G918" s="36">
        <v>1.7299979999999999</v>
      </c>
      <c r="H918" s="36">
        <v>1.0921866100000002</v>
      </c>
      <c r="I918" s="14">
        <f t="shared" si="108"/>
        <v>0.63132246973695938</v>
      </c>
    </row>
    <row r="919" spans="1:9" x14ac:dyDescent="0.25">
      <c r="A919" s="171" t="s">
        <v>213</v>
      </c>
      <c r="B919" s="4">
        <v>34.444400000000002</v>
      </c>
      <c r="C919" s="7">
        <v>32.515796999999999</v>
      </c>
      <c r="D919" s="7">
        <v>21.778287800000001</v>
      </c>
      <c r="E919" s="53">
        <f t="shared" si="107"/>
        <v>0.66977561091305871</v>
      </c>
      <c r="F919" s="35">
        <v>526.22157300000003</v>
      </c>
      <c r="G919" s="36">
        <v>355.32189299999999</v>
      </c>
      <c r="H919" s="36">
        <v>195.28004726</v>
      </c>
      <c r="I919" s="14">
        <f t="shared" si="108"/>
        <v>0.54958630781582607</v>
      </c>
    </row>
    <row r="920" spans="1:9" x14ac:dyDescent="0.25">
      <c r="A920" s="169" t="s">
        <v>214</v>
      </c>
      <c r="B920" s="4">
        <v>67.064587000000003</v>
      </c>
      <c r="C920" s="7">
        <v>67.024782999999999</v>
      </c>
      <c r="D920" s="7">
        <v>43.509366719999996</v>
      </c>
      <c r="E920" s="53">
        <f t="shared" si="107"/>
        <v>0.64915341419307537</v>
      </c>
      <c r="F920" s="35">
        <v>55.356274999999997</v>
      </c>
      <c r="G920" s="36">
        <v>83.213115999999999</v>
      </c>
      <c r="H920" s="36">
        <v>63.697342990000003</v>
      </c>
      <c r="I920" s="14">
        <f t="shared" si="108"/>
        <v>0.7654723924771667</v>
      </c>
    </row>
    <row r="921" spans="1:9" x14ac:dyDescent="0.25">
      <c r="A921" s="171" t="s">
        <v>215</v>
      </c>
      <c r="B921" s="4">
        <v>1131.995887</v>
      </c>
      <c r="C921" s="7">
        <v>1157.343453</v>
      </c>
      <c r="D921" s="7">
        <v>817.82714727999996</v>
      </c>
      <c r="E921" s="53">
        <f t="shared" si="107"/>
        <v>0.70664170187343689</v>
      </c>
      <c r="F921" s="35">
        <v>200.455793</v>
      </c>
      <c r="G921" s="36">
        <v>149.72516400000001</v>
      </c>
      <c r="H921" s="36">
        <v>87.32367570000001</v>
      </c>
      <c r="I921" s="14">
        <f t="shared" si="108"/>
        <v>0.58322644882860175</v>
      </c>
    </row>
    <row r="922" spans="1:9" x14ac:dyDescent="0.25">
      <c r="A922" s="172" t="s">
        <v>216</v>
      </c>
      <c r="B922" s="4">
        <v>40.661338999999998</v>
      </c>
      <c r="C922" s="7">
        <v>39.048081000000003</v>
      </c>
      <c r="D922" s="7">
        <v>23.63857252</v>
      </c>
      <c r="E922" s="53">
        <f t="shared" si="107"/>
        <v>0.60537091489848116</v>
      </c>
      <c r="F922" s="35">
        <v>5.3209999999999997</v>
      </c>
      <c r="G922" s="36">
        <v>4.9550609999999997</v>
      </c>
      <c r="H922" s="36">
        <v>1.6507191799999998</v>
      </c>
      <c r="I922" s="14">
        <f t="shared" si="108"/>
        <v>0.33313801384079833</v>
      </c>
    </row>
    <row r="923" spans="1:9" x14ac:dyDescent="0.25">
      <c r="A923" s="172" t="s">
        <v>217</v>
      </c>
      <c r="B923" s="4">
        <v>18.094564999999999</v>
      </c>
      <c r="C923" s="7">
        <v>17.956614999999999</v>
      </c>
      <c r="D923" s="7">
        <v>10.5199414</v>
      </c>
      <c r="E923" s="53">
        <f t="shared" si="107"/>
        <v>0.5858532579776311</v>
      </c>
      <c r="F923" s="35">
        <v>200.526118</v>
      </c>
      <c r="G923" s="36">
        <v>196.161429</v>
      </c>
      <c r="H923" s="36">
        <v>149.48172997</v>
      </c>
      <c r="I923" s="14">
        <f t="shared" si="108"/>
        <v>0.76203426296410193</v>
      </c>
    </row>
    <row r="924" spans="1:9" x14ac:dyDescent="0.25">
      <c r="A924" s="172" t="s">
        <v>218</v>
      </c>
      <c r="B924" s="4">
        <v>582.16234599999996</v>
      </c>
      <c r="C924" s="7">
        <v>452.98926799999998</v>
      </c>
      <c r="D924" s="7">
        <v>279.15419248000001</v>
      </c>
      <c r="E924" s="53">
        <f t="shared" si="107"/>
        <v>0.61624902000989568</v>
      </c>
      <c r="F924" s="35">
        <v>105.183688</v>
      </c>
      <c r="G924" s="36">
        <v>86.996714999999995</v>
      </c>
      <c r="H924" s="36">
        <v>58.827324479999994</v>
      </c>
      <c r="I924" s="14">
        <f t="shared" si="108"/>
        <v>0.67620167589086555</v>
      </c>
    </row>
    <row r="925" spans="1:9" x14ac:dyDescent="0.25">
      <c r="A925" s="172" t="s">
        <v>219</v>
      </c>
      <c r="B925" s="4">
        <v>92.930704000000006</v>
      </c>
      <c r="C925" s="7">
        <v>94.533857999999995</v>
      </c>
      <c r="D925" s="7">
        <v>67.577152260000005</v>
      </c>
      <c r="E925" s="53">
        <f t="shared" si="107"/>
        <v>0.71484602120015039</v>
      </c>
      <c r="F925" s="35">
        <v>25.907353000000001</v>
      </c>
      <c r="G925" s="36">
        <v>11.392414</v>
      </c>
      <c r="H925" s="36">
        <v>1.9970717499999999</v>
      </c>
      <c r="I925" s="14">
        <f t="shared" si="108"/>
        <v>0.17529838276593529</v>
      </c>
    </row>
    <row r="926" spans="1:9" x14ac:dyDescent="0.25">
      <c r="A926" s="172" t="s">
        <v>220</v>
      </c>
      <c r="B926" s="4">
        <v>723.08644600000002</v>
      </c>
      <c r="C926" s="7">
        <v>721.74511700000005</v>
      </c>
      <c r="D926" s="7">
        <v>528.02340605999996</v>
      </c>
      <c r="E926" s="53">
        <f t="shared" si="107"/>
        <v>0.7315926268469648</v>
      </c>
      <c r="F926" s="35">
        <v>30.185372999999998</v>
      </c>
      <c r="G926" s="36">
        <v>44.385609000000002</v>
      </c>
      <c r="H926" s="36">
        <v>23.009468940000001</v>
      </c>
      <c r="I926" s="14">
        <f t="shared" si="108"/>
        <v>0.51839930685641822</v>
      </c>
    </row>
    <row r="927" spans="1:9" x14ac:dyDescent="0.25">
      <c r="A927" s="172" t="s">
        <v>221</v>
      </c>
      <c r="B927" s="4">
        <v>30.015011999999999</v>
      </c>
      <c r="C927" s="7">
        <v>28.757771999999999</v>
      </c>
      <c r="D927" s="7">
        <v>17.53019398</v>
      </c>
      <c r="E927" s="53">
        <f t="shared" si="107"/>
        <v>0.60958108924432675</v>
      </c>
      <c r="F927" s="35">
        <v>256.56729999999999</v>
      </c>
      <c r="G927" s="36">
        <v>363.93541199999999</v>
      </c>
      <c r="H927" s="36">
        <v>301.43630629</v>
      </c>
      <c r="I927" s="14">
        <f t="shared" si="108"/>
        <v>0.82826868820888477</v>
      </c>
    </row>
    <row r="928" spans="1:9" x14ac:dyDescent="0.25">
      <c r="A928" s="172" t="s">
        <v>30</v>
      </c>
      <c r="B928" s="4">
        <v>3.0416280000000002</v>
      </c>
      <c r="C928" s="7">
        <v>3.0416280000000002</v>
      </c>
      <c r="D928" s="7">
        <v>1.5366601100000001</v>
      </c>
      <c r="E928" s="53">
        <f t="shared" si="107"/>
        <v>0.50520974622800685</v>
      </c>
      <c r="F928" s="5" t="s">
        <v>19</v>
      </c>
      <c r="G928" s="6" t="s">
        <v>19</v>
      </c>
      <c r="H928" s="6" t="s">
        <v>19</v>
      </c>
      <c r="I928" s="14" t="s">
        <v>19</v>
      </c>
    </row>
    <row r="929" spans="1:9" x14ac:dyDescent="0.25">
      <c r="A929" s="169" t="s">
        <v>222</v>
      </c>
      <c r="B929" s="4">
        <v>33.419699999999999</v>
      </c>
      <c r="C929" s="7">
        <v>30.937932</v>
      </c>
      <c r="D929" s="7">
        <v>20.89959734</v>
      </c>
      <c r="E929" s="53">
        <f t="shared" si="107"/>
        <v>0.67553310738416517</v>
      </c>
      <c r="F929" s="35">
        <v>21.712631999999999</v>
      </c>
      <c r="G929" s="36">
        <v>22.108371999999999</v>
      </c>
      <c r="H929" s="36">
        <v>7.4715700199999997</v>
      </c>
      <c r="I929" s="14">
        <f t="shared" ref="I929:I935" si="109">H929/G929</f>
        <v>0.33795206720784327</v>
      </c>
    </row>
    <row r="930" spans="1:9" x14ac:dyDescent="0.25">
      <c r="A930" s="169" t="s">
        <v>223</v>
      </c>
      <c r="B930" s="4">
        <v>29.51248</v>
      </c>
      <c r="C930" s="7">
        <v>27.798562</v>
      </c>
      <c r="D930" s="7">
        <v>18.348157989999997</v>
      </c>
      <c r="E930" s="53">
        <f t="shared" si="107"/>
        <v>0.66003982472186862</v>
      </c>
      <c r="F930" s="35">
        <v>36.536119999999997</v>
      </c>
      <c r="G930" s="36">
        <v>24.514662999999999</v>
      </c>
      <c r="H930" s="36">
        <v>10.351653449999999</v>
      </c>
      <c r="I930" s="14">
        <f t="shared" si="109"/>
        <v>0.42226374680329071</v>
      </c>
    </row>
    <row r="931" spans="1:9" x14ac:dyDescent="0.25">
      <c r="A931" s="172" t="s">
        <v>22</v>
      </c>
      <c r="B931" s="4">
        <v>156.17427499999999</v>
      </c>
      <c r="C931" s="7">
        <v>156.09927500000001</v>
      </c>
      <c r="D931" s="7">
        <v>113.53278912</v>
      </c>
      <c r="E931" s="53">
        <f t="shared" si="107"/>
        <v>0.72731144407941672</v>
      </c>
      <c r="F931" s="35">
        <v>10.709368</v>
      </c>
      <c r="G931" s="36">
        <v>8.7093679999999996</v>
      </c>
      <c r="H931" s="36">
        <v>5.2882224000000004</v>
      </c>
      <c r="I931" s="14">
        <f t="shared" si="109"/>
        <v>0.60718784646601232</v>
      </c>
    </row>
    <row r="932" spans="1:9" x14ac:dyDescent="0.25">
      <c r="A932" s="172" t="s">
        <v>26</v>
      </c>
      <c r="B932" s="4">
        <v>152.449894</v>
      </c>
      <c r="C932" s="7">
        <v>150.27218500000001</v>
      </c>
      <c r="D932" s="7">
        <v>102.17757098999999</v>
      </c>
      <c r="E932" s="53">
        <f t="shared" si="107"/>
        <v>0.67994999200949924</v>
      </c>
      <c r="F932" s="5">
        <v>7.1340630000000003</v>
      </c>
      <c r="G932" s="6">
        <v>3.4602469999999999</v>
      </c>
      <c r="H932" s="6">
        <v>2.2290860600000002</v>
      </c>
      <c r="I932" s="14">
        <f t="shared" si="109"/>
        <v>0.6441985384280372</v>
      </c>
    </row>
    <row r="933" spans="1:9" x14ac:dyDescent="0.25">
      <c r="A933" s="169" t="s">
        <v>25</v>
      </c>
      <c r="B933" s="4">
        <v>6.162128</v>
      </c>
      <c r="C933" s="7">
        <v>6.162128</v>
      </c>
      <c r="D933" s="7">
        <v>4.1842392999999998</v>
      </c>
      <c r="E933" s="53">
        <f t="shared" si="107"/>
        <v>0.6790250543318801</v>
      </c>
      <c r="F933" s="35">
        <v>0.23666999999999999</v>
      </c>
      <c r="G933" s="36">
        <v>0.19667000000000001</v>
      </c>
      <c r="H933" s="36">
        <v>9.8211989999999999E-2</v>
      </c>
      <c r="I933" s="14">
        <f t="shared" si="109"/>
        <v>0.49937453602481313</v>
      </c>
    </row>
    <row r="934" spans="1:9" x14ac:dyDescent="0.25">
      <c r="A934" s="172" t="s">
        <v>32</v>
      </c>
      <c r="B934" s="4">
        <v>94.749171000000004</v>
      </c>
      <c r="C934" s="7">
        <v>91.625787000000003</v>
      </c>
      <c r="D934" s="7">
        <v>55.388808240000003</v>
      </c>
      <c r="E934" s="53">
        <f t="shared" si="107"/>
        <v>0.60451113222088892</v>
      </c>
      <c r="F934" s="5">
        <v>9.3229690000000005</v>
      </c>
      <c r="G934" s="6">
        <v>5.3602100000000004</v>
      </c>
      <c r="H934" s="6">
        <v>1.1570999</v>
      </c>
      <c r="I934" s="14">
        <f t="shared" si="109"/>
        <v>0.21586838948474033</v>
      </c>
    </row>
    <row r="935" spans="1:9" x14ac:dyDescent="0.25">
      <c r="A935" s="172" t="s">
        <v>18</v>
      </c>
      <c r="B935" s="4">
        <v>4.4720829999999996</v>
      </c>
      <c r="C935" s="7">
        <v>4.471946</v>
      </c>
      <c r="D935" s="7">
        <v>2.7417865499999996</v>
      </c>
      <c r="E935" s="53">
        <f t="shared" si="107"/>
        <v>0.61310815246874617</v>
      </c>
      <c r="F935" s="35">
        <v>5.1234000000000002E-2</v>
      </c>
      <c r="G935" s="36">
        <v>5.1371E-2</v>
      </c>
      <c r="H935" s="36">
        <v>1.706469E-2</v>
      </c>
      <c r="I935" s="14">
        <f t="shared" si="109"/>
        <v>0.33218527963247746</v>
      </c>
    </row>
    <row r="936" spans="1:9" x14ac:dyDescent="0.25">
      <c r="A936" s="169" t="s">
        <v>224</v>
      </c>
      <c r="B936" s="4">
        <v>2.1631629999999999</v>
      </c>
      <c r="C936" s="7">
        <v>2.1631629999999999</v>
      </c>
      <c r="D936" s="7">
        <v>0</v>
      </c>
      <c r="E936" s="53">
        <f t="shared" si="107"/>
        <v>0</v>
      </c>
      <c r="F936" s="59" t="s">
        <v>19</v>
      </c>
      <c r="G936" s="60" t="s">
        <v>19</v>
      </c>
      <c r="H936" s="60" t="s">
        <v>19</v>
      </c>
      <c r="I936" s="14" t="s">
        <v>19</v>
      </c>
    </row>
    <row r="937" spans="1:9" x14ac:dyDescent="0.25">
      <c r="A937" s="169" t="s">
        <v>23</v>
      </c>
      <c r="B937" s="4">
        <v>38.066400000000002</v>
      </c>
      <c r="C937" s="7">
        <v>38.066400000000002</v>
      </c>
      <c r="D937" s="7">
        <v>27.480695699999998</v>
      </c>
      <c r="E937" s="53">
        <f>D937/C937</f>
        <v>0.72191475159195506</v>
      </c>
      <c r="F937" s="59" t="s">
        <v>19</v>
      </c>
      <c r="G937" s="60" t="s">
        <v>19</v>
      </c>
      <c r="H937" s="60" t="s">
        <v>19</v>
      </c>
      <c r="I937" s="14" t="s">
        <v>19</v>
      </c>
    </row>
    <row r="938" spans="1:9" x14ac:dyDescent="0.25">
      <c r="A938" s="169" t="s">
        <v>31</v>
      </c>
      <c r="B938" s="4">
        <v>3.5150890000000001</v>
      </c>
      <c r="C938" s="7">
        <v>3.543371</v>
      </c>
      <c r="D938" s="7">
        <v>2.3734804999999999</v>
      </c>
      <c r="E938" s="53">
        <f t="shared" ref="E938:E940" si="110">D938/C938</f>
        <v>0.66983685874270571</v>
      </c>
      <c r="F938" s="59">
        <v>0.155363</v>
      </c>
      <c r="G938" s="60">
        <v>0.155363</v>
      </c>
      <c r="H938" s="60">
        <v>8.1939990000000004E-2</v>
      </c>
      <c r="I938" s="14">
        <f t="shared" ref="I938:I940" si="111">H938/G938</f>
        <v>0.52740993672882219</v>
      </c>
    </row>
    <row r="939" spans="1:9" x14ac:dyDescent="0.25">
      <c r="A939" s="171" t="s">
        <v>17</v>
      </c>
      <c r="B939" s="4">
        <v>3.0125510000000002</v>
      </c>
      <c r="C939" s="7">
        <v>3.1072009999999999</v>
      </c>
      <c r="D939" s="7">
        <v>2.0731897500000001</v>
      </c>
      <c r="E939" s="53">
        <f t="shared" si="110"/>
        <v>0.66722099728984385</v>
      </c>
      <c r="F939" s="59">
        <v>9.8292000000000004E-2</v>
      </c>
      <c r="G939" s="60">
        <v>0.13864199999999999</v>
      </c>
      <c r="H939" s="60">
        <v>4.5796660000000003E-2</v>
      </c>
      <c r="I939" s="14">
        <f t="shared" si="111"/>
        <v>0.33032313440371608</v>
      </c>
    </row>
    <row r="940" spans="1:9" x14ac:dyDescent="0.25">
      <c r="A940" s="171" t="s">
        <v>78</v>
      </c>
      <c r="B940" s="4">
        <v>5.4524999999999997</v>
      </c>
      <c r="C940" s="7">
        <v>5.4498879999999996</v>
      </c>
      <c r="D940" s="7">
        <v>3.07429255</v>
      </c>
      <c r="E940" s="53">
        <f t="shared" si="110"/>
        <v>0.56410196870100826</v>
      </c>
      <c r="F940" s="59">
        <v>0.38133400000000001</v>
      </c>
      <c r="G940" s="60">
        <v>0.28394599999999998</v>
      </c>
      <c r="H940" s="60">
        <v>9.7203629999999999E-2</v>
      </c>
      <c r="I940" s="14">
        <f t="shared" si="111"/>
        <v>0.34233139399745027</v>
      </c>
    </row>
    <row r="941" spans="1:9" ht="15.75" thickBot="1" x14ac:dyDescent="0.3">
      <c r="A941" s="173" t="s">
        <v>34</v>
      </c>
      <c r="B941" s="41">
        <v>3271.643779</v>
      </c>
      <c r="C941" s="42">
        <v>3261.0866449999999</v>
      </c>
      <c r="D941" s="42">
        <v>2800.7876361199997</v>
      </c>
      <c r="E941" s="54">
        <f>D941/C941</f>
        <v>0.85885103372345384</v>
      </c>
      <c r="F941" s="10" t="s">
        <v>19</v>
      </c>
      <c r="G941" s="11" t="s">
        <v>19</v>
      </c>
      <c r="H941" s="11" t="s">
        <v>19</v>
      </c>
      <c r="I941" s="22" t="s">
        <v>19</v>
      </c>
    </row>
    <row r="942" spans="1:9" ht="15.75" thickBot="1" x14ac:dyDescent="0.3">
      <c r="A942" s="186" t="s">
        <v>92</v>
      </c>
      <c r="B942" s="8">
        <f>SUM(B943:B999)</f>
        <v>5911.4018539999979</v>
      </c>
      <c r="C942" s="9">
        <f>SUM(C943:C999)</f>
        <v>5911.5307079999984</v>
      </c>
      <c r="D942" s="9">
        <f>SUM(D943:D999)</f>
        <v>3652.212383019998</v>
      </c>
      <c r="E942" s="20">
        <f>D942/C942</f>
        <v>0.61781162332075956</v>
      </c>
      <c r="F942" s="61">
        <f>SUM(F943:F999)</f>
        <v>1690.8690419999998</v>
      </c>
      <c r="G942" s="62">
        <f>SUM(G943:G999)</f>
        <v>1702.1271150000002</v>
      </c>
      <c r="H942" s="62">
        <f>SUM(H943:H999)</f>
        <v>584.68974386000002</v>
      </c>
      <c r="I942" s="63">
        <f>H942/G942</f>
        <v>0.34350533441798792</v>
      </c>
    </row>
    <row r="943" spans="1:9" x14ac:dyDescent="0.25">
      <c r="A943" s="187" t="s">
        <v>225</v>
      </c>
      <c r="B943" s="39">
        <v>6.501328</v>
      </c>
      <c r="C943" s="40">
        <v>6.4713279999999997</v>
      </c>
      <c r="D943" s="40">
        <v>2.9370044399999999</v>
      </c>
      <c r="E943" s="21">
        <f>D943/C943</f>
        <v>0.45384879888641094</v>
      </c>
      <c r="F943" s="33">
        <v>3.347451</v>
      </c>
      <c r="G943" s="34">
        <v>3.5723509999999998</v>
      </c>
      <c r="H943" s="34">
        <v>0.60280679000000004</v>
      </c>
      <c r="I943" s="21">
        <f>H943/G943</f>
        <v>0.1687423184339949</v>
      </c>
    </row>
    <row r="944" spans="1:9" x14ac:dyDescent="0.25">
      <c r="A944" s="188" t="s">
        <v>226</v>
      </c>
      <c r="B944" s="4">
        <v>50.319775</v>
      </c>
      <c r="C944" s="7">
        <v>65.101493000000005</v>
      </c>
      <c r="D944" s="7">
        <v>42.847114679999997</v>
      </c>
      <c r="E944" s="14">
        <f>D944/C944</f>
        <v>0.65815871043080365</v>
      </c>
      <c r="F944" s="35">
        <v>18.610651000000001</v>
      </c>
      <c r="G944" s="36">
        <v>18.610651000000001</v>
      </c>
      <c r="H944" s="36">
        <v>9.0002198599999996</v>
      </c>
      <c r="I944" s="14">
        <f>H944/G944</f>
        <v>0.48360585881708273</v>
      </c>
    </row>
    <row r="945" spans="1:9" x14ac:dyDescent="0.25">
      <c r="A945" s="188" t="s">
        <v>227</v>
      </c>
      <c r="B945" s="4">
        <v>21.9</v>
      </c>
      <c r="C945" s="7">
        <v>21.9</v>
      </c>
      <c r="D945" s="7">
        <v>11.235113029999999</v>
      </c>
      <c r="E945" s="14">
        <f t="shared" ref="E945:E1005" si="112">D945/C945</f>
        <v>0.51301885981735162</v>
      </c>
      <c r="F945" s="35">
        <v>3.25</v>
      </c>
      <c r="G945" s="36">
        <v>3.25</v>
      </c>
      <c r="H945" s="36">
        <v>0.59400098000000001</v>
      </c>
      <c r="I945" s="14">
        <f t="shared" ref="I945:I949" si="113">H945/G945</f>
        <v>0.1827695323076923</v>
      </c>
    </row>
    <row r="946" spans="1:9" x14ac:dyDescent="0.25">
      <c r="A946" s="188" t="s">
        <v>228</v>
      </c>
      <c r="B946" s="4">
        <v>14.088463000000001</v>
      </c>
      <c r="C946" s="7">
        <v>14.071028999999999</v>
      </c>
      <c r="D946" s="7">
        <v>8.8090259199999998</v>
      </c>
      <c r="E946" s="14">
        <f t="shared" si="112"/>
        <v>0.62603992359052063</v>
      </c>
      <c r="F946" s="35">
        <v>0.82195399999999996</v>
      </c>
      <c r="G946" s="36">
        <v>0.83938800000000002</v>
      </c>
      <c r="H946" s="36">
        <v>0.47942331999999999</v>
      </c>
      <c r="I946" s="14">
        <f t="shared" si="113"/>
        <v>0.57115817714811268</v>
      </c>
    </row>
    <row r="947" spans="1:9" x14ac:dyDescent="0.25">
      <c r="A947" s="188" t="s">
        <v>229</v>
      </c>
      <c r="B947" s="4">
        <v>36.437677999999998</v>
      </c>
      <c r="C947" s="7">
        <v>32.322066999999997</v>
      </c>
      <c r="D947" s="7">
        <v>18.969566180000001</v>
      </c>
      <c r="E947" s="14">
        <f t="shared" si="112"/>
        <v>0.58689211243823003</v>
      </c>
      <c r="F947" s="35">
        <v>2.9100549999999998</v>
      </c>
      <c r="G947" s="36">
        <v>2.9100549999999998</v>
      </c>
      <c r="H947" s="36">
        <v>0.23610200000000001</v>
      </c>
      <c r="I947" s="14">
        <f t="shared" si="113"/>
        <v>8.1133174458901988E-2</v>
      </c>
    </row>
    <row r="948" spans="1:9" x14ac:dyDescent="0.25">
      <c r="A948" s="188" t="s">
        <v>278</v>
      </c>
      <c r="B948" s="4">
        <v>4135.2820000000002</v>
      </c>
      <c r="C948" s="7">
        <v>4135.1133040000004</v>
      </c>
      <c r="D948" s="7">
        <v>2667.2030657099999</v>
      </c>
      <c r="E948" s="14">
        <f t="shared" si="112"/>
        <v>0.64501329700686716</v>
      </c>
      <c r="F948" s="35">
        <v>264.03493400000002</v>
      </c>
      <c r="G948" s="36">
        <v>348.21912499999985</v>
      </c>
      <c r="H948" s="36">
        <v>26.48331847</v>
      </c>
      <c r="I948" s="14">
        <f t="shared" si="113"/>
        <v>7.6053601220208711E-2</v>
      </c>
    </row>
    <row r="949" spans="1:9" x14ac:dyDescent="0.25">
      <c r="A949" s="188" t="s">
        <v>230</v>
      </c>
      <c r="B949" s="4">
        <v>11.583876999999999</v>
      </c>
      <c r="C949" s="7">
        <v>11.928877</v>
      </c>
      <c r="D949" s="7">
        <v>7.5562882400000007</v>
      </c>
      <c r="E949" s="14">
        <f t="shared" si="112"/>
        <v>0.63344506276659573</v>
      </c>
      <c r="F949" s="35">
        <v>8</v>
      </c>
      <c r="G949" s="36">
        <v>13</v>
      </c>
      <c r="H949" s="36">
        <v>3.6668740899999999</v>
      </c>
      <c r="I949" s="14">
        <f t="shared" si="113"/>
        <v>0.28206723769230768</v>
      </c>
    </row>
    <row r="950" spans="1:9" ht="15" customHeight="1" x14ac:dyDescent="0.25">
      <c r="A950" s="188" t="s">
        <v>290</v>
      </c>
      <c r="B950" s="5" t="s">
        <v>19</v>
      </c>
      <c r="C950" s="7">
        <v>1.008067</v>
      </c>
      <c r="D950" s="7">
        <v>0.14172585000000001</v>
      </c>
      <c r="E950" s="14">
        <f t="shared" si="112"/>
        <v>0.14059169678205913</v>
      </c>
      <c r="F950" s="59" t="s">
        <v>19</v>
      </c>
      <c r="G950" s="60" t="s">
        <v>19</v>
      </c>
      <c r="H950" s="60" t="s">
        <v>19</v>
      </c>
      <c r="I950" s="14" t="s">
        <v>19</v>
      </c>
    </row>
    <row r="951" spans="1:9" x14ac:dyDescent="0.25">
      <c r="A951" s="188" t="s">
        <v>231</v>
      </c>
      <c r="B951" s="4">
        <v>10.301793999999999</v>
      </c>
      <c r="C951" s="7">
        <v>10.329094</v>
      </c>
      <c r="D951" s="7">
        <v>6.0697133000000001</v>
      </c>
      <c r="E951" s="14">
        <f t="shared" si="112"/>
        <v>0.58763269072776381</v>
      </c>
      <c r="F951" s="35">
        <v>0.42174400000000001</v>
      </c>
      <c r="G951" s="36">
        <v>0.24176400000000001</v>
      </c>
      <c r="H951" s="36">
        <v>0.11664327000000001</v>
      </c>
      <c r="I951" s="14">
        <f t="shared" ref="I951" si="114">H951/G951</f>
        <v>0.48246748895617214</v>
      </c>
    </row>
    <row r="952" spans="1:9" x14ac:dyDescent="0.25">
      <c r="A952" s="188" t="s">
        <v>232</v>
      </c>
      <c r="B952" s="4">
        <v>1.5245759999999999</v>
      </c>
      <c r="C952" s="7">
        <v>1.5245759999999999</v>
      </c>
      <c r="D952" s="7">
        <v>0.68015506000000003</v>
      </c>
      <c r="E952" s="14">
        <f t="shared" si="112"/>
        <v>0.44612735606489939</v>
      </c>
      <c r="F952" s="59" t="s">
        <v>19</v>
      </c>
      <c r="G952" s="60" t="s">
        <v>19</v>
      </c>
      <c r="H952" s="60" t="s">
        <v>19</v>
      </c>
      <c r="I952" s="14" t="s">
        <v>19</v>
      </c>
    </row>
    <row r="953" spans="1:9" x14ac:dyDescent="0.25">
      <c r="A953" s="188" t="s">
        <v>56</v>
      </c>
      <c r="B953" s="4">
        <v>26.994371000000001</v>
      </c>
      <c r="C953" s="7">
        <v>26.274296</v>
      </c>
      <c r="D953" s="7">
        <v>8.8909078499999996</v>
      </c>
      <c r="E953" s="14">
        <f t="shared" si="112"/>
        <v>0.33838805233830049</v>
      </c>
      <c r="F953" s="35">
        <v>377.167889</v>
      </c>
      <c r="G953" s="36">
        <v>375.44796400000001</v>
      </c>
      <c r="H953" s="36">
        <v>182.41777633000001</v>
      </c>
      <c r="I953" s="14">
        <f t="shared" ref="I953:I958" si="115">H953/G953</f>
        <v>0.48586700107927605</v>
      </c>
    </row>
    <row r="954" spans="1:9" x14ac:dyDescent="0.25">
      <c r="A954" s="188" t="s">
        <v>233</v>
      </c>
      <c r="B954" s="4">
        <v>7.1395080000000002</v>
      </c>
      <c r="C954" s="7">
        <v>7.1385079999999999</v>
      </c>
      <c r="D954" s="7">
        <v>3.87492547</v>
      </c>
      <c r="E954" s="14">
        <f t="shared" si="112"/>
        <v>0.5428200780891469</v>
      </c>
      <c r="F954" s="35">
        <v>4.7142780000000002</v>
      </c>
      <c r="G954" s="36">
        <v>4.7142780000000002</v>
      </c>
      <c r="H954" s="36">
        <v>0.96532560000000001</v>
      </c>
      <c r="I954" s="14">
        <f t="shared" si="115"/>
        <v>0.20476637143588053</v>
      </c>
    </row>
    <row r="955" spans="1:9" x14ac:dyDescent="0.25">
      <c r="A955" s="188" t="s">
        <v>234</v>
      </c>
      <c r="B955" s="4">
        <v>8.0457029999999996</v>
      </c>
      <c r="C955" s="7">
        <v>8.0457029999999996</v>
      </c>
      <c r="D955" s="7">
        <v>5.1737043700000003</v>
      </c>
      <c r="E955" s="14">
        <f t="shared" si="112"/>
        <v>0.64303944229609278</v>
      </c>
      <c r="F955" s="35">
        <v>0.306753</v>
      </c>
      <c r="G955" s="36">
        <v>0.12987399999999999</v>
      </c>
      <c r="H955" s="36">
        <v>3.5827080000000004E-2</v>
      </c>
      <c r="I955" s="14">
        <f t="shared" si="115"/>
        <v>0.27586029536319823</v>
      </c>
    </row>
    <row r="956" spans="1:9" x14ac:dyDescent="0.25">
      <c r="A956" s="188" t="s">
        <v>235</v>
      </c>
      <c r="B956" s="4">
        <v>12.972998</v>
      </c>
      <c r="C956" s="7">
        <v>12.806101</v>
      </c>
      <c r="D956" s="7">
        <v>8.6771602699999999</v>
      </c>
      <c r="E956" s="14">
        <f t="shared" si="112"/>
        <v>0.67758018385143148</v>
      </c>
      <c r="F956" s="35">
        <v>3.8903620000000001</v>
      </c>
      <c r="G956" s="36">
        <v>3.6481699999999999</v>
      </c>
      <c r="H956" s="36">
        <v>1.4494263799999998</v>
      </c>
      <c r="I956" s="14">
        <f t="shared" si="115"/>
        <v>0.39730231321457055</v>
      </c>
    </row>
    <row r="957" spans="1:9" x14ac:dyDescent="0.25">
      <c r="A957" s="188" t="s">
        <v>236</v>
      </c>
      <c r="B957" s="4">
        <v>8.8309999999999995</v>
      </c>
      <c r="C957" s="7">
        <v>8.8299590000000006</v>
      </c>
      <c r="D957" s="7">
        <v>5.2821190099999997</v>
      </c>
      <c r="E957" s="14">
        <f t="shared" si="112"/>
        <v>0.59820425100501595</v>
      </c>
      <c r="F957" s="5">
        <v>0.57489999999999997</v>
      </c>
      <c r="G957" s="6">
        <v>0.52594099999999999</v>
      </c>
      <c r="H957" s="6">
        <v>0.36065940000000002</v>
      </c>
      <c r="I957" s="14">
        <f t="shared" si="115"/>
        <v>0.68574117629163733</v>
      </c>
    </row>
    <row r="958" spans="1:9" x14ac:dyDescent="0.25">
      <c r="A958" s="188" t="s">
        <v>237</v>
      </c>
      <c r="B958" s="4">
        <v>4.400137</v>
      </c>
      <c r="C958" s="7">
        <v>4.3101159999999998</v>
      </c>
      <c r="D958" s="7">
        <v>2.2165085200000001</v>
      </c>
      <c r="E958" s="14">
        <f t="shared" si="112"/>
        <v>0.51425727753034955</v>
      </c>
      <c r="F958" s="35">
        <v>1.600536</v>
      </c>
      <c r="G958" s="36">
        <v>0.74766100000000002</v>
      </c>
      <c r="H958" s="36">
        <v>0.47155990999999997</v>
      </c>
      <c r="I958" s="14">
        <f t="shared" si="115"/>
        <v>0.63071353193492763</v>
      </c>
    </row>
    <row r="959" spans="1:9" x14ac:dyDescent="0.25">
      <c r="A959" s="188" t="s">
        <v>98</v>
      </c>
      <c r="B959" s="4">
        <v>2.2013099999999999</v>
      </c>
      <c r="C959" s="7">
        <v>1.967325</v>
      </c>
      <c r="D959" s="7">
        <v>1.2277487600000001</v>
      </c>
      <c r="E959" s="14">
        <f t="shared" si="112"/>
        <v>0.62407012567826881</v>
      </c>
      <c r="F959" s="59" t="s">
        <v>19</v>
      </c>
      <c r="G959" s="60" t="s">
        <v>19</v>
      </c>
      <c r="H959" s="60" t="s">
        <v>19</v>
      </c>
      <c r="I959" s="14" t="s">
        <v>19</v>
      </c>
    </row>
    <row r="960" spans="1:9" x14ac:dyDescent="0.25">
      <c r="A960" s="188" t="s">
        <v>238</v>
      </c>
      <c r="B960" s="4">
        <v>13.972</v>
      </c>
      <c r="C960" s="7">
        <v>13.911899999999999</v>
      </c>
      <c r="D960" s="7">
        <v>8.0911330199999991</v>
      </c>
      <c r="E960" s="14">
        <f t="shared" si="112"/>
        <v>0.58159798589696587</v>
      </c>
      <c r="F960" s="35">
        <v>5.4749999999999996</v>
      </c>
      <c r="G960" s="36">
        <v>5.5350000000000001</v>
      </c>
      <c r="H960" s="36">
        <v>0.73528285999999998</v>
      </c>
      <c r="I960" s="14">
        <f t="shared" ref="I960:I972" si="116">H960/G960</f>
        <v>0.13284243179765132</v>
      </c>
    </row>
    <row r="961" spans="1:9" x14ac:dyDescent="0.25">
      <c r="A961" s="188" t="s">
        <v>239</v>
      </c>
      <c r="B961" s="4">
        <v>6.6897000000000002</v>
      </c>
      <c r="C961" s="7">
        <v>6.6897000000000002</v>
      </c>
      <c r="D961" s="7">
        <v>4.7084587300000003</v>
      </c>
      <c r="E961" s="14">
        <f t="shared" si="112"/>
        <v>0.7038370524836689</v>
      </c>
      <c r="F961" s="35">
        <v>49.5</v>
      </c>
      <c r="G961" s="36">
        <v>48.744988999999997</v>
      </c>
      <c r="H961" s="36">
        <v>24.035098269999999</v>
      </c>
      <c r="I961" s="14">
        <f t="shared" si="116"/>
        <v>0.49307834021667335</v>
      </c>
    </row>
    <row r="962" spans="1:9" ht="15.75" thickBot="1" x14ac:dyDescent="0.3">
      <c r="A962" s="189" t="s">
        <v>240</v>
      </c>
      <c r="B962" s="43">
        <v>5.7478639999999999</v>
      </c>
      <c r="C962" s="44">
        <v>5.7478639999999999</v>
      </c>
      <c r="D962" s="44">
        <v>2.5650597899999998</v>
      </c>
      <c r="E962" s="22">
        <f t="shared" si="112"/>
        <v>0.44626313183471283</v>
      </c>
      <c r="F962" s="37">
        <v>0.51975800000000005</v>
      </c>
      <c r="G962" s="38">
        <v>0.51975800000000005</v>
      </c>
      <c r="H962" s="38">
        <v>0.11442784</v>
      </c>
      <c r="I962" s="22">
        <f t="shared" si="116"/>
        <v>0.22015599567491023</v>
      </c>
    </row>
    <row r="963" spans="1:9" x14ac:dyDescent="0.25">
      <c r="A963" s="179" t="s">
        <v>241</v>
      </c>
      <c r="B963" s="39">
        <v>6.1559540000000004</v>
      </c>
      <c r="C963" s="40">
        <v>6.1409539999999998</v>
      </c>
      <c r="D963" s="40">
        <v>3.8522898900000002</v>
      </c>
      <c r="E963" s="52">
        <f t="shared" si="112"/>
        <v>0.62731130863380513</v>
      </c>
      <c r="F963" s="180">
        <v>0.45769599999999999</v>
      </c>
      <c r="G963" s="181">
        <v>0.81120000000000003</v>
      </c>
      <c r="H963" s="181">
        <v>0.30459516999999997</v>
      </c>
      <c r="I963" s="21">
        <f t="shared" si="116"/>
        <v>0.37548714250493093</v>
      </c>
    </row>
    <row r="964" spans="1:9" x14ac:dyDescent="0.25">
      <c r="A964" s="169" t="s">
        <v>242</v>
      </c>
      <c r="B964" s="4">
        <v>24.861499999999999</v>
      </c>
      <c r="C964" s="7">
        <v>25.083006999999998</v>
      </c>
      <c r="D964" s="7">
        <v>16.011956720000001</v>
      </c>
      <c r="E964" s="53">
        <f t="shared" si="112"/>
        <v>0.63835873904592066</v>
      </c>
      <c r="F964" s="35">
        <v>55.679200000000002</v>
      </c>
      <c r="G964" s="36">
        <v>50.818289</v>
      </c>
      <c r="H964" s="36">
        <v>15.95356031</v>
      </c>
      <c r="I964" s="14">
        <f t="shared" si="116"/>
        <v>0.31393344057687578</v>
      </c>
    </row>
    <row r="965" spans="1:9" x14ac:dyDescent="0.25">
      <c r="A965" s="169" t="s">
        <v>277</v>
      </c>
      <c r="B965" s="4">
        <v>18.879297999999999</v>
      </c>
      <c r="C965" s="7">
        <v>18.879297999999999</v>
      </c>
      <c r="D965" s="7">
        <v>9.4753173299999993</v>
      </c>
      <c r="E965" s="53">
        <f t="shared" si="112"/>
        <v>0.50188928264175925</v>
      </c>
      <c r="F965" s="35">
        <v>35.996901999999999</v>
      </c>
      <c r="G965" s="36">
        <v>36.196902000000001</v>
      </c>
      <c r="H965" s="36">
        <v>4.9271864599999997</v>
      </c>
      <c r="I965" s="14">
        <f t="shared" si="116"/>
        <v>0.13612177252075328</v>
      </c>
    </row>
    <row r="966" spans="1:9" x14ac:dyDescent="0.25">
      <c r="A966" s="169" t="s">
        <v>243</v>
      </c>
      <c r="B966" s="4">
        <v>7.5107999999999997</v>
      </c>
      <c r="C966" s="7">
        <v>7.0317800000000004</v>
      </c>
      <c r="D966" s="7">
        <v>2.2472146299999998</v>
      </c>
      <c r="E966" s="53">
        <f t="shared" si="112"/>
        <v>0.31957976927605808</v>
      </c>
      <c r="F966" s="5">
        <v>1.66</v>
      </c>
      <c r="G966" s="6">
        <v>1.286654</v>
      </c>
      <c r="H966" s="6">
        <v>0.36568953000000004</v>
      </c>
      <c r="I966" s="14">
        <f t="shared" si="116"/>
        <v>0.28421745861746828</v>
      </c>
    </row>
    <row r="967" spans="1:9" x14ac:dyDescent="0.25">
      <c r="A967" s="169" t="s">
        <v>244</v>
      </c>
      <c r="B967" s="4">
        <v>61.445525000000004</v>
      </c>
      <c r="C967" s="7">
        <v>61.445525000000004</v>
      </c>
      <c r="D967" s="7">
        <v>39.402109240000001</v>
      </c>
      <c r="E967" s="53">
        <f t="shared" si="112"/>
        <v>0.64125270701161718</v>
      </c>
      <c r="F967" s="5">
        <v>2.0704099999999999</v>
      </c>
      <c r="G967" s="6">
        <v>2.0704099999999999</v>
      </c>
      <c r="H967" s="6">
        <v>0.61481648</v>
      </c>
      <c r="I967" s="14">
        <f t="shared" si="116"/>
        <v>0.29695397529957834</v>
      </c>
    </row>
    <row r="968" spans="1:9" x14ac:dyDescent="0.25">
      <c r="A968" s="169" t="s">
        <v>245</v>
      </c>
      <c r="B968" s="4">
        <v>3.1022259999999999</v>
      </c>
      <c r="C968" s="7">
        <v>3.1291910000000001</v>
      </c>
      <c r="D968" s="7">
        <v>2.1738158799999998</v>
      </c>
      <c r="E968" s="53">
        <f t="shared" si="112"/>
        <v>0.69468941972541776</v>
      </c>
      <c r="F968" s="35">
        <v>1.906523</v>
      </c>
      <c r="G968" s="36">
        <v>1.906523</v>
      </c>
      <c r="H968" s="36">
        <v>1.6298008100000001</v>
      </c>
      <c r="I968" s="14">
        <f t="shared" si="116"/>
        <v>0.8548550476443243</v>
      </c>
    </row>
    <row r="969" spans="1:9" x14ac:dyDescent="0.25">
      <c r="A969" s="171" t="s">
        <v>246</v>
      </c>
      <c r="B969" s="4">
        <v>15.275499999999999</v>
      </c>
      <c r="C969" s="7">
        <v>15.275499999999999</v>
      </c>
      <c r="D969" s="7">
        <v>6.77306659</v>
      </c>
      <c r="E969" s="53">
        <f t="shared" si="112"/>
        <v>0.44339410101142357</v>
      </c>
      <c r="F969" s="35">
        <v>1.249306</v>
      </c>
      <c r="G969" s="36">
        <v>1.249306</v>
      </c>
      <c r="H969" s="36">
        <v>0.16848906</v>
      </c>
      <c r="I969" s="14">
        <f t="shared" si="116"/>
        <v>0.13486612567297362</v>
      </c>
    </row>
    <row r="970" spans="1:9" x14ac:dyDescent="0.25">
      <c r="A970" s="169" t="s">
        <v>247</v>
      </c>
      <c r="B970" s="4">
        <v>15.400700000000001</v>
      </c>
      <c r="C970" s="7">
        <v>15.386742999999999</v>
      </c>
      <c r="D970" s="7">
        <v>6.7033212899999999</v>
      </c>
      <c r="E970" s="53">
        <f t="shared" si="112"/>
        <v>0.4356556348539779</v>
      </c>
      <c r="F970" s="5">
        <v>44.460886000000002</v>
      </c>
      <c r="G970" s="6">
        <v>44.474843</v>
      </c>
      <c r="H970" s="6">
        <v>27.526676699999999</v>
      </c>
      <c r="I970" s="14">
        <f t="shared" si="116"/>
        <v>0.61892689986561611</v>
      </c>
    </row>
    <row r="971" spans="1:9" x14ac:dyDescent="0.25">
      <c r="A971" s="175" t="s">
        <v>248</v>
      </c>
      <c r="B971" s="4">
        <v>7.32559</v>
      </c>
      <c r="C971" s="7">
        <v>7.1831569999999996</v>
      </c>
      <c r="D971" s="7">
        <v>3.34364163</v>
      </c>
      <c r="E971" s="53">
        <f t="shared" si="112"/>
        <v>0.46548357915607302</v>
      </c>
      <c r="F971" s="35">
        <v>17.904806000000001</v>
      </c>
      <c r="G971" s="36">
        <v>18.972304999999999</v>
      </c>
      <c r="H971" s="36">
        <v>7.8774640400000004</v>
      </c>
      <c r="I971" s="14">
        <f t="shared" si="116"/>
        <v>0.4152085916814009</v>
      </c>
    </row>
    <row r="972" spans="1:9" x14ac:dyDescent="0.25">
      <c r="A972" s="169" t="s">
        <v>249</v>
      </c>
      <c r="B972" s="4">
        <v>14.031165</v>
      </c>
      <c r="C972" s="7">
        <v>13.953447000000001</v>
      </c>
      <c r="D972" s="7">
        <v>9.1743590399999988</v>
      </c>
      <c r="E972" s="53">
        <f t="shared" si="112"/>
        <v>0.65749768068062309</v>
      </c>
      <c r="F972" s="35">
        <v>4.8611389999999997</v>
      </c>
      <c r="G972" s="36">
        <v>4.9388569999999996</v>
      </c>
      <c r="H972" s="36">
        <v>3.2774417300000001</v>
      </c>
      <c r="I972" s="14">
        <f t="shared" si="116"/>
        <v>0.66360328513257227</v>
      </c>
    </row>
    <row r="973" spans="1:9" x14ac:dyDescent="0.25">
      <c r="A973" s="169" t="s">
        <v>250</v>
      </c>
      <c r="B973" s="4">
        <v>2.2492019999999999</v>
      </c>
      <c r="C973" s="7">
        <v>1.9397180000000001</v>
      </c>
      <c r="D973" s="7">
        <v>1.16101524</v>
      </c>
      <c r="E973" s="53">
        <f t="shared" si="112"/>
        <v>0.59854846941668838</v>
      </c>
      <c r="F973" s="59" t="s">
        <v>19</v>
      </c>
      <c r="G973" s="60" t="s">
        <v>19</v>
      </c>
      <c r="H973" s="60" t="s">
        <v>19</v>
      </c>
      <c r="I973" s="14" t="s">
        <v>19</v>
      </c>
    </row>
    <row r="974" spans="1:9" x14ac:dyDescent="0.25">
      <c r="A974" s="169" t="s">
        <v>251</v>
      </c>
      <c r="B974" s="4">
        <v>53.94594</v>
      </c>
      <c r="C974" s="7">
        <v>53.94594</v>
      </c>
      <c r="D974" s="7">
        <v>31.675438149999998</v>
      </c>
      <c r="E974" s="53">
        <f t="shared" si="112"/>
        <v>0.58717001038447003</v>
      </c>
      <c r="F974" s="35">
        <v>23.422027</v>
      </c>
      <c r="G974" s="36">
        <v>20.415120000000002</v>
      </c>
      <c r="H974" s="36">
        <v>3.0010385799999999</v>
      </c>
      <c r="I974" s="14">
        <f t="shared" ref="I974:I979" si="117">H974/G974</f>
        <v>0.14700078079384299</v>
      </c>
    </row>
    <row r="975" spans="1:9" x14ac:dyDescent="0.25">
      <c r="A975" s="169" t="s">
        <v>252</v>
      </c>
      <c r="B975" s="4">
        <v>79.995019999999997</v>
      </c>
      <c r="C975" s="7">
        <v>79.580764000000002</v>
      </c>
      <c r="D975" s="7">
        <v>50.398010770000006</v>
      </c>
      <c r="E975" s="53">
        <f t="shared" si="112"/>
        <v>0.63329387953601457</v>
      </c>
      <c r="F975" s="35">
        <v>8.4911999999999992</v>
      </c>
      <c r="G975" s="36">
        <v>6.7864959999999996</v>
      </c>
      <c r="H975" s="36">
        <v>1.8733164899999999</v>
      </c>
      <c r="I975" s="14">
        <f t="shared" si="117"/>
        <v>0.27603589392817734</v>
      </c>
    </row>
    <row r="976" spans="1:9" x14ac:dyDescent="0.25">
      <c r="A976" s="169" t="s">
        <v>253</v>
      </c>
      <c r="B976" s="4">
        <v>293.72179</v>
      </c>
      <c r="C976" s="7">
        <v>293.345799</v>
      </c>
      <c r="D976" s="7">
        <v>176.76175691</v>
      </c>
      <c r="E976" s="53">
        <f t="shared" si="112"/>
        <v>0.60257129133115694</v>
      </c>
      <c r="F976" s="35">
        <v>15.4</v>
      </c>
      <c r="G976" s="36">
        <v>15.65</v>
      </c>
      <c r="H976" s="36">
        <v>3.32360239</v>
      </c>
      <c r="I976" s="14">
        <f t="shared" si="117"/>
        <v>0.21237075974440894</v>
      </c>
    </row>
    <row r="977" spans="1:9" x14ac:dyDescent="0.25">
      <c r="A977" s="169" t="s">
        <v>254</v>
      </c>
      <c r="B977" s="4">
        <v>10.064019999999999</v>
      </c>
      <c r="C977" s="7">
        <v>10.064019999999999</v>
      </c>
      <c r="D977" s="7">
        <v>5.02540882</v>
      </c>
      <c r="E977" s="53">
        <f t="shared" si="112"/>
        <v>0.49934408119220752</v>
      </c>
      <c r="F977" s="35">
        <v>3.2541060000000002</v>
      </c>
      <c r="G977" s="36">
        <v>3.0173030000000001</v>
      </c>
      <c r="H977" s="36">
        <v>1.13444141</v>
      </c>
      <c r="I977" s="14">
        <f t="shared" si="117"/>
        <v>0.37597861732812382</v>
      </c>
    </row>
    <row r="978" spans="1:9" x14ac:dyDescent="0.25">
      <c r="A978" s="169" t="s">
        <v>255</v>
      </c>
      <c r="B978" s="4">
        <v>28.465900000000001</v>
      </c>
      <c r="C978" s="7">
        <v>28.465900000000001</v>
      </c>
      <c r="D978" s="7">
        <v>16.553296109999998</v>
      </c>
      <c r="E978" s="53">
        <f t="shared" si="112"/>
        <v>0.58151318279063713</v>
      </c>
      <c r="F978" s="35">
        <v>3</v>
      </c>
      <c r="G978" s="36">
        <v>3</v>
      </c>
      <c r="H978" s="36">
        <v>0.52240446000000007</v>
      </c>
      <c r="I978" s="14">
        <f t="shared" si="117"/>
        <v>0.17413482000000002</v>
      </c>
    </row>
    <row r="979" spans="1:9" x14ac:dyDescent="0.25">
      <c r="A979" s="169" t="s">
        <v>256</v>
      </c>
      <c r="B979" s="4">
        <v>105.161</v>
      </c>
      <c r="C979" s="7">
        <v>105.161</v>
      </c>
      <c r="D979" s="7">
        <v>61.460190859999997</v>
      </c>
      <c r="E979" s="53">
        <f t="shared" si="112"/>
        <v>0.5844390112303991</v>
      </c>
      <c r="F979" s="35">
        <v>16.48</v>
      </c>
      <c r="G979" s="36">
        <v>13.776363999999999</v>
      </c>
      <c r="H979" s="36">
        <v>1.8298553799999999</v>
      </c>
      <c r="I979" s="14">
        <f t="shared" si="117"/>
        <v>0.13282571366436022</v>
      </c>
    </row>
    <row r="980" spans="1:9" x14ac:dyDescent="0.25">
      <c r="A980" s="169" t="s">
        <v>76</v>
      </c>
      <c r="B980" s="4">
        <v>0.53</v>
      </c>
      <c r="C980" s="7">
        <v>0.53</v>
      </c>
      <c r="D980" s="7">
        <v>0.2458082</v>
      </c>
      <c r="E980" s="53">
        <f t="shared" si="112"/>
        <v>0.46378905660377356</v>
      </c>
      <c r="F980" s="59" t="s">
        <v>19</v>
      </c>
      <c r="G980" s="60" t="s">
        <v>19</v>
      </c>
      <c r="H980" s="60" t="s">
        <v>19</v>
      </c>
      <c r="I980" s="14" t="s">
        <v>19</v>
      </c>
    </row>
    <row r="981" spans="1:9" x14ac:dyDescent="0.25">
      <c r="A981" s="169" t="s">
        <v>257</v>
      </c>
      <c r="B981" s="4">
        <v>48.956270000000004</v>
      </c>
      <c r="C981" s="7">
        <v>47.114623999999999</v>
      </c>
      <c r="D981" s="7">
        <v>29.472232379999998</v>
      </c>
      <c r="E981" s="53">
        <f t="shared" si="112"/>
        <v>0.6255431939773094</v>
      </c>
      <c r="F981" s="59">
        <v>29.362414000000001</v>
      </c>
      <c r="G981" s="60">
        <v>31.204059999999998</v>
      </c>
      <c r="H981" s="60">
        <v>3.6271037400000004</v>
      </c>
      <c r="I981" s="14">
        <f t="shared" ref="I981" si="118">H981/G981</f>
        <v>0.11623819913177967</v>
      </c>
    </row>
    <row r="982" spans="1:9" x14ac:dyDescent="0.25">
      <c r="A982" s="169" t="s">
        <v>50</v>
      </c>
      <c r="B982" s="4">
        <v>0.87875300000000001</v>
      </c>
      <c r="C982" s="7">
        <v>0.95875299999999997</v>
      </c>
      <c r="D982" s="7">
        <v>0.37115656000000002</v>
      </c>
      <c r="E982" s="53">
        <f t="shared" si="112"/>
        <v>0.38712427496967416</v>
      </c>
      <c r="F982" s="59" t="s">
        <v>19</v>
      </c>
      <c r="G982" s="60" t="s">
        <v>19</v>
      </c>
      <c r="H982" s="60" t="s">
        <v>19</v>
      </c>
      <c r="I982" s="14" t="s">
        <v>19</v>
      </c>
    </row>
    <row r="983" spans="1:9" x14ac:dyDescent="0.25">
      <c r="A983" s="169" t="s">
        <v>258</v>
      </c>
      <c r="B983" s="4">
        <v>42.265599999999999</v>
      </c>
      <c r="C983" s="7">
        <v>42.938650000000003</v>
      </c>
      <c r="D983" s="7">
        <v>21.04535804</v>
      </c>
      <c r="E983" s="53">
        <f t="shared" si="112"/>
        <v>0.49012621589174321</v>
      </c>
      <c r="F983" s="35">
        <v>15.2384</v>
      </c>
      <c r="G983" s="36">
        <v>15.56535</v>
      </c>
      <c r="H983" s="36">
        <v>1.79137229</v>
      </c>
      <c r="I983" s="14">
        <f t="shared" ref="I983:I995" si="119">H983/G983</f>
        <v>0.11508718339131468</v>
      </c>
    </row>
    <row r="984" spans="1:9" x14ac:dyDescent="0.25">
      <c r="A984" s="169" t="s">
        <v>54</v>
      </c>
      <c r="B984" s="4">
        <v>161.96289999999999</v>
      </c>
      <c r="C984" s="7">
        <v>162.16290000000001</v>
      </c>
      <c r="D984" s="7">
        <v>100.08355370999999</v>
      </c>
      <c r="E984" s="53">
        <f t="shared" si="112"/>
        <v>0.6171791063800659</v>
      </c>
      <c r="F984" s="35">
        <v>140.76083700000001</v>
      </c>
      <c r="G984" s="36">
        <v>146.03366700000001</v>
      </c>
      <c r="H984" s="36">
        <v>59.98401587</v>
      </c>
      <c r="I984" s="14">
        <f t="shared" si="119"/>
        <v>0.41075470542008641</v>
      </c>
    </row>
    <row r="985" spans="1:9" x14ac:dyDescent="0.25">
      <c r="A985" s="169" t="s">
        <v>259</v>
      </c>
      <c r="B985" s="4">
        <v>8.0123850000000001</v>
      </c>
      <c r="C985" s="7">
        <v>8.0123850000000001</v>
      </c>
      <c r="D985" s="7">
        <v>4.45072344</v>
      </c>
      <c r="E985" s="53">
        <f t="shared" si="112"/>
        <v>0.55548047678687429</v>
      </c>
      <c r="F985" s="35">
        <v>79.857410999999999</v>
      </c>
      <c r="G985" s="36">
        <v>152.43535800000001</v>
      </c>
      <c r="H985" s="36">
        <v>92.950714300000001</v>
      </c>
      <c r="I985" s="14">
        <f t="shared" si="119"/>
        <v>0.60977135173586172</v>
      </c>
    </row>
    <row r="986" spans="1:9" x14ac:dyDescent="0.25">
      <c r="A986" s="169" t="s">
        <v>260</v>
      </c>
      <c r="B986" s="25">
        <v>1.323008</v>
      </c>
      <c r="C986" s="26">
        <v>1.323008</v>
      </c>
      <c r="D986" s="26">
        <v>0.75587926000000005</v>
      </c>
      <c r="E986" s="53">
        <f t="shared" si="112"/>
        <v>0.57133385436822759</v>
      </c>
      <c r="F986" s="25">
        <v>0.24323800000000001</v>
      </c>
      <c r="G986" s="26">
        <v>0.24323800000000001</v>
      </c>
      <c r="H986" s="26">
        <v>0.14202839</v>
      </c>
      <c r="I986" s="14">
        <f t="shared" si="119"/>
        <v>0.58390707866369562</v>
      </c>
    </row>
    <row r="987" spans="1:9" x14ac:dyDescent="0.25">
      <c r="A987" s="169" t="s">
        <v>261</v>
      </c>
      <c r="B987" s="4">
        <v>6.3041479999999996</v>
      </c>
      <c r="C987" s="7">
        <v>6.3041479999999996</v>
      </c>
      <c r="D987" s="7">
        <v>2.2586433599999998</v>
      </c>
      <c r="E987" s="53">
        <f t="shared" si="112"/>
        <v>0.35827892365471115</v>
      </c>
      <c r="F987" s="35">
        <v>3.509598</v>
      </c>
      <c r="G987" s="36">
        <v>3.509598</v>
      </c>
      <c r="H987" s="36">
        <v>1.1896203300000001</v>
      </c>
      <c r="I987" s="14">
        <f t="shared" si="119"/>
        <v>0.33896199222816975</v>
      </c>
    </row>
    <row r="988" spans="1:9" x14ac:dyDescent="0.25">
      <c r="A988" s="169" t="s">
        <v>279</v>
      </c>
      <c r="B988" s="4">
        <v>60.449289</v>
      </c>
      <c r="C988" s="7">
        <v>60.434838999999997</v>
      </c>
      <c r="D988" s="7">
        <v>30.16720187</v>
      </c>
      <c r="E988" s="53">
        <f t="shared" si="112"/>
        <v>0.49916906157390445</v>
      </c>
      <c r="F988" s="35">
        <v>328.62510200000003</v>
      </c>
      <c r="G988" s="36">
        <v>177.33078900000001</v>
      </c>
      <c r="H988" s="36">
        <v>35.807137330000003</v>
      </c>
      <c r="I988" s="14">
        <f t="shared" si="119"/>
        <v>0.20192284448697739</v>
      </c>
    </row>
    <row r="989" spans="1:9" x14ac:dyDescent="0.25">
      <c r="A989" s="169" t="s">
        <v>96</v>
      </c>
      <c r="B989" s="4">
        <v>162.66909999999999</v>
      </c>
      <c r="C989" s="7">
        <v>162.66909999999999</v>
      </c>
      <c r="D989" s="7">
        <v>91.965382129999995</v>
      </c>
      <c r="E989" s="53">
        <f t="shared" si="112"/>
        <v>0.56535249859991854</v>
      </c>
      <c r="F989" s="35">
        <v>13.224399999999999</v>
      </c>
      <c r="G989" s="36">
        <v>13.224399999999999</v>
      </c>
      <c r="H989" s="36">
        <v>2.3240883500000002</v>
      </c>
      <c r="I989" s="14">
        <f t="shared" si="119"/>
        <v>0.17574244200114941</v>
      </c>
    </row>
    <row r="990" spans="1:9" x14ac:dyDescent="0.25">
      <c r="A990" s="169" t="s">
        <v>81</v>
      </c>
      <c r="B990" s="4">
        <v>111.593199</v>
      </c>
      <c r="C990" s="7">
        <v>111.593199</v>
      </c>
      <c r="D990" s="7">
        <v>22.094530429999999</v>
      </c>
      <c r="E990" s="53">
        <f t="shared" si="112"/>
        <v>0.19799172913754359</v>
      </c>
      <c r="F990" s="35">
        <v>3.5396800000000002</v>
      </c>
      <c r="G990" s="36">
        <v>3.5396800000000002</v>
      </c>
      <c r="H990" s="36">
        <v>0</v>
      </c>
      <c r="I990" s="14">
        <f t="shared" si="119"/>
        <v>0</v>
      </c>
    </row>
    <row r="991" spans="1:9" x14ac:dyDescent="0.25">
      <c r="A991" s="169" t="s">
        <v>77</v>
      </c>
      <c r="B991" s="4">
        <v>31.379963</v>
      </c>
      <c r="C991" s="7">
        <v>26.726545999999999</v>
      </c>
      <c r="D991" s="7">
        <v>12.14185516</v>
      </c>
      <c r="E991" s="53">
        <f t="shared" si="112"/>
        <v>0.45429945044151987</v>
      </c>
      <c r="F991" s="35">
        <v>5.2710020000000002</v>
      </c>
      <c r="G991" s="36">
        <v>9.9244190000000003</v>
      </c>
      <c r="H991" s="36">
        <v>1.94617723</v>
      </c>
      <c r="I991" s="14">
        <f t="shared" si="119"/>
        <v>0.19609986539262397</v>
      </c>
    </row>
    <row r="992" spans="1:9" x14ac:dyDescent="0.25">
      <c r="A992" s="169" t="s">
        <v>262</v>
      </c>
      <c r="B992" s="4">
        <v>6.3731</v>
      </c>
      <c r="C992" s="7">
        <v>6.3438480000000004</v>
      </c>
      <c r="D992" s="7">
        <v>4.0490258500000005</v>
      </c>
      <c r="E992" s="53">
        <f t="shared" si="112"/>
        <v>0.63826022470904098</v>
      </c>
      <c r="F992" s="35">
        <v>2.039873</v>
      </c>
      <c r="G992" s="36">
        <v>2.0691250000000001</v>
      </c>
      <c r="H992" s="36">
        <v>0.26095919000000001</v>
      </c>
      <c r="I992" s="14">
        <f t="shared" si="119"/>
        <v>0.12612055337401076</v>
      </c>
    </row>
    <row r="993" spans="1:9" x14ac:dyDescent="0.25">
      <c r="A993" s="169" t="s">
        <v>263</v>
      </c>
      <c r="B993" s="4">
        <v>53.651708999999997</v>
      </c>
      <c r="C993" s="7">
        <v>50.589640000000003</v>
      </c>
      <c r="D993" s="7">
        <v>33.435866769999997</v>
      </c>
      <c r="E993" s="53">
        <f t="shared" si="112"/>
        <v>0.66092320028369433</v>
      </c>
      <c r="F993" s="35">
        <v>14.877919</v>
      </c>
      <c r="G993" s="36">
        <v>17.939988</v>
      </c>
      <c r="H993" s="36">
        <v>17.49059282</v>
      </c>
      <c r="I993" s="14">
        <f t="shared" si="119"/>
        <v>0.97495008469347921</v>
      </c>
    </row>
    <row r="994" spans="1:9" x14ac:dyDescent="0.25">
      <c r="A994" s="169" t="s">
        <v>264</v>
      </c>
      <c r="B994" s="4">
        <v>21.155000000000001</v>
      </c>
      <c r="C994" s="7">
        <v>21.153300000000002</v>
      </c>
      <c r="D994" s="7">
        <v>11.36382077</v>
      </c>
      <c r="E994" s="53">
        <f t="shared" si="112"/>
        <v>0.53721266989074989</v>
      </c>
      <c r="F994" s="35">
        <v>1.5100199999999999</v>
      </c>
      <c r="G994" s="36">
        <v>1.51172</v>
      </c>
      <c r="H994" s="36">
        <v>0.19549931000000001</v>
      </c>
      <c r="I994" s="14">
        <f t="shared" si="119"/>
        <v>0.12932243404863336</v>
      </c>
    </row>
    <row r="995" spans="1:9" x14ac:dyDescent="0.25">
      <c r="A995" s="169" t="s">
        <v>194</v>
      </c>
      <c r="B995" s="4">
        <v>8.4384910000000009</v>
      </c>
      <c r="C995" s="7">
        <v>8.4384910000000009</v>
      </c>
      <c r="D995" s="7">
        <v>2.3143631200000003</v>
      </c>
      <c r="E995" s="53">
        <f t="shared" si="112"/>
        <v>0.2742626756371489</v>
      </c>
      <c r="F995" s="5">
        <v>1.372967</v>
      </c>
      <c r="G995" s="6">
        <v>1.372967</v>
      </c>
      <c r="H995" s="6">
        <v>0.13340119</v>
      </c>
      <c r="I995" s="14">
        <f t="shared" si="119"/>
        <v>9.7162706751145508E-2</v>
      </c>
    </row>
    <row r="996" spans="1:9" x14ac:dyDescent="0.25">
      <c r="A996" s="169" t="s">
        <v>265</v>
      </c>
      <c r="B996" s="4">
        <v>25.426964999999999</v>
      </c>
      <c r="C996" s="7">
        <v>25.227464999999999</v>
      </c>
      <c r="D996" s="7">
        <v>12.27576225</v>
      </c>
      <c r="E996" s="53">
        <f t="shared" si="112"/>
        <v>0.48660308318731194</v>
      </c>
      <c r="F996" s="5">
        <v>53.216186999999998</v>
      </c>
      <c r="G996" s="6">
        <v>53.415686999999998</v>
      </c>
      <c r="H996" s="6">
        <v>35.454085880000001</v>
      </c>
      <c r="I996" s="14">
        <f>H996/G996</f>
        <v>0.66373920979430634</v>
      </c>
    </row>
    <row r="997" spans="1:9" x14ac:dyDescent="0.25">
      <c r="A997" s="176" t="s">
        <v>266</v>
      </c>
      <c r="B997" s="4">
        <v>13.7944</v>
      </c>
      <c r="C997" s="7">
        <v>13.7944</v>
      </c>
      <c r="D997" s="7">
        <v>6.8938010099999998</v>
      </c>
      <c r="E997" s="53">
        <f t="shared" si="112"/>
        <v>0.49975359638693961</v>
      </c>
      <c r="F997" s="5">
        <v>5.6352039999999999</v>
      </c>
      <c r="G997" s="6">
        <v>5.6352039999999999</v>
      </c>
      <c r="H997" s="6">
        <v>4.5152640000000001E-2</v>
      </c>
      <c r="I997" s="14">
        <f>H997/G997</f>
        <v>8.0126007860584995E-3</v>
      </c>
    </row>
    <row r="998" spans="1:9" x14ac:dyDescent="0.25">
      <c r="A998" s="177" t="s">
        <v>267</v>
      </c>
      <c r="B998" s="4">
        <v>6.0270330000000003</v>
      </c>
      <c r="C998" s="7">
        <v>6.0270330000000003</v>
      </c>
      <c r="D998" s="7">
        <v>3.5789602500000002</v>
      </c>
      <c r="E998" s="53">
        <f t="shared" si="112"/>
        <v>0.59381792832393654</v>
      </c>
      <c r="F998" s="5">
        <v>7.9758999999999997E-2</v>
      </c>
      <c r="G998" s="6">
        <v>7.9758999999999997E-2</v>
      </c>
      <c r="H998" s="6">
        <v>2.3604860000000002E-2</v>
      </c>
      <c r="I998" s="14">
        <f>H998/G998</f>
        <v>0.29595230632279745</v>
      </c>
    </row>
    <row r="999" spans="1:9" ht="15.75" thickBot="1" x14ac:dyDescent="0.3">
      <c r="A999" s="178" t="s">
        <v>268</v>
      </c>
      <c r="B999" s="43">
        <v>7.6853290000000003</v>
      </c>
      <c r="C999" s="44">
        <v>7.6853290000000003</v>
      </c>
      <c r="D999" s="44">
        <v>3.8997511600000001</v>
      </c>
      <c r="E999" s="55">
        <f t="shared" si="112"/>
        <v>0.50742800470871186</v>
      </c>
      <c r="F999" s="37">
        <v>11.064565</v>
      </c>
      <c r="G999" s="38">
        <v>11.064565</v>
      </c>
      <c r="H999" s="38">
        <v>5.2290386900000003</v>
      </c>
      <c r="I999" s="24">
        <f t="shared" ref="I999:I1001" si="120">H999/G999</f>
        <v>0.4725932460968868</v>
      </c>
    </row>
    <row r="1000" spans="1:9" ht="15.75" thickBot="1" x14ac:dyDescent="0.3">
      <c r="A1000" s="182" t="s">
        <v>93</v>
      </c>
      <c r="B1000" s="183">
        <f>SUM(B1001:B1006)</f>
        <v>1003.781731</v>
      </c>
      <c r="C1000" s="184">
        <f>SUM(C1001:C1006)</f>
        <v>1003.781731</v>
      </c>
      <c r="D1000" s="184">
        <f>SUM(D1001:D1006)</f>
        <v>233.75308713999999</v>
      </c>
      <c r="E1000" s="185">
        <f t="shared" si="112"/>
        <v>0.23287242626654259</v>
      </c>
      <c r="F1000" s="67">
        <f>SUM(F1001:F1006)</f>
        <v>4035.4270129999995</v>
      </c>
      <c r="G1000" s="29">
        <f>SUM(G1001:G1006)</f>
        <v>4031.4270129999995</v>
      </c>
      <c r="H1000" s="29">
        <f>SUM(H1001:H1006)</f>
        <v>270.51330350000001</v>
      </c>
      <c r="I1000" s="32">
        <f t="shared" si="120"/>
        <v>6.7101128862729092E-2</v>
      </c>
    </row>
    <row r="1001" spans="1:9" x14ac:dyDescent="0.25">
      <c r="A1001" s="174" t="s">
        <v>269</v>
      </c>
      <c r="B1001" s="45">
        <v>260.50139899999999</v>
      </c>
      <c r="C1001" s="46">
        <v>260.50139899999999</v>
      </c>
      <c r="D1001" s="46">
        <v>94.154432209999996</v>
      </c>
      <c r="E1001" s="56">
        <f t="shared" si="112"/>
        <v>0.36143541866352896</v>
      </c>
      <c r="F1001" s="33">
        <v>120.084909</v>
      </c>
      <c r="G1001" s="34">
        <v>120.084909</v>
      </c>
      <c r="H1001" s="34">
        <v>6.0118036100000003</v>
      </c>
      <c r="I1001" s="21">
        <f t="shared" si="120"/>
        <v>5.0062940131802909E-2</v>
      </c>
    </row>
    <row r="1002" spans="1:9" x14ac:dyDescent="0.25">
      <c r="A1002" s="169" t="s">
        <v>270</v>
      </c>
      <c r="B1002" s="4">
        <v>2.9946999999999999</v>
      </c>
      <c r="C1002" s="7">
        <v>2.9946999999999999</v>
      </c>
      <c r="D1002" s="7">
        <v>1.25980384</v>
      </c>
      <c r="E1002" s="53">
        <f t="shared" si="112"/>
        <v>0.4206778107990784</v>
      </c>
      <c r="F1002" s="59" t="s">
        <v>19</v>
      </c>
      <c r="G1002" s="60" t="s">
        <v>19</v>
      </c>
      <c r="H1002" s="60" t="s">
        <v>19</v>
      </c>
      <c r="I1002" s="14" t="s">
        <v>19</v>
      </c>
    </row>
    <row r="1003" spans="1:9" x14ac:dyDescent="0.25">
      <c r="A1003" s="169" t="s">
        <v>271</v>
      </c>
      <c r="B1003" s="4">
        <v>195.44493199999999</v>
      </c>
      <c r="C1003" s="7">
        <v>195.44493199999999</v>
      </c>
      <c r="D1003" s="7">
        <v>89.097909489999992</v>
      </c>
      <c r="E1003" s="53">
        <f t="shared" si="112"/>
        <v>0.45587219161047365</v>
      </c>
      <c r="F1003" s="35">
        <v>165.644204</v>
      </c>
      <c r="G1003" s="36">
        <v>165.644204</v>
      </c>
      <c r="H1003" s="36">
        <v>20.167384070000001</v>
      </c>
      <c r="I1003" s="14">
        <f t="shared" ref="I1003:I1005" si="121">H1003/G1003</f>
        <v>0.12175122088787363</v>
      </c>
    </row>
    <row r="1004" spans="1:9" x14ac:dyDescent="0.25">
      <c r="A1004" s="169" t="s">
        <v>272</v>
      </c>
      <c r="B1004" s="5">
        <v>327.12209999999999</v>
      </c>
      <c r="C1004" s="6">
        <v>327.12209999999999</v>
      </c>
      <c r="D1004" s="6">
        <v>49.240941599999999</v>
      </c>
      <c r="E1004" s="53">
        <f t="shared" si="112"/>
        <v>0.15052771304659637</v>
      </c>
      <c r="F1004" s="35">
        <v>1520.2257</v>
      </c>
      <c r="G1004" s="36">
        <v>1520.2257</v>
      </c>
      <c r="H1004" s="58">
        <v>62.961745669999999</v>
      </c>
      <c r="I1004" s="14">
        <f t="shared" si="121"/>
        <v>4.1416051360005292E-2</v>
      </c>
    </row>
    <row r="1005" spans="1:9" x14ac:dyDescent="0.25">
      <c r="A1005" s="169" t="s">
        <v>273</v>
      </c>
      <c r="B1005" s="5">
        <v>217.71860000000001</v>
      </c>
      <c r="C1005" s="6">
        <v>217.71860000000001</v>
      </c>
      <c r="D1005" s="6">
        <v>0</v>
      </c>
      <c r="E1005" s="53">
        <f t="shared" si="112"/>
        <v>0</v>
      </c>
      <c r="F1005" s="59">
        <v>520.10519999999997</v>
      </c>
      <c r="G1005" s="60">
        <v>520.10519999999997</v>
      </c>
      <c r="H1005" s="60">
        <v>0</v>
      </c>
      <c r="I1005" s="14">
        <f t="shared" si="121"/>
        <v>0</v>
      </c>
    </row>
    <row r="1006" spans="1:9" ht="15.75" thickBot="1" x14ac:dyDescent="0.3">
      <c r="A1006" s="178" t="s">
        <v>280</v>
      </c>
      <c r="B1006" s="10" t="s">
        <v>19</v>
      </c>
      <c r="C1006" s="11" t="s">
        <v>19</v>
      </c>
      <c r="D1006" s="11" t="s">
        <v>19</v>
      </c>
      <c r="E1006" s="55" t="s">
        <v>19</v>
      </c>
      <c r="F1006" s="37">
        <v>1709.367</v>
      </c>
      <c r="G1006" s="38">
        <v>1705.367</v>
      </c>
      <c r="H1006" s="38">
        <v>181.37237014999999</v>
      </c>
      <c r="I1006" s="22">
        <f>H1006/G1006</f>
        <v>0.10635386409494262</v>
      </c>
    </row>
    <row r="1007" spans="1:9" x14ac:dyDescent="0.25">
      <c r="A1007" s="145" t="s">
        <v>201</v>
      </c>
      <c r="B1007" s="145"/>
      <c r="C1007" s="145"/>
      <c r="D1007" s="145"/>
      <c r="E1007" s="200" t="s">
        <v>202</v>
      </c>
      <c r="F1007" s="200"/>
      <c r="G1007" s="200"/>
      <c r="H1007" s="200"/>
      <c r="I1007" s="200"/>
    </row>
    <row r="1008" spans="1:9" x14ac:dyDescent="0.25">
      <c r="A1008" s="201" t="s">
        <v>203</v>
      </c>
      <c r="B1008" s="202"/>
      <c r="C1008" s="202"/>
      <c r="D1008" s="202"/>
      <c r="E1008" s="202"/>
      <c r="F1008" s="202"/>
      <c r="G1008" s="202"/>
      <c r="H1008" s="202"/>
      <c r="I1008" s="202"/>
    </row>
    <row r="1009" spans="1:9" x14ac:dyDescent="0.25">
      <c r="A1009" s="206"/>
      <c r="B1009" s="206"/>
      <c r="C1009" s="206"/>
      <c r="D1009" s="206"/>
      <c r="E1009" s="206"/>
      <c r="F1009" s="206"/>
      <c r="G1009" s="206"/>
      <c r="H1009" s="206"/>
      <c r="I1009" s="206"/>
    </row>
    <row r="1010" spans="1:9" x14ac:dyDescent="0.25">
      <c r="A1010" s="203" t="s">
        <v>275</v>
      </c>
      <c r="B1010" s="203"/>
      <c r="C1010" s="203"/>
      <c r="D1010" s="203"/>
      <c r="E1010" s="203"/>
      <c r="F1010" s="203"/>
      <c r="G1010" s="203"/>
      <c r="H1010" s="203"/>
      <c r="I1010" s="203"/>
    </row>
    <row r="1011" spans="1:9" x14ac:dyDescent="0.25">
      <c r="A1011" s="204" t="s">
        <v>300</v>
      </c>
      <c r="B1011" s="204"/>
      <c r="C1011" s="204"/>
      <c r="D1011" s="204"/>
      <c r="E1011" s="204"/>
      <c r="F1011" s="204"/>
      <c r="G1011" s="204"/>
      <c r="H1011" s="204"/>
      <c r="I1011" s="204"/>
    </row>
    <row r="1012" spans="1:9" x14ac:dyDescent="0.25">
      <c r="A1012" s="205" t="s">
        <v>276</v>
      </c>
      <c r="B1012" s="205"/>
      <c r="C1012" s="205"/>
      <c r="D1012" s="205"/>
      <c r="E1012" s="205"/>
      <c r="F1012" s="205"/>
      <c r="G1012" s="205"/>
      <c r="H1012" s="205"/>
      <c r="I1012" s="205"/>
    </row>
    <row r="1013" spans="1:9" x14ac:dyDescent="0.25">
      <c r="A1013" s="207"/>
      <c r="B1013" s="207"/>
      <c r="C1013" s="207"/>
      <c r="D1013" s="207"/>
      <c r="E1013" s="207"/>
      <c r="F1013" s="207"/>
      <c r="G1013" s="207"/>
      <c r="H1013" s="207"/>
      <c r="I1013" s="207"/>
    </row>
    <row r="1014" spans="1:9" x14ac:dyDescent="0.25">
      <c r="A1014" s="198" t="s">
        <v>0</v>
      </c>
      <c r="B1014" s="198"/>
      <c r="C1014" s="198"/>
      <c r="D1014" s="198"/>
      <c r="E1014" s="198"/>
      <c r="F1014" s="198"/>
      <c r="G1014" s="198"/>
      <c r="H1014" s="198"/>
      <c r="I1014" s="198"/>
    </row>
    <row r="1015" spans="1:9" x14ac:dyDescent="0.25">
      <c r="A1015" s="198" t="s">
        <v>1</v>
      </c>
      <c r="B1015" s="198"/>
      <c r="C1015" s="198"/>
      <c r="D1015" s="198"/>
      <c r="E1015" s="198"/>
      <c r="F1015" s="198"/>
      <c r="G1015" s="198"/>
      <c r="H1015" s="198"/>
      <c r="I1015" s="198"/>
    </row>
    <row r="1016" spans="1:9" x14ac:dyDescent="0.25">
      <c r="A1016" s="199" t="s">
        <v>200</v>
      </c>
      <c r="B1016" s="199"/>
      <c r="C1016" s="199"/>
      <c r="D1016" s="199"/>
      <c r="E1016" s="199"/>
      <c r="F1016" s="199"/>
      <c r="G1016" s="199"/>
      <c r="H1016" s="199"/>
      <c r="I1016" s="199"/>
    </row>
    <row r="1017" spans="1:9" x14ac:dyDescent="0.25">
      <c r="A1017" s="199" t="s">
        <v>274</v>
      </c>
      <c r="B1017" s="199"/>
      <c r="C1017" s="199"/>
      <c r="D1017" s="199"/>
      <c r="E1017" s="199"/>
      <c r="F1017" s="199"/>
      <c r="G1017" s="199"/>
      <c r="H1017" s="199"/>
      <c r="I1017" s="199"/>
    </row>
    <row r="1018" spans="1:9" x14ac:dyDescent="0.25">
      <c r="A1018" s="199" t="s">
        <v>299</v>
      </c>
      <c r="B1018" s="199"/>
      <c r="C1018" s="199"/>
      <c r="D1018" s="199"/>
      <c r="E1018" s="199"/>
      <c r="F1018" s="199"/>
      <c r="G1018" s="199"/>
      <c r="H1018" s="199"/>
      <c r="I1018" s="199"/>
    </row>
    <row r="1019" spans="1:9" x14ac:dyDescent="0.25">
      <c r="A1019" s="190" t="s">
        <v>2</v>
      </c>
      <c r="B1019" s="190"/>
      <c r="C1019" s="190"/>
      <c r="D1019" s="190"/>
      <c r="E1019" s="190"/>
      <c r="F1019" s="190"/>
      <c r="G1019" s="190"/>
      <c r="H1019" s="190"/>
      <c r="I1019" s="190"/>
    </row>
    <row r="1020" spans="1:9" ht="6" customHeight="1" thickBot="1" x14ac:dyDescent="0.3">
      <c r="A1020" s="197"/>
      <c r="B1020" s="197"/>
      <c r="C1020" s="197"/>
      <c r="D1020" s="197"/>
      <c r="E1020" s="197"/>
      <c r="F1020" s="197"/>
      <c r="G1020" s="197"/>
      <c r="H1020" s="197"/>
      <c r="I1020" s="197"/>
    </row>
    <row r="1021" spans="1:9" x14ac:dyDescent="0.25">
      <c r="A1021" s="191" t="s">
        <v>3</v>
      </c>
      <c r="B1021" s="193" t="s">
        <v>4</v>
      </c>
      <c r="C1021" s="194"/>
      <c r="D1021" s="194"/>
      <c r="E1021" s="195"/>
      <c r="F1021" s="193" t="s">
        <v>5</v>
      </c>
      <c r="G1021" s="194"/>
      <c r="H1021" s="194"/>
      <c r="I1021" s="196"/>
    </row>
    <row r="1022" spans="1:9" ht="30.75" thickBot="1" x14ac:dyDescent="0.3">
      <c r="A1022" s="192"/>
      <c r="B1022" s="163" t="s">
        <v>6</v>
      </c>
      <c r="C1022" s="164" t="s">
        <v>7</v>
      </c>
      <c r="D1022" s="164" t="s">
        <v>205</v>
      </c>
      <c r="E1022" s="165" t="s">
        <v>9</v>
      </c>
      <c r="F1022" s="166" t="s">
        <v>6</v>
      </c>
      <c r="G1022" s="164" t="s">
        <v>7</v>
      </c>
      <c r="H1022" s="164" t="s">
        <v>204</v>
      </c>
      <c r="I1022" s="167" t="s">
        <v>9</v>
      </c>
    </row>
    <row r="1023" spans="1:9" ht="15.75" thickBot="1" x14ac:dyDescent="0.3">
      <c r="A1023" s="68" t="s">
        <v>91</v>
      </c>
      <c r="B1023" s="17">
        <f>B1024+B1113</f>
        <v>15578.589393999999</v>
      </c>
      <c r="C1023" s="18">
        <f>C1024+C1113</f>
        <v>15391.743738999998</v>
      </c>
      <c r="D1023" s="18">
        <f>D1024+D1113</f>
        <v>11758.181879100001</v>
      </c>
      <c r="E1023" s="49">
        <f>D1023/C1023</f>
        <v>0.76392786148763736</v>
      </c>
      <c r="F1023" s="17">
        <f>F1024+F1113</f>
        <v>7743.8630020000001</v>
      </c>
      <c r="G1023" s="18">
        <f>G1024+G1113</f>
        <v>8107.5680629999979</v>
      </c>
      <c r="H1023" s="18">
        <f>H1024+H1113</f>
        <v>4290.2957018999996</v>
      </c>
      <c r="I1023" s="19">
        <f>H1023/G1023</f>
        <v>0.52917171568122312</v>
      </c>
    </row>
    <row r="1024" spans="1:9" ht="15.75" thickBot="1" x14ac:dyDescent="0.3">
      <c r="A1024" s="69" t="s">
        <v>10</v>
      </c>
      <c r="B1024" s="30">
        <f>B1025+B1055</f>
        <v>14574.807663</v>
      </c>
      <c r="C1024" s="31">
        <f>C1025+C1055</f>
        <v>14387.962007999997</v>
      </c>
      <c r="D1024" s="31">
        <f>D1025+D1055</f>
        <v>11148.066980470001</v>
      </c>
      <c r="E1024" s="50">
        <f>D1024/C1024</f>
        <v>0.77481904485648845</v>
      </c>
      <c r="F1024" s="30">
        <f>F1025+F1055</f>
        <v>3708.4359890000001</v>
      </c>
      <c r="G1024" s="31">
        <f>G1025+G1055</f>
        <v>4076.1410499999984</v>
      </c>
      <c r="H1024" s="31">
        <f>H1025+H1055</f>
        <v>2478.6127308099994</v>
      </c>
      <c r="I1024" s="32">
        <f>H1024/G1024</f>
        <v>0.60807825352608946</v>
      </c>
    </row>
    <row r="1025" spans="1:9" ht="15.75" thickBot="1" x14ac:dyDescent="0.3">
      <c r="A1025" s="70" t="s">
        <v>11</v>
      </c>
      <c r="B1025" s="12">
        <f>SUM(B1026:B1054)</f>
        <v>8663.4058090000017</v>
      </c>
      <c r="C1025" s="13">
        <f>SUM(C1026:C1054)</f>
        <v>8476.5620449999988</v>
      </c>
      <c r="D1025" s="13">
        <f>SUM(D1026:D1054)</f>
        <v>7073.18909833</v>
      </c>
      <c r="E1025" s="51">
        <f>D1025/C1025</f>
        <v>0.83444078634476637</v>
      </c>
      <c r="F1025" s="12">
        <f>SUM(F1026:F1054)</f>
        <v>2017.5669470000003</v>
      </c>
      <c r="G1025" s="13">
        <f>SUM(G1026:G1054)</f>
        <v>2350.0039099999985</v>
      </c>
      <c r="H1025" s="13">
        <f>SUM(H1026:H1054)</f>
        <v>1796.1143334599997</v>
      </c>
      <c r="I1025" s="20">
        <f>H1025/G1025</f>
        <v>0.76430270001550793</v>
      </c>
    </row>
    <row r="1026" spans="1:9" x14ac:dyDescent="0.25">
      <c r="A1026" s="168" t="s">
        <v>13</v>
      </c>
      <c r="B1026" s="39">
        <v>97.640407999999994</v>
      </c>
      <c r="C1026" s="40">
        <v>121.650486</v>
      </c>
      <c r="D1026" s="40">
        <v>96.056237709999991</v>
      </c>
      <c r="E1026" s="52">
        <f>D1026/C1026</f>
        <v>0.7896083350624673</v>
      </c>
      <c r="F1026" s="33">
        <v>2.0263010000000001</v>
      </c>
      <c r="G1026" s="34">
        <v>43.039411000000001</v>
      </c>
      <c r="H1026" s="34">
        <v>8.8039047100000012</v>
      </c>
      <c r="I1026" s="21">
        <f>H1026/G1026</f>
        <v>0.20455448867550721</v>
      </c>
    </row>
    <row r="1027" spans="1:9" x14ac:dyDescent="0.25">
      <c r="A1027" s="169" t="s">
        <v>15</v>
      </c>
      <c r="B1027" s="4">
        <v>142.29824199999999</v>
      </c>
      <c r="C1027" s="7">
        <v>109.692336</v>
      </c>
      <c r="D1027" s="7">
        <v>73.457584540000013</v>
      </c>
      <c r="E1027" s="53">
        <f>D1027/C1027</f>
        <v>0.6696692514598287</v>
      </c>
      <c r="F1027" s="35">
        <v>3.9833259999999999</v>
      </c>
      <c r="G1027" s="36">
        <v>0.93044400000000005</v>
      </c>
      <c r="H1027" s="36">
        <v>0.51183596999999992</v>
      </c>
      <c r="I1027" s="14">
        <f>H1027/G1027</f>
        <v>0.55009863033132556</v>
      </c>
    </row>
    <row r="1028" spans="1:9" x14ac:dyDescent="0.25">
      <c r="A1028" s="169" t="s">
        <v>24</v>
      </c>
      <c r="B1028" s="4">
        <v>207.480231</v>
      </c>
      <c r="C1028" s="7">
        <v>185.10231200000001</v>
      </c>
      <c r="D1028" s="7">
        <v>150.04543450999998</v>
      </c>
      <c r="E1028" s="53">
        <f t="shared" ref="E1028:E1049" si="122">D1028/C1028</f>
        <v>0.81060810580258968</v>
      </c>
      <c r="F1028" s="35">
        <v>314.71718199999998</v>
      </c>
      <c r="G1028" s="36">
        <v>702.46788500000002</v>
      </c>
      <c r="H1028" s="36">
        <v>598.93357722000007</v>
      </c>
      <c r="I1028" s="14">
        <f t="shared" ref="I1028:I1040" si="123">H1028/G1028</f>
        <v>0.85261346462835097</v>
      </c>
    </row>
    <row r="1029" spans="1:9" x14ac:dyDescent="0.25">
      <c r="A1029" s="169" t="s">
        <v>210</v>
      </c>
      <c r="B1029" s="4">
        <v>64.232709</v>
      </c>
      <c r="C1029" s="7">
        <v>61.483817000000002</v>
      </c>
      <c r="D1029" s="7">
        <v>34.470061869999995</v>
      </c>
      <c r="E1029" s="53">
        <f t="shared" si="122"/>
        <v>0.5606363357369305</v>
      </c>
      <c r="F1029" s="35">
        <v>2.8340519999999998</v>
      </c>
      <c r="G1029" s="36">
        <v>1.437465</v>
      </c>
      <c r="H1029" s="36">
        <v>1.09363794</v>
      </c>
      <c r="I1029" s="14">
        <f t="shared" si="123"/>
        <v>0.7608101345076228</v>
      </c>
    </row>
    <row r="1030" spans="1:9" x14ac:dyDescent="0.25">
      <c r="A1030" s="170" t="s">
        <v>211</v>
      </c>
      <c r="B1030" s="4">
        <v>1596.8395849999999</v>
      </c>
      <c r="C1030" s="7">
        <v>1545.7562660000001</v>
      </c>
      <c r="D1030" s="7">
        <v>1230.2168804800001</v>
      </c>
      <c r="E1030" s="53">
        <f t="shared" si="122"/>
        <v>0.79586730944553719</v>
      </c>
      <c r="F1030" s="35">
        <v>200.21357</v>
      </c>
      <c r="G1030" s="36">
        <v>107.881953</v>
      </c>
      <c r="H1030" s="36">
        <v>56.184039909999996</v>
      </c>
      <c r="I1030" s="14">
        <f t="shared" si="123"/>
        <v>0.52079183169774468</v>
      </c>
    </row>
    <row r="1031" spans="1:9" x14ac:dyDescent="0.25">
      <c r="A1031" s="171" t="s">
        <v>212</v>
      </c>
      <c r="B1031" s="4">
        <v>30.624507000000001</v>
      </c>
      <c r="C1031" s="7">
        <v>25.955953000000001</v>
      </c>
      <c r="D1031" s="7">
        <v>18.272194329999998</v>
      </c>
      <c r="E1031" s="53">
        <f t="shared" si="122"/>
        <v>0.70396931023877252</v>
      </c>
      <c r="F1031" s="35">
        <v>1.7299979999999999</v>
      </c>
      <c r="G1031" s="36">
        <v>1.6799980000000001</v>
      </c>
      <c r="H1031" s="36">
        <v>1.2137396200000001</v>
      </c>
      <c r="I1031" s="14">
        <f t="shared" si="123"/>
        <v>0.72246491960109482</v>
      </c>
    </row>
    <row r="1032" spans="1:9" x14ac:dyDescent="0.25">
      <c r="A1032" s="171" t="s">
        <v>213</v>
      </c>
      <c r="B1032" s="4">
        <v>34.444400000000002</v>
      </c>
      <c r="C1032" s="7">
        <v>32.515796999999999</v>
      </c>
      <c r="D1032" s="7">
        <v>24.413994840000001</v>
      </c>
      <c r="E1032" s="53">
        <f t="shared" si="122"/>
        <v>0.75083488926936037</v>
      </c>
      <c r="F1032" s="35">
        <v>526.22157300000003</v>
      </c>
      <c r="G1032" s="36">
        <v>353.32189299999999</v>
      </c>
      <c r="H1032" s="36">
        <v>237.86039516999998</v>
      </c>
      <c r="I1032" s="14">
        <f t="shared" si="123"/>
        <v>0.67321159509920314</v>
      </c>
    </row>
    <row r="1033" spans="1:9" x14ac:dyDescent="0.25">
      <c r="A1033" s="169" t="s">
        <v>214</v>
      </c>
      <c r="B1033" s="4">
        <v>67.064587000000003</v>
      </c>
      <c r="C1033" s="7">
        <v>64.857744999999994</v>
      </c>
      <c r="D1033" s="7">
        <v>48.925730369999997</v>
      </c>
      <c r="E1033" s="53">
        <f t="shared" si="122"/>
        <v>0.75435447794245702</v>
      </c>
      <c r="F1033" s="35">
        <v>55.356274999999997</v>
      </c>
      <c r="G1033" s="36">
        <v>82.845012999999994</v>
      </c>
      <c r="H1033" s="36">
        <v>65.466009689999993</v>
      </c>
      <c r="I1033" s="14">
        <f t="shared" si="123"/>
        <v>0.79022269801563072</v>
      </c>
    </row>
    <row r="1034" spans="1:9" x14ac:dyDescent="0.25">
      <c r="A1034" s="171" t="s">
        <v>215</v>
      </c>
      <c r="B1034" s="4">
        <v>1131.995887</v>
      </c>
      <c r="C1034" s="7">
        <v>1179.5175979999999</v>
      </c>
      <c r="D1034" s="7">
        <v>918.44308192999995</v>
      </c>
      <c r="E1034" s="53">
        <f t="shared" si="122"/>
        <v>0.77865992291028119</v>
      </c>
      <c r="F1034" s="35">
        <v>200.455793</v>
      </c>
      <c r="G1034" s="36">
        <v>155.861976</v>
      </c>
      <c r="H1034" s="36">
        <v>108.49924895000001</v>
      </c>
      <c r="I1034" s="14">
        <f t="shared" si="123"/>
        <v>0.6961239151106362</v>
      </c>
    </row>
    <row r="1035" spans="1:9" x14ac:dyDescent="0.25">
      <c r="A1035" s="172" t="s">
        <v>216</v>
      </c>
      <c r="B1035" s="4">
        <v>40.661338999999998</v>
      </c>
      <c r="C1035" s="7">
        <v>37.876382</v>
      </c>
      <c r="D1035" s="7">
        <v>26.205830880000001</v>
      </c>
      <c r="E1035" s="53">
        <f t="shared" si="122"/>
        <v>0.69187787999392336</v>
      </c>
      <c r="F1035" s="35">
        <v>5.3209999999999997</v>
      </c>
      <c r="G1035" s="36">
        <v>4.9310609999999997</v>
      </c>
      <c r="H1035" s="36">
        <v>2.1514179599999999</v>
      </c>
      <c r="I1035" s="14">
        <f t="shared" si="123"/>
        <v>0.43629919808333339</v>
      </c>
    </row>
    <row r="1036" spans="1:9" x14ac:dyDescent="0.25">
      <c r="A1036" s="172" t="s">
        <v>217</v>
      </c>
      <c r="B1036" s="4">
        <v>18.094564999999999</v>
      </c>
      <c r="C1036" s="7">
        <v>16.654377</v>
      </c>
      <c r="D1036" s="7">
        <v>11.210311460000002</v>
      </c>
      <c r="E1036" s="53">
        <f t="shared" si="122"/>
        <v>0.67311502916020227</v>
      </c>
      <c r="F1036" s="35">
        <v>200.526118</v>
      </c>
      <c r="G1036" s="36">
        <v>276.161429</v>
      </c>
      <c r="H1036" s="36">
        <v>239.14849903000001</v>
      </c>
      <c r="I1036" s="14">
        <f t="shared" si="123"/>
        <v>0.86597357167499311</v>
      </c>
    </row>
    <row r="1037" spans="1:9" x14ac:dyDescent="0.25">
      <c r="A1037" s="172" t="s">
        <v>218</v>
      </c>
      <c r="B1037" s="4">
        <v>582.16234599999996</v>
      </c>
      <c r="C1037" s="7">
        <v>468.135019</v>
      </c>
      <c r="D1037" s="7">
        <v>324.73076386000002</v>
      </c>
      <c r="E1037" s="53">
        <f t="shared" si="122"/>
        <v>0.69366902855007317</v>
      </c>
      <c r="F1037" s="35">
        <v>105.183688</v>
      </c>
      <c r="G1037" s="36">
        <v>85.987358</v>
      </c>
      <c r="H1037" s="36">
        <v>60.084785369999999</v>
      </c>
      <c r="I1037" s="14">
        <f t="shared" si="123"/>
        <v>0.69876301316293499</v>
      </c>
    </row>
    <row r="1038" spans="1:9" x14ac:dyDescent="0.25">
      <c r="A1038" s="172" t="s">
        <v>219</v>
      </c>
      <c r="B1038" s="4">
        <v>92.930704000000006</v>
      </c>
      <c r="C1038" s="7">
        <v>94.713397999999998</v>
      </c>
      <c r="D1038" s="7">
        <v>74.326600220000003</v>
      </c>
      <c r="E1038" s="53">
        <f t="shared" si="122"/>
        <v>0.78475275715480086</v>
      </c>
      <c r="F1038" s="35">
        <v>25.907353000000001</v>
      </c>
      <c r="G1038" s="36">
        <v>12.392414</v>
      </c>
      <c r="H1038" s="36">
        <v>5.7684686799999998</v>
      </c>
      <c r="I1038" s="14">
        <f t="shared" si="123"/>
        <v>0.46548385810867837</v>
      </c>
    </row>
    <row r="1039" spans="1:9" x14ac:dyDescent="0.25">
      <c r="A1039" s="172" t="s">
        <v>220</v>
      </c>
      <c r="B1039" s="4">
        <v>723.08644600000002</v>
      </c>
      <c r="C1039" s="7">
        <v>720.67287599999997</v>
      </c>
      <c r="D1039" s="7">
        <v>587.99208936000002</v>
      </c>
      <c r="E1039" s="53">
        <f t="shared" si="122"/>
        <v>0.81589318668904653</v>
      </c>
      <c r="F1039" s="35">
        <v>30.185372999999998</v>
      </c>
      <c r="G1039" s="36">
        <v>50.536307999999998</v>
      </c>
      <c r="H1039" s="36">
        <v>28.92050167</v>
      </c>
      <c r="I1039" s="14">
        <f t="shared" si="123"/>
        <v>0.57227175499246996</v>
      </c>
    </row>
    <row r="1040" spans="1:9" x14ac:dyDescent="0.25">
      <c r="A1040" s="172" t="s">
        <v>221</v>
      </c>
      <c r="B1040" s="4">
        <v>30.015011999999999</v>
      </c>
      <c r="C1040" s="7">
        <v>28.503921999999999</v>
      </c>
      <c r="D1040" s="7">
        <v>19.451060890000001</v>
      </c>
      <c r="E1040" s="53">
        <f t="shared" si="122"/>
        <v>0.68239945681860903</v>
      </c>
      <c r="F1040" s="35">
        <v>256.56729999999999</v>
      </c>
      <c r="G1040" s="36">
        <v>405.49874799999998</v>
      </c>
      <c r="H1040" s="36">
        <v>346.68236150999996</v>
      </c>
      <c r="I1040" s="14">
        <f t="shared" si="123"/>
        <v>0.85495297635296275</v>
      </c>
    </row>
    <row r="1041" spans="1:9" x14ac:dyDescent="0.25">
      <c r="A1041" s="172" t="s">
        <v>30</v>
      </c>
      <c r="B1041" s="4">
        <v>3.0416280000000002</v>
      </c>
      <c r="C1041" s="7">
        <v>3.0416280000000002</v>
      </c>
      <c r="D1041" s="7">
        <v>1.69434821</v>
      </c>
      <c r="E1041" s="53">
        <f t="shared" si="122"/>
        <v>0.55705306829105994</v>
      </c>
      <c r="F1041" s="5" t="s">
        <v>19</v>
      </c>
      <c r="G1041" s="6" t="s">
        <v>19</v>
      </c>
      <c r="H1041" s="6" t="s">
        <v>19</v>
      </c>
      <c r="I1041" s="14" t="s">
        <v>19</v>
      </c>
    </row>
    <row r="1042" spans="1:9" x14ac:dyDescent="0.25">
      <c r="A1042" s="169" t="s">
        <v>222</v>
      </c>
      <c r="B1042" s="4">
        <v>33.419699999999999</v>
      </c>
      <c r="C1042" s="7">
        <v>30.937932</v>
      </c>
      <c r="D1042" s="7">
        <v>23.40080691</v>
      </c>
      <c r="E1042" s="53">
        <f t="shared" si="122"/>
        <v>0.75637915649953591</v>
      </c>
      <c r="F1042" s="35">
        <v>21.712631999999999</v>
      </c>
      <c r="G1042" s="36">
        <v>22.108371999999999</v>
      </c>
      <c r="H1042" s="36">
        <v>8.7524578999999996</v>
      </c>
      <c r="I1042" s="14">
        <f t="shared" ref="I1042:I1048" si="124">H1042/G1042</f>
        <v>0.39588884699425175</v>
      </c>
    </row>
    <row r="1043" spans="1:9" x14ac:dyDescent="0.25">
      <c r="A1043" s="169" t="s">
        <v>223</v>
      </c>
      <c r="B1043" s="4">
        <v>29.51248</v>
      </c>
      <c r="C1043" s="7">
        <v>27.497914000000002</v>
      </c>
      <c r="D1043" s="7">
        <v>20.355696559999998</v>
      </c>
      <c r="E1043" s="53">
        <f t="shared" si="122"/>
        <v>0.74026329997249962</v>
      </c>
      <c r="F1043" s="35">
        <v>36.536119999999997</v>
      </c>
      <c r="G1043" s="36">
        <v>24.514662999999999</v>
      </c>
      <c r="H1043" s="36">
        <v>14.247091359999999</v>
      </c>
      <c r="I1043" s="14">
        <f t="shared" si="124"/>
        <v>0.58116611107401317</v>
      </c>
    </row>
    <row r="1044" spans="1:9" x14ac:dyDescent="0.25">
      <c r="A1044" s="172" t="s">
        <v>22</v>
      </c>
      <c r="B1044" s="4">
        <v>156.17427499999999</v>
      </c>
      <c r="C1044" s="7">
        <v>156.09927500000001</v>
      </c>
      <c r="D1044" s="7">
        <v>126.09713506999999</v>
      </c>
      <c r="E1044" s="53">
        <f t="shared" si="122"/>
        <v>0.80780090150963213</v>
      </c>
      <c r="F1044" s="35">
        <v>10.709368</v>
      </c>
      <c r="G1044" s="36">
        <v>8.7093679999999996</v>
      </c>
      <c r="H1044" s="36">
        <v>5.9597130700000003</v>
      </c>
      <c r="I1044" s="14">
        <f t="shared" si="124"/>
        <v>0.68428766243428918</v>
      </c>
    </row>
    <row r="1045" spans="1:9" x14ac:dyDescent="0.25">
      <c r="A1045" s="172" t="s">
        <v>26</v>
      </c>
      <c r="B1045" s="4">
        <v>152.449894</v>
      </c>
      <c r="C1045" s="7">
        <v>150.27212499999999</v>
      </c>
      <c r="D1045" s="7">
        <v>113.66201606</v>
      </c>
      <c r="E1045" s="53">
        <f t="shared" si="122"/>
        <v>0.75637458417520886</v>
      </c>
      <c r="F1045" s="5">
        <v>7.1340630000000003</v>
      </c>
      <c r="G1045" s="6">
        <v>3.4603069999999998</v>
      </c>
      <c r="H1045" s="6">
        <v>3.0551097299999999</v>
      </c>
      <c r="I1045" s="14">
        <f t="shared" si="124"/>
        <v>0.88290135239445522</v>
      </c>
    </row>
    <row r="1046" spans="1:9" x14ac:dyDescent="0.25">
      <c r="A1046" s="169" t="s">
        <v>25</v>
      </c>
      <c r="B1046" s="4">
        <v>6.162128</v>
      </c>
      <c r="C1046" s="7">
        <v>6.162128</v>
      </c>
      <c r="D1046" s="7">
        <v>4.7008978200000007</v>
      </c>
      <c r="E1046" s="53">
        <f t="shared" si="122"/>
        <v>0.76286922634518473</v>
      </c>
      <c r="F1046" s="35">
        <v>0.23666999999999999</v>
      </c>
      <c r="G1046" s="36">
        <v>0.19667000000000001</v>
      </c>
      <c r="H1046" s="36">
        <v>0.18131514000000001</v>
      </c>
      <c r="I1046" s="14">
        <f t="shared" si="124"/>
        <v>0.92192576397010217</v>
      </c>
    </row>
    <row r="1047" spans="1:9" x14ac:dyDescent="0.25">
      <c r="A1047" s="172" t="s">
        <v>32</v>
      </c>
      <c r="B1047" s="4">
        <v>94.749171000000004</v>
      </c>
      <c r="C1047" s="7">
        <v>91.625787000000003</v>
      </c>
      <c r="D1047" s="7">
        <v>62.461013539999996</v>
      </c>
      <c r="E1047" s="53">
        <f t="shared" si="122"/>
        <v>0.68169688452444066</v>
      </c>
      <c r="F1047" s="5">
        <v>9.3229690000000005</v>
      </c>
      <c r="G1047" s="6">
        <v>5.3602100000000004</v>
      </c>
      <c r="H1047" s="6">
        <v>2.2650828999999999</v>
      </c>
      <c r="I1047" s="14">
        <f t="shared" si="124"/>
        <v>0.42257353723081742</v>
      </c>
    </row>
    <row r="1048" spans="1:9" x14ac:dyDescent="0.25">
      <c r="A1048" s="172" t="s">
        <v>18</v>
      </c>
      <c r="B1048" s="4">
        <v>4.4720829999999996</v>
      </c>
      <c r="C1048" s="7">
        <v>4.471946</v>
      </c>
      <c r="D1048" s="7">
        <v>3.1555669700000002</v>
      </c>
      <c r="E1048" s="53">
        <f t="shared" si="122"/>
        <v>0.70563619730649707</v>
      </c>
      <c r="F1048" s="35">
        <v>5.1234000000000002E-2</v>
      </c>
      <c r="G1048" s="36">
        <v>5.1371E-2</v>
      </c>
      <c r="H1048" s="36">
        <v>4.3753010000000002E-2</v>
      </c>
      <c r="I1048" s="14">
        <f t="shared" si="124"/>
        <v>0.85170641023145355</v>
      </c>
    </row>
    <row r="1049" spans="1:9" x14ac:dyDescent="0.25">
      <c r="A1049" s="169" t="s">
        <v>224</v>
      </c>
      <c r="B1049" s="4">
        <v>2.1631629999999999</v>
      </c>
      <c r="C1049" s="7">
        <v>2.1631629999999999</v>
      </c>
      <c r="D1049" s="7">
        <v>0</v>
      </c>
      <c r="E1049" s="53">
        <f t="shared" si="122"/>
        <v>0</v>
      </c>
      <c r="F1049" s="59" t="s">
        <v>19</v>
      </c>
      <c r="G1049" s="60" t="s">
        <v>19</v>
      </c>
      <c r="H1049" s="60" t="s">
        <v>19</v>
      </c>
      <c r="I1049" s="14" t="s">
        <v>19</v>
      </c>
    </row>
    <row r="1050" spans="1:9" x14ac:dyDescent="0.25">
      <c r="A1050" s="169" t="s">
        <v>23</v>
      </c>
      <c r="B1050" s="4">
        <v>38.066400000000002</v>
      </c>
      <c r="C1050" s="7">
        <v>38.066400000000002</v>
      </c>
      <c r="D1050" s="7">
        <v>30.784578710000002</v>
      </c>
      <c r="E1050" s="53">
        <f>D1050/C1050</f>
        <v>0.80870738262614805</v>
      </c>
      <c r="F1050" s="59" t="s">
        <v>19</v>
      </c>
      <c r="G1050" s="60" t="s">
        <v>19</v>
      </c>
      <c r="H1050" s="60" t="s">
        <v>19</v>
      </c>
      <c r="I1050" s="14" t="s">
        <v>19</v>
      </c>
    </row>
    <row r="1051" spans="1:9" x14ac:dyDescent="0.25">
      <c r="A1051" s="169" t="s">
        <v>31</v>
      </c>
      <c r="B1051" s="4">
        <v>3.5150890000000001</v>
      </c>
      <c r="C1051" s="7">
        <v>3.543371</v>
      </c>
      <c r="D1051" s="7">
        <v>2.6377748199999997</v>
      </c>
      <c r="E1051" s="53">
        <f t="shared" ref="E1051:E1053" si="125">D1051/C1051</f>
        <v>0.74442524364510509</v>
      </c>
      <c r="F1051" s="59">
        <v>0.155363</v>
      </c>
      <c r="G1051" s="60">
        <v>0.155363</v>
      </c>
      <c r="H1051" s="60">
        <v>9.0349029999999997E-2</v>
      </c>
      <c r="I1051" s="14">
        <f t="shared" ref="I1051:I1053" si="126">H1051/G1051</f>
        <v>0.58153505017282103</v>
      </c>
    </row>
    <row r="1052" spans="1:9" x14ac:dyDescent="0.25">
      <c r="A1052" s="171" t="s">
        <v>17</v>
      </c>
      <c r="B1052" s="4">
        <v>3.0125510000000002</v>
      </c>
      <c r="C1052" s="7">
        <v>3.0555590000000001</v>
      </c>
      <c r="D1052" s="7">
        <v>2.2654698600000001</v>
      </c>
      <c r="E1052" s="53">
        <f t="shared" si="125"/>
        <v>0.74142566384743347</v>
      </c>
      <c r="F1052" s="59">
        <v>9.8292000000000004E-2</v>
      </c>
      <c r="G1052" s="60">
        <v>0.19028400000000001</v>
      </c>
      <c r="H1052" s="60">
        <v>6.9921490000000003E-2</v>
      </c>
      <c r="I1052" s="14">
        <f t="shared" si="126"/>
        <v>0.36745858821550947</v>
      </c>
    </row>
    <row r="1053" spans="1:9" x14ac:dyDescent="0.25">
      <c r="A1053" s="171" t="s">
        <v>78</v>
      </c>
      <c r="B1053" s="4">
        <v>5.4524999999999997</v>
      </c>
      <c r="C1053" s="7">
        <v>5.4498879999999996</v>
      </c>
      <c r="D1053" s="7">
        <v>3.4008824</v>
      </c>
      <c r="E1053" s="53">
        <f t="shared" si="125"/>
        <v>0.62402794332654177</v>
      </c>
      <c r="F1053" s="59">
        <v>0.38133400000000001</v>
      </c>
      <c r="G1053" s="60">
        <v>0.28394599999999998</v>
      </c>
      <c r="H1053" s="60">
        <v>0.12711643</v>
      </c>
      <c r="I1053" s="14">
        <f t="shared" si="126"/>
        <v>0.44767818528875214</v>
      </c>
    </row>
    <row r="1054" spans="1:9" ht="15.75" thickBot="1" x14ac:dyDescent="0.3">
      <c r="A1054" s="173" t="s">
        <v>34</v>
      </c>
      <c r="B1054" s="41">
        <v>3271.643779</v>
      </c>
      <c r="C1054" s="42">
        <v>3261.0866449999999</v>
      </c>
      <c r="D1054" s="42">
        <v>3040.3550541499999</v>
      </c>
      <c r="E1054" s="54">
        <f>D1054/C1054</f>
        <v>0.93231348477402998</v>
      </c>
      <c r="F1054" s="10" t="s">
        <v>19</v>
      </c>
      <c r="G1054" s="11" t="s">
        <v>19</v>
      </c>
      <c r="H1054" s="11" t="s">
        <v>19</v>
      </c>
      <c r="I1054" s="22" t="s">
        <v>19</v>
      </c>
    </row>
    <row r="1055" spans="1:9" ht="15.75" thickBot="1" x14ac:dyDescent="0.3">
      <c r="A1055" s="186" t="s">
        <v>92</v>
      </c>
      <c r="B1055" s="8">
        <f>SUM(B1056:B1112)</f>
        <v>5911.4018539999979</v>
      </c>
      <c r="C1055" s="9">
        <f>SUM(C1056:C1112)</f>
        <v>5911.399962999998</v>
      </c>
      <c r="D1055" s="9">
        <f>SUM(D1056:D1112)</f>
        <v>4074.8778821400006</v>
      </c>
      <c r="E1055" s="20">
        <f>D1055/C1055</f>
        <v>0.6893253556932436</v>
      </c>
      <c r="F1055" s="61">
        <f>SUM(F1056:F1112)</f>
        <v>1690.8690419999998</v>
      </c>
      <c r="G1055" s="62">
        <f>SUM(G1056:G1112)</f>
        <v>1726.13714</v>
      </c>
      <c r="H1055" s="62">
        <f>SUM(H1056:H1112)</f>
        <v>682.49839734999966</v>
      </c>
      <c r="I1055" s="63">
        <f>H1055/G1055</f>
        <v>0.39539059877362909</v>
      </c>
    </row>
    <row r="1056" spans="1:9" x14ac:dyDescent="0.25">
      <c r="A1056" s="187" t="s">
        <v>225</v>
      </c>
      <c r="B1056" s="39">
        <v>6.501328</v>
      </c>
      <c r="C1056" s="40">
        <v>6.291328</v>
      </c>
      <c r="D1056" s="40">
        <v>3.17060911</v>
      </c>
      <c r="E1056" s="21">
        <f>D1056/C1056</f>
        <v>0.50396499912260173</v>
      </c>
      <c r="F1056" s="33">
        <v>3.347451</v>
      </c>
      <c r="G1056" s="34">
        <v>18.572351000000001</v>
      </c>
      <c r="H1056" s="34">
        <v>0.58931169999999999</v>
      </c>
      <c r="I1056" s="21">
        <f>H1056/G1056</f>
        <v>3.173059242742074E-2</v>
      </c>
    </row>
    <row r="1057" spans="1:9" x14ac:dyDescent="0.25">
      <c r="A1057" s="188" t="s">
        <v>226</v>
      </c>
      <c r="B1057" s="4">
        <v>50.319775</v>
      </c>
      <c r="C1057" s="7">
        <v>65.101493000000005</v>
      </c>
      <c r="D1057" s="7">
        <v>47.683085509999998</v>
      </c>
      <c r="E1057" s="14">
        <f>D1057/C1057</f>
        <v>0.73244227302129605</v>
      </c>
      <c r="F1057" s="35">
        <v>18.610651000000001</v>
      </c>
      <c r="G1057" s="36">
        <v>18.610651000000001</v>
      </c>
      <c r="H1057" s="36">
        <v>10.123576659999999</v>
      </c>
      <c r="I1057" s="14">
        <f>H1057/G1057</f>
        <v>0.54396682093495807</v>
      </c>
    </row>
    <row r="1058" spans="1:9" x14ac:dyDescent="0.25">
      <c r="A1058" s="188" t="s">
        <v>227</v>
      </c>
      <c r="B1058" s="4">
        <v>21.9</v>
      </c>
      <c r="C1058" s="7">
        <v>21.9</v>
      </c>
      <c r="D1058" s="7">
        <v>12.454595980000001</v>
      </c>
      <c r="E1058" s="14">
        <f t="shared" ref="E1058:E1118" si="127">D1058/C1058</f>
        <v>0.56870301278538815</v>
      </c>
      <c r="F1058" s="35">
        <v>3.25</v>
      </c>
      <c r="G1058" s="36">
        <v>3.25</v>
      </c>
      <c r="H1058" s="36">
        <v>0.74576495999999992</v>
      </c>
      <c r="I1058" s="14">
        <f t="shared" ref="I1058:I1062" si="128">H1058/G1058</f>
        <v>0.22946614153846151</v>
      </c>
    </row>
    <row r="1059" spans="1:9" x14ac:dyDescent="0.25">
      <c r="A1059" s="188" t="s">
        <v>228</v>
      </c>
      <c r="B1059" s="4">
        <v>14.088463000000001</v>
      </c>
      <c r="C1059" s="7">
        <v>14.071028999999999</v>
      </c>
      <c r="D1059" s="7">
        <v>9.9052827400000005</v>
      </c>
      <c r="E1059" s="14">
        <f t="shared" si="127"/>
        <v>0.70394871192433761</v>
      </c>
      <c r="F1059" s="35">
        <v>0.82195399999999996</v>
      </c>
      <c r="G1059" s="36">
        <v>0.83938800000000002</v>
      </c>
      <c r="H1059" s="36">
        <v>0.52789332</v>
      </c>
      <c r="I1059" s="14">
        <f t="shared" si="128"/>
        <v>0.62890262905831384</v>
      </c>
    </row>
    <row r="1060" spans="1:9" x14ac:dyDescent="0.25">
      <c r="A1060" s="188" t="s">
        <v>229</v>
      </c>
      <c r="B1060" s="4">
        <v>36.437677999999998</v>
      </c>
      <c r="C1060" s="7">
        <v>32.322066999999997</v>
      </c>
      <c r="D1060" s="7">
        <v>21.30896989</v>
      </c>
      <c r="E1060" s="14">
        <f t="shared" si="127"/>
        <v>0.65927002409839697</v>
      </c>
      <c r="F1060" s="35">
        <v>2.9100549999999998</v>
      </c>
      <c r="G1060" s="36">
        <v>2.9100549999999998</v>
      </c>
      <c r="H1060" s="36">
        <v>0.26680334999999999</v>
      </c>
      <c r="I1060" s="14">
        <f t="shared" si="128"/>
        <v>9.1683267154744508E-2</v>
      </c>
    </row>
    <row r="1061" spans="1:9" x14ac:dyDescent="0.25">
      <c r="A1061" s="188" t="s">
        <v>278</v>
      </c>
      <c r="B1061" s="4">
        <v>4135.2820000000002</v>
      </c>
      <c r="C1061" s="7">
        <v>4135.1133040000004</v>
      </c>
      <c r="D1061" s="7">
        <v>2981.80849842</v>
      </c>
      <c r="E1061" s="14">
        <f t="shared" si="127"/>
        <v>0.721094751027891</v>
      </c>
      <c r="F1061" s="35">
        <v>264.03493400000002</v>
      </c>
      <c r="G1061" s="36">
        <v>348.21912499999985</v>
      </c>
      <c r="H1061" s="36">
        <v>49.246595020000001</v>
      </c>
      <c r="I1061" s="14">
        <f t="shared" si="128"/>
        <v>0.14142415359868596</v>
      </c>
    </row>
    <row r="1062" spans="1:9" x14ac:dyDescent="0.25">
      <c r="A1062" s="188" t="s">
        <v>230</v>
      </c>
      <c r="B1062" s="4">
        <v>11.583876999999999</v>
      </c>
      <c r="C1062" s="7">
        <v>11.928877</v>
      </c>
      <c r="D1062" s="7">
        <v>8.8372438300000002</v>
      </c>
      <c r="E1062" s="14">
        <f t="shared" si="127"/>
        <v>0.74082781053069791</v>
      </c>
      <c r="F1062" s="35">
        <v>8</v>
      </c>
      <c r="G1062" s="36">
        <v>13</v>
      </c>
      <c r="H1062" s="36">
        <v>5.1972769999999997</v>
      </c>
      <c r="I1062" s="14">
        <f t="shared" si="128"/>
        <v>0.39979053846153845</v>
      </c>
    </row>
    <row r="1063" spans="1:9" ht="15" customHeight="1" x14ac:dyDescent="0.25">
      <c r="A1063" s="188" t="s">
        <v>290</v>
      </c>
      <c r="B1063" s="5" t="s">
        <v>19</v>
      </c>
      <c r="C1063" s="7">
        <v>1.008067</v>
      </c>
      <c r="D1063" s="7">
        <v>0.14172585000000001</v>
      </c>
      <c r="E1063" s="14">
        <f t="shared" si="127"/>
        <v>0.14059169678205913</v>
      </c>
      <c r="F1063" s="59" t="s">
        <v>19</v>
      </c>
      <c r="G1063" s="60" t="s">
        <v>19</v>
      </c>
      <c r="H1063" s="60" t="s">
        <v>19</v>
      </c>
      <c r="I1063" s="14" t="s">
        <v>19</v>
      </c>
    </row>
    <row r="1064" spans="1:9" x14ac:dyDescent="0.25">
      <c r="A1064" s="188" t="s">
        <v>231</v>
      </c>
      <c r="B1064" s="4">
        <v>10.301793999999999</v>
      </c>
      <c r="C1064" s="7">
        <v>10.329094</v>
      </c>
      <c r="D1064" s="7">
        <v>6.8654089100000002</v>
      </c>
      <c r="E1064" s="14">
        <f t="shared" si="127"/>
        <v>0.66466709568138316</v>
      </c>
      <c r="F1064" s="35">
        <v>0.42174400000000001</v>
      </c>
      <c r="G1064" s="36">
        <v>0.24176400000000001</v>
      </c>
      <c r="H1064" s="36">
        <v>0.16505507999999999</v>
      </c>
      <c r="I1064" s="14">
        <f t="shared" ref="I1064" si="129">H1064/G1064</f>
        <v>0.68271156996078819</v>
      </c>
    </row>
    <row r="1065" spans="1:9" x14ac:dyDescent="0.25">
      <c r="A1065" s="188" t="s">
        <v>232</v>
      </c>
      <c r="B1065" s="4">
        <v>1.5245759999999999</v>
      </c>
      <c r="C1065" s="7">
        <v>1.5245759999999999</v>
      </c>
      <c r="D1065" s="7">
        <v>0.78479648999999996</v>
      </c>
      <c r="E1065" s="14">
        <f t="shared" si="127"/>
        <v>0.51476377038599586</v>
      </c>
      <c r="F1065" s="59" t="s">
        <v>19</v>
      </c>
      <c r="G1065" s="60" t="s">
        <v>19</v>
      </c>
      <c r="H1065" s="60" t="s">
        <v>19</v>
      </c>
      <c r="I1065" s="14" t="s">
        <v>19</v>
      </c>
    </row>
    <row r="1066" spans="1:9" x14ac:dyDescent="0.25">
      <c r="A1066" s="188" t="s">
        <v>56</v>
      </c>
      <c r="B1066" s="4">
        <v>26.994371000000001</v>
      </c>
      <c r="C1066" s="7">
        <v>26.274296</v>
      </c>
      <c r="D1066" s="7">
        <v>10.03442957</v>
      </c>
      <c r="E1066" s="14">
        <f t="shared" si="127"/>
        <v>0.38191050180754604</v>
      </c>
      <c r="F1066" s="35">
        <v>377.167889</v>
      </c>
      <c r="G1066" s="36">
        <v>374.29796399999998</v>
      </c>
      <c r="H1066" s="36">
        <v>200.09948761000001</v>
      </c>
      <c r="I1066" s="14">
        <f t="shared" ref="I1066:I1071" si="130">H1066/G1066</f>
        <v>0.53459945512821438</v>
      </c>
    </row>
    <row r="1067" spans="1:9" x14ac:dyDescent="0.25">
      <c r="A1067" s="188" t="s">
        <v>233</v>
      </c>
      <c r="B1067" s="4">
        <v>7.1395080000000002</v>
      </c>
      <c r="C1067" s="7">
        <v>7.1385079999999999</v>
      </c>
      <c r="D1067" s="7">
        <v>4.45575878</v>
      </c>
      <c r="E1067" s="14">
        <f t="shared" si="127"/>
        <v>0.62418628374444629</v>
      </c>
      <c r="F1067" s="35">
        <v>4.7142780000000002</v>
      </c>
      <c r="G1067" s="36">
        <v>3.7142780000000002</v>
      </c>
      <c r="H1067" s="36">
        <v>1.02438546</v>
      </c>
      <c r="I1067" s="14">
        <f t="shared" si="130"/>
        <v>0.27579665819305932</v>
      </c>
    </row>
    <row r="1068" spans="1:9" x14ac:dyDescent="0.25">
      <c r="A1068" s="188" t="s">
        <v>234</v>
      </c>
      <c r="B1068" s="4">
        <v>8.0457029999999996</v>
      </c>
      <c r="C1068" s="7">
        <v>8.0457029999999996</v>
      </c>
      <c r="D1068" s="7">
        <v>5.7604328499999999</v>
      </c>
      <c r="E1068" s="14">
        <f t="shared" si="127"/>
        <v>0.71596389401895644</v>
      </c>
      <c r="F1068" s="35">
        <v>0.306753</v>
      </c>
      <c r="G1068" s="36">
        <v>5.9873999999999997E-2</v>
      </c>
      <c r="H1068" s="36">
        <v>3.5827080000000004E-2</v>
      </c>
      <c r="I1068" s="14">
        <f t="shared" si="130"/>
        <v>0.59837458663192711</v>
      </c>
    </row>
    <row r="1069" spans="1:9" x14ac:dyDescent="0.25">
      <c r="A1069" s="188" t="s">
        <v>235</v>
      </c>
      <c r="B1069" s="4">
        <v>12.972998</v>
      </c>
      <c r="C1069" s="7">
        <v>12.806101</v>
      </c>
      <c r="D1069" s="7">
        <v>9.6815793599999989</v>
      </c>
      <c r="E1069" s="14">
        <f t="shared" si="127"/>
        <v>0.75601304097164301</v>
      </c>
      <c r="F1069" s="35">
        <v>3.8903620000000001</v>
      </c>
      <c r="G1069" s="36">
        <v>3.6621700000000001</v>
      </c>
      <c r="H1069" s="36">
        <v>2.05083342</v>
      </c>
      <c r="I1069" s="14">
        <f t="shared" si="130"/>
        <v>0.56000497519230397</v>
      </c>
    </row>
    <row r="1070" spans="1:9" x14ac:dyDescent="0.25">
      <c r="A1070" s="188" t="s">
        <v>236</v>
      </c>
      <c r="B1070" s="4">
        <v>8.8309999999999995</v>
      </c>
      <c r="C1070" s="7">
        <v>8.8299590000000006</v>
      </c>
      <c r="D1070" s="7">
        <v>5.3958245700000003</v>
      </c>
      <c r="E1070" s="14">
        <f t="shared" si="127"/>
        <v>0.6110814976604082</v>
      </c>
      <c r="F1070" s="5">
        <v>0.57489999999999997</v>
      </c>
      <c r="G1070" s="6">
        <v>0.52594099999999999</v>
      </c>
      <c r="H1070" s="6">
        <v>0.43780676000000002</v>
      </c>
      <c r="I1070" s="14">
        <f t="shared" si="130"/>
        <v>0.83242561427992878</v>
      </c>
    </row>
    <row r="1071" spans="1:9" x14ac:dyDescent="0.25">
      <c r="A1071" s="188" t="s">
        <v>237</v>
      </c>
      <c r="B1071" s="4">
        <v>4.400137</v>
      </c>
      <c r="C1071" s="7">
        <v>4.3101159999999998</v>
      </c>
      <c r="D1071" s="7">
        <v>2.4484895299999998</v>
      </c>
      <c r="E1071" s="14">
        <f t="shared" si="127"/>
        <v>0.5680797291766625</v>
      </c>
      <c r="F1071" s="35">
        <v>1.600536</v>
      </c>
      <c r="G1071" s="36">
        <v>0.74766100000000002</v>
      </c>
      <c r="H1071" s="36">
        <v>0.52272222000000002</v>
      </c>
      <c r="I1071" s="14">
        <f t="shared" si="130"/>
        <v>0.69914335507669922</v>
      </c>
    </row>
    <row r="1072" spans="1:9" x14ac:dyDescent="0.25">
      <c r="A1072" s="188" t="s">
        <v>98</v>
      </c>
      <c r="B1072" s="4">
        <v>2.2013099999999999</v>
      </c>
      <c r="C1072" s="7">
        <v>1.967325</v>
      </c>
      <c r="D1072" s="7">
        <v>1.3771496000000001</v>
      </c>
      <c r="E1072" s="14">
        <f t="shared" si="127"/>
        <v>0.70001123352775985</v>
      </c>
      <c r="F1072" s="59" t="s">
        <v>19</v>
      </c>
      <c r="G1072" s="60" t="s">
        <v>19</v>
      </c>
      <c r="H1072" s="60" t="s">
        <v>19</v>
      </c>
      <c r="I1072" s="14" t="s">
        <v>19</v>
      </c>
    </row>
    <row r="1073" spans="1:9" x14ac:dyDescent="0.25">
      <c r="A1073" s="188" t="s">
        <v>238</v>
      </c>
      <c r="B1073" s="4">
        <v>13.972</v>
      </c>
      <c r="C1073" s="7">
        <v>13.911899999999999</v>
      </c>
      <c r="D1073" s="7">
        <v>9.0300543599999994</v>
      </c>
      <c r="E1073" s="14">
        <f t="shared" si="127"/>
        <v>0.6490885040864296</v>
      </c>
      <c r="F1073" s="35">
        <v>5.4749999999999996</v>
      </c>
      <c r="G1073" s="36">
        <v>5.5350000000000001</v>
      </c>
      <c r="H1073" s="36">
        <v>0.81167849999999997</v>
      </c>
      <c r="I1073" s="14">
        <f t="shared" ref="I1073:I1085" si="131">H1073/G1073</f>
        <v>0.14664471544715446</v>
      </c>
    </row>
    <row r="1074" spans="1:9" x14ac:dyDescent="0.25">
      <c r="A1074" s="188" t="s">
        <v>239</v>
      </c>
      <c r="B1074" s="4">
        <v>6.6897000000000002</v>
      </c>
      <c r="C1074" s="7">
        <v>6.6897000000000002</v>
      </c>
      <c r="D1074" s="7">
        <v>5.1837535999999993</v>
      </c>
      <c r="E1074" s="14">
        <f t="shared" si="127"/>
        <v>0.77488580952808039</v>
      </c>
      <c r="F1074" s="35">
        <v>49.5</v>
      </c>
      <c r="G1074" s="36">
        <v>48.730989000000001</v>
      </c>
      <c r="H1074" s="36">
        <v>28.05543664</v>
      </c>
      <c r="I1074" s="14">
        <f t="shared" si="131"/>
        <v>0.57572064954396884</v>
      </c>
    </row>
    <row r="1075" spans="1:9" ht="15.75" thickBot="1" x14ac:dyDescent="0.3">
      <c r="A1075" s="189" t="s">
        <v>240</v>
      </c>
      <c r="B1075" s="43">
        <v>5.7478639999999999</v>
      </c>
      <c r="C1075" s="44">
        <v>5.7478639999999999</v>
      </c>
      <c r="D1075" s="44">
        <v>2.8900610800000002</v>
      </c>
      <c r="E1075" s="22">
        <f t="shared" si="127"/>
        <v>0.50280609979637658</v>
      </c>
      <c r="F1075" s="37">
        <v>0.51975800000000005</v>
      </c>
      <c r="G1075" s="38">
        <v>0.51975800000000005</v>
      </c>
      <c r="H1075" s="38">
        <v>0.13075227</v>
      </c>
      <c r="I1075" s="22">
        <f t="shared" si="131"/>
        <v>0.25156374697455353</v>
      </c>
    </row>
    <row r="1076" spans="1:9" x14ac:dyDescent="0.25">
      <c r="A1076" s="179" t="s">
        <v>241</v>
      </c>
      <c r="B1076" s="39">
        <v>6.1559540000000004</v>
      </c>
      <c r="C1076" s="40">
        <v>6.1409539999999998</v>
      </c>
      <c r="D1076" s="40">
        <v>4.32048568</v>
      </c>
      <c r="E1076" s="52">
        <f t="shared" si="127"/>
        <v>0.70355284862905665</v>
      </c>
      <c r="F1076" s="180">
        <v>0.45769599999999999</v>
      </c>
      <c r="G1076" s="181">
        <v>0.91319600000000001</v>
      </c>
      <c r="H1076" s="181">
        <v>0.43532869000000002</v>
      </c>
      <c r="I1076" s="21">
        <f t="shared" si="131"/>
        <v>0.47670893214600152</v>
      </c>
    </row>
    <row r="1077" spans="1:9" x14ac:dyDescent="0.25">
      <c r="A1077" s="169" t="s">
        <v>242</v>
      </c>
      <c r="B1077" s="4">
        <v>24.861499999999999</v>
      </c>
      <c r="C1077" s="7">
        <v>25.083006999999998</v>
      </c>
      <c r="D1077" s="7">
        <v>18.428249770000001</v>
      </c>
      <c r="E1077" s="53">
        <f t="shared" si="127"/>
        <v>0.7346906122539455</v>
      </c>
      <c r="F1077" s="35">
        <v>55.679200000000002</v>
      </c>
      <c r="G1077" s="36">
        <v>46.818289</v>
      </c>
      <c r="H1077" s="36">
        <v>16.39836026</v>
      </c>
      <c r="I1077" s="14">
        <f t="shared" si="131"/>
        <v>0.35025543671619441</v>
      </c>
    </row>
    <row r="1078" spans="1:9" x14ac:dyDescent="0.25">
      <c r="A1078" s="169" t="s">
        <v>277</v>
      </c>
      <c r="B1078" s="4">
        <v>18.879297999999999</v>
      </c>
      <c r="C1078" s="7">
        <v>18.879297999999999</v>
      </c>
      <c r="D1078" s="7">
        <v>10.38982255</v>
      </c>
      <c r="E1078" s="53">
        <f t="shared" si="127"/>
        <v>0.55032886021503558</v>
      </c>
      <c r="F1078" s="35">
        <v>35.996901999999999</v>
      </c>
      <c r="G1078" s="36">
        <v>36.196902000000001</v>
      </c>
      <c r="H1078" s="36">
        <v>10.021116640000001</v>
      </c>
      <c r="I1078" s="14">
        <f t="shared" si="131"/>
        <v>0.27685011938314502</v>
      </c>
    </row>
    <row r="1079" spans="1:9" x14ac:dyDescent="0.25">
      <c r="A1079" s="169" t="s">
        <v>243</v>
      </c>
      <c r="B1079" s="4">
        <v>7.5107999999999997</v>
      </c>
      <c r="C1079" s="7">
        <v>7.0317800000000004</v>
      </c>
      <c r="D1079" s="7">
        <v>2.6071892700000001</v>
      </c>
      <c r="E1079" s="53">
        <f t="shared" si="127"/>
        <v>0.37077230374101577</v>
      </c>
      <c r="F1079" s="5">
        <v>1.66</v>
      </c>
      <c r="G1079" s="6">
        <v>1.286654</v>
      </c>
      <c r="H1079" s="6">
        <v>0.59795202000000003</v>
      </c>
      <c r="I1079" s="14">
        <f t="shared" si="131"/>
        <v>0.46473412432557631</v>
      </c>
    </row>
    <row r="1080" spans="1:9" x14ac:dyDescent="0.25">
      <c r="A1080" s="169" t="s">
        <v>244</v>
      </c>
      <c r="B1080" s="4">
        <v>61.445525000000004</v>
      </c>
      <c r="C1080" s="7">
        <v>61.445525000000004</v>
      </c>
      <c r="D1080" s="7">
        <v>44.192087020000002</v>
      </c>
      <c r="E1080" s="53">
        <f t="shared" si="127"/>
        <v>0.71920757483966491</v>
      </c>
      <c r="F1080" s="5">
        <v>2.0704099999999999</v>
      </c>
      <c r="G1080" s="6">
        <v>2.0704099999999999</v>
      </c>
      <c r="H1080" s="6">
        <v>0.75560971999999993</v>
      </c>
      <c r="I1080" s="14">
        <f t="shared" si="131"/>
        <v>0.3649565641587898</v>
      </c>
    </row>
    <row r="1081" spans="1:9" x14ac:dyDescent="0.25">
      <c r="A1081" s="169" t="s">
        <v>245</v>
      </c>
      <c r="B1081" s="4">
        <v>3.1022259999999999</v>
      </c>
      <c r="C1081" s="7">
        <v>3.2808839999999999</v>
      </c>
      <c r="D1081" s="7">
        <v>2.3933114799999999</v>
      </c>
      <c r="E1081" s="53">
        <f t="shared" si="127"/>
        <v>0.72947153267229203</v>
      </c>
      <c r="F1081" s="35">
        <v>1.906523</v>
      </c>
      <c r="G1081" s="36">
        <v>1.906523</v>
      </c>
      <c r="H1081" s="36">
        <v>1.6714228899999999</v>
      </c>
      <c r="I1081" s="14">
        <f t="shared" si="131"/>
        <v>0.87668645487098762</v>
      </c>
    </row>
    <row r="1082" spans="1:9" x14ac:dyDescent="0.25">
      <c r="A1082" s="171" t="s">
        <v>246</v>
      </c>
      <c r="B1082" s="4">
        <v>15.275499999999999</v>
      </c>
      <c r="C1082" s="7">
        <v>15.244400000000001</v>
      </c>
      <c r="D1082" s="7">
        <v>7.2099958300000004</v>
      </c>
      <c r="E1082" s="53">
        <f t="shared" si="127"/>
        <v>0.47296028902416626</v>
      </c>
      <c r="F1082" s="35">
        <v>1.249306</v>
      </c>
      <c r="G1082" s="36">
        <v>1.2804059999999999</v>
      </c>
      <c r="H1082" s="36">
        <v>0.21334038</v>
      </c>
      <c r="I1082" s="14">
        <f t="shared" si="131"/>
        <v>0.16661932230870521</v>
      </c>
    </row>
    <row r="1083" spans="1:9" x14ac:dyDescent="0.25">
      <c r="A1083" s="169" t="s">
        <v>247</v>
      </c>
      <c r="B1083" s="4">
        <v>15.400700000000001</v>
      </c>
      <c r="C1083" s="7">
        <v>15.386742999999999</v>
      </c>
      <c r="D1083" s="7">
        <v>6.7033212899999999</v>
      </c>
      <c r="E1083" s="53">
        <f t="shared" si="127"/>
        <v>0.4356556348539779</v>
      </c>
      <c r="F1083" s="5">
        <v>44.460886000000002</v>
      </c>
      <c r="G1083" s="6">
        <v>38.474843</v>
      </c>
      <c r="H1083" s="6">
        <v>27.526676699999999</v>
      </c>
      <c r="I1083" s="14">
        <f t="shared" si="131"/>
        <v>0.71544610851303536</v>
      </c>
    </row>
    <row r="1084" spans="1:9" x14ac:dyDescent="0.25">
      <c r="A1084" s="175" t="s">
        <v>248</v>
      </c>
      <c r="B1084" s="4">
        <v>7.32559</v>
      </c>
      <c r="C1084" s="7">
        <v>7.1831569999999996</v>
      </c>
      <c r="D1084" s="7">
        <v>3.8344723199999997</v>
      </c>
      <c r="E1084" s="53">
        <f t="shared" si="127"/>
        <v>0.53381435488602014</v>
      </c>
      <c r="F1084" s="35">
        <v>17.904806000000001</v>
      </c>
      <c r="G1084" s="36">
        <v>21.044926</v>
      </c>
      <c r="H1084" s="36">
        <v>12.18718741</v>
      </c>
      <c r="I1084" s="14">
        <f t="shared" si="131"/>
        <v>0.57910336249222261</v>
      </c>
    </row>
    <row r="1085" spans="1:9" x14ac:dyDescent="0.25">
      <c r="A1085" s="169" t="s">
        <v>249</v>
      </c>
      <c r="B1085" s="4">
        <v>14.031165</v>
      </c>
      <c r="C1085" s="7">
        <v>13.930752</v>
      </c>
      <c r="D1085" s="7">
        <v>10.14025518</v>
      </c>
      <c r="E1085" s="53">
        <f t="shared" si="127"/>
        <v>0.72790436438750761</v>
      </c>
      <c r="F1085" s="35">
        <v>4.8611389999999997</v>
      </c>
      <c r="G1085" s="36">
        <v>4.9615520000000002</v>
      </c>
      <c r="H1085" s="36">
        <v>3.4134286400000002</v>
      </c>
      <c r="I1085" s="14">
        <f t="shared" si="131"/>
        <v>0.68797598815854399</v>
      </c>
    </row>
    <row r="1086" spans="1:9" x14ac:dyDescent="0.25">
      <c r="A1086" s="169" t="s">
        <v>250</v>
      </c>
      <c r="B1086" s="4">
        <v>2.2492019999999999</v>
      </c>
      <c r="C1086" s="7">
        <v>1.9397180000000001</v>
      </c>
      <c r="D1086" s="7">
        <v>1.31227553</v>
      </c>
      <c r="E1086" s="53">
        <f t="shared" si="127"/>
        <v>0.67652902638424761</v>
      </c>
      <c r="F1086" s="59" t="s">
        <v>19</v>
      </c>
      <c r="G1086" s="60" t="s">
        <v>19</v>
      </c>
      <c r="H1086" s="60" t="s">
        <v>19</v>
      </c>
      <c r="I1086" s="14" t="s">
        <v>19</v>
      </c>
    </row>
    <row r="1087" spans="1:9" x14ac:dyDescent="0.25">
      <c r="A1087" s="169" t="s">
        <v>251</v>
      </c>
      <c r="B1087" s="4">
        <v>53.94594</v>
      </c>
      <c r="C1087" s="7">
        <v>53.94594</v>
      </c>
      <c r="D1087" s="7">
        <v>34.917080549999994</v>
      </c>
      <c r="E1087" s="53">
        <f t="shared" si="127"/>
        <v>0.64726058253874141</v>
      </c>
      <c r="F1087" s="35">
        <v>23.422027</v>
      </c>
      <c r="G1087" s="36">
        <v>20.415120000000002</v>
      </c>
      <c r="H1087" s="36">
        <v>3.2086186099999998</v>
      </c>
      <c r="I1087" s="14">
        <f t="shared" ref="I1087:I1092" si="132">H1087/G1087</f>
        <v>0.15716873621120031</v>
      </c>
    </row>
    <row r="1088" spans="1:9" x14ac:dyDescent="0.25">
      <c r="A1088" s="169" t="s">
        <v>252</v>
      </c>
      <c r="B1088" s="4">
        <v>79.995019999999997</v>
      </c>
      <c r="C1088" s="7">
        <v>79.580764000000002</v>
      </c>
      <c r="D1088" s="7">
        <v>56.634069189999998</v>
      </c>
      <c r="E1088" s="53">
        <f t="shared" si="127"/>
        <v>0.71165525867532509</v>
      </c>
      <c r="F1088" s="35">
        <v>8.4911999999999992</v>
      </c>
      <c r="G1088" s="36">
        <v>6.7864959999999996</v>
      </c>
      <c r="H1088" s="36">
        <v>2.2701954500000001</v>
      </c>
      <c r="I1088" s="14">
        <f t="shared" si="132"/>
        <v>0.33451658263704864</v>
      </c>
    </row>
    <row r="1089" spans="1:9" x14ac:dyDescent="0.25">
      <c r="A1089" s="169" t="s">
        <v>253</v>
      </c>
      <c r="B1089" s="4">
        <v>293.72179</v>
      </c>
      <c r="C1089" s="7">
        <v>293.345799</v>
      </c>
      <c r="D1089" s="7">
        <v>198.48119722999999</v>
      </c>
      <c r="E1089" s="53">
        <f t="shared" si="127"/>
        <v>0.67661169141201849</v>
      </c>
      <c r="F1089" s="35">
        <v>15.4</v>
      </c>
      <c r="G1089" s="36">
        <v>15.65</v>
      </c>
      <c r="H1089" s="36">
        <v>3.6644448700000001</v>
      </c>
      <c r="I1089" s="14">
        <f t="shared" si="132"/>
        <v>0.23414983194888178</v>
      </c>
    </row>
    <row r="1090" spans="1:9" x14ac:dyDescent="0.25">
      <c r="A1090" s="169" t="s">
        <v>254</v>
      </c>
      <c r="B1090" s="4">
        <v>10.064019999999999</v>
      </c>
      <c r="C1090" s="7">
        <v>10.01699</v>
      </c>
      <c r="D1090" s="7">
        <v>5.6419222099999997</v>
      </c>
      <c r="E1090" s="53">
        <f t="shared" si="127"/>
        <v>0.56323528425205571</v>
      </c>
      <c r="F1090" s="35">
        <v>3.2541060000000002</v>
      </c>
      <c r="G1090" s="36">
        <v>2.0173030000000001</v>
      </c>
      <c r="H1090" s="36">
        <v>1.1685465900000001</v>
      </c>
      <c r="I1090" s="14">
        <f t="shared" si="132"/>
        <v>0.57926181143834121</v>
      </c>
    </row>
    <row r="1091" spans="1:9" x14ac:dyDescent="0.25">
      <c r="A1091" s="169" t="s">
        <v>255</v>
      </c>
      <c r="B1091" s="4">
        <v>28.465900000000001</v>
      </c>
      <c r="C1091" s="7">
        <v>28.465900000000001</v>
      </c>
      <c r="D1091" s="7">
        <v>18.652386069999999</v>
      </c>
      <c r="E1091" s="53">
        <f t="shared" si="127"/>
        <v>0.65525369196125882</v>
      </c>
      <c r="F1091" s="35">
        <v>3</v>
      </c>
      <c r="G1091" s="36">
        <v>3</v>
      </c>
      <c r="H1091" s="36">
        <v>0.52240446000000007</v>
      </c>
      <c r="I1091" s="14">
        <f t="shared" si="132"/>
        <v>0.17413482000000002</v>
      </c>
    </row>
    <row r="1092" spans="1:9" x14ac:dyDescent="0.25">
      <c r="A1092" s="169" t="s">
        <v>256</v>
      </c>
      <c r="B1092" s="4">
        <v>105.161</v>
      </c>
      <c r="C1092" s="7">
        <v>105.161</v>
      </c>
      <c r="D1092" s="7">
        <v>68.165753930000008</v>
      </c>
      <c r="E1092" s="53">
        <f t="shared" si="127"/>
        <v>0.64820374406861869</v>
      </c>
      <c r="F1092" s="35">
        <v>16.48</v>
      </c>
      <c r="G1092" s="36">
        <v>13.776363999999999</v>
      </c>
      <c r="H1092" s="36">
        <v>1.9479211399999998</v>
      </c>
      <c r="I1092" s="14">
        <f t="shared" si="132"/>
        <v>0.14139588210648324</v>
      </c>
    </row>
    <row r="1093" spans="1:9" x14ac:dyDescent="0.25">
      <c r="A1093" s="169" t="s">
        <v>76</v>
      </c>
      <c r="B1093" s="4">
        <v>0.53</v>
      </c>
      <c r="C1093" s="7">
        <v>0.53</v>
      </c>
      <c r="D1093" s="7">
        <v>0.30598637000000001</v>
      </c>
      <c r="E1093" s="53">
        <f t="shared" si="127"/>
        <v>0.57733277358490565</v>
      </c>
      <c r="F1093" s="59" t="s">
        <v>19</v>
      </c>
      <c r="G1093" s="60" t="s">
        <v>19</v>
      </c>
      <c r="H1093" s="60" t="s">
        <v>19</v>
      </c>
      <c r="I1093" s="14" t="s">
        <v>19</v>
      </c>
    </row>
    <row r="1094" spans="1:9" x14ac:dyDescent="0.25">
      <c r="A1094" s="169" t="s">
        <v>257</v>
      </c>
      <c r="B1094" s="4">
        <v>48.956270000000004</v>
      </c>
      <c r="C1094" s="7">
        <v>47.114623999999999</v>
      </c>
      <c r="D1094" s="7">
        <v>32.270129949999998</v>
      </c>
      <c r="E1094" s="53">
        <f t="shared" si="127"/>
        <v>0.6849281010923487</v>
      </c>
      <c r="F1094" s="59">
        <v>29.362414000000001</v>
      </c>
      <c r="G1094" s="60">
        <v>31.204059999999998</v>
      </c>
      <c r="H1094" s="60">
        <v>3.70596082</v>
      </c>
      <c r="I1094" s="14">
        <f t="shared" ref="I1094" si="133">H1094/G1094</f>
        <v>0.1187653407921918</v>
      </c>
    </row>
    <row r="1095" spans="1:9" x14ac:dyDescent="0.25">
      <c r="A1095" s="169" t="s">
        <v>50</v>
      </c>
      <c r="B1095" s="4">
        <v>0.87875300000000001</v>
      </c>
      <c r="C1095" s="7">
        <v>0.95875299999999997</v>
      </c>
      <c r="D1095" s="7">
        <v>0.38741120000000001</v>
      </c>
      <c r="E1095" s="53">
        <f t="shared" si="127"/>
        <v>0.40407821409685291</v>
      </c>
      <c r="F1095" s="59" t="s">
        <v>19</v>
      </c>
      <c r="G1095" s="60" t="s">
        <v>19</v>
      </c>
      <c r="H1095" s="60" t="s">
        <v>19</v>
      </c>
      <c r="I1095" s="14" t="s">
        <v>19</v>
      </c>
    </row>
    <row r="1096" spans="1:9" x14ac:dyDescent="0.25">
      <c r="A1096" s="169" t="s">
        <v>258</v>
      </c>
      <c r="B1096" s="4">
        <v>42.265599999999999</v>
      </c>
      <c r="C1096" s="7">
        <v>42.938650000000003</v>
      </c>
      <c r="D1096" s="7">
        <v>23.4031494</v>
      </c>
      <c r="E1096" s="53">
        <f t="shared" si="127"/>
        <v>0.54503691662406706</v>
      </c>
      <c r="F1096" s="35">
        <v>15.2384</v>
      </c>
      <c r="G1096" s="36">
        <v>15.56535</v>
      </c>
      <c r="H1096" s="36">
        <v>2.2223042500000001</v>
      </c>
      <c r="I1096" s="14">
        <f t="shared" ref="I1096:I1108" si="134">H1096/G1096</f>
        <v>0.14277252037377894</v>
      </c>
    </row>
    <row r="1097" spans="1:9" x14ac:dyDescent="0.25">
      <c r="A1097" s="169" t="s">
        <v>54</v>
      </c>
      <c r="B1097" s="4">
        <v>161.96289999999999</v>
      </c>
      <c r="C1097" s="7">
        <v>162.16290000000001</v>
      </c>
      <c r="D1097" s="7">
        <v>111.85293852</v>
      </c>
      <c r="E1097" s="53">
        <f t="shared" si="127"/>
        <v>0.68975664914724633</v>
      </c>
      <c r="F1097" s="35">
        <v>140.76083700000001</v>
      </c>
      <c r="G1097" s="36">
        <v>146.03366700000001</v>
      </c>
      <c r="H1097" s="36">
        <v>68.936907660000003</v>
      </c>
      <c r="I1097" s="14">
        <f t="shared" si="134"/>
        <v>0.47206174491256181</v>
      </c>
    </row>
    <row r="1098" spans="1:9" x14ac:dyDescent="0.25">
      <c r="A1098" s="169" t="s">
        <v>259</v>
      </c>
      <c r="B1098" s="4">
        <v>8.0123850000000001</v>
      </c>
      <c r="C1098" s="7">
        <v>8.0123850000000001</v>
      </c>
      <c r="D1098" s="7">
        <v>4.7299160700000007</v>
      </c>
      <c r="E1098" s="53">
        <f t="shared" si="127"/>
        <v>0.59032561091360447</v>
      </c>
      <c r="F1098" s="35">
        <v>79.857410999999999</v>
      </c>
      <c r="G1098" s="36">
        <v>172.43535800000001</v>
      </c>
      <c r="H1098" s="36">
        <v>109.29524134</v>
      </c>
      <c r="I1098" s="14">
        <f t="shared" si="134"/>
        <v>0.6338331222068736</v>
      </c>
    </row>
    <row r="1099" spans="1:9" x14ac:dyDescent="0.25">
      <c r="A1099" s="169" t="s">
        <v>260</v>
      </c>
      <c r="B1099" s="25">
        <v>1.323008</v>
      </c>
      <c r="C1099" s="26">
        <v>1.323008</v>
      </c>
      <c r="D1099" s="26">
        <v>0.82192852000000005</v>
      </c>
      <c r="E1099" s="53">
        <f t="shared" si="127"/>
        <v>0.62125740736261614</v>
      </c>
      <c r="F1099" s="25">
        <v>0.24323800000000001</v>
      </c>
      <c r="G1099" s="26">
        <v>0.24323800000000001</v>
      </c>
      <c r="H1099" s="26">
        <v>0.14202839</v>
      </c>
      <c r="I1099" s="14">
        <f t="shared" si="134"/>
        <v>0.58390707866369562</v>
      </c>
    </row>
    <row r="1100" spans="1:9" x14ac:dyDescent="0.25">
      <c r="A1100" s="169" t="s">
        <v>261</v>
      </c>
      <c r="B1100" s="4">
        <v>6.3041479999999996</v>
      </c>
      <c r="C1100" s="7">
        <v>6.3041479999999996</v>
      </c>
      <c r="D1100" s="7">
        <v>2.2586433599999998</v>
      </c>
      <c r="E1100" s="53">
        <f t="shared" si="127"/>
        <v>0.35827892365471115</v>
      </c>
      <c r="F1100" s="35">
        <v>3.509598</v>
      </c>
      <c r="G1100" s="36">
        <v>3.509598</v>
      </c>
      <c r="H1100" s="36">
        <v>1.1896203300000001</v>
      </c>
      <c r="I1100" s="14">
        <f t="shared" si="134"/>
        <v>0.33896199222816975</v>
      </c>
    </row>
    <row r="1101" spans="1:9" x14ac:dyDescent="0.25">
      <c r="A1101" s="169" t="s">
        <v>279</v>
      </c>
      <c r="B1101" s="4">
        <v>60.449289</v>
      </c>
      <c r="C1101" s="7">
        <v>60.434838999999997</v>
      </c>
      <c r="D1101" s="7">
        <v>33.511583420000001</v>
      </c>
      <c r="E1101" s="53">
        <f t="shared" si="127"/>
        <v>0.55450769745576722</v>
      </c>
      <c r="F1101" s="35">
        <v>328.62510200000003</v>
      </c>
      <c r="G1101" s="36">
        <v>177.33078900000001</v>
      </c>
      <c r="H1101" s="36">
        <v>39.424791710000001</v>
      </c>
      <c r="I1101" s="14">
        <f t="shared" si="134"/>
        <v>0.22232344384369709</v>
      </c>
    </row>
    <row r="1102" spans="1:9" x14ac:dyDescent="0.25">
      <c r="A1102" s="169" t="s">
        <v>96</v>
      </c>
      <c r="B1102" s="4">
        <v>162.66909999999999</v>
      </c>
      <c r="C1102" s="7">
        <v>162.66909999999999</v>
      </c>
      <c r="D1102" s="7">
        <v>99.248716720000004</v>
      </c>
      <c r="E1102" s="53">
        <f t="shared" si="127"/>
        <v>0.61012642671533812</v>
      </c>
      <c r="F1102" s="35">
        <v>13.224399999999999</v>
      </c>
      <c r="G1102" s="36">
        <v>13.224399999999999</v>
      </c>
      <c r="H1102" s="36">
        <v>2.6196866600000002</v>
      </c>
      <c r="I1102" s="14">
        <f t="shared" si="134"/>
        <v>0.19809493511992984</v>
      </c>
    </row>
    <row r="1103" spans="1:9" x14ac:dyDescent="0.25">
      <c r="A1103" s="169" t="s">
        <v>81</v>
      </c>
      <c r="B1103" s="4">
        <v>111.593199</v>
      </c>
      <c r="C1103" s="7">
        <v>111.593199</v>
      </c>
      <c r="D1103" s="7">
        <v>24.144873319999999</v>
      </c>
      <c r="E1103" s="53">
        <f t="shared" si="127"/>
        <v>0.21636509694466236</v>
      </c>
      <c r="F1103" s="35">
        <v>3.5396800000000002</v>
      </c>
      <c r="G1103" s="36">
        <v>3.5396800000000002</v>
      </c>
      <c r="H1103" s="36">
        <v>0</v>
      </c>
      <c r="I1103" s="14">
        <f t="shared" si="134"/>
        <v>0</v>
      </c>
    </row>
    <row r="1104" spans="1:9" x14ac:dyDescent="0.25">
      <c r="A1104" s="169" t="s">
        <v>77</v>
      </c>
      <c r="B1104" s="4">
        <v>31.379963</v>
      </c>
      <c r="C1104" s="7">
        <v>26.726545999999999</v>
      </c>
      <c r="D1104" s="7">
        <v>13.53124032</v>
      </c>
      <c r="E1104" s="53">
        <f t="shared" si="127"/>
        <v>0.50628466244759052</v>
      </c>
      <c r="F1104" s="35">
        <v>5.2710020000000002</v>
      </c>
      <c r="G1104" s="36">
        <v>9.9244190000000003</v>
      </c>
      <c r="H1104" s="36">
        <v>2.0081077700000001</v>
      </c>
      <c r="I1104" s="14">
        <f t="shared" si="134"/>
        <v>0.20234008358574945</v>
      </c>
    </row>
    <row r="1105" spans="1:9" x14ac:dyDescent="0.25">
      <c r="A1105" s="169" t="s">
        <v>262</v>
      </c>
      <c r="B1105" s="4">
        <v>6.3731</v>
      </c>
      <c r="C1105" s="7">
        <v>6.3422349999999996</v>
      </c>
      <c r="D1105" s="7">
        <v>4.51417892</v>
      </c>
      <c r="E1105" s="53">
        <f t="shared" si="127"/>
        <v>0.71176468863105835</v>
      </c>
      <c r="F1105" s="35">
        <v>2.039873</v>
      </c>
      <c r="G1105" s="36">
        <v>2.070738</v>
      </c>
      <c r="H1105" s="36">
        <v>0.28102278000000003</v>
      </c>
      <c r="I1105" s="14">
        <f t="shared" si="134"/>
        <v>0.13571141303245512</v>
      </c>
    </row>
    <row r="1106" spans="1:9" x14ac:dyDescent="0.25">
      <c r="A1106" s="169" t="s">
        <v>263</v>
      </c>
      <c r="B1106" s="4">
        <v>53.651708999999997</v>
      </c>
      <c r="C1106" s="7">
        <v>50.589640000000003</v>
      </c>
      <c r="D1106" s="7">
        <v>36.240561490000005</v>
      </c>
      <c r="E1106" s="53">
        <f t="shared" si="127"/>
        <v>0.71636330066788378</v>
      </c>
      <c r="F1106" s="35">
        <v>14.877919</v>
      </c>
      <c r="G1106" s="36">
        <v>17.939988</v>
      </c>
      <c r="H1106" s="36">
        <v>17.491502690000001</v>
      </c>
      <c r="I1106" s="14">
        <f t="shared" si="134"/>
        <v>0.97500080211870832</v>
      </c>
    </row>
    <row r="1107" spans="1:9" x14ac:dyDescent="0.25">
      <c r="A1107" s="169" t="s">
        <v>264</v>
      </c>
      <c r="B1107" s="4">
        <v>21.155000000000001</v>
      </c>
      <c r="C1107" s="7">
        <v>21.153300000000002</v>
      </c>
      <c r="D1107" s="7">
        <v>12.69588925</v>
      </c>
      <c r="E1107" s="53">
        <f t="shared" si="127"/>
        <v>0.60018480568043753</v>
      </c>
      <c r="F1107" s="35">
        <v>1.5100199999999999</v>
      </c>
      <c r="G1107" s="36">
        <v>1.51172</v>
      </c>
      <c r="H1107" s="36">
        <v>0.34496046000000002</v>
      </c>
      <c r="I1107" s="14">
        <f t="shared" si="134"/>
        <v>0.22819070991982646</v>
      </c>
    </row>
    <row r="1108" spans="1:9" x14ac:dyDescent="0.25">
      <c r="A1108" s="169" t="s">
        <v>194</v>
      </c>
      <c r="B1108" s="4">
        <v>8.4384910000000009</v>
      </c>
      <c r="C1108" s="7">
        <v>8.4384910000000009</v>
      </c>
      <c r="D1108" s="7">
        <v>2.5329090000000001</v>
      </c>
      <c r="E1108" s="53">
        <f t="shared" si="127"/>
        <v>0.30016136771372987</v>
      </c>
      <c r="F1108" s="5">
        <v>1.372967</v>
      </c>
      <c r="G1108" s="6">
        <v>1.372967</v>
      </c>
      <c r="H1108" s="6">
        <v>0.18833379</v>
      </c>
      <c r="I1108" s="14">
        <f t="shared" si="134"/>
        <v>0.1371728453779297</v>
      </c>
    </row>
    <row r="1109" spans="1:9" x14ac:dyDescent="0.25">
      <c r="A1109" s="169" t="s">
        <v>265</v>
      </c>
      <c r="B1109" s="4">
        <v>25.426964999999999</v>
      </c>
      <c r="C1109" s="7">
        <v>25.227464999999999</v>
      </c>
      <c r="D1109" s="7">
        <v>13.7253603</v>
      </c>
      <c r="E1109" s="53">
        <f t="shared" si="127"/>
        <v>0.5440641895648255</v>
      </c>
      <c r="F1109" s="5">
        <v>53.216186999999998</v>
      </c>
      <c r="G1109" s="6">
        <v>53.415686999999998</v>
      </c>
      <c r="H1109" s="6">
        <v>39.166313020000004</v>
      </c>
      <c r="I1109" s="14">
        <f>H1109/G1109</f>
        <v>0.73323615626248528</v>
      </c>
    </row>
    <row r="1110" spans="1:9" x14ac:dyDescent="0.25">
      <c r="A1110" s="176" t="s">
        <v>266</v>
      </c>
      <c r="B1110" s="4">
        <v>13.7944</v>
      </c>
      <c r="C1110" s="7">
        <v>13.7944</v>
      </c>
      <c r="D1110" s="7">
        <v>7.3628580000000001</v>
      </c>
      <c r="E1110" s="53">
        <f t="shared" si="127"/>
        <v>0.53375703183900713</v>
      </c>
      <c r="F1110" s="5">
        <v>5.6352039999999999</v>
      </c>
      <c r="G1110" s="6">
        <v>5.6352039999999999</v>
      </c>
      <c r="H1110" s="6">
        <v>4.1084159199999997</v>
      </c>
      <c r="I1110" s="14">
        <f>H1110/G1110</f>
        <v>0.72906250066545941</v>
      </c>
    </row>
    <row r="1111" spans="1:9" x14ac:dyDescent="0.25">
      <c r="A1111" s="177" t="s">
        <v>267</v>
      </c>
      <c r="B1111" s="4">
        <v>6.0270330000000003</v>
      </c>
      <c r="C1111" s="7">
        <v>6.0270330000000003</v>
      </c>
      <c r="D1111" s="7">
        <v>3.8479959400000001</v>
      </c>
      <c r="E1111" s="53">
        <f t="shared" si="127"/>
        <v>0.63845609274082282</v>
      </c>
      <c r="F1111" s="5">
        <v>7.9758999999999997E-2</v>
      </c>
      <c r="G1111" s="6">
        <v>7.9758999999999997E-2</v>
      </c>
      <c r="H1111" s="6">
        <v>3.6797959999999998E-2</v>
      </c>
      <c r="I1111" s="14">
        <f>H1111/G1111</f>
        <v>0.46136436013490639</v>
      </c>
    </row>
    <row r="1112" spans="1:9" ht="15.75" thickBot="1" x14ac:dyDescent="0.3">
      <c r="A1112" s="178" t="s">
        <v>268</v>
      </c>
      <c r="B1112" s="43">
        <v>7.6853290000000003</v>
      </c>
      <c r="C1112" s="44">
        <v>7.6853290000000003</v>
      </c>
      <c r="D1112" s="44">
        <v>4.2499869400000003</v>
      </c>
      <c r="E1112" s="55">
        <f t="shared" si="127"/>
        <v>0.55300000039035413</v>
      </c>
      <c r="F1112" s="37">
        <v>11.064565</v>
      </c>
      <c r="G1112" s="38">
        <v>11.064565</v>
      </c>
      <c r="H1112" s="38">
        <v>5.3026402800000003</v>
      </c>
      <c r="I1112" s="24">
        <f t="shared" ref="I1112:I1114" si="135">H1112/G1112</f>
        <v>0.47924525546191832</v>
      </c>
    </row>
    <row r="1113" spans="1:9" ht="15.75" thickBot="1" x14ac:dyDescent="0.3">
      <c r="A1113" s="182" t="s">
        <v>93</v>
      </c>
      <c r="B1113" s="183">
        <f>SUM(B1114:B1119)</f>
        <v>1003.781731</v>
      </c>
      <c r="C1113" s="184">
        <f>SUM(C1114:C1119)</f>
        <v>1003.781731</v>
      </c>
      <c r="D1113" s="184">
        <f>SUM(D1114:D1119)</f>
        <v>610.11489862999997</v>
      </c>
      <c r="E1113" s="185">
        <f t="shared" si="127"/>
        <v>0.60781630088264671</v>
      </c>
      <c r="F1113" s="67">
        <f>SUM(F1114:F1119)</f>
        <v>4035.4270129999995</v>
      </c>
      <c r="G1113" s="29">
        <f>SUM(G1114:G1119)</f>
        <v>4031.4270129999995</v>
      </c>
      <c r="H1113" s="29">
        <f>SUM(H1114:H1119)</f>
        <v>1811.6829710900001</v>
      </c>
      <c r="I1113" s="32">
        <f t="shared" si="135"/>
        <v>0.44938999645731659</v>
      </c>
    </row>
    <row r="1114" spans="1:9" x14ac:dyDescent="0.25">
      <c r="A1114" s="174" t="s">
        <v>269</v>
      </c>
      <c r="B1114" s="45">
        <v>260.50139899999999</v>
      </c>
      <c r="C1114" s="46">
        <v>260.50139899999999</v>
      </c>
      <c r="D1114" s="46">
        <v>121.88591861</v>
      </c>
      <c r="E1114" s="56">
        <f t="shared" si="127"/>
        <v>0.46788968918358864</v>
      </c>
      <c r="F1114" s="33">
        <v>120.084909</v>
      </c>
      <c r="G1114" s="34">
        <v>120.084909</v>
      </c>
      <c r="H1114" s="34">
        <v>6.2331446399999999</v>
      </c>
      <c r="I1114" s="21">
        <f t="shared" si="135"/>
        <v>5.1906144509798482E-2</v>
      </c>
    </row>
    <row r="1115" spans="1:9" x14ac:dyDescent="0.25">
      <c r="A1115" s="169" t="s">
        <v>270</v>
      </c>
      <c r="B1115" s="4">
        <v>2.9946999999999999</v>
      </c>
      <c r="C1115" s="7">
        <v>2.9946999999999999</v>
      </c>
      <c r="D1115" s="7">
        <v>1.4357894499999999</v>
      </c>
      <c r="E1115" s="53">
        <f t="shared" si="127"/>
        <v>0.47944350018365778</v>
      </c>
      <c r="F1115" s="59" t="s">
        <v>19</v>
      </c>
      <c r="G1115" s="60" t="s">
        <v>19</v>
      </c>
      <c r="H1115" s="60" t="s">
        <v>19</v>
      </c>
      <c r="I1115" s="14" t="s">
        <v>19</v>
      </c>
    </row>
    <row r="1116" spans="1:9" x14ac:dyDescent="0.25">
      <c r="A1116" s="169" t="s">
        <v>271</v>
      </c>
      <c r="B1116" s="4">
        <v>195.44493199999999</v>
      </c>
      <c r="C1116" s="7">
        <v>195.44493199999999</v>
      </c>
      <c r="D1116" s="7">
        <v>98.155947569999995</v>
      </c>
      <c r="E1116" s="53">
        <f t="shared" si="127"/>
        <v>0.50221792177246116</v>
      </c>
      <c r="F1116" s="35">
        <v>165.644204</v>
      </c>
      <c r="G1116" s="36">
        <v>165.644204</v>
      </c>
      <c r="H1116" s="36">
        <v>23.033712379999997</v>
      </c>
      <c r="I1116" s="14">
        <f t="shared" ref="I1116:I1118" si="136">H1116/G1116</f>
        <v>0.13905534768967828</v>
      </c>
    </row>
    <row r="1117" spans="1:9" x14ac:dyDescent="0.25">
      <c r="A1117" s="169" t="s">
        <v>272</v>
      </c>
      <c r="B1117" s="5">
        <v>327.12209999999999</v>
      </c>
      <c r="C1117" s="6">
        <v>327.12209999999999</v>
      </c>
      <c r="D1117" s="6">
        <v>202.96152599999999</v>
      </c>
      <c r="E1117" s="53">
        <f t="shared" si="127"/>
        <v>0.62044577850288929</v>
      </c>
      <c r="F1117" s="35">
        <v>1520.2257</v>
      </c>
      <c r="G1117" s="36">
        <v>1520.2257</v>
      </c>
      <c r="H1117" s="58">
        <v>1140.0670299999999</v>
      </c>
      <c r="I1117" s="14">
        <f t="shared" si="136"/>
        <v>0.74993274353933104</v>
      </c>
    </row>
    <row r="1118" spans="1:9" x14ac:dyDescent="0.25">
      <c r="A1118" s="169" t="s">
        <v>273</v>
      </c>
      <c r="B1118" s="5">
        <v>217.71860000000001</v>
      </c>
      <c r="C1118" s="6">
        <v>217.71860000000001</v>
      </c>
      <c r="D1118" s="6">
        <v>185.67571699999999</v>
      </c>
      <c r="E1118" s="53">
        <f t="shared" si="127"/>
        <v>0.85282432001675545</v>
      </c>
      <c r="F1118" s="59">
        <v>520.10519999999997</v>
      </c>
      <c r="G1118" s="60">
        <v>520.10519999999997</v>
      </c>
      <c r="H1118" s="60">
        <v>475.13513</v>
      </c>
      <c r="I1118" s="14">
        <f t="shared" si="136"/>
        <v>0.9135365883671227</v>
      </c>
    </row>
    <row r="1119" spans="1:9" ht="15.75" thickBot="1" x14ac:dyDescent="0.3">
      <c r="A1119" s="178" t="s">
        <v>280</v>
      </c>
      <c r="B1119" s="10" t="s">
        <v>19</v>
      </c>
      <c r="C1119" s="11" t="s">
        <v>19</v>
      </c>
      <c r="D1119" s="11" t="s">
        <v>19</v>
      </c>
      <c r="E1119" s="55" t="s">
        <v>19</v>
      </c>
      <c r="F1119" s="37">
        <v>1709.367</v>
      </c>
      <c r="G1119" s="38">
        <v>1705.367</v>
      </c>
      <c r="H1119" s="38">
        <v>167.21395407</v>
      </c>
      <c r="I1119" s="22">
        <f>H1119/G1119</f>
        <v>9.8051594800415393E-2</v>
      </c>
    </row>
    <row r="1120" spans="1:9" x14ac:dyDescent="0.25">
      <c r="A1120" s="145" t="s">
        <v>201</v>
      </c>
      <c r="B1120" s="145"/>
      <c r="C1120" s="145"/>
      <c r="D1120" s="145"/>
      <c r="E1120" s="200" t="s">
        <v>202</v>
      </c>
      <c r="F1120" s="200"/>
      <c r="G1120" s="200"/>
      <c r="H1120" s="200"/>
      <c r="I1120" s="200"/>
    </row>
    <row r="1121" spans="1:9" x14ac:dyDescent="0.25">
      <c r="A1121" s="201" t="s">
        <v>203</v>
      </c>
      <c r="B1121" s="202"/>
      <c r="C1121" s="202"/>
      <c r="D1121" s="202"/>
      <c r="E1121" s="202"/>
      <c r="F1121" s="202"/>
      <c r="G1121" s="202"/>
      <c r="H1121" s="202"/>
      <c r="I1121" s="202"/>
    </row>
    <row r="1122" spans="1:9" x14ac:dyDescent="0.25">
      <c r="A1122" s="208"/>
      <c r="B1122" s="208"/>
      <c r="C1122" s="208"/>
      <c r="D1122" s="208"/>
      <c r="E1122" s="208"/>
      <c r="F1122" s="208"/>
      <c r="G1122" s="208"/>
      <c r="H1122" s="208"/>
      <c r="I1122" s="208"/>
    </row>
    <row r="1123" spans="1:9" x14ac:dyDescent="0.25">
      <c r="A1123" s="203" t="s">
        <v>275</v>
      </c>
      <c r="B1123" s="203"/>
      <c r="C1123" s="203"/>
      <c r="D1123" s="203"/>
      <c r="E1123" s="203"/>
      <c r="F1123" s="203"/>
      <c r="G1123" s="203"/>
      <c r="H1123" s="203"/>
      <c r="I1123" s="203"/>
    </row>
    <row r="1124" spans="1:9" x14ac:dyDescent="0.25">
      <c r="A1124" s="204" t="s">
        <v>301</v>
      </c>
      <c r="B1124" s="204"/>
      <c r="C1124" s="204"/>
      <c r="D1124" s="204"/>
      <c r="E1124" s="204"/>
      <c r="F1124" s="204"/>
      <c r="G1124" s="204"/>
      <c r="H1124" s="204"/>
      <c r="I1124" s="204"/>
    </row>
    <row r="1125" spans="1:9" x14ac:dyDescent="0.25">
      <c r="A1125" s="205" t="s">
        <v>276</v>
      </c>
      <c r="B1125" s="205"/>
      <c r="C1125" s="205"/>
      <c r="D1125" s="205"/>
      <c r="E1125" s="205"/>
      <c r="F1125" s="205"/>
      <c r="G1125" s="205"/>
      <c r="H1125" s="205"/>
      <c r="I1125" s="205"/>
    </row>
    <row r="1126" spans="1:9" x14ac:dyDescent="0.25">
      <c r="A1126" s="207"/>
      <c r="B1126" s="207"/>
      <c r="C1126" s="207"/>
      <c r="D1126" s="207"/>
      <c r="E1126" s="207"/>
      <c r="F1126" s="207"/>
      <c r="G1126" s="207"/>
      <c r="H1126" s="207"/>
      <c r="I1126" s="207"/>
    </row>
    <row r="1127" spans="1:9" x14ac:dyDescent="0.25">
      <c r="A1127" s="198" t="s">
        <v>0</v>
      </c>
      <c r="B1127" s="198"/>
      <c r="C1127" s="198"/>
      <c r="D1127" s="198"/>
      <c r="E1127" s="198"/>
      <c r="F1127" s="198"/>
      <c r="G1127" s="198"/>
      <c r="H1127" s="198"/>
      <c r="I1127" s="198"/>
    </row>
    <row r="1128" spans="1:9" x14ac:dyDescent="0.25">
      <c r="A1128" s="198" t="s">
        <v>1</v>
      </c>
      <c r="B1128" s="198"/>
      <c r="C1128" s="198"/>
      <c r="D1128" s="198"/>
      <c r="E1128" s="198"/>
      <c r="F1128" s="198"/>
      <c r="G1128" s="198"/>
      <c r="H1128" s="198"/>
      <c r="I1128" s="198"/>
    </row>
    <row r="1129" spans="1:9" x14ac:dyDescent="0.25">
      <c r="A1129" s="199" t="s">
        <v>200</v>
      </c>
      <c r="B1129" s="199"/>
      <c r="C1129" s="199"/>
      <c r="D1129" s="199"/>
      <c r="E1129" s="199"/>
      <c r="F1129" s="199"/>
      <c r="G1129" s="199"/>
      <c r="H1129" s="199"/>
      <c r="I1129" s="199"/>
    </row>
    <row r="1130" spans="1:9" x14ac:dyDescent="0.25">
      <c r="A1130" s="199" t="s">
        <v>274</v>
      </c>
      <c r="B1130" s="199"/>
      <c r="C1130" s="199"/>
      <c r="D1130" s="199"/>
      <c r="E1130" s="199"/>
      <c r="F1130" s="199"/>
      <c r="G1130" s="199"/>
      <c r="H1130" s="199"/>
      <c r="I1130" s="199"/>
    </row>
    <row r="1131" spans="1:9" x14ac:dyDescent="0.25">
      <c r="A1131" s="199" t="s">
        <v>302</v>
      </c>
      <c r="B1131" s="199"/>
      <c r="C1131" s="199"/>
      <c r="D1131" s="199"/>
      <c r="E1131" s="199"/>
      <c r="F1131" s="199"/>
      <c r="G1131" s="199"/>
      <c r="H1131" s="199"/>
      <c r="I1131" s="199"/>
    </row>
    <row r="1132" spans="1:9" x14ac:dyDescent="0.25">
      <c r="A1132" s="190" t="s">
        <v>2</v>
      </c>
      <c r="B1132" s="190"/>
      <c r="C1132" s="190"/>
      <c r="D1132" s="190"/>
      <c r="E1132" s="190"/>
      <c r="F1132" s="190"/>
      <c r="G1132" s="190"/>
      <c r="H1132" s="190"/>
      <c r="I1132" s="190"/>
    </row>
    <row r="1133" spans="1:9" ht="6" customHeight="1" thickBot="1" x14ac:dyDescent="0.3">
      <c r="A1133" s="197"/>
      <c r="B1133" s="197"/>
      <c r="C1133" s="197"/>
      <c r="D1133" s="197"/>
      <c r="E1133" s="197"/>
      <c r="F1133" s="197"/>
      <c r="G1133" s="197"/>
      <c r="H1133" s="197"/>
      <c r="I1133" s="197"/>
    </row>
    <row r="1134" spans="1:9" x14ac:dyDescent="0.25">
      <c r="A1134" s="191" t="s">
        <v>3</v>
      </c>
      <c r="B1134" s="193" t="s">
        <v>4</v>
      </c>
      <c r="C1134" s="194"/>
      <c r="D1134" s="194"/>
      <c r="E1134" s="195"/>
      <c r="F1134" s="193" t="s">
        <v>5</v>
      </c>
      <c r="G1134" s="194"/>
      <c r="H1134" s="194"/>
      <c r="I1134" s="196"/>
    </row>
    <row r="1135" spans="1:9" ht="30.75" thickBot="1" x14ac:dyDescent="0.3">
      <c r="A1135" s="192"/>
      <c r="B1135" s="163" t="s">
        <v>6</v>
      </c>
      <c r="C1135" s="164" t="s">
        <v>7</v>
      </c>
      <c r="D1135" s="164" t="s">
        <v>205</v>
      </c>
      <c r="E1135" s="165" t="s">
        <v>9</v>
      </c>
      <c r="F1135" s="166" t="s">
        <v>6</v>
      </c>
      <c r="G1135" s="164" t="s">
        <v>7</v>
      </c>
      <c r="H1135" s="164" t="s">
        <v>204</v>
      </c>
      <c r="I1135" s="167" t="s">
        <v>9</v>
      </c>
    </row>
    <row r="1136" spans="1:9" ht="15.75" thickBot="1" x14ac:dyDescent="0.3">
      <c r="A1136" s="68" t="s">
        <v>91</v>
      </c>
      <c r="B1136" s="17">
        <f>B1137+B1226</f>
        <v>15578.589393999999</v>
      </c>
      <c r="C1136" s="18">
        <f>C1137+C1226</f>
        <v>15528.701853829996</v>
      </c>
      <c r="D1136" s="18">
        <f>D1137+D1226</f>
        <v>12799.73245499</v>
      </c>
      <c r="E1136" s="49">
        <f>D1136/C1136</f>
        <v>0.82426287628370409</v>
      </c>
      <c r="F1136" s="17">
        <f>F1137+F1226</f>
        <v>7743.8630020000001</v>
      </c>
      <c r="G1136" s="18">
        <f>G1137+G1226</f>
        <v>8530.3457651699991</v>
      </c>
      <c r="H1136" s="18">
        <f>H1137+H1226</f>
        <v>4898.1335671199995</v>
      </c>
      <c r="I1136" s="19">
        <f>H1136/G1136</f>
        <v>0.57420105842830227</v>
      </c>
    </row>
    <row r="1137" spans="1:9" ht="15.75" thickBot="1" x14ac:dyDescent="0.3">
      <c r="A1137" s="69" t="s">
        <v>10</v>
      </c>
      <c r="B1137" s="30">
        <f>B1138+B1168</f>
        <v>14574.807663</v>
      </c>
      <c r="C1137" s="31">
        <f>C1138+C1168</f>
        <v>14555.345432829996</v>
      </c>
      <c r="D1137" s="31">
        <f>D1138+D1168</f>
        <v>12160.849247260001</v>
      </c>
      <c r="E1137" s="50">
        <f>D1137/C1137</f>
        <v>0.83549025362399576</v>
      </c>
      <c r="F1137" s="30">
        <f>F1138+F1168</f>
        <v>3708.4359890000001</v>
      </c>
      <c r="G1137" s="31">
        <f>G1138+G1168</f>
        <v>4498.9187521699996</v>
      </c>
      <c r="H1137" s="31">
        <f>H1138+H1168</f>
        <v>2956.9896340099995</v>
      </c>
      <c r="I1137" s="32">
        <f>H1137/G1137</f>
        <v>0.65726673383104128</v>
      </c>
    </row>
    <row r="1138" spans="1:9" ht="15.75" thickBot="1" x14ac:dyDescent="0.3">
      <c r="A1138" s="70" t="s">
        <v>11</v>
      </c>
      <c r="B1138" s="12">
        <f>SUM(B1139:B1167)</f>
        <v>8663.4058090000017</v>
      </c>
      <c r="C1138" s="13">
        <f>SUM(C1139:C1167)</f>
        <v>8597.2184718299995</v>
      </c>
      <c r="D1138" s="13">
        <f>SUM(D1139:D1167)</f>
        <v>7610.5805558299999</v>
      </c>
      <c r="E1138" s="51">
        <f>D1138/C1138</f>
        <v>0.88523754290613199</v>
      </c>
      <c r="F1138" s="12">
        <f>SUM(F1139:F1167)</f>
        <v>2017.5669470000003</v>
      </c>
      <c r="G1138" s="13">
        <f>SUM(G1139:G1167)</f>
        <v>2705.8123551699991</v>
      </c>
      <c r="H1138" s="13">
        <f>SUM(H1139:H1167)</f>
        <v>2135.3050592499999</v>
      </c>
      <c r="I1138" s="20">
        <f>H1138/G1138</f>
        <v>0.78915489286242257</v>
      </c>
    </row>
    <row r="1139" spans="1:9" x14ac:dyDescent="0.25">
      <c r="A1139" s="168" t="s">
        <v>13</v>
      </c>
      <c r="B1139" s="39">
        <v>97.640407999999994</v>
      </c>
      <c r="C1139" s="40">
        <v>144.53377499999999</v>
      </c>
      <c r="D1139" s="40">
        <v>125.67252553</v>
      </c>
      <c r="E1139" s="52">
        <f>D1139/C1139</f>
        <v>0.86950282402850132</v>
      </c>
      <c r="F1139" s="33">
        <v>2.0263010000000001</v>
      </c>
      <c r="G1139" s="34">
        <v>23.199255000000001</v>
      </c>
      <c r="H1139" s="34">
        <v>10.33194795</v>
      </c>
      <c r="I1139" s="21">
        <f>H1139/G1139</f>
        <v>0.44535688538274182</v>
      </c>
    </row>
    <row r="1140" spans="1:9" x14ac:dyDescent="0.25">
      <c r="A1140" s="169" t="s">
        <v>15</v>
      </c>
      <c r="B1140" s="4">
        <v>142.29824199999999</v>
      </c>
      <c r="C1140" s="7">
        <v>108.614073</v>
      </c>
      <c r="D1140" s="7">
        <v>82.717277930000009</v>
      </c>
      <c r="E1140" s="53">
        <f>D1140/C1140</f>
        <v>0.76157053727282653</v>
      </c>
      <c r="F1140" s="35">
        <v>3.9833259999999999</v>
      </c>
      <c r="G1140" s="36">
        <v>1.0421819999999999</v>
      </c>
      <c r="H1140" s="36">
        <v>0.58266319999999994</v>
      </c>
      <c r="I1140" s="14">
        <f>H1140/G1140</f>
        <v>0.55908008390089248</v>
      </c>
    </row>
    <row r="1141" spans="1:9" x14ac:dyDescent="0.25">
      <c r="A1141" s="169" t="s">
        <v>24</v>
      </c>
      <c r="B1141" s="4">
        <v>207.480231</v>
      </c>
      <c r="C1141" s="7">
        <v>178.58575999999999</v>
      </c>
      <c r="D1141" s="7">
        <v>161.22186663999997</v>
      </c>
      <c r="E1141" s="53">
        <f t="shared" ref="E1141:E1162" si="137">D1141/C1141</f>
        <v>0.90277000047484179</v>
      </c>
      <c r="F1141" s="35">
        <v>314.71718199999998</v>
      </c>
      <c r="G1141" s="36">
        <v>780.48740599999996</v>
      </c>
      <c r="H1141" s="36">
        <v>641.45321415000001</v>
      </c>
      <c r="I1141" s="14">
        <f t="shared" ref="I1141:I1153" si="138">H1141/G1141</f>
        <v>0.82186235065271518</v>
      </c>
    </row>
    <row r="1142" spans="1:9" x14ac:dyDescent="0.25">
      <c r="A1142" s="169" t="s">
        <v>210</v>
      </c>
      <c r="B1142" s="4">
        <v>64.232709</v>
      </c>
      <c r="C1142" s="7">
        <v>61.512855000000002</v>
      </c>
      <c r="D1142" s="7">
        <v>39.363190279999998</v>
      </c>
      <c r="E1142" s="53">
        <f t="shared" si="137"/>
        <v>0.63991811597754644</v>
      </c>
      <c r="F1142" s="35">
        <v>2.8340519999999998</v>
      </c>
      <c r="G1142" s="36">
        <v>1.6247020000000001</v>
      </c>
      <c r="H1142" s="36">
        <v>1.60080595</v>
      </c>
      <c r="I1142" s="14">
        <f t="shared" si="138"/>
        <v>0.9852920412481796</v>
      </c>
    </row>
    <row r="1143" spans="1:9" x14ac:dyDescent="0.25">
      <c r="A1143" s="170" t="s">
        <v>211</v>
      </c>
      <c r="B1143" s="4">
        <v>1596.8395849999999</v>
      </c>
      <c r="C1143" s="7">
        <v>1545.7562660000001</v>
      </c>
      <c r="D1143" s="7">
        <v>1362.1219529300001</v>
      </c>
      <c r="E1143" s="53">
        <f t="shared" si="137"/>
        <v>0.88120099066769697</v>
      </c>
      <c r="F1143" s="35">
        <v>200.21357</v>
      </c>
      <c r="G1143" s="36">
        <v>132.88195300000001</v>
      </c>
      <c r="H1143" s="36">
        <v>60.14764898</v>
      </c>
      <c r="I1143" s="14">
        <f t="shared" si="138"/>
        <v>0.45263971233174149</v>
      </c>
    </row>
    <row r="1144" spans="1:9" x14ac:dyDescent="0.25">
      <c r="A1144" s="171" t="s">
        <v>212</v>
      </c>
      <c r="B1144" s="4">
        <v>30.624507000000001</v>
      </c>
      <c r="C1144" s="7">
        <v>25.955953000000001</v>
      </c>
      <c r="D1144" s="7">
        <v>19.939774379999999</v>
      </c>
      <c r="E1144" s="53">
        <f t="shared" si="137"/>
        <v>0.76821584551335864</v>
      </c>
      <c r="F1144" s="35">
        <v>1.7299979999999999</v>
      </c>
      <c r="G1144" s="36">
        <v>1.6799980000000001</v>
      </c>
      <c r="H1144" s="36">
        <v>1.2861234500000001</v>
      </c>
      <c r="I1144" s="14">
        <f t="shared" si="138"/>
        <v>0.7655505839887905</v>
      </c>
    </row>
    <row r="1145" spans="1:9" x14ac:dyDescent="0.25">
      <c r="A1145" s="171" t="s">
        <v>213</v>
      </c>
      <c r="B1145" s="4">
        <v>34.444400000000002</v>
      </c>
      <c r="C1145" s="7">
        <v>32.338293</v>
      </c>
      <c r="D1145" s="7">
        <v>27.015628120000002</v>
      </c>
      <c r="E1145" s="53">
        <f t="shared" si="137"/>
        <v>0.83540674580442453</v>
      </c>
      <c r="F1145" s="35">
        <v>526.22157300000003</v>
      </c>
      <c r="G1145" s="36">
        <v>390.14815299999998</v>
      </c>
      <c r="H1145" s="36">
        <v>251.46862687000001</v>
      </c>
      <c r="I1145" s="14">
        <f t="shared" si="138"/>
        <v>0.64454650095447208</v>
      </c>
    </row>
    <row r="1146" spans="1:9" x14ac:dyDescent="0.25">
      <c r="A1146" s="169" t="s">
        <v>214</v>
      </c>
      <c r="B1146" s="4">
        <v>67.064587000000003</v>
      </c>
      <c r="C1146" s="7">
        <v>64.052802</v>
      </c>
      <c r="D1146" s="7">
        <v>54.980013060000005</v>
      </c>
      <c r="E1146" s="53">
        <f t="shared" si="137"/>
        <v>0.85835453474775392</v>
      </c>
      <c r="F1146" s="35">
        <v>55.356274999999997</v>
      </c>
      <c r="G1146" s="36">
        <v>111.544629</v>
      </c>
      <c r="H1146" s="36">
        <v>93.92576785</v>
      </c>
      <c r="I1146" s="14">
        <f t="shared" si="138"/>
        <v>0.8420465305416005</v>
      </c>
    </row>
    <row r="1147" spans="1:9" x14ac:dyDescent="0.25">
      <c r="A1147" s="171" t="s">
        <v>215</v>
      </c>
      <c r="B1147" s="4">
        <v>1131.995887</v>
      </c>
      <c r="C1147" s="7">
        <v>1206.656037</v>
      </c>
      <c r="D1147" s="7">
        <v>1008.5522639400001</v>
      </c>
      <c r="E1147" s="53">
        <f t="shared" si="137"/>
        <v>0.83582415619240802</v>
      </c>
      <c r="F1147" s="35">
        <v>200.455793</v>
      </c>
      <c r="G1147" s="36">
        <v>182.324906</v>
      </c>
      <c r="H1147" s="36">
        <v>137.18065727000001</v>
      </c>
      <c r="I1147" s="14">
        <f t="shared" si="138"/>
        <v>0.7523966981779221</v>
      </c>
    </row>
    <row r="1148" spans="1:9" x14ac:dyDescent="0.25">
      <c r="A1148" s="172" t="s">
        <v>216</v>
      </c>
      <c r="B1148" s="4">
        <v>40.661338999999998</v>
      </c>
      <c r="C1148" s="7">
        <v>37.873381999999999</v>
      </c>
      <c r="D1148" s="7">
        <v>29.412794699999999</v>
      </c>
      <c r="E1148" s="53">
        <f t="shared" si="137"/>
        <v>0.77660861393365921</v>
      </c>
      <c r="F1148" s="35">
        <v>5.3209999999999997</v>
      </c>
      <c r="G1148" s="36">
        <v>4.9340609999999998</v>
      </c>
      <c r="H1148" s="36">
        <v>2.59402957</v>
      </c>
      <c r="I1148" s="14">
        <f t="shared" si="138"/>
        <v>0.52573925818914691</v>
      </c>
    </row>
    <row r="1149" spans="1:9" x14ac:dyDescent="0.25">
      <c r="A1149" s="172" t="s">
        <v>217</v>
      </c>
      <c r="B1149" s="4">
        <v>18.094564999999999</v>
      </c>
      <c r="C1149" s="7">
        <v>16.654377</v>
      </c>
      <c r="D1149" s="7">
        <v>12.407281130000001</v>
      </c>
      <c r="E1149" s="53">
        <f t="shared" si="137"/>
        <v>0.74498620572838004</v>
      </c>
      <c r="F1149" s="35">
        <v>200.526118</v>
      </c>
      <c r="G1149" s="36">
        <v>276.161429</v>
      </c>
      <c r="H1149" s="36">
        <v>256.17684355</v>
      </c>
      <c r="I1149" s="14">
        <f t="shared" si="138"/>
        <v>0.92763440744652292</v>
      </c>
    </row>
    <row r="1150" spans="1:9" x14ac:dyDescent="0.25">
      <c r="A1150" s="172" t="s">
        <v>218</v>
      </c>
      <c r="B1150" s="4">
        <v>582.16234599999996</v>
      </c>
      <c r="C1150" s="7">
        <v>531.53811599999995</v>
      </c>
      <c r="D1150" s="7">
        <v>377.99476483000001</v>
      </c>
      <c r="E1150" s="53">
        <f t="shared" si="137"/>
        <v>0.71113388382104292</v>
      </c>
      <c r="F1150" s="35">
        <v>105.183688</v>
      </c>
      <c r="G1150" s="36">
        <v>87.790351000000001</v>
      </c>
      <c r="H1150" s="36">
        <v>60.664094210000002</v>
      </c>
      <c r="I1150" s="14">
        <f t="shared" si="138"/>
        <v>0.69101095415372016</v>
      </c>
    </row>
    <row r="1151" spans="1:9" x14ac:dyDescent="0.25">
      <c r="A1151" s="172" t="s">
        <v>219</v>
      </c>
      <c r="B1151" s="4">
        <v>92.930704000000006</v>
      </c>
      <c r="C1151" s="7">
        <v>113.96440482999999</v>
      </c>
      <c r="D1151" s="7">
        <v>79.764085540000011</v>
      </c>
      <c r="E1151" s="53">
        <f t="shared" si="137"/>
        <v>0.69990349757877124</v>
      </c>
      <c r="F1151" s="35">
        <v>25.907353000000001</v>
      </c>
      <c r="G1151" s="36">
        <v>17.01938217</v>
      </c>
      <c r="H1151" s="36">
        <v>7.9601719800000001</v>
      </c>
      <c r="I1151" s="14">
        <f t="shared" si="138"/>
        <v>0.46771215902486546</v>
      </c>
    </row>
    <row r="1152" spans="1:9" x14ac:dyDescent="0.25">
      <c r="A1152" s="172" t="s">
        <v>220</v>
      </c>
      <c r="B1152" s="4">
        <v>723.08644600000002</v>
      </c>
      <c r="C1152" s="7">
        <v>720.14776300000005</v>
      </c>
      <c r="D1152" s="7">
        <v>646.03398071000004</v>
      </c>
      <c r="E1152" s="53">
        <f t="shared" si="137"/>
        <v>0.89708531207365561</v>
      </c>
      <c r="F1152" s="35">
        <v>30.185372999999998</v>
      </c>
      <c r="G1152" s="36">
        <v>54.914839000000001</v>
      </c>
      <c r="H1152" s="36">
        <v>35.759847100000002</v>
      </c>
      <c r="I1152" s="14">
        <f t="shared" si="138"/>
        <v>0.65118732479576247</v>
      </c>
    </row>
    <row r="1153" spans="1:9" x14ac:dyDescent="0.25">
      <c r="A1153" s="172" t="s">
        <v>221</v>
      </c>
      <c r="B1153" s="4">
        <v>30.015011999999999</v>
      </c>
      <c r="C1153" s="7">
        <v>25.888048999999999</v>
      </c>
      <c r="D1153" s="7">
        <v>21.355909230000002</v>
      </c>
      <c r="E1153" s="53">
        <f t="shared" si="137"/>
        <v>0.82493312763738991</v>
      </c>
      <c r="F1153" s="35">
        <v>256.56729999999999</v>
      </c>
      <c r="G1153" s="36">
        <v>572.26749199999995</v>
      </c>
      <c r="H1153" s="36">
        <v>529.24942516999999</v>
      </c>
      <c r="I1153" s="14">
        <f t="shared" si="138"/>
        <v>0.92482874279708349</v>
      </c>
    </row>
    <row r="1154" spans="1:9" x14ac:dyDescent="0.25">
      <c r="A1154" s="172" t="s">
        <v>30</v>
      </c>
      <c r="B1154" s="4">
        <v>3.0416280000000002</v>
      </c>
      <c r="C1154" s="7">
        <v>3.0416280000000002</v>
      </c>
      <c r="D1154" s="7">
        <v>1.87197798</v>
      </c>
      <c r="E1154" s="53">
        <f t="shared" si="137"/>
        <v>0.61545263917875559</v>
      </c>
      <c r="F1154" s="5" t="s">
        <v>19</v>
      </c>
      <c r="G1154" s="6" t="s">
        <v>19</v>
      </c>
      <c r="H1154" s="6" t="s">
        <v>19</v>
      </c>
      <c r="I1154" s="14" t="s">
        <v>19</v>
      </c>
    </row>
    <row r="1155" spans="1:9" x14ac:dyDescent="0.25">
      <c r="A1155" s="169" t="s">
        <v>222</v>
      </c>
      <c r="B1155" s="4">
        <v>33.419699999999999</v>
      </c>
      <c r="C1155" s="7">
        <v>30.912217999999999</v>
      </c>
      <c r="D1155" s="7">
        <v>26.414361020000001</v>
      </c>
      <c r="E1155" s="53">
        <f t="shared" si="137"/>
        <v>0.85449581844952061</v>
      </c>
      <c r="F1155" s="35">
        <v>21.712631999999999</v>
      </c>
      <c r="G1155" s="36">
        <v>22.134086</v>
      </c>
      <c r="H1155" s="36">
        <v>10.56754235</v>
      </c>
      <c r="I1155" s="14">
        <f t="shared" ref="I1155:I1161" si="139">H1155/G1155</f>
        <v>0.47743296696326198</v>
      </c>
    </row>
    <row r="1156" spans="1:9" x14ac:dyDescent="0.25">
      <c r="A1156" s="169" t="s">
        <v>223</v>
      </c>
      <c r="B1156" s="4">
        <v>29.51248</v>
      </c>
      <c r="C1156" s="7">
        <v>28.208479000000001</v>
      </c>
      <c r="D1156" s="7">
        <v>22.761641010000002</v>
      </c>
      <c r="E1156" s="53">
        <f t="shared" si="137"/>
        <v>0.80690777443193595</v>
      </c>
      <c r="F1156" s="35">
        <v>36.536119999999997</v>
      </c>
      <c r="G1156" s="36">
        <v>25.225902999999999</v>
      </c>
      <c r="H1156" s="36">
        <v>17.571873069999999</v>
      </c>
      <c r="I1156" s="14">
        <f t="shared" si="139"/>
        <v>0.69658053747372295</v>
      </c>
    </row>
    <row r="1157" spans="1:9" x14ac:dyDescent="0.25">
      <c r="A1157" s="172" t="s">
        <v>22</v>
      </c>
      <c r="B1157" s="4">
        <v>156.17427499999999</v>
      </c>
      <c r="C1157" s="7">
        <v>156.09927500000001</v>
      </c>
      <c r="D1157" s="7">
        <v>137.35884311000001</v>
      </c>
      <c r="E1157" s="53">
        <f t="shared" si="137"/>
        <v>0.87994542646018059</v>
      </c>
      <c r="F1157" s="35">
        <v>10.709368</v>
      </c>
      <c r="G1157" s="36">
        <v>10.709368</v>
      </c>
      <c r="H1157" s="36">
        <v>9.6691816199999998</v>
      </c>
      <c r="I1157" s="14">
        <f t="shared" si="139"/>
        <v>0.90287135711463085</v>
      </c>
    </row>
    <row r="1158" spans="1:9" x14ac:dyDescent="0.25">
      <c r="A1158" s="172" t="s">
        <v>26</v>
      </c>
      <c r="B1158" s="4">
        <v>152.449894</v>
      </c>
      <c r="C1158" s="7">
        <v>149.284188</v>
      </c>
      <c r="D1158" s="7">
        <v>125.9930926</v>
      </c>
      <c r="E1158" s="53">
        <f t="shared" si="137"/>
        <v>0.84398149789313248</v>
      </c>
      <c r="F1158" s="5">
        <v>7.1340630000000003</v>
      </c>
      <c r="G1158" s="6">
        <v>3.4603069999999998</v>
      </c>
      <c r="H1158" s="6">
        <v>3.2914191499999998</v>
      </c>
      <c r="I1158" s="14">
        <f t="shared" si="139"/>
        <v>0.95119281323882532</v>
      </c>
    </row>
    <row r="1159" spans="1:9" x14ac:dyDescent="0.25">
      <c r="A1159" s="169" t="s">
        <v>25</v>
      </c>
      <c r="B1159" s="4">
        <v>6.162128</v>
      </c>
      <c r="C1159" s="7">
        <v>6.162128</v>
      </c>
      <c r="D1159" s="7">
        <v>5.20343643</v>
      </c>
      <c r="E1159" s="53">
        <f t="shared" si="137"/>
        <v>0.84442199675177143</v>
      </c>
      <c r="F1159" s="35">
        <v>0.23666999999999999</v>
      </c>
      <c r="G1159" s="36">
        <v>0.19667000000000001</v>
      </c>
      <c r="H1159" s="36">
        <v>0.18643076</v>
      </c>
      <c r="I1159" s="14">
        <f t="shared" si="139"/>
        <v>0.94793695022118263</v>
      </c>
    </row>
    <row r="1160" spans="1:9" x14ac:dyDescent="0.25">
      <c r="A1160" s="172" t="s">
        <v>32</v>
      </c>
      <c r="B1160" s="4">
        <v>94.749171000000004</v>
      </c>
      <c r="C1160" s="7">
        <v>91.625787000000003</v>
      </c>
      <c r="D1160" s="7">
        <v>70.001612480000006</v>
      </c>
      <c r="E1160" s="53">
        <f t="shared" si="137"/>
        <v>0.76399466538824934</v>
      </c>
      <c r="F1160" s="5">
        <v>9.3229690000000005</v>
      </c>
      <c r="G1160" s="6">
        <v>5.3602100000000004</v>
      </c>
      <c r="H1160" s="6">
        <v>3.0935989900000003</v>
      </c>
      <c r="I1160" s="14">
        <f t="shared" si="139"/>
        <v>0.57714137878926386</v>
      </c>
    </row>
    <row r="1161" spans="1:9" x14ac:dyDescent="0.25">
      <c r="A1161" s="172" t="s">
        <v>18</v>
      </c>
      <c r="B1161" s="4">
        <v>4.4720829999999996</v>
      </c>
      <c r="C1161" s="7">
        <v>4.4719259999999998</v>
      </c>
      <c r="D1161" s="7">
        <v>3.5456507799999999</v>
      </c>
      <c r="E1161" s="53">
        <f t="shared" si="137"/>
        <v>0.79286883995844293</v>
      </c>
      <c r="F1161" s="35">
        <v>5.1234000000000002E-2</v>
      </c>
      <c r="G1161" s="36">
        <v>5.1390999999999999E-2</v>
      </c>
      <c r="H1161" s="36">
        <v>5.1225140000000002E-2</v>
      </c>
      <c r="I1161" s="14">
        <f t="shared" si="139"/>
        <v>0.99677258663968404</v>
      </c>
    </row>
    <row r="1162" spans="1:9" x14ac:dyDescent="0.25">
      <c r="A1162" s="169" t="s">
        <v>224</v>
      </c>
      <c r="B1162" s="4">
        <v>2.1631629999999999</v>
      </c>
      <c r="C1162" s="7">
        <v>2.1631629999999999</v>
      </c>
      <c r="D1162" s="7">
        <v>0</v>
      </c>
      <c r="E1162" s="53">
        <f t="shared" si="137"/>
        <v>0</v>
      </c>
      <c r="F1162" s="59" t="s">
        <v>19</v>
      </c>
      <c r="G1162" s="60" t="s">
        <v>19</v>
      </c>
      <c r="H1162" s="60" t="s">
        <v>19</v>
      </c>
      <c r="I1162" s="14" t="s">
        <v>19</v>
      </c>
    </row>
    <row r="1163" spans="1:9" x14ac:dyDescent="0.25">
      <c r="A1163" s="169" t="s">
        <v>23</v>
      </c>
      <c r="B1163" s="4">
        <v>38.066400000000002</v>
      </c>
      <c r="C1163" s="7">
        <v>38.066400000000002</v>
      </c>
      <c r="D1163" s="7">
        <v>33.724432640000003</v>
      </c>
      <c r="E1163" s="53">
        <f>D1163/C1163</f>
        <v>0.88593701111741596</v>
      </c>
      <c r="F1163" s="59" t="s">
        <v>19</v>
      </c>
      <c r="G1163" s="60" t="s">
        <v>19</v>
      </c>
      <c r="H1163" s="60" t="s">
        <v>19</v>
      </c>
      <c r="I1163" s="14" t="s">
        <v>19</v>
      </c>
    </row>
    <row r="1164" spans="1:9" x14ac:dyDescent="0.25">
      <c r="A1164" s="169" t="s">
        <v>31</v>
      </c>
      <c r="B1164" s="4">
        <v>3.5150890000000001</v>
      </c>
      <c r="C1164" s="7">
        <v>3.543371</v>
      </c>
      <c r="D1164" s="7">
        <v>2.9334234100000001</v>
      </c>
      <c r="E1164" s="53">
        <f t="shared" ref="E1164:E1166" si="140">D1164/C1164</f>
        <v>0.82786234069195686</v>
      </c>
      <c r="F1164" s="59">
        <v>0.155363</v>
      </c>
      <c r="G1164" s="60">
        <v>0.155363</v>
      </c>
      <c r="H1164" s="60">
        <v>0.13757792000000002</v>
      </c>
      <c r="I1164" s="14">
        <f t="shared" ref="I1164:I1166" si="141">H1164/G1164</f>
        <v>0.88552563995288469</v>
      </c>
    </row>
    <row r="1165" spans="1:9" x14ac:dyDescent="0.25">
      <c r="A1165" s="171" t="s">
        <v>17</v>
      </c>
      <c r="B1165" s="4">
        <v>3.0125510000000002</v>
      </c>
      <c r="C1165" s="7">
        <v>3.0323880000000001</v>
      </c>
      <c r="D1165" s="7">
        <v>2.6200790899999999</v>
      </c>
      <c r="E1165" s="53">
        <f t="shared" si="140"/>
        <v>0.8640316113900991</v>
      </c>
      <c r="F1165" s="59">
        <v>9.8292000000000004E-2</v>
      </c>
      <c r="G1165" s="60">
        <v>0.21345500000000001</v>
      </c>
      <c r="H1165" s="60">
        <v>0.15964108999999999</v>
      </c>
      <c r="I1165" s="14">
        <f t="shared" si="141"/>
        <v>0.74789107774472363</v>
      </c>
    </row>
    <row r="1166" spans="1:9" x14ac:dyDescent="0.25">
      <c r="A1166" s="171" t="s">
        <v>78</v>
      </c>
      <c r="B1166" s="4">
        <v>5.4524999999999997</v>
      </c>
      <c r="C1166" s="7">
        <v>5.4489700000000001</v>
      </c>
      <c r="D1166" s="7">
        <v>3.8368027300000001</v>
      </c>
      <c r="E1166" s="53">
        <f t="shared" si="140"/>
        <v>0.70413357570329804</v>
      </c>
      <c r="F1166" s="59">
        <v>0.38133400000000001</v>
      </c>
      <c r="G1166" s="60">
        <v>0.28486400000000001</v>
      </c>
      <c r="H1166" s="60">
        <v>0.19470191000000001</v>
      </c>
      <c r="I1166" s="14">
        <f t="shared" si="141"/>
        <v>0.68349075348236354</v>
      </c>
    </row>
    <row r="1167" spans="1:9" ht="15.75" thickBot="1" x14ac:dyDescent="0.3">
      <c r="A1167" s="173" t="s">
        <v>34</v>
      </c>
      <c r="B1167" s="41">
        <v>3271.643779</v>
      </c>
      <c r="C1167" s="42">
        <v>3261.0866449999999</v>
      </c>
      <c r="D1167" s="42">
        <v>3125.7618935999999</v>
      </c>
      <c r="E1167" s="54">
        <f>D1167/C1167</f>
        <v>0.95850317206153224</v>
      </c>
      <c r="F1167" s="10" t="s">
        <v>19</v>
      </c>
      <c r="G1167" s="11" t="s">
        <v>19</v>
      </c>
      <c r="H1167" s="11" t="s">
        <v>19</v>
      </c>
      <c r="I1167" s="22" t="s">
        <v>19</v>
      </c>
    </row>
    <row r="1168" spans="1:9" ht="15.75" thickBot="1" x14ac:dyDescent="0.3">
      <c r="A1168" s="186" t="s">
        <v>92</v>
      </c>
      <c r="B1168" s="8">
        <f>SUM(B1169:B1225)</f>
        <v>5911.4018539999979</v>
      </c>
      <c r="C1168" s="9">
        <f>SUM(C1169:C1225)</f>
        <v>5958.1269609999963</v>
      </c>
      <c r="D1168" s="9">
        <f>SUM(D1169:D1225)</f>
        <v>4550.2686914300002</v>
      </c>
      <c r="E1168" s="20">
        <f>D1168/C1168</f>
        <v>0.76370791042463704</v>
      </c>
      <c r="F1168" s="61">
        <f>SUM(F1169:F1225)</f>
        <v>1690.8690419999998</v>
      </c>
      <c r="G1168" s="62">
        <f>SUM(G1169:G1225)</f>
        <v>1793.1063970000002</v>
      </c>
      <c r="H1168" s="62">
        <f>SUM(H1169:H1225)</f>
        <v>821.6845747599998</v>
      </c>
      <c r="I1168" s="63">
        <f>H1168/G1168</f>
        <v>0.45824641311566283</v>
      </c>
    </row>
    <row r="1169" spans="1:9" x14ac:dyDescent="0.25">
      <c r="A1169" s="187" t="s">
        <v>225</v>
      </c>
      <c r="B1169" s="39">
        <v>6.501328</v>
      </c>
      <c r="C1169" s="40">
        <v>6.2713279999999996</v>
      </c>
      <c r="D1169" s="40">
        <v>3.8793442200000001</v>
      </c>
      <c r="E1169" s="21">
        <f>D1169/C1169</f>
        <v>0.61858416909464797</v>
      </c>
      <c r="F1169" s="33">
        <v>3.347451</v>
      </c>
      <c r="G1169" s="34">
        <v>18.572351000000001</v>
      </c>
      <c r="H1169" s="34">
        <v>0.81576901000000002</v>
      </c>
      <c r="I1169" s="21">
        <f>H1169/G1169</f>
        <v>4.3923841951942433E-2</v>
      </c>
    </row>
    <row r="1170" spans="1:9" x14ac:dyDescent="0.25">
      <c r="A1170" s="188" t="s">
        <v>226</v>
      </c>
      <c r="B1170" s="4">
        <v>50.319775</v>
      </c>
      <c r="C1170" s="7">
        <v>87.677383000000006</v>
      </c>
      <c r="D1170" s="7">
        <v>57.14899003</v>
      </c>
      <c r="E1170" s="14">
        <f>D1170/C1170</f>
        <v>0.65180994316401986</v>
      </c>
      <c r="F1170" s="35">
        <v>18.610651000000001</v>
      </c>
      <c r="G1170" s="36">
        <v>18.610651000000001</v>
      </c>
      <c r="H1170" s="36">
        <v>11.57924326</v>
      </c>
      <c r="I1170" s="14">
        <f>H1170/G1170</f>
        <v>0.6221836764334574</v>
      </c>
    </row>
    <row r="1171" spans="1:9" x14ac:dyDescent="0.25">
      <c r="A1171" s="188" t="s">
        <v>227</v>
      </c>
      <c r="B1171" s="4">
        <v>21.9</v>
      </c>
      <c r="C1171" s="7">
        <v>21.9</v>
      </c>
      <c r="D1171" s="7">
        <v>13.728048869999999</v>
      </c>
      <c r="E1171" s="14">
        <f t="shared" ref="E1171:E1231" si="142">D1171/C1171</f>
        <v>0.62685154657534248</v>
      </c>
      <c r="F1171" s="35">
        <v>3.25</v>
      </c>
      <c r="G1171" s="36">
        <v>3.25</v>
      </c>
      <c r="H1171" s="36">
        <v>0.77328167000000003</v>
      </c>
      <c r="I1171" s="14">
        <f t="shared" ref="I1171:I1175" si="143">H1171/G1171</f>
        <v>0.23793282153846154</v>
      </c>
    </row>
    <row r="1172" spans="1:9" x14ac:dyDescent="0.25">
      <c r="A1172" s="188" t="s">
        <v>228</v>
      </c>
      <c r="B1172" s="4">
        <v>14.088463000000001</v>
      </c>
      <c r="C1172" s="7">
        <v>14.688273000000001</v>
      </c>
      <c r="D1172" s="7">
        <v>12.16441416</v>
      </c>
      <c r="E1172" s="14">
        <f t="shared" si="142"/>
        <v>0.82817184566218227</v>
      </c>
      <c r="F1172" s="35">
        <v>0.82195399999999996</v>
      </c>
      <c r="G1172" s="36">
        <v>0.86317500000000003</v>
      </c>
      <c r="H1172" s="36">
        <v>0.58002476999999997</v>
      </c>
      <c r="I1172" s="14">
        <f t="shared" si="143"/>
        <v>0.67196660005213305</v>
      </c>
    </row>
    <row r="1173" spans="1:9" x14ac:dyDescent="0.25">
      <c r="A1173" s="188" t="s">
        <v>229</v>
      </c>
      <c r="B1173" s="4">
        <v>36.437677999999998</v>
      </c>
      <c r="C1173" s="7">
        <v>37.094180999999999</v>
      </c>
      <c r="D1173" s="7">
        <v>23.367199020000001</v>
      </c>
      <c r="E1173" s="14">
        <f t="shared" si="142"/>
        <v>0.62994244353312456</v>
      </c>
      <c r="F1173" s="35">
        <v>2.9100549999999998</v>
      </c>
      <c r="G1173" s="36">
        <v>2.9100549999999998</v>
      </c>
      <c r="H1173" s="36">
        <v>1.20739416</v>
      </c>
      <c r="I1173" s="14">
        <f t="shared" si="143"/>
        <v>0.41490424064149994</v>
      </c>
    </row>
    <row r="1174" spans="1:9" x14ac:dyDescent="0.25">
      <c r="A1174" s="188" t="s">
        <v>278</v>
      </c>
      <c r="B1174" s="4">
        <v>4135.2820000000002</v>
      </c>
      <c r="C1174" s="7">
        <v>4135.1133040000004</v>
      </c>
      <c r="D1174" s="7">
        <v>3311.7823080200001</v>
      </c>
      <c r="E1174" s="14">
        <f t="shared" si="142"/>
        <v>0.80089276025796652</v>
      </c>
      <c r="F1174" s="35">
        <v>264.03493400000002</v>
      </c>
      <c r="G1174" s="36">
        <v>348.21912500000002</v>
      </c>
      <c r="H1174" s="36">
        <v>88.287926049999982</v>
      </c>
      <c r="I1174" s="14">
        <f t="shared" si="143"/>
        <v>0.25354128969797385</v>
      </c>
    </row>
    <row r="1175" spans="1:9" x14ac:dyDescent="0.25">
      <c r="A1175" s="188" t="s">
        <v>230</v>
      </c>
      <c r="B1175" s="4">
        <v>11.583876999999999</v>
      </c>
      <c r="C1175" s="7">
        <v>11.928877</v>
      </c>
      <c r="D1175" s="7">
        <v>9.7594943300000008</v>
      </c>
      <c r="E1175" s="14">
        <f t="shared" si="142"/>
        <v>0.81814024320981771</v>
      </c>
      <c r="F1175" s="35">
        <v>8</v>
      </c>
      <c r="G1175" s="36">
        <v>13</v>
      </c>
      <c r="H1175" s="36">
        <v>7.5856670099999999</v>
      </c>
      <c r="I1175" s="14">
        <f t="shared" si="143"/>
        <v>0.58351284692307692</v>
      </c>
    </row>
    <row r="1176" spans="1:9" ht="15" customHeight="1" x14ac:dyDescent="0.25">
      <c r="A1176" s="188" t="s">
        <v>290</v>
      </c>
      <c r="B1176" s="5" t="s">
        <v>19</v>
      </c>
      <c r="C1176" s="7">
        <v>1.008067</v>
      </c>
      <c r="D1176" s="7">
        <v>0.48291114000000002</v>
      </c>
      <c r="E1176" s="14">
        <f t="shared" si="142"/>
        <v>0.47904667050900385</v>
      </c>
      <c r="F1176" s="59" t="s">
        <v>19</v>
      </c>
      <c r="G1176" s="60" t="s">
        <v>19</v>
      </c>
      <c r="H1176" s="60" t="s">
        <v>19</v>
      </c>
      <c r="I1176" s="14" t="s">
        <v>19</v>
      </c>
    </row>
    <row r="1177" spans="1:9" x14ac:dyDescent="0.25">
      <c r="A1177" s="188" t="s">
        <v>231</v>
      </c>
      <c r="B1177" s="4">
        <v>10.301793999999999</v>
      </c>
      <c r="C1177" s="7">
        <v>10.329094</v>
      </c>
      <c r="D1177" s="7">
        <v>7.9433955199999993</v>
      </c>
      <c r="E1177" s="14">
        <f t="shared" si="142"/>
        <v>0.76903119673419562</v>
      </c>
      <c r="F1177" s="35">
        <v>0.42174400000000001</v>
      </c>
      <c r="G1177" s="36">
        <v>0.24176400000000001</v>
      </c>
      <c r="H1177" s="36">
        <v>0.18723098000000002</v>
      </c>
      <c r="I1177" s="14">
        <f t="shared" ref="I1177" si="144">H1177/G1177</f>
        <v>0.77443697159213121</v>
      </c>
    </row>
    <row r="1178" spans="1:9" x14ac:dyDescent="0.25">
      <c r="A1178" s="188" t="s">
        <v>232</v>
      </c>
      <c r="B1178" s="4">
        <v>1.5245759999999999</v>
      </c>
      <c r="C1178" s="7">
        <v>1.5245759999999999</v>
      </c>
      <c r="D1178" s="7">
        <v>0.95226219999999995</v>
      </c>
      <c r="E1178" s="14">
        <f t="shared" si="142"/>
        <v>0.62460789098083658</v>
      </c>
      <c r="F1178" s="59" t="s">
        <v>19</v>
      </c>
      <c r="G1178" s="60" t="s">
        <v>19</v>
      </c>
      <c r="H1178" s="60" t="s">
        <v>19</v>
      </c>
      <c r="I1178" s="14" t="s">
        <v>19</v>
      </c>
    </row>
    <row r="1179" spans="1:9" x14ac:dyDescent="0.25">
      <c r="A1179" s="188" t="s">
        <v>56</v>
      </c>
      <c r="B1179" s="4">
        <v>26.994371000000001</v>
      </c>
      <c r="C1179" s="7">
        <v>26.257296</v>
      </c>
      <c r="D1179" s="7">
        <v>14.365892759999999</v>
      </c>
      <c r="E1179" s="14">
        <f t="shared" si="142"/>
        <v>0.54712003703656309</v>
      </c>
      <c r="F1179" s="35">
        <v>377.167889</v>
      </c>
      <c r="G1179" s="36">
        <v>374.31496399999997</v>
      </c>
      <c r="H1179" s="36">
        <v>218.43653900999999</v>
      </c>
      <c r="I1179" s="14">
        <f t="shared" ref="I1179:I1184" si="145">H1179/G1179</f>
        <v>0.58356346931938319</v>
      </c>
    </row>
    <row r="1180" spans="1:9" x14ac:dyDescent="0.25">
      <c r="A1180" s="188" t="s">
        <v>233</v>
      </c>
      <c r="B1180" s="4">
        <v>7.1395080000000002</v>
      </c>
      <c r="C1180" s="7">
        <v>7.1385079999999999</v>
      </c>
      <c r="D1180" s="7">
        <v>5.1216809200000002</v>
      </c>
      <c r="E1180" s="14">
        <f t="shared" si="142"/>
        <v>0.71747218326294515</v>
      </c>
      <c r="F1180" s="35">
        <v>4.7142780000000002</v>
      </c>
      <c r="G1180" s="36">
        <v>3.7142780000000002</v>
      </c>
      <c r="H1180" s="36">
        <v>1.1699684800000001</v>
      </c>
      <c r="I1180" s="14">
        <f t="shared" si="145"/>
        <v>0.31499216806065677</v>
      </c>
    </row>
    <row r="1181" spans="1:9" x14ac:dyDescent="0.25">
      <c r="A1181" s="188" t="s">
        <v>234</v>
      </c>
      <c r="B1181" s="4">
        <v>8.0457029999999996</v>
      </c>
      <c r="C1181" s="7">
        <v>7.7982440000000004</v>
      </c>
      <c r="D1181" s="7">
        <v>6.3404444</v>
      </c>
      <c r="E1181" s="14">
        <f t="shared" si="142"/>
        <v>0.81306053003727496</v>
      </c>
      <c r="F1181" s="35">
        <v>0.306753</v>
      </c>
      <c r="G1181" s="36">
        <v>0.107333</v>
      </c>
      <c r="H1181" s="36">
        <v>8.3286079999999998E-2</v>
      </c>
      <c r="I1181" s="14">
        <f t="shared" si="145"/>
        <v>0.7759596768934065</v>
      </c>
    </row>
    <row r="1182" spans="1:9" x14ac:dyDescent="0.25">
      <c r="A1182" s="188" t="s">
        <v>235</v>
      </c>
      <c r="B1182" s="4">
        <v>12.972998</v>
      </c>
      <c r="C1182" s="7">
        <v>12.706101</v>
      </c>
      <c r="D1182" s="7">
        <v>10.71851397</v>
      </c>
      <c r="E1182" s="14">
        <f t="shared" si="142"/>
        <v>0.84357223116674418</v>
      </c>
      <c r="F1182" s="35">
        <v>3.8903620000000001</v>
      </c>
      <c r="G1182" s="36">
        <v>3.6761699999999999</v>
      </c>
      <c r="H1182" s="36">
        <v>2.5198891299999997</v>
      </c>
      <c r="I1182" s="14">
        <f t="shared" si="145"/>
        <v>0.68546588705092526</v>
      </c>
    </row>
    <row r="1183" spans="1:9" x14ac:dyDescent="0.25">
      <c r="A1183" s="188" t="s">
        <v>236</v>
      </c>
      <c r="B1183" s="4">
        <v>8.8309999999999995</v>
      </c>
      <c r="C1183" s="7">
        <v>8.8299590000000006</v>
      </c>
      <c r="D1183" s="7">
        <v>6.4994695499999997</v>
      </c>
      <c r="E1183" s="14">
        <f t="shared" si="142"/>
        <v>0.73607018447084516</v>
      </c>
      <c r="F1183" s="5">
        <v>0.57489999999999997</v>
      </c>
      <c r="G1183" s="6">
        <v>0.52594099999999999</v>
      </c>
      <c r="H1183" s="6">
        <v>0.46245637000000001</v>
      </c>
      <c r="I1183" s="14">
        <f t="shared" si="145"/>
        <v>0.8792932477217027</v>
      </c>
    </row>
    <row r="1184" spans="1:9" x14ac:dyDescent="0.25">
      <c r="A1184" s="188" t="s">
        <v>237</v>
      </c>
      <c r="B1184" s="4">
        <v>4.400137</v>
      </c>
      <c r="C1184" s="7">
        <v>4.3101159999999998</v>
      </c>
      <c r="D1184" s="7">
        <v>2.72479045</v>
      </c>
      <c r="E1184" s="14">
        <f t="shared" si="142"/>
        <v>0.63218494583440443</v>
      </c>
      <c r="F1184" s="35">
        <v>1.600536</v>
      </c>
      <c r="G1184" s="36">
        <v>0.74766100000000002</v>
      </c>
      <c r="H1184" s="36">
        <v>0.58374181000000003</v>
      </c>
      <c r="I1184" s="14">
        <f t="shared" si="145"/>
        <v>0.78075733520940638</v>
      </c>
    </row>
    <row r="1185" spans="1:9" x14ac:dyDescent="0.25">
      <c r="A1185" s="188" t="s">
        <v>98</v>
      </c>
      <c r="B1185" s="4">
        <v>2.2013099999999999</v>
      </c>
      <c r="C1185" s="7">
        <v>1.967325</v>
      </c>
      <c r="D1185" s="7">
        <v>1.50584647</v>
      </c>
      <c r="E1185" s="14">
        <f t="shared" si="142"/>
        <v>0.76542842184184112</v>
      </c>
      <c r="F1185" s="59" t="s">
        <v>19</v>
      </c>
      <c r="G1185" s="60" t="s">
        <v>19</v>
      </c>
      <c r="H1185" s="60" t="s">
        <v>19</v>
      </c>
      <c r="I1185" s="14" t="s">
        <v>19</v>
      </c>
    </row>
    <row r="1186" spans="1:9" x14ac:dyDescent="0.25">
      <c r="A1186" s="188" t="s">
        <v>238</v>
      </c>
      <c r="B1186" s="4">
        <v>13.972</v>
      </c>
      <c r="C1186" s="7">
        <v>13.911899999999999</v>
      </c>
      <c r="D1186" s="7">
        <v>9.8027888000000001</v>
      </c>
      <c r="E1186" s="14">
        <f t="shared" si="142"/>
        <v>0.70463335705403296</v>
      </c>
      <c r="F1186" s="35">
        <v>5.4749999999999996</v>
      </c>
      <c r="G1186" s="36">
        <v>5.5350000000000001</v>
      </c>
      <c r="H1186" s="36">
        <v>1.07138811</v>
      </c>
      <c r="I1186" s="14">
        <f t="shared" ref="I1186:I1198" si="146">H1186/G1186</f>
        <v>0.19356605420054201</v>
      </c>
    </row>
    <row r="1187" spans="1:9" x14ac:dyDescent="0.25">
      <c r="A1187" s="188" t="s">
        <v>239</v>
      </c>
      <c r="B1187" s="4">
        <v>6.6897000000000002</v>
      </c>
      <c r="C1187" s="7">
        <v>6.6147479999999996</v>
      </c>
      <c r="D1187" s="7">
        <v>5.6746565999999996</v>
      </c>
      <c r="E1187" s="14">
        <f t="shared" si="142"/>
        <v>0.85787948384428248</v>
      </c>
      <c r="F1187" s="35">
        <v>49.5</v>
      </c>
      <c r="G1187" s="36">
        <v>48.716988999999998</v>
      </c>
      <c r="H1187" s="36">
        <v>30.126819329999996</v>
      </c>
      <c r="I1187" s="14">
        <f t="shared" si="146"/>
        <v>0.6184047895488779</v>
      </c>
    </row>
    <row r="1188" spans="1:9" ht="15.75" thickBot="1" x14ac:dyDescent="0.3">
      <c r="A1188" s="189" t="s">
        <v>240</v>
      </c>
      <c r="B1188" s="43">
        <v>5.7478639999999999</v>
      </c>
      <c r="C1188" s="44">
        <v>5.4978639999999999</v>
      </c>
      <c r="D1188" s="44">
        <v>3.2574502400000003</v>
      </c>
      <c r="E1188" s="22">
        <f t="shared" si="142"/>
        <v>0.59249378304010436</v>
      </c>
      <c r="F1188" s="37">
        <v>0.51975800000000005</v>
      </c>
      <c r="G1188" s="38">
        <v>0.51975800000000005</v>
      </c>
      <c r="H1188" s="38">
        <v>0.16499373000000001</v>
      </c>
      <c r="I1188" s="22">
        <f t="shared" si="146"/>
        <v>0.31744336787504951</v>
      </c>
    </row>
    <row r="1189" spans="1:9" x14ac:dyDescent="0.25">
      <c r="A1189" s="179" t="s">
        <v>241</v>
      </c>
      <c r="B1189" s="39">
        <v>6.1559540000000004</v>
      </c>
      <c r="C1189" s="40">
        <v>6.1409539999999998</v>
      </c>
      <c r="D1189" s="40">
        <v>4.6729946299999998</v>
      </c>
      <c r="E1189" s="52">
        <f t="shared" si="142"/>
        <v>0.76095581077467767</v>
      </c>
      <c r="F1189" s="180">
        <v>0.45769599999999999</v>
      </c>
      <c r="G1189" s="181">
        <v>0.91319600000000001</v>
      </c>
      <c r="H1189" s="181">
        <v>0.57372212</v>
      </c>
      <c r="I1189" s="21">
        <f t="shared" si="146"/>
        <v>0.62825737300645201</v>
      </c>
    </row>
    <row r="1190" spans="1:9" x14ac:dyDescent="0.25">
      <c r="A1190" s="169" t="s">
        <v>242</v>
      </c>
      <c r="B1190" s="4">
        <v>24.861499999999999</v>
      </c>
      <c r="C1190" s="7">
        <v>25.335868999999999</v>
      </c>
      <c r="D1190" s="7">
        <v>19.9603337</v>
      </c>
      <c r="E1190" s="53">
        <f t="shared" si="142"/>
        <v>0.78782905374194978</v>
      </c>
      <c r="F1190" s="35">
        <v>55.679200000000002</v>
      </c>
      <c r="G1190" s="36">
        <v>46.818289</v>
      </c>
      <c r="H1190" s="36">
        <v>18.85453382</v>
      </c>
      <c r="I1190" s="14">
        <f t="shared" si="146"/>
        <v>0.40271727614821634</v>
      </c>
    </row>
    <row r="1191" spans="1:9" x14ac:dyDescent="0.25">
      <c r="A1191" s="169" t="s">
        <v>277</v>
      </c>
      <c r="B1191" s="4">
        <v>18.879297999999999</v>
      </c>
      <c r="C1191" s="7">
        <v>18.879297999999999</v>
      </c>
      <c r="D1191" s="7">
        <v>11.08218774</v>
      </c>
      <c r="E1191" s="53">
        <f t="shared" si="142"/>
        <v>0.58700210887078541</v>
      </c>
      <c r="F1191" s="35">
        <v>35.996901999999999</v>
      </c>
      <c r="G1191" s="36">
        <v>38.172286999999997</v>
      </c>
      <c r="H1191" s="36">
        <v>13.850782390000001</v>
      </c>
      <c r="I1191" s="14">
        <f t="shared" si="146"/>
        <v>0.36284916305905385</v>
      </c>
    </row>
    <row r="1192" spans="1:9" x14ac:dyDescent="0.25">
      <c r="A1192" s="169" t="s">
        <v>243</v>
      </c>
      <c r="B1192" s="4">
        <v>7.5107999999999997</v>
      </c>
      <c r="C1192" s="7">
        <v>6.73428</v>
      </c>
      <c r="D1192" s="7">
        <v>2.7387902500000001</v>
      </c>
      <c r="E1192" s="53">
        <f t="shared" si="142"/>
        <v>0.40669384848862833</v>
      </c>
      <c r="F1192" s="5">
        <v>1.66</v>
      </c>
      <c r="G1192" s="6">
        <v>1.286654</v>
      </c>
      <c r="H1192" s="6">
        <v>0.94353989999999999</v>
      </c>
      <c r="I1192" s="14">
        <f t="shared" si="146"/>
        <v>0.73332838509809162</v>
      </c>
    </row>
    <row r="1193" spans="1:9" x14ac:dyDescent="0.25">
      <c r="A1193" s="169" t="s">
        <v>244</v>
      </c>
      <c r="B1193" s="4">
        <v>61.445525000000004</v>
      </c>
      <c r="C1193" s="7">
        <v>61.445525000000004</v>
      </c>
      <c r="D1193" s="7">
        <v>49.346525759999999</v>
      </c>
      <c r="E1193" s="53">
        <f t="shared" si="142"/>
        <v>0.80309389105227758</v>
      </c>
      <c r="F1193" s="5">
        <v>2.0704099999999999</v>
      </c>
      <c r="G1193" s="6">
        <v>2.0704099999999999</v>
      </c>
      <c r="H1193" s="6">
        <v>0.81916025999999997</v>
      </c>
      <c r="I1193" s="14">
        <f t="shared" si="146"/>
        <v>0.39565122850063517</v>
      </c>
    </row>
    <row r="1194" spans="1:9" x14ac:dyDescent="0.25">
      <c r="A1194" s="169" t="s">
        <v>245</v>
      </c>
      <c r="B1194" s="4">
        <v>3.1022259999999999</v>
      </c>
      <c r="C1194" s="7">
        <v>3.2808839999999999</v>
      </c>
      <c r="D1194" s="7">
        <v>2.6291045299999998</v>
      </c>
      <c r="E1194" s="53">
        <f t="shared" si="142"/>
        <v>0.80134028816623804</v>
      </c>
      <c r="F1194" s="35">
        <v>1.906523</v>
      </c>
      <c r="G1194" s="36">
        <v>1.906523</v>
      </c>
      <c r="H1194" s="36">
        <v>1.68731239</v>
      </c>
      <c r="I1194" s="14">
        <f t="shared" si="146"/>
        <v>0.88502073670236348</v>
      </c>
    </row>
    <row r="1195" spans="1:9" x14ac:dyDescent="0.25">
      <c r="A1195" s="171" t="s">
        <v>246</v>
      </c>
      <c r="B1195" s="4">
        <v>15.275499999999999</v>
      </c>
      <c r="C1195" s="7">
        <v>15.244400000000001</v>
      </c>
      <c r="D1195" s="7">
        <v>7.8790219500000003</v>
      </c>
      <c r="E1195" s="53">
        <f t="shared" si="142"/>
        <v>0.5168469700348981</v>
      </c>
      <c r="F1195" s="35">
        <v>1.249306</v>
      </c>
      <c r="G1195" s="36">
        <v>1.2804059999999999</v>
      </c>
      <c r="H1195" s="36">
        <v>0.22584079000000001</v>
      </c>
      <c r="I1195" s="14">
        <f t="shared" si="146"/>
        <v>0.17638217096764622</v>
      </c>
    </row>
    <row r="1196" spans="1:9" x14ac:dyDescent="0.25">
      <c r="A1196" s="169" t="s">
        <v>247</v>
      </c>
      <c r="B1196" s="4">
        <v>15.400700000000001</v>
      </c>
      <c r="C1196" s="7">
        <v>15.386742999999999</v>
      </c>
      <c r="D1196" s="7">
        <v>6.7033212899999999</v>
      </c>
      <c r="E1196" s="53">
        <f t="shared" si="142"/>
        <v>0.4356556348539779</v>
      </c>
      <c r="F1196" s="5">
        <v>44.460886000000002</v>
      </c>
      <c r="G1196" s="6">
        <v>38.474843</v>
      </c>
      <c r="H1196" s="6">
        <v>27.526676699999999</v>
      </c>
      <c r="I1196" s="14">
        <f t="shared" si="146"/>
        <v>0.71544610851303536</v>
      </c>
    </row>
    <row r="1197" spans="1:9" x14ac:dyDescent="0.25">
      <c r="A1197" s="175" t="s">
        <v>248</v>
      </c>
      <c r="B1197" s="4">
        <v>7.32559</v>
      </c>
      <c r="C1197" s="7">
        <v>7.1831569999999996</v>
      </c>
      <c r="D1197" s="7">
        <v>4.3080545300000006</v>
      </c>
      <c r="E1197" s="53">
        <f t="shared" si="142"/>
        <v>0.59974389116094784</v>
      </c>
      <c r="F1197" s="35">
        <v>17.904806000000001</v>
      </c>
      <c r="G1197" s="36">
        <v>26.526453</v>
      </c>
      <c r="H1197" s="36">
        <v>22.122113370000001</v>
      </c>
      <c r="I1197" s="14">
        <f t="shared" si="146"/>
        <v>0.83396424580399053</v>
      </c>
    </row>
    <row r="1198" spans="1:9" x14ac:dyDescent="0.25">
      <c r="A1198" s="169" t="s">
        <v>249</v>
      </c>
      <c r="B1198" s="4">
        <v>14.031165</v>
      </c>
      <c r="C1198" s="7">
        <v>13.930752</v>
      </c>
      <c r="D1198" s="7">
        <v>11.446518640000001</v>
      </c>
      <c r="E1198" s="53">
        <f t="shared" si="142"/>
        <v>0.82167270223459588</v>
      </c>
      <c r="F1198" s="35">
        <v>4.8611389999999997</v>
      </c>
      <c r="G1198" s="36">
        <v>4.9615520000000002</v>
      </c>
      <c r="H1198" s="36">
        <v>4.4613447500000003</v>
      </c>
      <c r="I1198" s="14">
        <f t="shared" si="146"/>
        <v>0.8991833099804255</v>
      </c>
    </row>
    <row r="1199" spans="1:9" x14ac:dyDescent="0.25">
      <c r="A1199" s="169" t="s">
        <v>250</v>
      </c>
      <c r="B1199" s="4">
        <v>2.2492019999999999</v>
      </c>
      <c r="C1199" s="7">
        <v>1.9397180000000001</v>
      </c>
      <c r="D1199" s="7">
        <v>1.4510205900000002</v>
      </c>
      <c r="E1199" s="53">
        <f t="shared" si="142"/>
        <v>0.74805749598653004</v>
      </c>
      <c r="F1199" s="59" t="s">
        <v>19</v>
      </c>
      <c r="G1199" s="60" t="s">
        <v>19</v>
      </c>
      <c r="H1199" s="60" t="s">
        <v>19</v>
      </c>
      <c r="I1199" s="14" t="s">
        <v>19</v>
      </c>
    </row>
    <row r="1200" spans="1:9" x14ac:dyDescent="0.25">
      <c r="A1200" s="169" t="s">
        <v>251</v>
      </c>
      <c r="B1200" s="4">
        <v>53.94594</v>
      </c>
      <c r="C1200" s="7">
        <v>53.94594</v>
      </c>
      <c r="D1200" s="7">
        <v>38.55342512</v>
      </c>
      <c r="E1200" s="53">
        <f t="shared" si="142"/>
        <v>0.71466777889123811</v>
      </c>
      <c r="F1200" s="35">
        <v>23.422027</v>
      </c>
      <c r="G1200" s="36">
        <v>20.415120000000002</v>
      </c>
      <c r="H1200" s="36">
        <v>3.34577839</v>
      </c>
      <c r="I1200" s="14">
        <f t="shared" ref="I1200:I1205" si="147">H1200/G1200</f>
        <v>0.16388727521562449</v>
      </c>
    </row>
    <row r="1201" spans="1:9" x14ac:dyDescent="0.25">
      <c r="A1201" s="169" t="s">
        <v>252</v>
      </c>
      <c r="B1201" s="4">
        <v>79.995019999999997</v>
      </c>
      <c r="C1201" s="7">
        <v>79.517764</v>
      </c>
      <c r="D1201" s="7">
        <v>63.150391159999998</v>
      </c>
      <c r="E1201" s="53">
        <f t="shared" si="142"/>
        <v>0.79416708900416266</v>
      </c>
      <c r="F1201" s="35">
        <v>8.4911999999999992</v>
      </c>
      <c r="G1201" s="36">
        <v>6.7864959999999996</v>
      </c>
      <c r="H1201" s="36">
        <v>2.5342943199999999</v>
      </c>
      <c r="I1201" s="14">
        <f t="shared" si="147"/>
        <v>0.37343193306236383</v>
      </c>
    </row>
    <row r="1202" spans="1:9" x14ac:dyDescent="0.25">
      <c r="A1202" s="169" t="s">
        <v>253</v>
      </c>
      <c r="B1202" s="4">
        <v>293.72179</v>
      </c>
      <c r="C1202" s="7">
        <v>293.345799</v>
      </c>
      <c r="D1202" s="7">
        <v>222.54567673</v>
      </c>
      <c r="E1202" s="53">
        <f t="shared" si="142"/>
        <v>0.75864620352037149</v>
      </c>
      <c r="F1202" s="35">
        <v>15.4</v>
      </c>
      <c r="G1202" s="36">
        <v>15.65</v>
      </c>
      <c r="H1202" s="36">
        <v>3.9949556800000003</v>
      </c>
      <c r="I1202" s="14">
        <f t="shared" si="147"/>
        <v>0.2552687335463259</v>
      </c>
    </row>
    <row r="1203" spans="1:9" x14ac:dyDescent="0.25">
      <c r="A1203" s="169" t="s">
        <v>254</v>
      </c>
      <c r="B1203" s="4">
        <v>10.064019999999999</v>
      </c>
      <c r="C1203" s="7">
        <v>10.01699</v>
      </c>
      <c r="D1203" s="7">
        <v>6.5163388600000003</v>
      </c>
      <c r="E1203" s="53">
        <f t="shared" si="142"/>
        <v>0.65052863784430259</v>
      </c>
      <c r="F1203" s="35">
        <v>3.2541060000000002</v>
      </c>
      <c r="G1203" s="36">
        <v>2.0173030000000001</v>
      </c>
      <c r="H1203" s="36">
        <v>1.4679338700000002</v>
      </c>
      <c r="I1203" s="14">
        <f t="shared" si="147"/>
        <v>0.72767148514625724</v>
      </c>
    </row>
    <row r="1204" spans="1:9" x14ac:dyDescent="0.25">
      <c r="A1204" s="169" t="s">
        <v>255</v>
      </c>
      <c r="B1204" s="4">
        <v>28.465900000000001</v>
      </c>
      <c r="C1204" s="7">
        <v>28.465900000000001</v>
      </c>
      <c r="D1204" s="7">
        <v>21.577299329999999</v>
      </c>
      <c r="E1204" s="53">
        <f t="shared" si="142"/>
        <v>0.75800516864037315</v>
      </c>
      <c r="F1204" s="35">
        <v>3</v>
      </c>
      <c r="G1204" s="36">
        <v>3</v>
      </c>
      <c r="H1204" s="36">
        <v>0.83576393999999998</v>
      </c>
      <c r="I1204" s="14">
        <f t="shared" si="147"/>
        <v>0.27858798000000001</v>
      </c>
    </row>
    <row r="1205" spans="1:9" x14ac:dyDescent="0.25">
      <c r="A1205" s="169" t="s">
        <v>256</v>
      </c>
      <c r="B1205" s="4">
        <v>105.161</v>
      </c>
      <c r="C1205" s="7">
        <v>105.161</v>
      </c>
      <c r="D1205" s="7">
        <v>75.852020060000001</v>
      </c>
      <c r="E1205" s="53">
        <f t="shared" si="142"/>
        <v>0.72129420659750287</v>
      </c>
      <c r="F1205" s="35">
        <v>16.48</v>
      </c>
      <c r="G1205" s="36">
        <v>13.776363999999999</v>
      </c>
      <c r="H1205" s="36">
        <v>1.96017698</v>
      </c>
      <c r="I1205" s="14">
        <f t="shared" si="147"/>
        <v>0.14228551016799498</v>
      </c>
    </row>
    <row r="1206" spans="1:9" x14ac:dyDescent="0.25">
      <c r="A1206" s="169" t="s">
        <v>76</v>
      </c>
      <c r="B1206" s="4">
        <v>0.53</v>
      </c>
      <c r="C1206" s="7">
        <v>0.53</v>
      </c>
      <c r="D1206" s="7">
        <v>0.36362766999999996</v>
      </c>
      <c r="E1206" s="53">
        <f t="shared" si="142"/>
        <v>0.68608994339622631</v>
      </c>
      <c r="F1206" s="59" t="s">
        <v>19</v>
      </c>
      <c r="G1206" s="60" t="s">
        <v>19</v>
      </c>
      <c r="H1206" s="60" t="s">
        <v>19</v>
      </c>
      <c r="I1206" s="14" t="s">
        <v>19</v>
      </c>
    </row>
    <row r="1207" spans="1:9" x14ac:dyDescent="0.25">
      <c r="A1207" s="169" t="s">
        <v>257</v>
      </c>
      <c r="B1207" s="4">
        <v>48.956270000000004</v>
      </c>
      <c r="C1207" s="7">
        <v>47.084623999999998</v>
      </c>
      <c r="D1207" s="7">
        <v>34.950603399999999</v>
      </c>
      <c r="E1207" s="53">
        <f t="shared" si="142"/>
        <v>0.74229335249656025</v>
      </c>
      <c r="F1207" s="59">
        <v>29.362414000000001</v>
      </c>
      <c r="G1207" s="60">
        <v>31.204059999999998</v>
      </c>
      <c r="H1207" s="60">
        <v>4.75702012</v>
      </c>
      <c r="I1207" s="14">
        <f t="shared" ref="I1207" si="148">H1207/G1207</f>
        <v>0.15244875570678945</v>
      </c>
    </row>
    <row r="1208" spans="1:9" x14ac:dyDescent="0.25">
      <c r="A1208" s="169" t="s">
        <v>50</v>
      </c>
      <c r="B1208" s="4">
        <v>0.87875300000000001</v>
      </c>
      <c r="C1208" s="7">
        <v>0.95875299999999997</v>
      </c>
      <c r="D1208" s="7">
        <v>0.45210222</v>
      </c>
      <c r="E1208" s="53">
        <f t="shared" si="142"/>
        <v>0.47155233934078955</v>
      </c>
      <c r="F1208" s="59" t="s">
        <v>19</v>
      </c>
      <c r="G1208" s="60" t="s">
        <v>19</v>
      </c>
      <c r="H1208" s="60" t="s">
        <v>19</v>
      </c>
      <c r="I1208" s="14" t="s">
        <v>19</v>
      </c>
    </row>
    <row r="1209" spans="1:9" x14ac:dyDescent="0.25">
      <c r="A1209" s="169" t="s">
        <v>258</v>
      </c>
      <c r="B1209" s="4">
        <v>42.265599999999999</v>
      </c>
      <c r="C1209" s="7">
        <v>42.938650000000003</v>
      </c>
      <c r="D1209" s="7">
        <v>25.495967359999998</v>
      </c>
      <c r="E1209" s="53">
        <f t="shared" si="142"/>
        <v>0.5937766408585271</v>
      </c>
      <c r="F1209" s="35">
        <v>15.2384</v>
      </c>
      <c r="G1209" s="36">
        <v>15.56535</v>
      </c>
      <c r="H1209" s="36">
        <v>2.5027733700000003</v>
      </c>
      <c r="I1209" s="14">
        <f t="shared" ref="I1209:I1221" si="149">H1209/G1209</f>
        <v>0.16079133267160714</v>
      </c>
    </row>
    <row r="1210" spans="1:9" x14ac:dyDescent="0.25">
      <c r="A1210" s="169" t="s">
        <v>54</v>
      </c>
      <c r="B1210" s="4">
        <v>161.96289999999999</v>
      </c>
      <c r="C1210" s="7">
        <v>162.16290000000001</v>
      </c>
      <c r="D1210" s="7">
        <v>118.33567776000001</v>
      </c>
      <c r="E1210" s="53">
        <f t="shared" si="142"/>
        <v>0.72973335923321547</v>
      </c>
      <c r="F1210" s="35">
        <v>140.76083700000001</v>
      </c>
      <c r="G1210" s="36">
        <v>205.066565</v>
      </c>
      <c r="H1210" s="36">
        <v>76.427760180000007</v>
      </c>
      <c r="I1210" s="14">
        <f t="shared" si="149"/>
        <v>0.37269732479304957</v>
      </c>
    </row>
    <row r="1211" spans="1:9" x14ac:dyDescent="0.25">
      <c r="A1211" s="169" t="s">
        <v>259</v>
      </c>
      <c r="B1211" s="4">
        <v>8.0123850000000001</v>
      </c>
      <c r="C1211" s="7">
        <v>8.0123850000000001</v>
      </c>
      <c r="D1211" s="7">
        <v>4.9804593200000005</v>
      </c>
      <c r="E1211" s="53">
        <f t="shared" si="142"/>
        <v>0.62159510807331408</v>
      </c>
      <c r="F1211" s="35">
        <v>79.857410999999999</v>
      </c>
      <c r="G1211" s="36">
        <v>172.43535800000001</v>
      </c>
      <c r="H1211" s="36">
        <v>113.58401037</v>
      </c>
      <c r="I1211" s="14">
        <f t="shared" si="149"/>
        <v>0.65870487171198377</v>
      </c>
    </row>
    <row r="1212" spans="1:9" x14ac:dyDescent="0.25">
      <c r="A1212" s="169" t="s">
        <v>260</v>
      </c>
      <c r="B1212" s="25">
        <v>1.323008</v>
      </c>
      <c r="C1212" s="26">
        <v>1.323008</v>
      </c>
      <c r="D1212" s="26">
        <v>0.91497882999999991</v>
      </c>
      <c r="E1212" s="53">
        <f t="shared" si="142"/>
        <v>0.69158979386368025</v>
      </c>
      <c r="F1212" s="25">
        <v>0.24323800000000001</v>
      </c>
      <c r="G1212" s="26">
        <v>0.24323800000000001</v>
      </c>
      <c r="H1212" s="26">
        <v>0.14202839</v>
      </c>
      <c r="I1212" s="14">
        <f t="shared" si="149"/>
        <v>0.58390707866369562</v>
      </c>
    </row>
    <row r="1213" spans="1:9" x14ac:dyDescent="0.25">
      <c r="A1213" s="169" t="s">
        <v>261</v>
      </c>
      <c r="B1213" s="4">
        <v>6.3041479999999996</v>
      </c>
      <c r="C1213" s="7">
        <v>6.3041479999999996</v>
      </c>
      <c r="D1213" s="7">
        <v>2.2586433599999998</v>
      </c>
      <c r="E1213" s="53">
        <f t="shared" si="142"/>
        <v>0.35827892365471115</v>
      </c>
      <c r="F1213" s="35">
        <v>3.509598</v>
      </c>
      <c r="G1213" s="36">
        <v>3.509598</v>
      </c>
      <c r="H1213" s="36">
        <v>1.1896203300000001</v>
      </c>
      <c r="I1213" s="14">
        <f t="shared" si="149"/>
        <v>0.33896199222816975</v>
      </c>
    </row>
    <row r="1214" spans="1:9" x14ac:dyDescent="0.25">
      <c r="A1214" s="169" t="s">
        <v>279</v>
      </c>
      <c r="B1214" s="4">
        <v>60.449289</v>
      </c>
      <c r="C1214" s="7">
        <v>60.434838999999997</v>
      </c>
      <c r="D1214" s="7">
        <v>41.38585758</v>
      </c>
      <c r="E1214" s="53">
        <f t="shared" si="142"/>
        <v>0.68480132097315594</v>
      </c>
      <c r="F1214" s="35">
        <v>328.62510200000003</v>
      </c>
      <c r="G1214" s="36">
        <v>177.33078900000001</v>
      </c>
      <c r="H1214" s="36">
        <v>78.390058400000001</v>
      </c>
      <c r="I1214" s="14">
        <f t="shared" si="149"/>
        <v>0.44205554400369806</v>
      </c>
    </row>
    <row r="1215" spans="1:9" x14ac:dyDescent="0.25">
      <c r="A1215" s="169" t="s">
        <v>96</v>
      </c>
      <c r="B1215" s="4">
        <v>162.66909999999999</v>
      </c>
      <c r="C1215" s="7">
        <v>182.66909999999999</v>
      </c>
      <c r="D1215" s="7">
        <v>107.21154900000001</v>
      </c>
      <c r="E1215" s="53">
        <f t="shared" si="142"/>
        <v>0.5869167199050086</v>
      </c>
      <c r="F1215" s="35">
        <v>13.224399999999999</v>
      </c>
      <c r="G1215" s="36">
        <v>13.224399999999999</v>
      </c>
      <c r="H1215" s="36">
        <v>2.8244695000000002</v>
      </c>
      <c r="I1215" s="14">
        <f t="shared" si="149"/>
        <v>0.21358016242702885</v>
      </c>
    </row>
    <row r="1216" spans="1:9" x14ac:dyDescent="0.25">
      <c r="A1216" s="169" t="s">
        <v>81</v>
      </c>
      <c r="B1216" s="4">
        <v>111.593199</v>
      </c>
      <c r="C1216" s="7">
        <v>111.593199</v>
      </c>
      <c r="D1216" s="7">
        <v>46.493055939999998</v>
      </c>
      <c r="E1216" s="53">
        <f t="shared" si="142"/>
        <v>0.41662983368726619</v>
      </c>
      <c r="F1216" s="35">
        <v>3.5396800000000002</v>
      </c>
      <c r="G1216" s="36">
        <v>3.5396800000000002</v>
      </c>
      <c r="H1216" s="36">
        <v>0</v>
      </c>
      <c r="I1216" s="14">
        <f t="shared" si="149"/>
        <v>0</v>
      </c>
    </row>
    <row r="1217" spans="1:9" x14ac:dyDescent="0.25">
      <c r="A1217" s="169" t="s">
        <v>77</v>
      </c>
      <c r="B1217" s="4">
        <v>31.379963</v>
      </c>
      <c r="C1217" s="7">
        <v>26.726545999999999</v>
      </c>
      <c r="D1217" s="7">
        <v>14.45443268</v>
      </c>
      <c r="E1217" s="53">
        <f t="shared" si="142"/>
        <v>0.54082681241339603</v>
      </c>
      <c r="F1217" s="35">
        <v>5.2710020000000002</v>
      </c>
      <c r="G1217" s="36">
        <v>9.9244190000000003</v>
      </c>
      <c r="H1217" s="36">
        <v>2.19949416</v>
      </c>
      <c r="I1217" s="14">
        <f t="shared" si="149"/>
        <v>0.22162447595169046</v>
      </c>
    </row>
    <row r="1218" spans="1:9" x14ac:dyDescent="0.25">
      <c r="A1218" s="169" t="s">
        <v>262</v>
      </c>
      <c r="B1218" s="4">
        <v>6.3731</v>
      </c>
      <c r="C1218" s="7">
        <v>6.3422349999999996</v>
      </c>
      <c r="D1218" s="7">
        <v>4.94784282</v>
      </c>
      <c r="E1218" s="53">
        <f t="shared" si="142"/>
        <v>0.78014183012770744</v>
      </c>
      <c r="F1218" s="35">
        <v>2.039873</v>
      </c>
      <c r="G1218" s="36">
        <v>2.070738</v>
      </c>
      <c r="H1218" s="36">
        <v>0.31677895</v>
      </c>
      <c r="I1218" s="14">
        <f t="shared" si="149"/>
        <v>0.15297876892199785</v>
      </c>
    </row>
    <row r="1219" spans="1:9" x14ac:dyDescent="0.25">
      <c r="A1219" s="169" t="s">
        <v>263</v>
      </c>
      <c r="B1219" s="4">
        <v>53.651708999999997</v>
      </c>
      <c r="C1219" s="7">
        <v>50.520909000000003</v>
      </c>
      <c r="D1219" s="7">
        <v>38.978322929999997</v>
      </c>
      <c r="E1219" s="53">
        <f t="shared" si="142"/>
        <v>0.77152853544262223</v>
      </c>
      <c r="F1219" s="35">
        <v>14.877919</v>
      </c>
      <c r="G1219" s="36">
        <v>18.008718999999999</v>
      </c>
      <c r="H1219" s="36">
        <v>17.491502690000001</v>
      </c>
      <c r="I1219" s="14">
        <f t="shared" si="149"/>
        <v>0.97127967236314816</v>
      </c>
    </row>
    <row r="1220" spans="1:9" x14ac:dyDescent="0.25">
      <c r="A1220" s="169" t="s">
        <v>264</v>
      </c>
      <c r="B1220" s="4">
        <v>21.155000000000001</v>
      </c>
      <c r="C1220" s="7">
        <v>21.153300000000002</v>
      </c>
      <c r="D1220" s="7">
        <v>16.072245559999999</v>
      </c>
      <c r="E1220" s="53">
        <f t="shared" si="142"/>
        <v>0.75979849763393881</v>
      </c>
      <c r="F1220" s="35">
        <v>1.5100199999999999</v>
      </c>
      <c r="G1220" s="36">
        <v>1.51172</v>
      </c>
      <c r="H1220" s="36">
        <v>0.40421110999999998</v>
      </c>
      <c r="I1220" s="14">
        <f t="shared" si="149"/>
        <v>0.2673849059349615</v>
      </c>
    </row>
    <row r="1221" spans="1:9" x14ac:dyDescent="0.25">
      <c r="A1221" s="169" t="s">
        <v>194</v>
      </c>
      <c r="B1221" s="4">
        <v>8.4384910000000009</v>
      </c>
      <c r="C1221" s="7">
        <v>8.4384910000000009</v>
      </c>
      <c r="D1221" s="7">
        <v>2.7114868599999999</v>
      </c>
      <c r="E1221" s="53">
        <f t="shared" si="142"/>
        <v>0.32132366557006459</v>
      </c>
      <c r="F1221" s="5">
        <v>1.372967</v>
      </c>
      <c r="G1221" s="6">
        <v>1.372967</v>
      </c>
      <c r="H1221" s="6">
        <v>0.19581304000000002</v>
      </c>
      <c r="I1221" s="14">
        <f t="shared" si="149"/>
        <v>0.14262035431295875</v>
      </c>
    </row>
    <row r="1222" spans="1:9" x14ac:dyDescent="0.25">
      <c r="A1222" s="169" t="s">
        <v>265</v>
      </c>
      <c r="B1222" s="4">
        <v>25.426964999999999</v>
      </c>
      <c r="C1222" s="7">
        <v>24.905465</v>
      </c>
      <c r="D1222" s="7">
        <v>15.188834419999999</v>
      </c>
      <c r="E1222" s="53">
        <f t="shared" si="142"/>
        <v>0.60985949951145257</v>
      </c>
      <c r="F1222" s="5">
        <v>53.216186999999998</v>
      </c>
      <c r="G1222" s="6">
        <v>53.737687000000001</v>
      </c>
      <c r="H1222" s="6">
        <v>40.662687090000006</v>
      </c>
      <c r="I1222" s="14">
        <f>H1222/G1222</f>
        <v>0.75668845013742414</v>
      </c>
    </row>
    <row r="1223" spans="1:9" x14ac:dyDescent="0.25">
      <c r="A1223" s="176" t="s">
        <v>266</v>
      </c>
      <c r="B1223" s="4">
        <v>13.7944</v>
      </c>
      <c r="C1223" s="7">
        <v>13.79393</v>
      </c>
      <c r="D1223" s="7">
        <v>8.6023230000000002</v>
      </c>
      <c r="E1223" s="53">
        <f t="shared" si="142"/>
        <v>0.62363104640954392</v>
      </c>
      <c r="F1223" s="5">
        <v>5.6352039999999999</v>
      </c>
      <c r="G1223" s="6">
        <v>5.6356739999999999</v>
      </c>
      <c r="H1223" s="6">
        <v>4.1275621400000002</v>
      </c>
      <c r="I1223" s="14">
        <f>H1223/G1223</f>
        <v>0.73239902449999772</v>
      </c>
    </row>
    <row r="1224" spans="1:9" x14ac:dyDescent="0.25">
      <c r="A1224" s="177" t="s">
        <v>267</v>
      </c>
      <c r="B1224" s="4">
        <v>6.0270330000000003</v>
      </c>
      <c r="C1224" s="7">
        <v>6.0270330000000003</v>
      </c>
      <c r="D1224" s="7">
        <v>4.0440682299999997</v>
      </c>
      <c r="E1224" s="53">
        <f t="shared" si="142"/>
        <v>0.67098823417757947</v>
      </c>
      <c r="F1224" s="5">
        <v>7.9758999999999997E-2</v>
      </c>
      <c r="G1224" s="6">
        <v>7.9758999999999997E-2</v>
      </c>
      <c r="H1224" s="6">
        <v>4.0722050000000003E-2</v>
      </c>
      <c r="I1224" s="14">
        <f>H1224/G1224</f>
        <v>0.51056369814064873</v>
      </c>
    </row>
    <row r="1225" spans="1:9" ht="15.75" thickBot="1" x14ac:dyDescent="0.3">
      <c r="A1225" s="178" t="s">
        <v>268</v>
      </c>
      <c r="B1225" s="43">
        <v>7.6853290000000003</v>
      </c>
      <c r="C1225" s="44">
        <v>7.6853290000000003</v>
      </c>
      <c r="D1225" s="44">
        <v>4.7936859500000004</v>
      </c>
      <c r="E1225" s="55">
        <f t="shared" si="142"/>
        <v>0.62374505372509104</v>
      </c>
      <c r="F1225" s="37">
        <v>11.064565</v>
      </c>
      <c r="G1225" s="38">
        <v>11.064565</v>
      </c>
      <c r="H1225" s="38">
        <v>5.5885142400000003</v>
      </c>
      <c r="I1225" s="24">
        <f t="shared" ref="I1225:I1227" si="150">H1225/G1225</f>
        <v>0.50508214647390115</v>
      </c>
    </row>
    <row r="1226" spans="1:9" ht="15.75" thickBot="1" x14ac:dyDescent="0.3">
      <c r="A1226" s="182" t="s">
        <v>93</v>
      </c>
      <c r="B1226" s="183">
        <f>SUM(B1227:B1232)</f>
        <v>1003.781731</v>
      </c>
      <c r="C1226" s="184">
        <f>SUM(C1227:C1232)</f>
        <v>973.35642100000007</v>
      </c>
      <c r="D1226" s="184">
        <f>SUM(D1227:D1232)</f>
        <v>638.88320773000009</v>
      </c>
      <c r="E1226" s="185">
        <f t="shared" si="142"/>
        <v>0.65637128799502731</v>
      </c>
      <c r="F1226" s="67">
        <f>SUM(F1227:F1232)</f>
        <v>4035.4270129999995</v>
      </c>
      <c r="G1226" s="29">
        <f>SUM(G1227:G1232)</f>
        <v>4031.4270129999995</v>
      </c>
      <c r="H1226" s="29">
        <f>SUM(H1227:H1232)</f>
        <v>1941.14393311</v>
      </c>
      <c r="I1226" s="32">
        <f t="shared" si="150"/>
        <v>0.48150293353952883</v>
      </c>
    </row>
    <row r="1227" spans="1:9" x14ac:dyDescent="0.25">
      <c r="A1227" s="174" t="s">
        <v>269</v>
      </c>
      <c r="B1227" s="45">
        <v>260.50139899999999</v>
      </c>
      <c r="C1227" s="46">
        <v>230.076089</v>
      </c>
      <c r="D1227" s="46">
        <v>125.58150601000001</v>
      </c>
      <c r="E1227" s="56">
        <f t="shared" si="142"/>
        <v>0.54582597677066746</v>
      </c>
      <c r="F1227" s="33">
        <v>120.084909</v>
      </c>
      <c r="G1227" s="34">
        <v>120.084909</v>
      </c>
      <c r="H1227" s="34">
        <v>6.6845469199999998</v>
      </c>
      <c r="I1227" s="21">
        <f t="shared" si="150"/>
        <v>5.56651703837324E-2</v>
      </c>
    </row>
    <row r="1228" spans="1:9" x14ac:dyDescent="0.25">
      <c r="A1228" s="169" t="s">
        <v>270</v>
      </c>
      <c r="B1228" s="4">
        <v>2.9946999999999999</v>
      </c>
      <c r="C1228" s="7">
        <v>2.9946999999999999</v>
      </c>
      <c r="D1228" s="7">
        <v>1.70624051</v>
      </c>
      <c r="E1228" s="53">
        <f t="shared" si="142"/>
        <v>0.56975340100844829</v>
      </c>
      <c r="F1228" s="59" t="s">
        <v>19</v>
      </c>
      <c r="G1228" s="60" t="s">
        <v>19</v>
      </c>
      <c r="H1228" s="60" t="s">
        <v>19</v>
      </c>
      <c r="I1228" s="14" t="s">
        <v>19</v>
      </c>
    </row>
    <row r="1229" spans="1:9" x14ac:dyDescent="0.25">
      <c r="A1229" s="169" t="s">
        <v>271</v>
      </c>
      <c r="B1229" s="4">
        <v>195.44493199999999</v>
      </c>
      <c r="C1229" s="7">
        <v>195.44493199999999</v>
      </c>
      <c r="D1229" s="7">
        <v>102.07844320999999</v>
      </c>
      <c r="E1229" s="53">
        <f t="shared" si="142"/>
        <v>0.52228749124075513</v>
      </c>
      <c r="F1229" s="35">
        <v>165.644204</v>
      </c>
      <c r="G1229" s="36">
        <v>165.644204</v>
      </c>
      <c r="H1229" s="36">
        <v>27.169240579999997</v>
      </c>
      <c r="I1229" s="14">
        <f t="shared" ref="I1229:I1231" si="151">H1229/G1229</f>
        <v>0.16402167974437545</v>
      </c>
    </row>
    <row r="1230" spans="1:9" x14ac:dyDescent="0.25">
      <c r="A1230" s="169" t="s">
        <v>272</v>
      </c>
      <c r="B1230" s="5">
        <v>327.12209999999999</v>
      </c>
      <c r="C1230" s="6">
        <v>327.12209999999999</v>
      </c>
      <c r="D1230" s="6">
        <v>218.163656</v>
      </c>
      <c r="E1230" s="53">
        <f t="shared" si="142"/>
        <v>0.66691812017592211</v>
      </c>
      <c r="F1230" s="35">
        <v>1520.2257</v>
      </c>
      <c r="G1230" s="36">
        <v>1520.2257</v>
      </c>
      <c r="H1230" s="58">
        <v>1233.747363</v>
      </c>
      <c r="I1230" s="14">
        <f t="shared" si="151"/>
        <v>0.81155539141326183</v>
      </c>
    </row>
    <row r="1231" spans="1:9" x14ac:dyDescent="0.25">
      <c r="A1231" s="169" t="s">
        <v>273</v>
      </c>
      <c r="B1231" s="5">
        <v>217.71860000000001</v>
      </c>
      <c r="C1231" s="6">
        <v>217.71860000000001</v>
      </c>
      <c r="D1231" s="6">
        <v>191.353362</v>
      </c>
      <c r="E1231" s="53">
        <f t="shared" si="142"/>
        <v>0.87890222516587924</v>
      </c>
      <c r="F1231" s="59">
        <v>520.10519999999997</v>
      </c>
      <c r="G1231" s="60">
        <v>520.10519999999997</v>
      </c>
      <c r="H1231" s="60">
        <v>505.66424999999998</v>
      </c>
      <c r="I1231" s="14">
        <f t="shared" si="151"/>
        <v>0.9722345594698919</v>
      </c>
    </row>
    <row r="1232" spans="1:9" ht="15.75" thickBot="1" x14ac:dyDescent="0.3">
      <c r="A1232" s="178" t="s">
        <v>280</v>
      </c>
      <c r="B1232" s="10" t="s">
        <v>19</v>
      </c>
      <c r="C1232" s="11" t="s">
        <v>19</v>
      </c>
      <c r="D1232" s="11" t="s">
        <v>19</v>
      </c>
      <c r="E1232" s="55" t="s">
        <v>19</v>
      </c>
      <c r="F1232" s="37">
        <v>1709.367</v>
      </c>
      <c r="G1232" s="38">
        <v>1705.367</v>
      </c>
      <c r="H1232" s="38">
        <v>167.87853261000001</v>
      </c>
      <c r="I1232" s="22">
        <f>H1232/G1232</f>
        <v>9.8441293053049592E-2</v>
      </c>
    </row>
    <row r="1233" spans="1:9" x14ac:dyDescent="0.25">
      <c r="A1233" s="145" t="s">
        <v>201</v>
      </c>
      <c r="B1233" s="145"/>
      <c r="C1233" s="145"/>
      <c r="D1233" s="145"/>
      <c r="E1233" s="200" t="s">
        <v>202</v>
      </c>
      <c r="F1233" s="200"/>
      <c r="G1233" s="200"/>
      <c r="H1233" s="200"/>
      <c r="I1233" s="200"/>
    </row>
    <row r="1234" spans="1:9" x14ac:dyDescent="0.25">
      <c r="A1234" s="201" t="s">
        <v>203</v>
      </c>
      <c r="B1234" s="202"/>
      <c r="C1234" s="202"/>
      <c r="D1234" s="202"/>
      <c r="E1234" s="202"/>
      <c r="F1234" s="202"/>
      <c r="G1234" s="202"/>
      <c r="H1234" s="202"/>
      <c r="I1234" s="202"/>
    </row>
    <row r="1235" spans="1:9" x14ac:dyDescent="0.25">
      <c r="A1235" s="190"/>
      <c r="B1235" s="190"/>
      <c r="C1235" s="190"/>
      <c r="D1235" s="190"/>
      <c r="E1235" s="190"/>
      <c r="F1235" s="190"/>
      <c r="G1235" s="190"/>
      <c r="H1235" s="190"/>
      <c r="I1235" s="190"/>
    </row>
    <row r="1236" spans="1:9" x14ac:dyDescent="0.25">
      <c r="A1236" s="203" t="s">
        <v>275</v>
      </c>
      <c r="B1236" s="203"/>
      <c r="C1236" s="203"/>
      <c r="D1236" s="203"/>
      <c r="E1236" s="203"/>
      <c r="F1236" s="203"/>
      <c r="G1236" s="203"/>
      <c r="H1236" s="203"/>
      <c r="I1236" s="203"/>
    </row>
    <row r="1237" spans="1:9" x14ac:dyDescent="0.25">
      <c r="A1237" s="204" t="s">
        <v>304</v>
      </c>
      <c r="B1237" s="204"/>
      <c r="C1237" s="204"/>
      <c r="D1237" s="204"/>
      <c r="E1237" s="204"/>
      <c r="F1237" s="204"/>
      <c r="G1237" s="204"/>
      <c r="H1237" s="204"/>
      <c r="I1237" s="204"/>
    </row>
    <row r="1238" spans="1:9" x14ac:dyDescent="0.25">
      <c r="A1238" s="205" t="s">
        <v>276</v>
      </c>
      <c r="B1238" s="205"/>
      <c r="C1238" s="205"/>
      <c r="D1238" s="205"/>
      <c r="E1238" s="205"/>
      <c r="F1238" s="205"/>
      <c r="G1238" s="205"/>
      <c r="H1238" s="205"/>
      <c r="I1238" s="205"/>
    </row>
    <row r="1239" spans="1:9" x14ac:dyDescent="0.25">
      <c r="A1239" s="207"/>
      <c r="B1239" s="207"/>
      <c r="C1239" s="207"/>
      <c r="D1239" s="207"/>
      <c r="E1239" s="207"/>
      <c r="F1239" s="207"/>
      <c r="G1239" s="207"/>
      <c r="H1239" s="207"/>
      <c r="I1239" s="207"/>
    </row>
    <row r="1240" spans="1:9" x14ac:dyDescent="0.25">
      <c r="A1240" s="198" t="s">
        <v>0</v>
      </c>
      <c r="B1240" s="198"/>
      <c r="C1240" s="198"/>
      <c r="D1240" s="198"/>
      <c r="E1240" s="198"/>
      <c r="F1240" s="198"/>
      <c r="G1240" s="198"/>
      <c r="H1240" s="198"/>
      <c r="I1240" s="198"/>
    </row>
    <row r="1241" spans="1:9" x14ac:dyDescent="0.25">
      <c r="A1241" s="198" t="s">
        <v>1</v>
      </c>
      <c r="B1241" s="198"/>
      <c r="C1241" s="198"/>
      <c r="D1241" s="198"/>
      <c r="E1241" s="198"/>
      <c r="F1241" s="198"/>
      <c r="G1241" s="198"/>
      <c r="H1241" s="198"/>
      <c r="I1241" s="198"/>
    </row>
    <row r="1242" spans="1:9" x14ac:dyDescent="0.25">
      <c r="A1242" s="199" t="s">
        <v>200</v>
      </c>
      <c r="B1242" s="199"/>
      <c r="C1242" s="199"/>
      <c r="D1242" s="199"/>
      <c r="E1242" s="199"/>
      <c r="F1242" s="199"/>
      <c r="G1242" s="199"/>
      <c r="H1242" s="199"/>
      <c r="I1242" s="199"/>
    </row>
    <row r="1243" spans="1:9" x14ac:dyDescent="0.25">
      <c r="A1243" s="199" t="s">
        <v>274</v>
      </c>
      <c r="B1243" s="199"/>
      <c r="C1243" s="199"/>
      <c r="D1243" s="199"/>
      <c r="E1243" s="199"/>
      <c r="F1243" s="199"/>
      <c r="G1243" s="199"/>
      <c r="H1243" s="199"/>
      <c r="I1243" s="199"/>
    </row>
    <row r="1244" spans="1:9" x14ac:dyDescent="0.25">
      <c r="A1244" s="199" t="s">
        <v>303</v>
      </c>
      <c r="B1244" s="199"/>
      <c r="C1244" s="199"/>
      <c r="D1244" s="199"/>
      <c r="E1244" s="199"/>
      <c r="F1244" s="199"/>
      <c r="G1244" s="199"/>
      <c r="H1244" s="199"/>
      <c r="I1244" s="199"/>
    </row>
    <row r="1245" spans="1:9" x14ac:dyDescent="0.25">
      <c r="A1245" s="190" t="s">
        <v>2</v>
      </c>
      <c r="B1245" s="190"/>
      <c r="C1245" s="190"/>
      <c r="D1245" s="190"/>
      <c r="E1245" s="190"/>
      <c r="F1245" s="190"/>
      <c r="G1245" s="190"/>
      <c r="H1245" s="190"/>
      <c r="I1245" s="190"/>
    </row>
    <row r="1246" spans="1:9" ht="6" customHeight="1" thickBot="1" x14ac:dyDescent="0.3">
      <c r="A1246" s="197"/>
      <c r="B1246" s="197"/>
      <c r="C1246" s="197"/>
      <c r="D1246" s="197"/>
      <c r="E1246" s="197"/>
      <c r="F1246" s="197"/>
      <c r="G1246" s="197"/>
      <c r="H1246" s="197"/>
      <c r="I1246" s="197"/>
    </row>
    <row r="1247" spans="1:9" x14ac:dyDescent="0.25">
      <c r="A1247" s="191" t="s">
        <v>3</v>
      </c>
      <c r="B1247" s="193" t="s">
        <v>4</v>
      </c>
      <c r="C1247" s="194"/>
      <c r="D1247" s="194"/>
      <c r="E1247" s="195"/>
      <c r="F1247" s="193" t="s">
        <v>5</v>
      </c>
      <c r="G1247" s="194"/>
      <c r="H1247" s="194"/>
      <c r="I1247" s="196"/>
    </row>
    <row r="1248" spans="1:9" ht="30.75" thickBot="1" x14ac:dyDescent="0.3">
      <c r="A1248" s="192"/>
      <c r="B1248" s="163" t="s">
        <v>6</v>
      </c>
      <c r="C1248" s="164" t="s">
        <v>7</v>
      </c>
      <c r="D1248" s="164" t="s">
        <v>205</v>
      </c>
      <c r="E1248" s="165" t="s">
        <v>9</v>
      </c>
      <c r="F1248" s="166" t="s">
        <v>6</v>
      </c>
      <c r="G1248" s="164" t="s">
        <v>7</v>
      </c>
      <c r="H1248" s="164" t="s">
        <v>204</v>
      </c>
      <c r="I1248" s="167" t="s">
        <v>9</v>
      </c>
    </row>
    <row r="1249" spans="1:9" ht="15.75" thickBot="1" x14ac:dyDescent="0.3">
      <c r="A1249" s="68" t="s">
        <v>91</v>
      </c>
      <c r="B1249" s="17">
        <f>B1250+B1339</f>
        <v>15578.589393999999</v>
      </c>
      <c r="C1249" s="18">
        <f>C1250+C1339</f>
        <v>15480.381666829993</v>
      </c>
      <c r="D1249" s="18">
        <f>D1250+D1339</f>
        <v>13990.71821968</v>
      </c>
      <c r="E1249" s="49">
        <f>D1249/C1249</f>
        <v>0.90377088374106995</v>
      </c>
      <c r="F1249" s="17">
        <f>F1250+F1339</f>
        <v>7743.8630020000001</v>
      </c>
      <c r="G1249" s="18">
        <f>G1250+G1339</f>
        <v>8637.0219231699994</v>
      </c>
      <c r="H1249" s="18">
        <f>H1250+H1339</f>
        <v>6196.3544603599994</v>
      </c>
      <c r="I1249" s="19">
        <f>H1249/G1249</f>
        <v>0.71741793820592559</v>
      </c>
    </row>
    <row r="1250" spans="1:9" ht="15.75" thickBot="1" x14ac:dyDescent="0.3">
      <c r="A1250" s="69" t="s">
        <v>10</v>
      </c>
      <c r="B1250" s="30">
        <f>B1251+B1281</f>
        <v>14574.807663</v>
      </c>
      <c r="C1250" s="31">
        <f>C1251+C1281</f>
        <v>14557.706970829993</v>
      </c>
      <c r="D1250" s="31">
        <f>D1251+D1281</f>
        <v>13236.679965470001</v>
      </c>
      <c r="E1250" s="50">
        <f>D1250/C1250</f>
        <v>0.90925583211648642</v>
      </c>
      <c r="F1250" s="30">
        <f>F1251+F1281</f>
        <v>3708.4359890000001</v>
      </c>
      <c r="G1250" s="31">
        <f>G1251+G1281</f>
        <v>4937.8034531699996</v>
      </c>
      <c r="H1250" s="31">
        <f>H1251+H1281</f>
        <v>3895.6319680099996</v>
      </c>
      <c r="I1250" s="32">
        <f>H1250/G1250</f>
        <v>0.78894026563755981</v>
      </c>
    </row>
    <row r="1251" spans="1:9" ht="15.75" thickBot="1" x14ac:dyDescent="0.3">
      <c r="A1251" s="70" t="s">
        <v>11</v>
      </c>
      <c r="B1251" s="12">
        <f>SUM(B1252:B1280)</f>
        <v>8663.4058090000017</v>
      </c>
      <c r="C1251" s="13">
        <f>SUM(C1252:C1280)</f>
        <v>8644.1075208299972</v>
      </c>
      <c r="D1251" s="13">
        <f>SUM(D1252:D1280)</f>
        <v>8162.5448851199999</v>
      </c>
      <c r="E1251" s="51">
        <f>D1251/C1251</f>
        <v>0.94429006874919597</v>
      </c>
      <c r="F1251" s="12">
        <f>SUM(F1252:F1280)</f>
        <v>2017.5669470000003</v>
      </c>
      <c r="G1251" s="13">
        <f>SUM(G1252:G1280)</f>
        <v>3071.705415169999</v>
      </c>
      <c r="H1251" s="13">
        <f>SUM(H1252:H1280)</f>
        <v>2828.8156962799999</v>
      </c>
      <c r="I1251" s="20">
        <f>H1251/G1251</f>
        <v>0.92092675368853472</v>
      </c>
    </row>
    <row r="1252" spans="1:9" x14ac:dyDescent="0.25">
      <c r="A1252" s="168" t="s">
        <v>13</v>
      </c>
      <c r="B1252" s="39">
        <v>97.640407999999994</v>
      </c>
      <c r="C1252" s="40">
        <v>141.71858599999999</v>
      </c>
      <c r="D1252" s="40">
        <v>136.91935035</v>
      </c>
      <c r="E1252" s="52">
        <f>D1252/C1252</f>
        <v>0.96613545346832641</v>
      </c>
      <c r="F1252" s="33">
        <v>2.0263010000000001</v>
      </c>
      <c r="G1252" s="34">
        <v>23.199255000000001</v>
      </c>
      <c r="H1252" s="34">
        <v>11.01976187</v>
      </c>
      <c r="I1252" s="21">
        <f>H1252/G1252</f>
        <v>0.47500498916883321</v>
      </c>
    </row>
    <row r="1253" spans="1:9" x14ac:dyDescent="0.25">
      <c r="A1253" s="169" t="s">
        <v>15</v>
      </c>
      <c r="B1253" s="4">
        <v>142.29824199999999</v>
      </c>
      <c r="C1253" s="7">
        <v>108.614073</v>
      </c>
      <c r="D1253" s="7">
        <v>99.409917180000008</v>
      </c>
      <c r="E1253" s="53">
        <f>D1253/C1253</f>
        <v>0.91525816530239135</v>
      </c>
      <c r="F1253" s="35">
        <v>3.9833259999999999</v>
      </c>
      <c r="G1253" s="36">
        <v>1.0421819999999999</v>
      </c>
      <c r="H1253" s="36">
        <v>1.0416234</v>
      </c>
      <c r="I1253" s="14">
        <f>H1253/G1253</f>
        <v>0.99946400916538569</v>
      </c>
    </row>
    <row r="1254" spans="1:9" x14ac:dyDescent="0.25">
      <c r="A1254" s="169" t="s">
        <v>24</v>
      </c>
      <c r="B1254" s="4">
        <v>207.480231</v>
      </c>
      <c r="C1254" s="7">
        <v>177.45588599999999</v>
      </c>
      <c r="D1254" s="7">
        <v>170.54487718999999</v>
      </c>
      <c r="E1254" s="53">
        <f t="shared" ref="E1254:E1275" si="152">D1254/C1254</f>
        <v>0.9610550601291411</v>
      </c>
      <c r="F1254" s="35">
        <v>314.71718199999998</v>
      </c>
      <c r="G1254" s="36">
        <v>838.42904699999997</v>
      </c>
      <c r="H1254" s="36">
        <v>795.28520070000002</v>
      </c>
      <c r="I1254" s="14">
        <f t="shared" ref="I1254:I1266" si="153">H1254/G1254</f>
        <v>0.94854204246098839</v>
      </c>
    </row>
    <row r="1255" spans="1:9" x14ac:dyDescent="0.25">
      <c r="A1255" s="169" t="s">
        <v>210</v>
      </c>
      <c r="B1255" s="4">
        <v>64.232709</v>
      </c>
      <c r="C1255" s="7">
        <v>61.512855000000002</v>
      </c>
      <c r="D1255" s="7">
        <v>41.500764200000006</v>
      </c>
      <c r="E1255" s="53">
        <f t="shared" si="152"/>
        <v>0.67466815188467522</v>
      </c>
      <c r="F1255" s="35">
        <v>2.8340519999999998</v>
      </c>
      <c r="G1255" s="36">
        <v>1.6247020000000001</v>
      </c>
      <c r="H1255" s="36">
        <v>1.6003790099999999</v>
      </c>
      <c r="I1255" s="14">
        <f t="shared" si="153"/>
        <v>0.98502926075058683</v>
      </c>
    </row>
    <row r="1256" spans="1:9" x14ac:dyDescent="0.25">
      <c r="A1256" s="170" t="s">
        <v>211</v>
      </c>
      <c r="B1256" s="4">
        <v>1596.8395849999999</v>
      </c>
      <c r="C1256" s="7">
        <v>1544.5571789999999</v>
      </c>
      <c r="D1256" s="7">
        <v>1492.86495268</v>
      </c>
      <c r="E1256" s="53">
        <f t="shared" si="152"/>
        <v>0.96653265607591987</v>
      </c>
      <c r="F1256" s="35">
        <v>200.21357</v>
      </c>
      <c r="G1256" s="36">
        <v>140.23943600000001</v>
      </c>
      <c r="H1256" s="36">
        <v>113.12553446</v>
      </c>
      <c r="I1256" s="14">
        <f t="shared" si="153"/>
        <v>0.80665993593984497</v>
      </c>
    </row>
    <row r="1257" spans="1:9" x14ac:dyDescent="0.25">
      <c r="A1257" s="171" t="s">
        <v>212</v>
      </c>
      <c r="B1257" s="4">
        <v>30.624507000000001</v>
      </c>
      <c r="C1257" s="7">
        <v>25.955953000000001</v>
      </c>
      <c r="D1257" s="7">
        <v>21.744937100000001</v>
      </c>
      <c r="E1257" s="53">
        <f t="shared" si="152"/>
        <v>0.83776300180540475</v>
      </c>
      <c r="F1257" s="35">
        <v>1.7299979999999999</v>
      </c>
      <c r="G1257" s="36">
        <v>1.6799980000000001</v>
      </c>
      <c r="H1257" s="36">
        <v>1.37016754</v>
      </c>
      <c r="I1257" s="14">
        <f t="shared" si="153"/>
        <v>0.8155768875915328</v>
      </c>
    </row>
    <row r="1258" spans="1:9" x14ac:dyDescent="0.25">
      <c r="A1258" s="171" t="s">
        <v>213</v>
      </c>
      <c r="B1258" s="4">
        <v>34.444400000000002</v>
      </c>
      <c r="C1258" s="7">
        <v>31.540295</v>
      </c>
      <c r="D1258" s="7">
        <v>29.416218199999999</v>
      </c>
      <c r="E1258" s="53">
        <f t="shared" si="152"/>
        <v>0.93265513845067072</v>
      </c>
      <c r="F1258" s="35">
        <v>526.22157300000003</v>
      </c>
      <c r="G1258" s="36">
        <v>375.55671000000001</v>
      </c>
      <c r="H1258" s="36">
        <v>328.59645755000003</v>
      </c>
      <c r="I1258" s="14">
        <f t="shared" si="153"/>
        <v>0.87495829205128572</v>
      </c>
    </row>
    <row r="1259" spans="1:9" x14ac:dyDescent="0.25">
      <c r="A1259" s="169" t="s">
        <v>214</v>
      </c>
      <c r="B1259" s="4">
        <v>67.064587000000003</v>
      </c>
      <c r="C1259" s="7">
        <v>64.023454999999998</v>
      </c>
      <c r="D1259" s="7">
        <v>60.331383100000004</v>
      </c>
      <c r="E1259" s="53">
        <f t="shared" si="152"/>
        <v>0.9423325107962387</v>
      </c>
      <c r="F1259" s="35">
        <v>55.356274999999997</v>
      </c>
      <c r="G1259" s="36">
        <v>113.420597</v>
      </c>
      <c r="H1259" s="36">
        <v>108.12998087000001</v>
      </c>
      <c r="I1259" s="14">
        <f t="shared" si="153"/>
        <v>0.95335400914879698</v>
      </c>
    </row>
    <row r="1260" spans="1:9" x14ac:dyDescent="0.25">
      <c r="A1260" s="171" t="s">
        <v>215</v>
      </c>
      <c r="B1260" s="4">
        <v>1131.995887</v>
      </c>
      <c r="C1260" s="7">
        <v>1225.696839</v>
      </c>
      <c r="D1260" s="7">
        <v>1127.2773695599999</v>
      </c>
      <c r="E1260" s="53">
        <f t="shared" si="152"/>
        <v>0.91970325262460761</v>
      </c>
      <c r="F1260" s="35">
        <v>200.455793</v>
      </c>
      <c r="G1260" s="36">
        <v>208.611165</v>
      </c>
      <c r="H1260" s="36">
        <v>168.97180072999998</v>
      </c>
      <c r="I1260" s="14">
        <f t="shared" si="153"/>
        <v>0.80998445471506753</v>
      </c>
    </row>
    <row r="1261" spans="1:9" x14ac:dyDescent="0.25">
      <c r="A1261" s="172" t="s">
        <v>216</v>
      </c>
      <c r="B1261" s="4">
        <v>40.661338999999998</v>
      </c>
      <c r="C1261" s="7">
        <v>37.873381999999999</v>
      </c>
      <c r="D1261" s="7">
        <v>31.17288053</v>
      </c>
      <c r="E1261" s="53">
        <f t="shared" si="152"/>
        <v>0.82308151223463488</v>
      </c>
      <c r="F1261" s="35">
        <v>5.3209999999999997</v>
      </c>
      <c r="G1261" s="36">
        <v>4.9340609999999998</v>
      </c>
      <c r="H1261" s="36">
        <v>2.8272885400000001</v>
      </c>
      <c r="I1261" s="14">
        <f t="shared" si="153"/>
        <v>0.57301450873833948</v>
      </c>
    </row>
    <row r="1262" spans="1:9" x14ac:dyDescent="0.25">
      <c r="A1262" s="172" t="s">
        <v>217</v>
      </c>
      <c r="B1262" s="4">
        <v>18.094564999999999</v>
      </c>
      <c r="C1262" s="7">
        <v>16.654377</v>
      </c>
      <c r="D1262" s="7">
        <v>13.71961772</v>
      </c>
      <c r="E1262" s="53">
        <f t="shared" si="152"/>
        <v>0.82378450541860559</v>
      </c>
      <c r="F1262" s="35">
        <v>200.526118</v>
      </c>
      <c r="G1262" s="36">
        <v>286.36972600000001</v>
      </c>
      <c r="H1262" s="36">
        <v>273.47287182999997</v>
      </c>
      <c r="I1262" s="14">
        <f t="shared" si="153"/>
        <v>0.9549643240919955</v>
      </c>
    </row>
    <row r="1263" spans="1:9" x14ac:dyDescent="0.25">
      <c r="A1263" s="172" t="s">
        <v>218</v>
      </c>
      <c r="B1263" s="4">
        <v>582.16234599999996</v>
      </c>
      <c r="C1263" s="7">
        <v>566.24269600000002</v>
      </c>
      <c r="D1263" s="7">
        <v>499.31908056999998</v>
      </c>
      <c r="E1263" s="53">
        <f t="shared" si="152"/>
        <v>0.88181107517544022</v>
      </c>
      <c r="F1263" s="35">
        <v>105.183688</v>
      </c>
      <c r="G1263" s="36">
        <v>88.690351000000007</v>
      </c>
      <c r="H1263" s="36">
        <v>67.74450637999999</v>
      </c>
      <c r="I1263" s="14">
        <f t="shared" si="153"/>
        <v>0.76383175414425841</v>
      </c>
    </row>
    <row r="1264" spans="1:9" x14ac:dyDescent="0.25">
      <c r="A1264" s="172" t="s">
        <v>219</v>
      </c>
      <c r="B1264" s="4">
        <v>92.930704000000006</v>
      </c>
      <c r="C1264" s="7">
        <v>112.06440483</v>
      </c>
      <c r="D1264" s="7">
        <v>107.15147115000001</v>
      </c>
      <c r="E1264" s="53">
        <f t="shared" si="152"/>
        <v>0.9561597307597105</v>
      </c>
      <c r="F1264" s="35">
        <v>25.907353000000001</v>
      </c>
      <c r="G1264" s="36">
        <v>17.147554170000003</v>
      </c>
      <c r="H1264" s="36">
        <v>12.521335669999999</v>
      </c>
      <c r="I1264" s="14">
        <f t="shared" si="153"/>
        <v>0.73021117448378337</v>
      </c>
    </row>
    <row r="1265" spans="1:9" x14ac:dyDescent="0.25">
      <c r="A1265" s="172" t="s">
        <v>220</v>
      </c>
      <c r="B1265" s="4">
        <v>723.08644600000002</v>
      </c>
      <c r="C1265" s="7">
        <v>725.21087299999999</v>
      </c>
      <c r="D1265" s="7">
        <v>686.59174227999995</v>
      </c>
      <c r="E1265" s="53">
        <f t="shared" si="152"/>
        <v>0.94674772241038907</v>
      </c>
      <c r="F1265" s="35">
        <v>30.185372999999998</v>
      </c>
      <c r="G1265" s="36">
        <v>68.800112999999996</v>
      </c>
      <c r="H1265" s="36">
        <v>55.163944100000002</v>
      </c>
      <c r="I1265" s="14">
        <f t="shared" si="153"/>
        <v>0.80180019617118947</v>
      </c>
    </row>
    <row r="1266" spans="1:9" x14ac:dyDescent="0.25">
      <c r="A1266" s="172" t="s">
        <v>221</v>
      </c>
      <c r="B1266" s="4">
        <v>30.015011999999999</v>
      </c>
      <c r="C1266" s="7">
        <v>25.887423999999999</v>
      </c>
      <c r="D1266" s="7">
        <v>23.091732239999999</v>
      </c>
      <c r="E1266" s="53">
        <f t="shared" si="152"/>
        <v>0.89200579555540171</v>
      </c>
      <c r="F1266" s="35">
        <v>256.56729999999999</v>
      </c>
      <c r="G1266" s="36">
        <v>840.351676</v>
      </c>
      <c r="H1266" s="36">
        <v>836.59123497999997</v>
      </c>
      <c r="I1266" s="14">
        <f t="shared" si="153"/>
        <v>0.9955251579458978</v>
      </c>
    </row>
    <row r="1267" spans="1:9" x14ac:dyDescent="0.25">
      <c r="A1267" s="172" t="s">
        <v>30</v>
      </c>
      <c r="B1267" s="4">
        <v>3.0416280000000002</v>
      </c>
      <c r="C1267" s="7">
        <v>3.0416280000000002</v>
      </c>
      <c r="D1267" s="7">
        <v>2.2311398599999999</v>
      </c>
      <c r="E1267" s="53">
        <f t="shared" si="152"/>
        <v>0.73353475835966786</v>
      </c>
      <c r="F1267" s="5" t="s">
        <v>19</v>
      </c>
      <c r="G1267" s="6" t="s">
        <v>19</v>
      </c>
      <c r="H1267" s="6" t="s">
        <v>19</v>
      </c>
      <c r="I1267" s="14" t="s">
        <v>19</v>
      </c>
    </row>
    <row r="1268" spans="1:9" x14ac:dyDescent="0.25">
      <c r="A1268" s="169" t="s">
        <v>222</v>
      </c>
      <c r="B1268" s="4">
        <v>33.419699999999999</v>
      </c>
      <c r="C1268" s="7">
        <v>30.884929</v>
      </c>
      <c r="D1268" s="7">
        <v>29.321744260000003</v>
      </c>
      <c r="E1268" s="53">
        <f t="shared" si="152"/>
        <v>0.94938681128261626</v>
      </c>
      <c r="F1268" s="35">
        <v>21.712631999999999</v>
      </c>
      <c r="G1268" s="36">
        <v>19.716586</v>
      </c>
      <c r="H1268" s="36">
        <v>13.863873880000002</v>
      </c>
      <c r="I1268" s="14">
        <f t="shared" ref="I1268:I1274" si="154">H1268/G1268</f>
        <v>0.70315793413727923</v>
      </c>
    </row>
    <row r="1269" spans="1:9" x14ac:dyDescent="0.25">
      <c r="A1269" s="169" t="s">
        <v>223</v>
      </c>
      <c r="B1269" s="4">
        <v>29.51248</v>
      </c>
      <c r="C1269" s="7">
        <v>27.959671</v>
      </c>
      <c r="D1269" s="7">
        <v>25.751170890000001</v>
      </c>
      <c r="E1269" s="53">
        <f t="shared" si="152"/>
        <v>0.9210112268488424</v>
      </c>
      <c r="F1269" s="35">
        <v>36.536119999999997</v>
      </c>
      <c r="G1269" s="36">
        <v>21.460628</v>
      </c>
      <c r="H1269" s="36">
        <v>18.950818590000001</v>
      </c>
      <c r="I1269" s="14">
        <f t="shared" si="154"/>
        <v>0.88305051417880231</v>
      </c>
    </row>
    <row r="1270" spans="1:9" x14ac:dyDescent="0.25">
      <c r="A1270" s="172" t="s">
        <v>22</v>
      </c>
      <c r="B1270" s="4">
        <v>156.17427499999999</v>
      </c>
      <c r="C1270" s="7">
        <v>156.09927500000001</v>
      </c>
      <c r="D1270" s="7">
        <v>149.47064900000001</v>
      </c>
      <c r="E1270" s="53">
        <f t="shared" si="152"/>
        <v>0.95753583096398109</v>
      </c>
      <c r="F1270" s="35">
        <v>10.709368</v>
      </c>
      <c r="G1270" s="36">
        <v>10.709368</v>
      </c>
      <c r="H1270" s="36">
        <v>10.1655955</v>
      </c>
      <c r="I1270" s="14">
        <f t="shared" si="154"/>
        <v>0.94922459476600307</v>
      </c>
    </row>
    <row r="1271" spans="1:9" x14ac:dyDescent="0.25">
      <c r="A1271" s="172" t="s">
        <v>26</v>
      </c>
      <c r="B1271" s="4">
        <v>152.449894</v>
      </c>
      <c r="C1271" s="7">
        <v>145.51296199999999</v>
      </c>
      <c r="D1271" s="7">
        <v>142.12531263999998</v>
      </c>
      <c r="E1271" s="53">
        <f t="shared" si="152"/>
        <v>0.97671926051508717</v>
      </c>
      <c r="F1271" s="5">
        <v>7.1340630000000003</v>
      </c>
      <c r="G1271" s="6">
        <v>3.4603069999999998</v>
      </c>
      <c r="H1271" s="6">
        <v>3.36649676</v>
      </c>
      <c r="I1271" s="14">
        <f t="shared" si="154"/>
        <v>0.97288961933146401</v>
      </c>
    </row>
    <row r="1272" spans="1:9" x14ac:dyDescent="0.25">
      <c r="A1272" s="169" t="s">
        <v>25</v>
      </c>
      <c r="B1272" s="4">
        <v>6.162128</v>
      </c>
      <c r="C1272" s="7">
        <v>6.162128</v>
      </c>
      <c r="D1272" s="7">
        <v>5.6909039699999999</v>
      </c>
      <c r="E1272" s="53">
        <f t="shared" si="152"/>
        <v>0.92352900978363317</v>
      </c>
      <c r="F1272" s="35">
        <v>0.23666999999999999</v>
      </c>
      <c r="G1272" s="36">
        <v>0.19667000000000001</v>
      </c>
      <c r="H1272" s="36">
        <v>0.18922798999999998</v>
      </c>
      <c r="I1272" s="14">
        <f t="shared" si="154"/>
        <v>0.96215991254385502</v>
      </c>
    </row>
    <row r="1273" spans="1:9" x14ac:dyDescent="0.25">
      <c r="A1273" s="172" t="s">
        <v>32</v>
      </c>
      <c r="B1273" s="4">
        <v>94.749171000000004</v>
      </c>
      <c r="C1273" s="7">
        <v>91.625787000000003</v>
      </c>
      <c r="D1273" s="7">
        <v>80.76163717</v>
      </c>
      <c r="E1273" s="53">
        <f t="shared" si="152"/>
        <v>0.8814291239866785</v>
      </c>
      <c r="F1273" s="5">
        <v>9.3229690000000005</v>
      </c>
      <c r="G1273" s="6">
        <v>5.3602100000000004</v>
      </c>
      <c r="H1273" s="6">
        <v>4.1984798699999999</v>
      </c>
      <c r="I1273" s="14">
        <f t="shared" si="154"/>
        <v>0.78326779547816217</v>
      </c>
    </row>
    <row r="1274" spans="1:9" x14ac:dyDescent="0.25">
      <c r="A1274" s="172" t="s">
        <v>18</v>
      </c>
      <c r="B1274" s="4">
        <v>4.4720829999999996</v>
      </c>
      <c r="C1274" s="7">
        <v>4.4719259999999998</v>
      </c>
      <c r="D1274" s="7">
        <v>3.9885074900000004</v>
      </c>
      <c r="E1274" s="53">
        <f t="shared" si="152"/>
        <v>0.89189925996092079</v>
      </c>
      <c r="F1274" s="35">
        <v>5.1234000000000002E-2</v>
      </c>
      <c r="G1274" s="36">
        <v>5.1390999999999999E-2</v>
      </c>
      <c r="H1274" s="36">
        <v>5.1282580000000001E-2</v>
      </c>
      <c r="I1274" s="14">
        <f t="shared" si="154"/>
        <v>0.99789029207448776</v>
      </c>
    </row>
    <row r="1275" spans="1:9" x14ac:dyDescent="0.25">
      <c r="A1275" s="169" t="s">
        <v>224</v>
      </c>
      <c r="B1275" s="4">
        <v>2.1631629999999999</v>
      </c>
      <c r="C1275" s="7">
        <v>2.1631629999999999</v>
      </c>
      <c r="D1275" s="7">
        <v>0</v>
      </c>
      <c r="E1275" s="53">
        <f t="shared" si="152"/>
        <v>0</v>
      </c>
      <c r="F1275" s="59" t="s">
        <v>19</v>
      </c>
      <c r="G1275" s="60" t="s">
        <v>19</v>
      </c>
      <c r="H1275" s="60" t="s">
        <v>19</v>
      </c>
      <c r="I1275" s="14" t="s">
        <v>19</v>
      </c>
    </row>
    <row r="1276" spans="1:9" x14ac:dyDescent="0.25">
      <c r="A1276" s="169" t="s">
        <v>23</v>
      </c>
      <c r="B1276" s="4">
        <v>38.066400000000002</v>
      </c>
      <c r="C1276" s="7">
        <v>38.066400000000002</v>
      </c>
      <c r="D1276" s="7">
        <v>35.969339340000005</v>
      </c>
      <c r="E1276" s="53">
        <f>D1276/C1276</f>
        <v>0.94491045488935133</v>
      </c>
      <c r="F1276" s="59" t="s">
        <v>19</v>
      </c>
      <c r="G1276" s="60" t="s">
        <v>19</v>
      </c>
      <c r="H1276" s="60" t="s">
        <v>19</v>
      </c>
      <c r="I1276" s="14" t="s">
        <v>19</v>
      </c>
    </row>
    <row r="1277" spans="1:9" x14ac:dyDescent="0.25">
      <c r="A1277" s="169" t="s">
        <v>31</v>
      </c>
      <c r="B1277" s="4">
        <v>3.5150890000000001</v>
      </c>
      <c r="C1277" s="7">
        <v>3.543371</v>
      </c>
      <c r="D1277" s="7">
        <v>3.3451907799999998</v>
      </c>
      <c r="E1277" s="53">
        <f t="shared" ref="E1277:E1279" si="155">D1277/C1277</f>
        <v>0.94407014676137491</v>
      </c>
      <c r="F1277" s="59">
        <v>0.155363</v>
      </c>
      <c r="G1277" s="60">
        <v>0.155363</v>
      </c>
      <c r="H1277" s="60">
        <v>0.14753548999999999</v>
      </c>
      <c r="I1277" s="14">
        <f t="shared" ref="I1277:I1279" si="156">H1277/G1277</f>
        <v>0.94961792704826753</v>
      </c>
    </row>
    <row r="1278" spans="1:9" x14ac:dyDescent="0.25">
      <c r="A1278" s="171" t="s">
        <v>17</v>
      </c>
      <c r="B1278" s="4">
        <v>3.0125510000000002</v>
      </c>
      <c r="C1278" s="7">
        <v>3.0323880000000001</v>
      </c>
      <c r="D1278" s="7">
        <v>2.90214405</v>
      </c>
      <c r="E1278" s="53">
        <f t="shared" si="155"/>
        <v>0.95704904847268879</v>
      </c>
      <c r="F1278" s="59">
        <v>9.8292000000000004E-2</v>
      </c>
      <c r="G1278" s="60">
        <v>0.21345500000000001</v>
      </c>
      <c r="H1278" s="60">
        <v>0.19411028</v>
      </c>
      <c r="I1278" s="14">
        <f t="shared" si="156"/>
        <v>0.90937331053383608</v>
      </c>
    </row>
    <row r="1279" spans="1:9" x14ac:dyDescent="0.25">
      <c r="A1279" s="171" t="s">
        <v>78</v>
      </c>
      <c r="B1279" s="4">
        <v>5.4524999999999997</v>
      </c>
      <c r="C1279" s="7">
        <v>5.4489700000000001</v>
      </c>
      <c r="D1279" s="7">
        <v>4.6336176299999998</v>
      </c>
      <c r="E1279" s="53">
        <f t="shared" si="155"/>
        <v>0.85036578105586924</v>
      </c>
      <c r="F1279" s="59">
        <v>0.38133400000000001</v>
      </c>
      <c r="G1279" s="60">
        <v>0.28486400000000001</v>
      </c>
      <c r="H1279" s="60">
        <v>0.22618770999999999</v>
      </c>
      <c r="I1279" s="14">
        <f t="shared" si="156"/>
        <v>0.79401998848573352</v>
      </c>
    </row>
    <row r="1280" spans="1:9" ht="15.75" thickBot="1" x14ac:dyDescent="0.3">
      <c r="A1280" s="173" t="s">
        <v>34</v>
      </c>
      <c r="B1280" s="41">
        <v>3271.643779</v>
      </c>
      <c r="C1280" s="42">
        <v>3261.0866449999999</v>
      </c>
      <c r="D1280" s="42">
        <v>3135.2972339899998</v>
      </c>
      <c r="E1280" s="54">
        <f>D1280/C1280</f>
        <v>0.9614271484620428</v>
      </c>
      <c r="F1280" s="10" t="s">
        <v>19</v>
      </c>
      <c r="G1280" s="11" t="s">
        <v>19</v>
      </c>
      <c r="H1280" s="11" t="s">
        <v>19</v>
      </c>
      <c r="I1280" s="22" t="s">
        <v>19</v>
      </c>
    </row>
    <row r="1281" spans="1:9" ht="15.75" thickBot="1" x14ac:dyDescent="0.3">
      <c r="A1281" s="186" t="s">
        <v>92</v>
      </c>
      <c r="B1281" s="8">
        <f>SUM(B1282:B1338)</f>
        <v>5911.4018539999979</v>
      </c>
      <c r="C1281" s="9">
        <f>SUM(C1282:C1338)</f>
        <v>5913.599449999997</v>
      </c>
      <c r="D1281" s="9">
        <f>SUM(D1282:D1338)</f>
        <v>5074.13508035</v>
      </c>
      <c r="E1281" s="20">
        <f>D1281/C1281</f>
        <v>0.85804510827157943</v>
      </c>
      <c r="F1281" s="61">
        <f>SUM(F1282:F1338)</f>
        <v>1690.8690419999998</v>
      </c>
      <c r="G1281" s="62">
        <f>SUM(G1282:G1338)</f>
        <v>1866.0980380000003</v>
      </c>
      <c r="H1281" s="62">
        <f>SUM(H1282:H1338)</f>
        <v>1066.8162717299999</v>
      </c>
      <c r="I1281" s="63">
        <f>H1281/G1281</f>
        <v>0.57168286446159355</v>
      </c>
    </row>
    <row r="1282" spans="1:9" x14ac:dyDescent="0.25">
      <c r="A1282" s="187" t="s">
        <v>225</v>
      </c>
      <c r="B1282" s="39">
        <v>6.501328</v>
      </c>
      <c r="C1282" s="40">
        <v>6.2713279999999996</v>
      </c>
      <c r="D1282" s="40">
        <v>5.6213723499999997</v>
      </c>
      <c r="E1282" s="21">
        <f>D1282/C1282</f>
        <v>0.89636076282407806</v>
      </c>
      <c r="F1282" s="33">
        <v>3.347451</v>
      </c>
      <c r="G1282" s="34">
        <v>18.572351000000001</v>
      </c>
      <c r="H1282" s="34">
        <v>3.8584642000000002</v>
      </c>
      <c r="I1282" s="21">
        <f>H1282/G1282</f>
        <v>0.20775313798452333</v>
      </c>
    </row>
    <row r="1283" spans="1:9" x14ac:dyDescent="0.25">
      <c r="A1283" s="188" t="s">
        <v>226</v>
      </c>
      <c r="B1283" s="4">
        <v>50.319775</v>
      </c>
      <c r="C1283" s="7">
        <v>87.677383000000006</v>
      </c>
      <c r="D1283" s="7">
        <v>76.737420139999998</v>
      </c>
      <c r="E1283" s="14">
        <f>D1283/C1283</f>
        <v>0.87522480158879734</v>
      </c>
      <c r="F1283" s="35">
        <v>18.610651000000001</v>
      </c>
      <c r="G1283" s="36">
        <v>18.610651000000001</v>
      </c>
      <c r="H1283" s="36">
        <v>13.26457564</v>
      </c>
      <c r="I1283" s="14">
        <f>H1283/G1283</f>
        <v>0.71274108788564139</v>
      </c>
    </row>
    <row r="1284" spans="1:9" x14ac:dyDescent="0.25">
      <c r="A1284" s="188" t="s">
        <v>227</v>
      </c>
      <c r="B1284" s="4">
        <v>21.9</v>
      </c>
      <c r="C1284" s="7">
        <v>21.9</v>
      </c>
      <c r="D1284" s="7">
        <v>16.053118349999998</v>
      </c>
      <c r="E1284" s="14">
        <f t="shared" ref="E1284:E1344" si="157">D1284/C1284</f>
        <v>0.73301910273972604</v>
      </c>
      <c r="F1284" s="35">
        <v>3.25</v>
      </c>
      <c r="G1284" s="36">
        <v>3.25</v>
      </c>
      <c r="H1284" s="36">
        <v>0.77658241000000006</v>
      </c>
      <c r="I1284" s="14">
        <f t="shared" ref="I1284:I1288" si="158">H1284/G1284</f>
        <v>0.23894843384615386</v>
      </c>
    </row>
    <row r="1285" spans="1:9" x14ac:dyDescent="0.25">
      <c r="A1285" s="188" t="s">
        <v>228</v>
      </c>
      <c r="B1285" s="4">
        <v>14.088463000000001</v>
      </c>
      <c r="C1285" s="7">
        <v>14.681091</v>
      </c>
      <c r="D1285" s="7">
        <v>13.59423277</v>
      </c>
      <c r="E1285" s="14">
        <f t="shared" si="157"/>
        <v>0.9259688377382852</v>
      </c>
      <c r="F1285" s="35">
        <v>0.82195399999999996</v>
      </c>
      <c r="G1285" s="36">
        <v>0.87035700000000005</v>
      </c>
      <c r="H1285" s="36">
        <v>0.6705122</v>
      </c>
      <c r="I1285" s="14">
        <f t="shared" si="158"/>
        <v>0.77038755361305755</v>
      </c>
    </row>
    <row r="1286" spans="1:9" x14ac:dyDescent="0.25">
      <c r="A1286" s="188" t="s">
        <v>229</v>
      </c>
      <c r="B1286" s="4">
        <v>36.437677999999998</v>
      </c>
      <c r="C1286" s="7">
        <v>37.094180999999999</v>
      </c>
      <c r="D1286" s="7">
        <v>34.457051999999997</v>
      </c>
      <c r="E1286" s="14">
        <f t="shared" si="157"/>
        <v>0.92890720514896929</v>
      </c>
      <c r="F1286" s="35">
        <v>2.9100549999999998</v>
      </c>
      <c r="G1286" s="36">
        <v>2.9100549999999998</v>
      </c>
      <c r="H1286" s="36">
        <v>1.3495028999999998</v>
      </c>
      <c r="I1286" s="14">
        <f t="shared" si="158"/>
        <v>0.46373793622457304</v>
      </c>
    </row>
    <row r="1287" spans="1:9" x14ac:dyDescent="0.25">
      <c r="A1287" s="188" t="s">
        <v>278</v>
      </c>
      <c r="B1287" s="4">
        <v>4135.2820000000002</v>
      </c>
      <c r="C1287" s="7">
        <v>4135.1133040000004</v>
      </c>
      <c r="D1287" s="7">
        <v>3674.8515637300002</v>
      </c>
      <c r="E1287" s="14">
        <f t="shared" si="157"/>
        <v>0.88869428563788633</v>
      </c>
      <c r="F1287" s="35">
        <v>264.03493400000002</v>
      </c>
      <c r="G1287" s="36">
        <v>348.21912500000002</v>
      </c>
      <c r="H1287" s="36">
        <v>112.69424232999998</v>
      </c>
      <c r="I1287" s="14">
        <f t="shared" si="158"/>
        <v>0.3236302495734546</v>
      </c>
    </row>
    <row r="1288" spans="1:9" x14ac:dyDescent="0.25">
      <c r="A1288" s="188" t="s">
        <v>230</v>
      </c>
      <c r="B1288" s="4">
        <v>11.583876999999999</v>
      </c>
      <c r="C1288" s="7">
        <v>12.667160000000001</v>
      </c>
      <c r="D1288" s="7">
        <v>10.13693215</v>
      </c>
      <c r="E1288" s="14">
        <f t="shared" si="157"/>
        <v>0.80025294935881441</v>
      </c>
      <c r="F1288" s="35">
        <v>8</v>
      </c>
      <c r="G1288" s="36">
        <v>13</v>
      </c>
      <c r="H1288" s="36">
        <v>7.7245386199999997</v>
      </c>
      <c r="I1288" s="14">
        <f t="shared" si="158"/>
        <v>0.59419527846153841</v>
      </c>
    </row>
    <row r="1289" spans="1:9" ht="15" customHeight="1" x14ac:dyDescent="0.25">
      <c r="A1289" s="188" t="s">
        <v>290</v>
      </c>
      <c r="B1289" s="5" t="s">
        <v>19</v>
      </c>
      <c r="C1289" s="7">
        <v>1.008067</v>
      </c>
      <c r="D1289" s="7">
        <v>0.54475614000000006</v>
      </c>
      <c r="E1289" s="14">
        <f t="shared" si="157"/>
        <v>0.54039675934238496</v>
      </c>
      <c r="F1289" s="59" t="s">
        <v>19</v>
      </c>
      <c r="G1289" s="60" t="s">
        <v>19</v>
      </c>
      <c r="H1289" s="60" t="s">
        <v>19</v>
      </c>
      <c r="I1289" s="14" t="s">
        <v>19</v>
      </c>
    </row>
    <row r="1290" spans="1:9" x14ac:dyDescent="0.25">
      <c r="A1290" s="188" t="s">
        <v>231</v>
      </c>
      <c r="B1290" s="4">
        <v>10.301793999999999</v>
      </c>
      <c r="C1290" s="7">
        <v>10.329094</v>
      </c>
      <c r="D1290" s="7">
        <v>8.7709759499999986</v>
      </c>
      <c r="E1290" s="14">
        <f t="shared" si="157"/>
        <v>0.84915249585297592</v>
      </c>
      <c r="F1290" s="35">
        <v>0.42174400000000001</v>
      </c>
      <c r="G1290" s="36">
        <v>0.24176400000000001</v>
      </c>
      <c r="H1290" s="36">
        <v>0.19591437</v>
      </c>
      <c r="I1290" s="14">
        <f t="shared" ref="I1290" si="159">H1290/G1290</f>
        <v>0.81035377475554671</v>
      </c>
    </row>
    <row r="1291" spans="1:9" x14ac:dyDescent="0.25">
      <c r="A1291" s="188" t="s">
        <v>232</v>
      </c>
      <c r="B1291" s="4">
        <v>1.5245759999999999</v>
      </c>
      <c r="C1291" s="7">
        <v>1.5245759999999999</v>
      </c>
      <c r="D1291" s="7">
        <v>1.0439388599999999</v>
      </c>
      <c r="E1291" s="14">
        <f t="shared" si="157"/>
        <v>0.68474045242742898</v>
      </c>
      <c r="F1291" s="59" t="s">
        <v>19</v>
      </c>
      <c r="G1291" s="60" t="s">
        <v>19</v>
      </c>
      <c r="H1291" s="60" t="s">
        <v>19</v>
      </c>
      <c r="I1291" s="14" t="s">
        <v>19</v>
      </c>
    </row>
    <row r="1292" spans="1:9" x14ac:dyDescent="0.25">
      <c r="A1292" s="188" t="s">
        <v>56</v>
      </c>
      <c r="B1292" s="4">
        <v>26.994371000000001</v>
      </c>
      <c r="C1292" s="7">
        <v>26.257296</v>
      </c>
      <c r="D1292" s="7">
        <v>16.977942260000003</v>
      </c>
      <c r="E1292" s="14">
        <f t="shared" si="157"/>
        <v>0.64659903517864148</v>
      </c>
      <c r="F1292" s="35">
        <v>377.167889</v>
      </c>
      <c r="G1292" s="36">
        <v>374.31496399999997</v>
      </c>
      <c r="H1292" s="36">
        <v>253.26386556</v>
      </c>
      <c r="I1292" s="14">
        <f t="shared" ref="I1292:I1297" si="160">H1292/G1292</f>
        <v>0.67660630730221094</v>
      </c>
    </row>
    <row r="1293" spans="1:9" x14ac:dyDescent="0.25">
      <c r="A1293" s="188" t="s">
        <v>233</v>
      </c>
      <c r="B1293" s="4">
        <v>7.1395080000000002</v>
      </c>
      <c r="C1293" s="7">
        <v>7.1385079999999999</v>
      </c>
      <c r="D1293" s="7">
        <v>5.67483016</v>
      </c>
      <c r="E1293" s="14">
        <f t="shared" si="157"/>
        <v>0.79496025780177038</v>
      </c>
      <c r="F1293" s="35">
        <v>4.7142780000000002</v>
      </c>
      <c r="G1293" s="36">
        <v>3.7142780000000002</v>
      </c>
      <c r="H1293" s="36">
        <v>1.21173854</v>
      </c>
      <c r="I1293" s="14">
        <f t="shared" si="160"/>
        <v>0.32623797680195182</v>
      </c>
    </row>
    <row r="1294" spans="1:9" x14ac:dyDescent="0.25">
      <c r="A1294" s="188" t="s">
        <v>234</v>
      </c>
      <c r="B1294" s="4">
        <v>8.0457029999999996</v>
      </c>
      <c r="C1294" s="7">
        <v>7.7982440000000004</v>
      </c>
      <c r="D1294" s="7">
        <v>6.9084070199999994</v>
      </c>
      <c r="E1294" s="14">
        <f t="shared" si="157"/>
        <v>0.8858926471138886</v>
      </c>
      <c r="F1294" s="35">
        <v>0.306753</v>
      </c>
      <c r="G1294" s="36">
        <v>0.107333</v>
      </c>
      <c r="H1294" s="36">
        <v>8.3286079999999998E-2</v>
      </c>
      <c r="I1294" s="14">
        <f t="shared" si="160"/>
        <v>0.7759596768934065</v>
      </c>
    </row>
    <row r="1295" spans="1:9" x14ac:dyDescent="0.25">
      <c r="A1295" s="188" t="s">
        <v>235</v>
      </c>
      <c r="B1295" s="4">
        <v>12.972998</v>
      </c>
      <c r="C1295" s="7">
        <v>12.706101</v>
      </c>
      <c r="D1295" s="7">
        <v>11.98107265</v>
      </c>
      <c r="E1295" s="14">
        <f t="shared" si="157"/>
        <v>0.94293856549700017</v>
      </c>
      <c r="F1295" s="35">
        <v>3.8903620000000001</v>
      </c>
      <c r="G1295" s="36">
        <v>3.6761699999999999</v>
      </c>
      <c r="H1295" s="36">
        <v>2.6652888999999997</v>
      </c>
      <c r="I1295" s="14">
        <f t="shared" si="160"/>
        <v>0.72501785826009124</v>
      </c>
    </row>
    <row r="1296" spans="1:9" x14ac:dyDescent="0.25">
      <c r="A1296" s="188" t="s">
        <v>236</v>
      </c>
      <c r="B1296" s="4">
        <v>8.8309999999999995</v>
      </c>
      <c r="C1296" s="7">
        <v>8.8299590000000006</v>
      </c>
      <c r="D1296" s="7">
        <v>7.3318155700000007</v>
      </c>
      <c r="E1296" s="14">
        <f t="shared" si="157"/>
        <v>0.830334044586164</v>
      </c>
      <c r="F1296" s="5">
        <v>0.57489999999999997</v>
      </c>
      <c r="G1296" s="6">
        <v>0.52594099999999999</v>
      </c>
      <c r="H1296" s="6">
        <v>0.47240371000000003</v>
      </c>
      <c r="I1296" s="14">
        <f t="shared" si="160"/>
        <v>0.89820666196398458</v>
      </c>
    </row>
    <row r="1297" spans="1:9" x14ac:dyDescent="0.25">
      <c r="A1297" s="188" t="s">
        <v>237</v>
      </c>
      <c r="B1297" s="4">
        <v>4.400137</v>
      </c>
      <c r="C1297" s="7">
        <v>4.3101159999999998</v>
      </c>
      <c r="D1297" s="7">
        <v>3.2404738199999996</v>
      </c>
      <c r="E1297" s="14">
        <f t="shared" si="157"/>
        <v>0.75182983938251313</v>
      </c>
      <c r="F1297" s="35">
        <v>1.600536</v>
      </c>
      <c r="G1297" s="36">
        <v>0.74766100000000002</v>
      </c>
      <c r="H1297" s="36">
        <v>0.62602266000000006</v>
      </c>
      <c r="I1297" s="14">
        <f t="shared" si="160"/>
        <v>0.83730816506411332</v>
      </c>
    </row>
    <row r="1298" spans="1:9" x14ac:dyDescent="0.25">
      <c r="A1298" s="188" t="s">
        <v>98</v>
      </c>
      <c r="B1298" s="4">
        <v>2.2013099999999999</v>
      </c>
      <c r="C1298" s="7">
        <v>1.967325</v>
      </c>
      <c r="D1298" s="7">
        <v>1.6245720100000001</v>
      </c>
      <c r="E1298" s="14">
        <f t="shared" si="157"/>
        <v>0.82577713900855221</v>
      </c>
      <c r="F1298" s="59" t="s">
        <v>19</v>
      </c>
      <c r="G1298" s="60" t="s">
        <v>19</v>
      </c>
      <c r="H1298" s="60" t="s">
        <v>19</v>
      </c>
      <c r="I1298" s="14" t="s">
        <v>19</v>
      </c>
    </row>
    <row r="1299" spans="1:9" x14ac:dyDescent="0.25">
      <c r="A1299" s="188" t="s">
        <v>238</v>
      </c>
      <c r="B1299" s="4">
        <v>13.972</v>
      </c>
      <c r="C1299" s="7">
        <v>13.911899999999999</v>
      </c>
      <c r="D1299" s="7">
        <v>10.461194050000001</v>
      </c>
      <c r="E1299" s="14">
        <f t="shared" si="157"/>
        <v>0.75196012406644686</v>
      </c>
      <c r="F1299" s="35">
        <v>5.4749999999999996</v>
      </c>
      <c r="G1299" s="36">
        <v>5.5350000000000001</v>
      </c>
      <c r="H1299" s="36">
        <v>1.09934226</v>
      </c>
      <c r="I1299" s="14">
        <f t="shared" ref="I1299:I1311" si="161">H1299/G1299</f>
        <v>0.19861648780487803</v>
      </c>
    </row>
    <row r="1300" spans="1:9" x14ac:dyDescent="0.25">
      <c r="A1300" s="188" t="s">
        <v>239</v>
      </c>
      <c r="B1300" s="4">
        <v>6.6897000000000002</v>
      </c>
      <c r="C1300" s="7">
        <v>6.6147479999999996</v>
      </c>
      <c r="D1300" s="7">
        <v>6.2532377000000006</v>
      </c>
      <c r="E1300" s="14">
        <f t="shared" si="157"/>
        <v>0.94534783486838814</v>
      </c>
      <c r="F1300" s="35">
        <v>49.5</v>
      </c>
      <c r="G1300" s="36">
        <v>48.716988999999998</v>
      </c>
      <c r="H1300" s="36">
        <v>30.19452145</v>
      </c>
      <c r="I1300" s="14">
        <f t="shared" si="161"/>
        <v>0.61979449202002201</v>
      </c>
    </row>
    <row r="1301" spans="1:9" ht="15.75" thickBot="1" x14ac:dyDescent="0.3">
      <c r="A1301" s="189" t="s">
        <v>240</v>
      </c>
      <c r="B1301" s="43">
        <v>5.7478639999999999</v>
      </c>
      <c r="C1301" s="44">
        <v>5.4978639999999999</v>
      </c>
      <c r="D1301" s="44">
        <v>3.5706259300000003</v>
      </c>
      <c r="E1301" s="22">
        <f t="shared" si="157"/>
        <v>0.64945694000433629</v>
      </c>
      <c r="F1301" s="37">
        <v>0.51975800000000005</v>
      </c>
      <c r="G1301" s="38">
        <v>0.51975800000000005</v>
      </c>
      <c r="H1301" s="38">
        <v>0.19128420000000002</v>
      </c>
      <c r="I1301" s="22">
        <f t="shared" si="161"/>
        <v>0.36802550417694385</v>
      </c>
    </row>
    <row r="1302" spans="1:9" x14ac:dyDescent="0.25">
      <c r="A1302" s="179" t="s">
        <v>241</v>
      </c>
      <c r="B1302" s="39">
        <v>6.1559540000000004</v>
      </c>
      <c r="C1302" s="40">
        <v>6.1409539999999998</v>
      </c>
      <c r="D1302" s="40">
        <v>4.8867072699999996</v>
      </c>
      <c r="E1302" s="52">
        <f t="shared" si="157"/>
        <v>0.79575702244309265</v>
      </c>
      <c r="F1302" s="180">
        <v>0.45769599999999999</v>
      </c>
      <c r="G1302" s="181">
        <v>0.91319600000000001</v>
      </c>
      <c r="H1302" s="181">
        <v>0.64210243</v>
      </c>
      <c r="I1302" s="21">
        <f t="shared" si="161"/>
        <v>0.70313758492152834</v>
      </c>
    </row>
    <row r="1303" spans="1:9" x14ac:dyDescent="0.25">
      <c r="A1303" s="169" t="s">
        <v>242</v>
      </c>
      <c r="B1303" s="4">
        <v>24.861499999999999</v>
      </c>
      <c r="C1303" s="7">
        <v>25.083006999999998</v>
      </c>
      <c r="D1303" s="7">
        <v>21.85025357</v>
      </c>
      <c r="E1303" s="53">
        <f t="shared" si="157"/>
        <v>0.87111778783141913</v>
      </c>
      <c r="F1303" s="35">
        <v>55.679200000000002</v>
      </c>
      <c r="G1303" s="36">
        <v>47.371150999999998</v>
      </c>
      <c r="H1303" s="36">
        <v>23.648813860000001</v>
      </c>
      <c r="I1303" s="14">
        <f t="shared" si="161"/>
        <v>0.49922396565791705</v>
      </c>
    </row>
    <row r="1304" spans="1:9" x14ac:dyDescent="0.25">
      <c r="A1304" s="169" t="s">
        <v>277</v>
      </c>
      <c r="B1304" s="4">
        <v>18.879297999999999</v>
      </c>
      <c r="C1304" s="7">
        <v>18.879297999999999</v>
      </c>
      <c r="D1304" s="7">
        <v>12.573981009999999</v>
      </c>
      <c r="E1304" s="53">
        <f t="shared" si="157"/>
        <v>0.66601952095888306</v>
      </c>
      <c r="F1304" s="35">
        <v>35.996901999999999</v>
      </c>
      <c r="G1304" s="36">
        <v>38.172286999999997</v>
      </c>
      <c r="H1304" s="36">
        <v>16.785455379999998</v>
      </c>
      <c r="I1304" s="14">
        <f t="shared" si="161"/>
        <v>0.43972883731069085</v>
      </c>
    </row>
    <row r="1305" spans="1:9" x14ac:dyDescent="0.25">
      <c r="A1305" s="169" t="s">
        <v>243</v>
      </c>
      <c r="B1305" s="4">
        <v>7.5107999999999997</v>
      </c>
      <c r="C1305" s="7">
        <v>6.73428</v>
      </c>
      <c r="D1305" s="7">
        <v>2.9709308299999999</v>
      </c>
      <c r="E1305" s="53">
        <f t="shared" si="157"/>
        <v>0.44116532576608042</v>
      </c>
      <c r="F1305" s="5">
        <v>1.66</v>
      </c>
      <c r="G1305" s="6">
        <v>1.286654</v>
      </c>
      <c r="H1305" s="6">
        <v>0.94113475000000002</v>
      </c>
      <c r="I1305" s="14">
        <f t="shared" si="161"/>
        <v>0.73145907913083086</v>
      </c>
    </row>
    <row r="1306" spans="1:9" x14ac:dyDescent="0.25">
      <c r="A1306" s="169" t="s">
        <v>244</v>
      </c>
      <c r="B1306" s="4">
        <v>61.445525000000004</v>
      </c>
      <c r="C1306" s="7">
        <v>61.439774999999997</v>
      </c>
      <c r="D1306" s="7">
        <v>52.19138264</v>
      </c>
      <c r="E1306" s="53">
        <f t="shared" si="157"/>
        <v>0.84947222934979827</v>
      </c>
      <c r="F1306" s="5">
        <v>2.0704099999999999</v>
      </c>
      <c r="G1306" s="6">
        <v>2.0761599999999998</v>
      </c>
      <c r="H1306" s="6">
        <v>0.98678248999999996</v>
      </c>
      <c r="I1306" s="14">
        <f t="shared" si="161"/>
        <v>0.47529212103113444</v>
      </c>
    </row>
    <row r="1307" spans="1:9" x14ac:dyDescent="0.25">
      <c r="A1307" s="169" t="s">
        <v>245</v>
      </c>
      <c r="B1307" s="4">
        <v>3.1022259999999999</v>
      </c>
      <c r="C1307" s="7">
        <v>3.2808839999999999</v>
      </c>
      <c r="D1307" s="7">
        <v>3.0448984700000001</v>
      </c>
      <c r="E1307" s="53">
        <f t="shared" si="157"/>
        <v>0.92807257739072768</v>
      </c>
      <c r="F1307" s="35">
        <v>1.906523</v>
      </c>
      <c r="G1307" s="36">
        <v>1.906523</v>
      </c>
      <c r="H1307" s="36">
        <v>1.9060157900000001</v>
      </c>
      <c r="I1307" s="14">
        <f t="shared" si="161"/>
        <v>0.99973396072326437</v>
      </c>
    </row>
    <row r="1308" spans="1:9" x14ac:dyDescent="0.25">
      <c r="A1308" s="171" t="s">
        <v>246</v>
      </c>
      <c r="B1308" s="4">
        <v>15.275499999999999</v>
      </c>
      <c r="C1308" s="7">
        <v>15.244400000000001</v>
      </c>
      <c r="D1308" s="7">
        <v>9.6178008399999992</v>
      </c>
      <c r="E1308" s="53">
        <f t="shared" si="157"/>
        <v>0.63090714229487543</v>
      </c>
      <c r="F1308" s="35">
        <v>1.249306</v>
      </c>
      <c r="G1308" s="36">
        <v>1.2804059999999999</v>
      </c>
      <c r="H1308" s="36">
        <v>0.24358984</v>
      </c>
      <c r="I1308" s="14">
        <f t="shared" si="161"/>
        <v>0.19024421941165537</v>
      </c>
    </row>
    <row r="1309" spans="1:9" x14ac:dyDescent="0.25">
      <c r="A1309" s="169" t="s">
        <v>247</v>
      </c>
      <c r="B1309" s="4">
        <v>15.400700000000001</v>
      </c>
      <c r="C1309" s="7">
        <v>15.386742999999999</v>
      </c>
      <c r="D1309" s="7">
        <v>6.7033212899999999</v>
      </c>
      <c r="E1309" s="53">
        <f t="shared" si="157"/>
        <v>0.4356556348539779</v>
      </c>
      <c r="F1309" s="5">
        <v>44.460886000000002</v>
      </c>
      <c r="G1309" s="6">
        <v>38.474843</v>
      </c>
      <c r="H1309" s="6">
        <v>27.526676699999999</v>
      </c>
      <c r="I1309" s="14">
        <f t="shared" si="161"/>
        <v>0.71544610851303536</v>
      </c>
    </row>
    <row r="1310" spans="1:9" x14ac:dyDescent="0.25">
      <c r="A1310" s="175" t="s">
        <v>248</v>
      </c>
      <c r="B1310" s="4">
        <v>7.32559</v>
      </c>
      <c r="C1310" s="7">
        <v>7.1831569999999996</v>
      </c>
      <c r="D1310" s="7">
        <v>4.79047073</v>
      </c>
      <c r="E1310" s="53">
        <f t="shared" si="157"/>
        <v>0.66690324741614315</v>
      </c>
      <c r="F1310" s="35">
        <v>17.904806000000001</v>
      </c>
      <c r="G1310" s="36">
        <v>27.016513</v>
      </c>
      <c r="H1310" s="36">
        <v>22.91952835</v>
      </c>
      <c r="I1310" s="14">
        <f t="shared" si="161"/>
        <v>0.84835257422007049</v>
      </c>
    </row>
    <row r="1311" spans="1:9" x14ac:dyDescent="0.25">
      <c r="A1311" s="169" t="s">
        <v>249</v>
      </c>
      <c r="B1311" s="4">
        <v>14.031165</v>
      </c>
      <c r="C1311" s="7">
        <v>13.930752</v>
      </c>
      <c r="D1311" s="7">
        <v>12.688252739999999</v>
      </c>
      <c r="E1311" s="53">
        <f t="shared" si="157"/>
        <v>0.91080888813468208</v>
      </c>
      <c r="F1311" s="35">
        <v>4.8611389999999997</v>
      </c>
      <c r="G1311" s="36">
        <v>4.9615520000000002</v>
      </c>
      <c r="H1311" s="36">
        <v>4.49109202</v>
      </c>
      <c r="I1311" s="14">
        <f t="shared" si="161"/>
        <v>0.90517886741890441</v>
      </c>
    </row>
    <row r="1312" spans="1:9" x14ac:dyDescent="0.25">
      <c r="A1312" s="169" t="s">
        <v>250</v>
      </c>
      <c r="B1312" s="4">
        <v>2.2492019999999999</v>
      </c>
      <c r="C1312" s="7">
        <v>1.9397180000000001</v>
      </c>
      <c r="D1312" s="7">
        <v>1.65862026</v>
      </c>
      <c r="E1312" s="53">
        <f t="shared" si="157"/>
        <v>0.85508319250530229</v>
      </c>
      <c r="F1312" s="59" t="s">
        <v>19</v>
      </c>
      <c r="G1312" s="60" t="s">
        <v>19</v>
      </c>
      <c r="H1312" s="60" t="s">
        <v>19</v>
      </c>
      <c r="I1312" s="14" t="s">
        <v>19</v>
      </c>
    </row>
    <row r="1313" spans="1:9" x14ac:dyDescent="0.25">
      <c r="A1313" s="169" t="s">
        <v>251</v>
      </c>
      <c r="B1313" s="4">
        <v>53.94594</v>
      </c>
      <c r="C1313" s="7">
        <v>53.94594</v>
      </c>
      <c r="D1313" s="7">
        <v>43.137007560000001</v>
      </c>
      <c r="E1313" s="53">
        <f t="shared" si="157"/>
        <v>0.7996339958113623</v>
      </c>
      <c r="F1313" s="35">
        <v>23.422027</v>
      </c>
      <c r="G1313" s="36">
        <v>20.415120000000002</v>
      </c>
      <c r="H1313" s="36">
        <v>3.4801801299999999</v>
      </c>
      <c r="I1313" s="14">
        <f t="shared" ref="I1313:I1318" si="162">H1313/G1313</f>
        <v>0.17047071631222346</v>
      </c>
    </row>
    <row r="1314" spans="1:9" x14ac:dyDescent="0.25">
      <c r="A1314" s="169" t="s">
        <v>252</v>
      </c>
      <c r="B1314" s="4">
        <v>79.995019999999997</v>
      </c>
      <c r="C1314" s="7">
        <v>79.517764</v>
      </c>
      <c r="D1314" s="7">
        <v>70.690663709999995</v>
      </c>
      <c r="E1314" s="53">
        <f t="shared" si="157"/>
        <v>0.88899209628178166</v>
      </c>
      <c r="F1314" s="35">
        <v>8.4911999999999992</v>
      </c>
      <c r="G1314" s="36">
        <v>6.7864959999999996</v>
      </c>
      <c r="H1314" s="36">
        <v>3.3405374399999999</v>
      </c>
      <c r="I1314" s="14">
        <f t="shared" si="162"/>
        <v>0.49223302275577852</v>
      </c>
    </row>
    <row r="1315" spans="1:9" x14ac:dyDescent="0.25">
      <c r="A1315" s="169" t="s">
        <v>253</v>
      </c>
      <c r="B1315" s="4">
        <v>293.72179</v>
      </c>
      <c r="C1315" s="7">
        <v>293.345799</v>
      </c>
      <c r="D1315" s="7">
        <v>251.28724253999999</v>
      </c>
      <c r="E1315" s="53">
        <f t="shared" si="157"/>
        <v>0.85662465048630199</v>
      </c>
      <c r="F1315" s="35">
        <v>15.4</v>
      </c>
      <c r="G1315" s="36">
        <v>15.65</v>
      </c>
      <c r="H1315" s="36">
        <v>5.9295460700000007</v>
      </c>
      <c r="I1315" s="14">
        <f t="shared" si="162"/>
        <v>0.37888473290734825</v>
      </c>
    </row>
    <row r="1316" spans="1:9" x14ac:dyDescent="0.25">
      <c r="A1316" s="169" t="s">
        <v>254</v>
      </c>
      <c r="B1316" s="4">
        <v>10.064019999999999</v>
      </c>
      <c r="C1316" s="7">
        <v>10.01699</v>
      </c>
      <c r="D1316" s="7">
        <v>7.2286530099999995</v>
      </c>
      <c r="E1316" s="53">
        <f t="shared" si="157"/>
        <v>0.72163923593814105</v>
      </c>
      <c r="F1316" s="35">
        <v>3.2541060000000002</v>
      </c>
      <c r="G1316" s="36">
        <v>2.0173030000000001</v>
      </c>
      <c r="H1316" s="36">
        <v>1.70236875</v>
      </c>
      <c r="I1316" s="14">
        <f t="shared" si="162"/>
        <v>0.84388351675479589</v>
      </c>
    </row>
    <row r="1317" spans="1:9" x14ac:dyDescent="0.25">
      <c r="A1317" s="169" t="s">
        <v>255</v>
      </c>
      <c r="B1317" s="4">
        <v>28.465900000000001</v>
      </c>
      <c r="C1317" s="7">
        <v>28.465900000000001</v>
      </c>
      <c r="D1317" s="7">
        <v>24.931759840000002</v>
      </c>
      <c r="E1317" s="53">
        <f t="shared" si="157"/>
        <v>0.87584653357174724</v>
      </c>
      <c r="F1317" s="35">
        <v>3</v>
      </c>
      <c r="G1317" s="36">
        <v>3</v>
      </c>
      <c r="H1317" s="36">
        <v>1.37460384</v>
      </c>
      <c r="I1317" s="14">
        <f t="shared" si="162"/>
        <v>0.45820127999999999</v>
      </c>
    </row>
    <row r="1318" spans="1:9" x14ac:dyDescent="0.25">
      <c r="A1318" s="169" t="s">
        <v>256</v>
      </c>
      <c r="B1318" s="4">
        <v>105.161</v>
      </c>
      <c r="C1318" s="7">
        <v>105.161</v>
      </c>
      <c r="D1318" s="7">
        <v>86.187912170000004</v>
      </c>
      <c r="E1318" s="53">
        <f t="shared" si="157"/>
        <v>0.81958056855678441</v>
      </c>
      <c r="F1318" s="35">
        <v>16.48</v>
      </c>
      <c r="G1318" s="36">
        <v>13.776363999999999</v>
      </c>
      <c r="H1318" s="36">
        <v>9.1851845000000001</v>
      </c>
      <c r="I1318" s="14">
        <f t="shared" si="162"/>
        <v>0.66673503255285649</v>
      </c>
    </row>
    <row r="1319" spans="1:9" x14ac:dyDescent="0.25">
      <c r="A1319" s="169" t="s">
        <v>76</v>
      </c>
      <c r="B1319" s="4">
        <v>0.53</v>
      </c>
      <c r="C1319" s="7">
        <v>0.53</v>
      </c>
      <c r="D1319" s="7">
        <v>0.39398309000000004</v>
      </c>
      <c r="E1319" s="53">
        <f t="shared" si="157"/>
        <v>0.74336432075471703</v>
      </c>
      <c r="F1319" s="59" t="s">
        <v>19</v>
      </c>
      <c r="G1319" s="60" t="s">
        <v>19</v>
      </c>
      <c r="H1319" s="60" t="s">
        <v>19</v>
      </c>
      <c r="I1319" s="14" t="s">
        <v>19</v>
      </c>
    </row>
    <row r="1320" spans="1:9" x14ac:dyDescent="0.25">
      <c r="A1320" s="169" t="s">
        <v>257</v>
      </c>
      <c r="B1320" s="4">
        <v>48.956270000000004</v>
      </c>
      <c r="C1320" s="7">
        <v>47.084623999999998</v>
      </c>
      <c r="D1320" s="7">
        <v>40.02036923</v>
      </c>
      <c r="E1320" s="53">
        <f t="shared" si="157"/>
        <v>0.8499668433159836</v>
      </c>
      <c r="F1320" s="59">
        <v>29.362414000000001</v>
      </c>
      <c r="G1320" s="60">
        <v>31.204059999999998</v>
      </c>
      <c r="H1320" s="60">
        <v>5.48684773</v>
      </c>
      <c r="I1320" s="14">
        <f t="shared" ref="I1320" si="163">H1320/G1320</f>
        <v>0.17583762273242651</v>
      </c>
    </row>
    <row r="1321" spans="1:9" x14ac:dyDescent="0.25">
      <c r="A1321" s="169" t="s">
        <v>50</v>
      </c>
      <c r="B1321" s="4">
        <v>0.87875300000000001</v>
      </c>
      <c r="C1321" s="7">
        <v>0.95875299999999997</v>
      </c>
      <c r="D1321" s="7">
        <v>0.50334541999999993</v>
      </c>
      <c r="E1321" s="53">
        <f t="shared" si="157"/>
        <v>0.52500009908704326</v>
      </c>
      <c r="F1321" s="59" t="s">
        <v>19</v>
      </c>
      <c r="G1321" s="60" t="s">
        <v>19</v>
      </c>
      <c r="H1321" s="60" t="s">
        <v>19</v>
      </c>
      <c r="I1321" s="14" t="s">
        <v>19</v>
      </c>
    </row>
    <row r="1322" spans="1:9" x14ac:dyDescent="0.25">
      <c r="A1322" s="169" t="s">
        <v>258</v>
      </c>
      <c r="B1322" s="4">
        <v>42.265599999999999</v>
      </c>
      <c r="C1322" s="7">
        <v>42.938650000000003</v>
      </c>
      <c r="D1322" s="7">
        <v>28.893736969999999</v>
      </c>
      <c r="E1322" s="53">
        <f t="shared" si="157"/>
        <v>0.67290743817050602</v>
      </c>
      <c r="F1322" s="35">
        <v>15.2384</v>
      </c>
      <c r="G1322" s="36">
        <v>15.56535</v>
      </c>
      <c r="H1322" s="36">
        <v>2.4937581800000004</v>
      </c>
      <c r="I1322" s="14">
        <f t="shared" ref="I1322:I1334" si="164">H1322/G1322</f>
        <v>0.16021214942163203</v>
      </c>
    </row>
    <row r="1323" spans="1:9" x14ac:dyDescent="0.25">
      <c r="A1323" s="169" t="s">
        <v>54</v>
      </c>
      <c r="B1323" s="4">
        <v>161.96289999999999</v>
      </c>
      <c r="C1323" s="7">
        <v>162.16290000000001</v>
      </c>
      <c r="D1323" s="7">
        <v>135.32594573</v>
      </c>
      <c r="E1323" s="53">
        <f t="shared" si="157"/>
        <v>0.83450620166511569</v>
      </c>
      <c r="F1323" s="35">
        <v>140.76083700000001</v>
      </c>
      <c r="G1323" s="36">
        <v>205.23516499999999</v>
      </c>
      <c r="H1323" s="36">
        <v>135.60998581999999</v>
      </c>
      <c r="I1323" s="14">
        <f t="shared" si="164"/>
        <v>0.66075414425203394</v>
      </c>
    </row>
    <row r="1324" spans="1:9" x14ac:dyDescent="0.25">
      <c r="A1324" s="169" t="s">
        <v>259</v>
      </c>
      <c r="B1324" s="4">
        <v>8.0123850000000001</v>
      </c>
      <c r="C1324" s="7">
        <v>8.0123850000000001</v>
      </c>
      <c r="D1324" s="7">
        <v>6.2778560099999998</v>
      </c>
      <c r="E1324" s="53">
        <f t="shared" si="157"/>
        <v>0.78351901587355077</v>
      </c>
      <c r="F1324" s="35">
        <v>79.857410999999999</v>
      </c>
      <c r="G1324" s="36">
        <v>243.18249599999999</v>
      </c>
      <c r="H1324" s="36">
        <v>148.56174303999998</v>
      </c>
      <c r="I1324" s="14">
        <f t="shared" si="164"/>
        <v>0.61090639944743386</v>
      </c>
    </row>
    <row r="1325" spans="1:9" x14ac:dyDescent="0.25">
      <c r="A1325" s="169" t="s">
        <v>260</v>
      </c>
      <c r="B1325" s="25">
        <v>1.323008</v>
      </c>
      <c r="C1325" s="26">
        <v>1.323008</v>
      </c>
      <c r="D1325" s="26">
        <v>1.18105868</v>
      </c>
      <c r="E1325" s="53">
        <f t="shared" si="157"/>
        <v>0.89270713404605273</v>
      </c>
      <c r="F1325" s="25">
        <v>0.24323800000000001</v>
      </c>
      <c r="G1325" s="26">
        <v>0.24323800000000001</v>
      </c>
      <c r="H1325" s="26">
        <v>0.14823439000000002</v>
      </c>
      <c r="I1325" s="14">
        <f t="shared" si="164"/>
        <v>0.60942118418997038</v>
      </c>
    </row>
    <row r="1326" spans="1:9" x14ac:dyDescent="0.25">
      <c r="A1326" s="169" t="s">
        <v>261</v>
      </c>
      <c r="B1326" s="4">
        <v>6.3041479999999996</v>
      </c>
      <c r="C1326" s="7">
        <v>6.3041479999999996</v>
      </c>
      <c r="D1326" s="7">
        <v>2.4506763599999997</v>
      </c>
      <c r="E1326" s="53">
        <f t="shared" si="157"/>
        <v>0.38874029607172927</v>
      </c>
      <c r="F1326" s="35">
        <v>3.509598</v>
      </c>
      <c r="G1326" s="36">
        <v>3.509598</v>
      </c>
      <c r="H1326" s="36">
        <v>2.7473625199999998</v>
      </c>
      <c r="I1326" s="14">
        <f t="shared" si="164"/>
        <v>0.78281402029520186</v>
      </c>
    </row>
    <row r="1327" spans="1:9" x14ac:dyDescent="0.25">
      <c r="A1327" s="169" t="s">
        <v>279</v>
      </c>
      <c r="B1327" s="4">
        <v>60.449289</v>
      </c>
      <c r="C1327" s="7">
        <v>60.434838999999997</v>
      </c>
      <c r="D1327" s="7">
        <v>48.2184843</v>
      </c>
      <c r="E1327" s="53">
        <f t="shared" si="157"/>
        <v>0.79785906768114334</v>
      </c>
      <c r="F1327" s="35">
        <v>328.62510200000003</v>
      </c>
      <c r="G1327" s="36">
        <v>170.35083800000001</v>
      </c>
      <c r="H1327" s="36">
        <v>129.48258873999998</v>
      </c>
      <c r="I1327" s="14">
        <f t="shared" si="164"/>
        <v>0.76009364121824852</v>
      </c>
    </row>
    <row r="1328" spans="1:9" x14ac:dyDescent="0.25">
      <c r="A1328" s="169" t="s">
        <v>96</v>
      </c>
      <c r="B1328" s="4">
        <v>162.66909999999999</v>
      </c>
      <c r="C1328" s="7">
        <v>172.66909999999999</v>
      </c>
      <c r="D1328" s="7">
        <v>129.11048457999999</v>
      </c>
      <c r="E1328" s="53">
        <f t="shared" si="157"/>
        <v>0.74773358163099246</v>
      </c>
      <c r="F1328" s="35">
        <v>13.224399999999999</v>
      </c>
      <c r="G1328" s="36">
        <v>13.224399999999999</v>
      </c>
      <c r="H1328" s="36">
        <v>3.2894888099999999</v>
      </c>
      <c r="I1328" s="14">
        <f t="shared" si="164"/>
        <v>0.24874389839992742</v>
      </c>
    </row>
    <row r="1329" spans="1:9" x14ac:dyDescent="0.25">
      <c r="A1329" s="169" t="s">
        <v>81</v>
      </c>
      <c r="B1329" s="4">
        <v>111.593199</v>
      </c>
      <c r="C1329" s="7">
        <v>76.593198999999998</v>
      </c>
      <c r="D1329" s="7">
        <v>31.38204472</v>
      </c>
      <c r="E1329" s="53">
        <f t="shared" si="157"/>
        <v>0.40972364556806146</v>
      </c>
      <c r="F1329" s="35">
        <v>3.5396800000000002</v>
      </c>
      <c r="G1329" s="36">
        <v>3.5396800000000002</v>
      </c>
      <c r="H1329" s="36">
        <v>0</v>
      </c>
      <c r="I1329" s="14">
        <f t="shared" si="164"/>
        <v>0</v>
      </c>
    </row>
    <row r="1330" spans="1:9" x14ac:dyDescent="0.25">
      <c r="A1330" s="169" t="s">
        <v>77</v>
      </c>
      <c r="B1330" s="4">
        <v>31.379963</v>
      </c>
      <c r="C1330" s="7">
        <v>26.726545999999999</v>
      </c>
      <c r="D1330" s="7">
        <v>17.087770539999998</v>
      </c>
      <c r="E1330" s="53">
        <f t="shared" si="157"/>
        <v>0.63935573792438416</v>
      </c>
      <c r="F1330" s="35">
        <v>5.2710020000000002</v>
      </c>
      <c r="G1330" s="36">
        <v>9.9244190000000003</v>
      </c>
      <c r="H1330" s="36">
        <v>2.2713829400000001</v>
      </c>
      <c r="I1330" s="14">
        <f t="shared" si="164"/>
        <v>0.22886810200173935</v>
      </c>
    </row>
    <row r="1331" spans="1:9" x14ac:dyDescent="0.25">
      <c r="A1331" s="169" t="s">
        <v>262</v>
      </c>
      <c r="B1331" s="4">
        <v>6.3731</v>
      </c>
      <c r="C1331" s="7">
        <v>6.3422349999999996</v>
      </c>
      <c r="D1331" s="7">
        <v>5.3635873399999996</v>
      </c>
      <c r="E1331" s="53">
        <f t="shared" si="157"/>
        <v>0.84569356701541332</v>
      </c>
      <c r="F1331" s="35">
        <v>2.039873</v>
      </c>
      <c r="G1331" s="36">
        <v>2.070738</v>
      </c>
      <c r="H1331" s="36">
        <v>0.31677895</v>
      </c>
      <c r="I1331" s="14">
        <f t="shared" si="164"/>
        <v>0.15297876892199785</v>
      </c>
    </row>
    <row r="1332" spans="1:9" x14ac:dyDescent="0.25">
      <c r="A1332" s="169" t="s">
        <v>263</v>
      </c>
      <c r="B1332" s="4">
        <v>53.651708999999997</v>
      </c>
      <c r="C1332" s="7">
        <v>50.520909000000003</v>
      </c>
      <c r="D1332" s="7">
        <v>39.881054670000005</v>
      </c>
      <c r="E1332" s="53">
        <f t="shared" si="157"/>
        <v>0.78939701322476208</v>
      </c>
      <c r="F1332" s="35">
        <v>14.877919</v>
      </c>
      <c r="G1332" s="36">
        <v>18.008718999999999</v>
      </c>
      <c r="H1332" s="36">
        <v>17.516350320000001</v>
      </c>
      <c r="I1332" s="14">
        <f t="shared" si="164"/>
        <v>0.97265942791377891</v>
      </c>
    </row>
    <row r="1333" spans="1:9" x14ac:dyDescent="0.25">
      <c r="A1333" s="169" t="s">
        <v>264</v>
      </c>
      <c r="B1333" s="4">
        <v>21.155000000000001</v>
      </c>
      <c r="C1333" s="7">
        <v>21.153300000000002</v>
      </c>
      <c r="D1333" s="7">
        <v>15.628709730000001</v>
      </c>
      <c r="E1333" s="53">
        <f t="shared" si="157"/>
        <v>0.73883080795904188</v>
      </c>
      <c r="F1333" s="35">
        <v>1.5100199999999999</v>
      </c>
      <c r="G1333" s="36">
        <v>1.51172</v>
      </c>
      <c r="H1333" s="36">
        <v>0.39993110999999998</v>
      </c>
      <c r="I1333" s="14">
        <f t="shared" si="164"/>
        <v>0.26455369380573124</v>
      </c>
    </row>
    <row r="1334" spans="1:9" x14ac:dyDescent="0.25">
      <c r="A1334" s="169" t="s">
        <v>194</v>
      </c>
      <c r="B1334" s="4">
        <v>8.4384910000000009</v>
      </c>
      <c r="C1334" s="7">
        <v>8.4384910000000009</v>
      </c>
      <c r="D1334" s="7">
        <v>3.1137717299999998</v>
      </c>
      <c r="E1334" s="53">
        <f t="shared" si="157"/>
        <v>0.36899627314883665</v>
      </c>
      <c r="F1334" s="5">
        <v>1.372967</v>
      </c>
      <c r="G1334" s="6">
        <v>1.372967</v>
      </c>
      <c r="H1334" s="6">
        <v>0.19581304000000002</v>
      </c>
      <c r="I1334" s="14">
        <f t="shared" si="164"/>
        <v>0.14262035431295875</v>
      </c>
    </row>
    <row r="1335" spans="1:9" x14ac:dyDescent="0.25">
      <c r="A1335" s="169" t="s">
        <v>265</v>
      </c>
      <c r="B1335" s="4">
        <v>25.426964999999999</v>
      </c>
      <c r="C1335" s="7">
        <v>24.905465</v>
      </c>
      <c r="D1335" s="7">
        <v>16.994271519999998</v>
      </c>
      <c r="E1335" s="53">
        <f t="shared" si="157"/>
        <v>0.68235110326187443</v>
      </c>
      <c r="F1335" s="5">
        <v>53.216186999999998</v>
      </c>
      <c r="G1335" s="6">
        <v>61.737687000000001</v>
      </c>
      <c r="H1335" s="6">
        <v>52.712592530000002</v>
      </c>
      <c r="I1335" s="14">
        <f>H1335/G1335</f>
        <v>0.85381547465488949</v>
      </c>
    </row>
    <row r="1336" spans="1:9" x14ac:dyDescent="0.25">
      <c r="A1336" s="176" t="s">
        <v>266</v>
      </c>
      <c r="B1336" s="4">
        <v>13.7944</v>
      </c>
      <c r="C1336" s="7">
        <v>13.79393</v>
      </c>
      <c r="D1336" s="7">
        <v>9.8567718000000006</v>
      </c>
      <c r="E1336" s="53">
        <f t="shared" si="157"/>
        <v>0.71457313470490291</v>
      </c>
      <c r="F1336" s="5">
        <v>5.6352039999999999</v>
      </c>
      <c r="G1336" s="6">
        <v>5.6356739999999999</v>
      </c>
      <c r="H1336" s="6">
        <v>4.1559349599999997</v>
      </c>
      <c r="I1336" s="14">
        <f>H1336/G1336</f>
        <v>0.73743352791520589</v>
      </c>
    </row>
    <row r="1337" spans="1:9" x14ac:dyDescent="0.25">
      <c r="A1337" s="177" t="s">
        <v>267</v>
      </c>
      <c r="B1337" s="4">
        <v>6.0270330000000003</v>
      </c>
      <c r="C1337" s="7">
        <v>6.0270330000000003</v>
      </c>
      <c r="D1337" s="7">
        <v>4.9516243300000005</v>
      </c>
      <c r="E1337" s="53">
        <f t="shared" si="157"/>
        <v>0.82156914189784591</v>
      </c>
      <c r="F1337" s="5">
        <v>7.9758999999999997E-2</v>
      </c>
      <c r="G1337" s="6">
        <v>7.9758999999999997E-2</v>
      </c>
      <c r="H1337" s="6">
        <v>4.0722050000000003E-2</v>
      </c>
      <c r="I1337" s="14">
        <f>H1337/G1337</f>
        <v>0.51056369814064873</v>
      </c>
    </row>
    <row r="1338" spans="1:9" ht="15.75" thickBot="1" x14ac:dyDescent="0.3">
      <c r="A1338" s="178" t="s">
        <v>268</v>
      </c>
      <c r="B1338" s="43">
        <v>7.6853290000000003</v>
      </c>
      <c r="C1338" s="44">
        <v>7.6853290000000003</v>
      </c>
      <c r="D1338" s="44">
        <v>5.2241415099999999</v>
      </c>
      <c r="E1338" s="55">
        <f t="shared" si="157"/>
        <v>0.67975509051076399</v>
      </c>
      <c r="F1338" s="37">
        <v>11.064565</v>
      </c>
      <c r="G1338" s="38">
        <v>11.064565</v>
      </c>
      <c r="H1338" s="38">
        <v>5.9410582300000003</v>
      </c>
      <c r="I1338" s="24">
        <f t="shared" ref="I1338:I1340" si="165">H1338/G1338</f>
        <v>0.53694458209608786</v>
      </c>
    </row>
    <row r="1339" spans="1:9" ht="15.75" thickBot="1" x14ac:dyDescent="0.3">
      <c r="A1339" s="182" t="s">
        <v>93</v>
      </c>
      <c r="B1339" s="183">
        <f>SUM(B1340:B1345)</f>
        <v>1003.781731</v>
      </c>
      <c r="C1339" s="184">
        <f>SUM(C1340:C1345)</f>
        <v>922.67469600000004</v>
      </c>
      <c r="D1339" s="184">
        <f>SUM(D1340:D1345)</f>
        <v>754.03825420999999</v>
      </c>
      <c r="E1339" s="185">
        <f t="shared" si="157"/>
        <v>0.8172308804814129</v>
      </c>
      <c r="F1339" s="67">
        <f>SUM(F1340:F1345)</f>
        <v>4035.4270129999995</v>
      </c>
      <c r="G1339" s="29">
        <f>SUM(G1340:G1345)</f>
        <v>3699.2184699999998</v>
      </c>
      <c r="H1339" s="29">
        <f>SUM(H1340:H1345)</f>
        <v>2300.7224923499998</v>
      </c>
      <c r="I1339" s="32">
        <f t="shared" si="165"/>
        <v>0.6219482604253973</v>
      </c>
    </row>
    <row r="1340" spans="1:9" x14ac:dyDescent="0.25">
      <c r="A1340" s="174" t="s">
        <v>269</v>
      </c>
      <c r="B1340" s="45">
        <v>260.50139899999999</v>
      </c>
      <c r="C1340" s="46">
        <v>230.076089</v>
      </c>
      <c r="D1340" s="46">
        <v>146.96388490000001</v>
      </c>
      <c r="E1340" s="56">
        <f t="shared" si="157"/>
        <v>0.63876209622113322</v>
      </c>
      <c r="F1340" s="33">
        <v>120.084909</v>
      </c>
      <c r="G1340" s="34">
        <v>120.084909</v>
      </c>
      <c r="H1340" s="34">
        <v>7.5371560599999992</v>
      </c>
      <c r="I1340" s="21">
        <f t="shared" si="165"/>
        <v>6.2765222730859535E-2</v>
      </c>
    </row>
    <row r="1341" spans="1:9" x14ac:dyDescent="0.25">
      <c r="A1341" s="169" t="s">
        <v>270</v>
      </c>
      <c r="B1341" s="4">
        <v>2.9946999999999999</v>
      </c>
      <c r="C1341" s="7">
        <v>2.9946999999999999</v>
      </c>
      <c r="D1341" s="7">
        <v>1.9730616000000001</v>
      </c>
      <c r="E1341" s="53">
        <f t="shared" si="157"/>
        <v>0.65885117040104191</v>
      </c>
      <c r="F1341" s="59" t="s">
        <v>19</v>
      </c>
      <c r="G1341" s="60" t="s">
        <v>19</v>
      </c>
      <c r="H1341" s="60" t="s">
        <v>19</v>
      </c>
      <c r="I1341" s="14" t="s">
        <v>19</v>
      </c>
    </row>
    <row r="1342" spans="1:9" x14ac:dyDescent="0.25">
      <c r="A1342" s="169" t="s">
        <v>271</v>
      </c>
      <c r="B1342" s="4">
        <v>195.44493199999999</v>
      </c>
      <c r="C1342" s="7">
        <v>195.44493199999999</v>
      </c>
      <c r="D1342" s="7">
        <v>110.94233270999999</v>
      </c>
      <c r="E1342" s="53">
        <f t="shared" si="157"/>
        <v>0.56763985422758356</v>
      </c>
      <c r="F1342" s="35">
        <v>165.644204</v>
      </c>
      <c r="G1342" s="36">
        <v>165.644204</v>
      </c>
      <c r="H1342" s="36">
        <v>34.91720368</v>
      </c>
      <c r="I1342" s="14">
        <f t="shared" ref="I1342:I1344" si="166">H1342/G1342</f>
        <v>0.21079641084212039</v>
      </c>
    </row>
    <row r="1343" spans="1:9" x14ac:dyDescent="0.25">
      <c r="A1343" s="169" t="s">
        <v>272</v>
      </c>
      <c r="B1343" s="5">
        <v>327.12209999999999</v>
      </c>
      <c r="C1343" s="6">
        <v>276.44037500000002</v>
      </c>
      <c r="D1343" s="6">
        <v>276.44037500000002</v>
      </c>
      <c r="E1343" s="53">
        <f t="shared" si="157"/>
        <v>1</v>
      </c>
      <c r="F1343" s="35">
        <v>1520.2257</v>
      </c>
      <c r="G1343" s="36">
        <v>1520.2257</v>
      </c>
      <c r="H1343" s="58">
        <v>1520.2257</v>
      </c>
      <c r="I1343" s="14">
        <f t="shared" si="166"/>
        <v>1</v>
      </c>
    </row>
    <row r="1344" spans="1:9" x14ac:dyDescent="0.25">
      <c r="A1344" s="169" t="s">
        <v>273</v>
      </c>
      <c r="B1344" s="5">
        <v>217.71860000000001</v>
      </c>
      <c r="C1344" s="6">
        <v>217.71860000000001</v>
      </c>
      <c r="D1344" s="6">
        <v>217.71860000000001</v>
      </c>
      <c r="E1344" s="53">
        <f t="shared" si="157"/>
        <v>1</v>
      </c>
      <c r="F1344" s="59">
        <v>520.10519999999997</v>
      </c>
      <c r="G1344" s="60">
        <v>520.10519999999997</v>
      </c>
      <c r="H1344" s="60">
        <v>520.10519999999997</v>
      </c>
      <c r="I1344" s="14">
        <f t="shared" si="166"/>
        <v>1</v>
      </c>
    </row>
    <row r="1345" spans="1:9" ht="15.75" thickBot="1" x14ac:dyDescent="0.3">
      <c r="A1345" s="178" t="s">
        <v>280</v>
      </c>
      <c r="B1345" s="10" t="s">
        <v>19</v>
      </c>
      <c r="C1345" s="11" t="s">
        <v>19</v>
      </c>
      <c r="D1345" s="11" t="s">
        <v>19</v>
      </c>
      <c r="E1345" s="55" t="s">
        <v>19</v>
      </c>
      <c r="F1345" s="37">
        <v>1709.367</v>
      </c>
      <c r="G1345" s="38">
        <v>1373.158457</v>
      </c>
      <c r="H1345" s="38">
        <v>217.93723261000002</v>
      </c>
      <c r="I1345" s="22">
        <f>H1345/G1345</f>
        <v>0.15871236964606192</v>
      </c>
    </row>
    <row r="1346" spans="1:9" x14ac:dyDescent="0.25">
      <c r="A1346" s="145" t="s">
        <v>201</v>
      </c>
      <c r="B1346" s="145"/>
      <c r="C1346" s="145"/>
      <c r="D1346" s="145"/>
      <c r="E1346" s="200" t="s">
        <v>202</v>
      </c>
      <c r="F1346" s="200"/>
      <c r="G1346" s="200"/>
      <c r="H1346" s="200"/>
      <c r="I1346" s="200"/>
    </row>
    <row r="1347" spans="1:9" x14ac:dyDescent="0.25">
      <c r="A1347" s="201" t="s">
        <v>203</v>
      </c>
      <c r="B1347" s="202"/>
      <c r="C1347" s="202"/>
      <c r="D1347" s="202"/>
      <c r="E1347" s="202"/>
      <c r="F1347" s="202"/>
      <c r="G1347" s="202"/>
      <c r="H1347" s="202"/>
      <c r="I1347" s="202"/>
    </row>
    <row r="1348" spans="1:9" x14ac:dyDescent="0.25">
      <c r="A1348" s="208"/>
      <c r="B1348" s="208"/>
      <c r="C1348" s="208"/>
      <c r="D1348" s="208"/>
      <c r="E1348" s="208"/>
      <c r="F1348" s="208"/>
      <c r="G1348" s="208"/>
      <c r="H1348" s="208"/>
      <c r="I1348" s="208"/>
    </row>
    <row r="1349" spans="1:9" x14ac:dyDescent="0.25">
      <c r="A1349" s="203" t="s">
        <v>275</v>
      </c>
      <c r="B1349" s="203"/>
      <c r="C1349" s="203"/>
      <c r="D1349" s="203"/>
      <c r="E1349" s="203"/>
      <c r="F1349" s="203"/>
      <c r="G1349" s="203"/>
      <c r="H1349" s="203"/>
      <c r="I1349" s="203"/>
    </row>
    <row r="1350" spans="1:9" x14ac:dyDescent="0.25">
      <c r="A1350" s="204" t="s">
        <v>305</v>
      </c>
      <c r="B1350" s="204"/>
      <c r="C1350" s="204"/>
      <c r="D1350" s="204"/>
      <c r="E1350" s="204"/>
      <c r="F1350" s="204"/>
      <c r="G1350" s="204"/>
      <c r="H1350" s="204"/>
      <c r="I1350" s="204"/>
    </row>
    <row r="1351" spans="1:9" x14ac:dyDescent="0.25">
      <c r="A1351" s="205" t="s">
        <v>276</v>
      </c>
      <c r="B1351" s="205"/>
      <c r="C1351" s="205"/>
      <c r="D1351" s="205"/>
      <c r="E1351" s="205"/>
      <c r="F1351" s="205"/>
      <c r="G1351" s="205"/>
      <c r="H1351" s="205"/>
      <c r="I1351" s="205"/>
    </row>
  </sheetData>
  <mergeCells count="203">
    <mergeCell ref="E1346:I1346"/>
    <mergeCell ref="A1347:I1347"/>
    <mergeCell ref="A1348:I1348"/>
    <mergeCell ref="A1349:I1349"/>
    <mergeCell ref="A1350:I1350"/>
    <mergeCell ref="A1351:I1351"/>
    <mergeCell ref="A1239:I1239"/>
    <mergeCell ref="A1240:I1240"/>
    <mergeCell ref="A1241:I1241"/>
    <mergeCell ref="A1242:I1242"/>
    <mergeCell ref="A1243:I1243"/>
    <mergeCell ref="A1244:I1244"/>
    <mergeCell ref="A1245:I1245"/>
    <mergeCell ref="A1246:I1246"/>
    <mergeCell ref="A1247:A1248"/>
    <mergeCell ref="B1247:E1247"/>
    <mergeCell ref="F1247:I1247"/>
    <mergeCell ref="E1233:I1233"/>
    <mergeCell ref="A1234:I1234"/>
    <mergeCell ref="A1235:I1235"/>
    <mergeCell ref="A1236:I1236"/>
    <mergeCell ref="A1237:I1237"/>
    <mergeCell ref="A1238:I1238"/>
    <mergeCell ref="A1126:I1126"/>
    <mergeCell ref="A1127:I1127"/>
    <mergeCell ref="A1128:I1128"/>
    <mergeCell ref="A1129:I1129"/>
    <mergeCell ref="A1130:I1130"/>
    <mergeCell ref="A1131:I1131"/>
    <mergeCell ref="A1132:I1132"/>
    <mergeCell ref="A1133:I1133"/>
    <mergeCell ref="A1134:A1135"/>
    <mergeCell ref="B1134:E1134"/>
    <mergeCell ref="F1134:I1134"/>
    <mergeCell ref="E1120:I1120"/>
    <mergeCell ref="A1121:I1121"/>
    <mergeCell ref="A1122:I1122"/>
    <mergeCell ref="A1123:I1123"/>
    <mergeCell ref="A1124:I1124"/>
    <mergeCell ref="A1125:I1125"/>
    <mergeCell ref="A1013:I1013"/>
    <mergeCell ref="A1014:I1014"/>
    <mergeCell ref="A1015:I1015"/>
    <mergeCell ref="A1016:I1016"/>
    <mergeCell ref="A1017:I1017"/>
    <mergeCell ref="A1018:I1018"/>
    <mergeCell ref="A1019:I1019"/>
    <mergeCell ref="A1020:I1020"/>
    <mergeCell ref="A1021:A1022"/>
    <mergeCell ref="B1021:E1021"/>
    <mergeCell ref="F1021:I1021"/>
    <mergeCell ref="E1007:I1007"/>
    <mergeCell ref="A1008:I1008"/>
    <mergeCell ref="A1009:I1009"/>
    <mergeCell ref="A1010:I1010"/>
    <mergeCell ref="A1011:I1011"/>
    <mergeCell ref="A1012:I1012"/>
    <mergeCell ref="A900:I900"/>
    <mergeCell ref="A901:I901"/>
    <mergeCell ref="A902:I902"/>
    <mergeCell ref="A903:I903"/>
    <mergeCell ref="A904:I904"/>
    <mergeCell ref="A905:I905"/>
    <mergeCell ref="A906:I906"/>
    <mergeCell ref="A907:I907"/>
    <mergeCell ref="A908:A909"/>
    <mergeCell ref="B908:E908"/>
    <mergeCell ref="F908:I908"/>
    <mergeCell ref="E894:I894"/>
    <mergeCell ref="A895:I895"/>
    <mergeCell ref="A896:I896"/>
    <mergeCell ref="A897:I897"/>
    <mergeCell ref="A898:I898"/>
    <mergeCell ref="A899:I899"/>
    <mergeCell ref="A787:I787"/>
    <mergeCell ref="A788:I788"/>
    <mergeCell ref="A789:I789"/>
    <mergeCell ref="A790:I790"/>
    <mergeCell ref="A791:I791"/>
    <mergeCell ref="A792:I792"/>
    <mergeCell ref="A793:I793"/>
    <mergeCell ref="A794:I794"/>
    <mergeCell ref="A795:A796"/>
    <mergeCell ref="B795:E795"/>
    <mergeCell ref="F795:I795"/>
    <mergeCell ref="E781:I781"/>
    <mergeCell ref="A782:I782"/>
    <mergeCell ref="A783:I783"/>
    <mergeCell ref="A784:I784"/>
    <mergeCell ref="A785:I785"/>
    <mergeCell ref="A786:I786"/>
    <mergeCell ref="A674:I674"/>
    <mergeCell ref="A675:I675"/>
    <mergeCell ref="A676:I676"/>
    <mergeCell ref="A677:I677"/>
    <mergeCell ref="A678:I678"/>
    <mergeCell ref="A679:I679"/>
    <mergeCell ref="A680:I680"/>
    <mergeCell ref="A681:I681"/>
    <mergeCell ref="A682:A683"/>
    <mergeCell ref="B682:E682"/>
    <mergeCell ref="F682:I682"/>
    <mergeCell ref="A673:I673"/>
    <mergeCell ref="A561:I561"/>
    <mergeCell ref="E668:I668"/>
    <mergeCell ref="A669:I669"/>
    <mergeCell ref="A670:I670"/>
    <mergeCell ref="A671:I671"/>
    <mergeCell ref="A672:I672"/>
    <mergeCell ref="A567:I567"/>
    <mergeCell ref="A568:I568"/>
    <mergeCell ref="A569:A570"/>
    <mergeCell ref="B569:E569"/>
    <mergeCell ref="F569:I569"/>
    <mergeCell ref="A562:I562"/>
    <mergeCell ref="A563:I563"/>
    <mergeCell ref="A564:I564"/>
    <mergeCell ref="A565:I565"/>
    <mergeCell ref="A566:I566"/>
    <mergeCell ref="A447:I447"/>
    <mergeCell ref="A446:I446"/>
    <mergeCell ref="A343:I343"/>
    <mergeCell ref="A344:A345"/>
    <mergeCell ref="B344:E344"/>
    <mergeCell ref="F344:I344"/>
    <mergeCell ref="E442:I442"/>
    <mergeCell ref="A443:I443"/>
    <mergeCell ref="A444:I444"/>
    <mergeCell ref="A445:I445"/>
    <mergeCell ref="A341:I341"/>
    <mergeCell ref="A342:I342"/>
    <mergeCell ref="A336:I336"/>
    <mergeCell ref="A337:I337"/>
    <mergeCell ref="A338:I338"/>
    <mergeCell ref="A339:I339"/>
    <mergeCell ref="A340:I340"/>
    <mergeCell ref="A107:I107"/>
    <mergeCell ref="A1:I1"/>
    <mergeCell ref="A2:I2"/>
    <mergeCell ref="A3:I3"/>
    <mergeCell ref="A4:I4"/>
    <mergeCell ref="A5:I5"/>
    <mergeCell ref="A6:I6"/>
    <mergeCell ref="A7:I7"/>
    <mergeCell ref="A8:A9"/>
    <mergeCell ref="B8:E8"/>
    <mergeCell ref="F8:I8"/>
    <mergeCell ref="E106:I106"/>
    <mergeCell ref="A119:I119"/>
    <mergeCell ref="A120:A121"/>
    <mergeCell ref="A108:I108"/>
    <mergeCell ref="A109:I109"/>
    <mergeCell ref="A110:I110"/>
    <mergeCell ref="A111:I111"/>
    <mergeCell ref="A112:I112"/>
    <mergeCell ref="A113:I113"/>
    <mergeCell ref="A114:I114"/>
    <mergeCell ref="A115:I115"/>
    <mergeCell ref="A116:I116"/>
    <mergeCell ref="A117:I117"/>
    <mergeCell ref="A118:I118"/>
    <mergeCell ref="B120:E120"/>
    <mergeCell ref="F120:I120"/>
    <mergeCell ref="A228:I228"/>
    <mergeCell ref="A229:I229"/>
    <mergeCell ref="E218:I218"/>
    <mergeCell ref="A223:I223"/>
    <mergeCell ref="A219:I219"/>
    <mergeCell ref="A220:I220"/>
    <mergeCell ref="A221:I221"/>
    <mergeCell ref="A222:I222"/>
    <mergeCell ref="A453:I453"/>
    <mergeCell ref="A335:I335"/>
    <mergeCell ref="A224:I224"/>
    <mergeCell ref="E330:I330"/>
    <mergeCell ref="A331:I331"/>
    <mergeCell ref="A332:I332"/>
    <mergeCell ref="A333:I333"/>
    <mergeCell ref="A334:I334"/>
    <mergeCell ref="A230:I230"/>
    <mergeCell ref="A231:I231"/>
    <mergeCell ref="A232:A233"/>
    <mergeCell ref="B232:E232"/>
    <mergeCell ref="F232:I232"/>
    <mergeCell ref="A225:I225"/>
    <mergeCell ref="A226:I226"/>
    <mergeCell ref="A227:I227"/>
    <mergeCell ref="A560:I560"/>
    <mergeCell ref="A448:I448"/>
    <mergeCell ref="E555:I555"/>
    <mergeCell ref="A556:I556"/>
    <mergeCell ref="A557:I557"/>
    <mergeCell ref="A558:I558"/>
    <mergeCell ref="A559:I559"/>
    <mergeCell ref="A454:I454"/>
    <mergeCell ref="A455:I455"/>
    <mergeCell ref="A456:A457"/>
    <mergeCell ref="B456:E456"/>
    <mergeCell ref="F456:I456"/>
    <mergeCell ref="A449:I449"/>
    <mergeCell ref="A450:I450"/>
    <mergeCell ref="A451:I451"/>
    <mergeCell ref="A452:I452"/>
  </mergeCells>
  <printOptions horizontalCentered="1"/>
  <pageMargins left="0.19685039370078741" right="0.19685039370078741" top="0.35433070866141736" bottom="0.35433070866141736" header="0" footer="0"/>
  <pageSetup scale="80" orientation="portrait" r:id="rId1"/>
  <rowBreaks count="13" manualBreakCount="13">
    <brk id="112" max="16383" man="1"/>
    <brk id="173" max="16383" man="1"/>
    <brk id="224" max="16383" man="1"/>
    <brk id="336" max="16383" man="1"/>
    <brk id="397" max="16383" man="1"/>
    <brk id="448" max="16383" man="1"/>
    <brk id="561" max="16383" man="1"/>
    <brk id="674" max="16383" man="1"/>
    <brk id="787" max="16383" man="1"/>
    <brk id="900" max="16383" man="1"/>
    <brk id="1013" max="16383" man="1"/>
    <brk id="1126" max="16383" man="1"/>
    <brk id="1239" max="16383" man="1"/>
  </rowBreaks>
  <ignoredErrors>
    <ignoredError sqref="E10:E12 E42 E99 E122:E124 E154 E211 E234:E236 E266 E323 E346:E348 E378 E435 E458:E460 E490 E548 E571:E573 E603 E661 E684:E686 E716 E774 E797:E799 E829 E887 E910:E912 E942 E1000 E1023:E1025 E1055 E1113 E1136:E1138 E1168 E1226 E1249:E1251 E1281" formula="1"/>
    <ignoredError sqref="E300:E321 I309:I322 I426:I434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view="pageBreakPreview" zoomScaleNormal="100" zoomScaleSheetLayoutView="100" workbookViewId="0">
      <selection activeCell="G104" sqref="G104"/>
    </sheetView>
  </sheetViews>
  <sheetFormatPr baseColWidth="10" defaultRowHeight="15" x14ac:dyDescent="0.25"/>
  <cols>
    <col min="1" max="1" width="33.85546875" style="74" customWidth="1"/>
    <col min="2" max="2" width="10.28515625" style="74" customWidth="1"/>
    <col min="3" max="4" width="11.7109375" style="74" customWidth="1"/>
    <col min="5" max="5" width="10.28515625" style="74" customWidth="1"/>
    <col min="6" max="6" width="11.7109375" style="74" customWidth="1"/>
    <col min="7" max="7" width="11.42578125" style="74" customWidth="1"/>
    <col min="8" max="8" width="4.5703125" style="74" customWidth="1"/>
    <col min="9" max="9" width="31.7109375" style="74" hidden="1" customWidth="1"/>
    <col min="10" max="10" width="7.28515625" style="74" hidden="1" customWidth="1"/>
    <col min="11" max="11" width="7.85546875" style="74" hidden="1" customWidth="1"/>
    <col min="12" max="12" width="11.42578125" style="74" hidden="1" customWidth="1"/>
    <col min="13" max="13" width="3.5703125" style="74" customWidth="1"/>
    <col min="14" max="14" width="41.28515625" style="74" hidden="1" customWidth="1"/>
    <col min="15" max="17" width="11.42578125" style="74" hidden="1" customWidth="1"/>
    <col min="18" max="18" width="32.85546875" style="74" customWidth="1"/>
    <col min="19" max="16384" width="11.42578125" style="74"/>
  </cols>
  <sheetData>
    <row r="1" spans="1:18" s="75" customFormat="1" ht="15.75" customHeight="1" x14ac:dyDescent="0.25">
      <c r="A1" s="209" t="s">
        <v>3</v>
      </c>
      <c r="B1" s="211" t="s">
        <v>4</v>
      </c>
      <c r="C1" s="212"/>
      <c r="D1" s="212"/>
      <c r="E1" s="211" t="s">
        <v>5</v>
      </c>
      <c r="F1" s="212"/>
      <c r="G1" s="213"/>
      <c r="L1" s="75">
        <v>1000000</v>
      </c>
      <c r="Q1" s="75">
        <v>1000000</v>
      </c>
    </row>
    <row r="2" spans="1:18" s="75" customFormat="1" ht="31.5" customHeight="1" thickBot="1" x14ac:dyDescent="0.3">
      <c r="A2" s="210"/>
      <c r="B2" s="76" t="s">
        <v>6</v>
      </c>
      <c r="C2" s="77" t="s">
        <v>7</v>
      </c>
      <c r="D2" s="77" t="s">
        <v>99</v>
      </c>
      <c r="E2" s="78" t="s">
        <v>6</v>
      </c>
      <c r="F2" s="77" t="s">
        <v>7</v>
      </c>
      <c r="G2" s="79" t="s">
        <v>99</v>
      </c>
    </row>
    <row r="3" spans="1:18" s="75" customFormat="1" ht="15.75" customHeight="1" thickBot="1" x14ac:dyDescent="0.3">
      <c r="A3" s="80" t="s">
        <v>11</v>
      </c>
      <c r="B3" s="81">
        <f>SUM(B4:B30)</f>
        <v>5326.801179000001</v>
      </c>
      <c r="C3" s="82">
        <f>SUM(C4:C30)</f>
        <v>5326.801179000001</v>
      </c>
      <c r="D3" s="82">
        <f>SUM(D4:D30)</f>
        <v>282.22488097999997</v>
      </c>
      <c r="E3" s="81">
        <f>SUM(E4:E31)</f>
        <v>3227.6491410000003</v>
      </c>
      <c r="F3" s="82">
        <f>SUM(F4:F31)</f>
        <v>3227.6491410000003</v>
      </c>
      <c r="G3" s="83">
        <f>SUM(G4:G31)</f>
        <v>198.96560912000001</v>
      </c>
      <c r="I3" s="84" t="s">
        <v>100</v>
      </c>
      <c r="J3" s="84" t="s">
        <v>6</v>
      </c>
      <c r="K3" s="84" t="s">
        <v>101</v>
      </c>
      <c r="L3" s="84" t="s">
        <v>8</v>
      </c>
      <c r="N3" s="84" t="s">
        <v>102</v>
      </c>
      <c r="O3" s="84" t="s">
        <v>6</v>
      </c>
      <c r="P3" s="84" t="s">
        <v>101</v>
      </c>
      <c r="Q3" s="84" t="s">
        <v>8</v>
      </c>
    </row>
    <row r="4" spans="1:18" s="75" customFormat="1" ht="15.75" customHeight="1" x14ac:dyDescent="0.25">
      <c r="A4" s="86" t="s">
        <v>12</v>
      </c>
      <c r="B4" s="39">
        <f>J20</f>
        <v>33.616399999999999</v>
      </c>
      <c r="C4" s="40">
        <f>K20</f>
        <v>33.616399999999999</v>
      </c>
      <c r="D4" s="87">
        <f>L20</f>
        <v>1.83136765</v>
      </c>
      <c r="E4" s="88">
        <f>O19</f>
        <v>35.9876</v>
      </c>
      <c r="F4" s="40">
        <f>P19</f>
        <v>35.9876</v>
      </c>
      <c r="G4" s="87">
        <f>Q19</f>
        <v>0.10672888</v>
      </c>
      <c r="I4" s="73" t="s">
        <v>103</v>
      </c>
      <c r="J4" s="85">
        <v>104.1498</v>
      </c>
      <c r="K4" s="85">
        <v>104.1498</v>
      </c>
      <c r="L4" s="85">
        <v>4.9282467499999996</v>
      </c>
      <c r="N4" s="73" t="s">
        <v>103</v>
      </c>
      <c r="O4" s="85">
        <v>19.126000000000001</v>
      </c>
      <c r="P4" s="85">
        <v>19.126000000000001</v>
      </c>
      <c r="Q4" s="85">
        <v>2.0192439999999999E-2</v>
      </c>
      <c r="R4" s="160"/>
    </row>
    <row r="5" spans="1:18" s="75" customFormat="1" ht="15.75" customHeight="1" x14ac:dyDescent="0.25">
      <c r="A5" s="89" t="s">
        <v>13</v>
      </c>
      <c r="B5" s="4">
        <f>J4</f>
        <v>104.1498</v>
      </c>
      <c r="C5" s="7">
        <f>K4</f>
        <v>104.1498</v>
      </c>
      <c r="D5" s="90">
        <f>L4</f>
        <v>4.9282467499999996</v>
      </c>
      <c r="E5" s="91">
        <f>O4</f>
        <v>19.126000000000001</v>
      </c>
      <c r="F5" s="7">
        <f>P4</f>
        <v>19.126000000000001</v>
      </c>
      <c r="G5" s="90">
        <f>Q4</f>
        <v>2.0192439999999999E-2</v>
      </c>
      <c r="I5" s="92" t="s">
        <v>104</v>
      </c>
      <c r="J5" s="85">
        <v>104.298242</v>
      </c>
      <c r="K5" s="85">
        <v>104.298242</v>
      </c>
      <c r="L5" s="85">
        <v>5.6059074800000008</v>
      </c>
      <c r="N5" s="73" t="s">
        <v>104</v>
      </c>
      <c r="O5" s="85">
        <v>3.9833259999999999</v>
      </c>
      <c r="P5" s="85">
        <v>3.9833259999999999</v>
      </c>
      <c r="Q5" s="85">
        <v>8.0250000000000004E-4</v>
      </c>
      <c r="R5" s="160"/>
    </row>
    <row r="6" spans="1:18" s="75" customFormat="1" ht="15.75" customHeight="1" x14ac:dyDescent="0.25">
      <c r="A6" s="89" t="s">
        <v>14</v>
      </c>
      <c r="B6" s="4">
        <f>J9</f>
        <v>35.848700000000001</v>
      </c>
      <c r="C6" s="7">
        <f>K9</f>
        <v>35.848700000000001</v>
      </c>
      <c r="D6" s="90">
        <f>L9</f>
        <v>1.58174047</v>
      </c>
      <c r="E6" s="91">
        <f>O9</f>
        <v>2.18045</v>
      </c>
      <c r="F6" s="7">
        <f>P9</f>
        <v>2.18045</v>
      </c>
      <c r="G6" s="90">
        <f>Q9</f>
        <v>2.4578240000000001E-2</v>
      </c>
      <c r="I6" s="73" t="s">
        <v>105</v>
      </c>
      <c r="J6" s="85">
        <v>242.34583900000001</v>
      </c>
      <c r="K6" s="85">
        <v>242.34583900000001</v>
      </c>
      <c r="L6" s="85">
        <v>13.7574725</v>
      </c>
      <c r="N6" s="73" t="s">
        <v>105</v>
      </c>
      <c r="O6" s="85">
        <v>485.67582700000003</v>
      </c>
      <c r="P6" s="85">
        <v>485.67582700000003</v>
      </c>
      <c r="Q6" s="85">
        <v>3.9619872000000003</v>
      </c>
      <c r="R6" s="160"/>
    </row>
    <row r="7" spans="1:18" s="75" customFormat="1" ht="15.75" customHeight="1" x14ac:dyDescent="0.25">
      <c r="A7" s="89" t="s">
        <v>15</v>
      </c>
      <c r="B7" s="4">
        <f>J5</f>
        <v>104.298242</v>
      </c>
      <c r="C7" s="7">
        <f>K5</f>
        <v>104.298242</v>
      </c>
      <c r="D7" s="90">
        <f>L5</f>
        <v>5.6059074800000008</v>
      </c>
      <c r="E7" s="91">
        <f>O5</f>
        <v>3.9833259999999999</v>
      </c>
      <c r="F7" s="7">
        <f>P5</f>
        <v>3.9833259999999999</v>
      </c>
      <c r="G7" s="90">
        <f>Q5</f>
        <v>8.0250000000000004E-4</v>
      </c>
      <c r="I7" s="73" t="s">
        <v>106</v>
      </c>
      <c r="J7" s="85">
        <v>63.871867999999999</v>
      </c>
      <c r="K7" s="85">
        <v>63.871867999999999</v>
      </c>
      <c r="L7" s="85">
        <v>3.2809678600000001</v>
      </c>
      <c r="N7" s="73" t="s">
        <v>106</v>
      </c>
      <c r="O7" s="85">
        <v>2.1659999999999999</v>
      </c>
      <c r="P7" s="85">
        <v>2.1659999999999999</v>
      </c>
      <c r="Q7" s="85">
        <v>0.17441000000000001</v>
      </c>
      <c r="R7" s="160"/>
    </row>
    <row r="8" spans="1:18" s="75" customFormat="1" ht="15.75" customHeight="1" x14ac:dyDescent="0.25">
      <c r="A8" s="93" t="s">
        <v>78</v>
      </c>
      <c r="B8" s="4">
        <f>J30</f>
        <v>5.3787000000000003</v>
      </c>
      <c r="C8" s="7">
        <f>K30</f>
        <v>5.3787000000000003</v>
      </c>
      <c r="D8" s="90">
        <f>L30</f>
        <v>0.22064432</v>
      </c>
      <c r="E8" s="91">
        <f>O27</f>
        <v>0.40658300000000003</v>
      </c>
      <c r="F8" s="7">
        <f>P27</f>
        <v>0.40658300000000003</v>
      </c>
      <c r="G8" s="90">
        <f>Q27</f>
        <v>4.1885200000000003E-3</v>
      </c>
      <c r="I8" s="73" t="s">
        <v>107</v>
      </c>
      <c r="J8" s="85">
        <v>1394.2363620000001</v>
      </c>
      <c r="K8" s="85">
        <v>1394.2363620000001</v>
      </c>
      <c r="L8" s="85">
        <v>82.939699599999997</v>
      </c>
      <c r="N8" s="73" t="s">
        <v>107</v>
      </c>
      <c r="O8" s="85">
        <v>229.03788900000001</v>
      </c>
      <c r="P8" s="85">
        <v>229.03788900000001</v>
      </c>
      <c r="Q8" s="85">
        <v>14.053467869999999</v>
      </c>
      <c r="R8" s="160"/>
    </row>
    <row r="9" spans="1:18" s="75" customFormat="1" ht="15.75" customHeight="1" x14ac:dyDescent="0.25">
      <c r="A9" s="94" t="s">
        <v>16</v>
      </c>
      <c r="B9" s="4">
        <f>J11</f>
        <v>64.263900000000007</v>
      </c>
      <c r="C9" s="7">
        <f>K11</f>
        <v>64.263900000000007</v>
      </c>
      <c r="D9" s="90">
        <f>L11</f>
        <v>3.5672748300000001</v>
      </c>
      <c r="E9" s="91">
        <f>O11</f>
        <v>95.638023000000004</v>
      </c>
      <c r="F9" s="7">
        <f>P11</f>
        <v>95.638023000000004</v>
      </c>
      <c r="G9" s="90">
        <f>Q11</f>
        <v>21.691908059999999</v>
      </c>
      <c r="I9" s="73" t="s">
        <v>108</v>
      </c>
      <c r="J9" s="85">
        <v>35.848700000000001</v>
      </c>
      <c r="K9" s="85">
        <v>35.848700000000001</v>
      </c>
      <c r="L9" s="85">
        <v>1.58174047</v>
      </c>
      <c r="N9" s="73" t="s">
        <v>108</v>
      </c>
      <c r="O9" s="85">
        <v>2.18045</v>
      </c>
      <c r="P9" s="85">
        <v>2.18045</v>
      </c>
      <c r="Q9" s="85">
        <v>2.4578240000000001E-2</v>
      </c>
      <c r="R9" s="160"/>
    </row>
    <row r="10" spans="1:18" s="75" customFormat="1" ht="15.75" customHeight="1" x14ac:dyDescent="0.25">
      <c r="A10" s="94" t="s">
        <v>79</v>
      </c>
      <c r="B10" s="4">
        <f>J18</f>
        <v>30.123702000000002</v>
      </c>
      <c r="C10" s="7">
        <f>K18</f>
        <v>30.123702000000002</v>
      </c>
      <c r="D10" s="90">
        <f>L18</f>
        <v>1.49800848</v>
      </c>
      <c r="E10" s="91">
        <f>O18</f>
        <v>255.60611800000001</v>
      </c>
      <c r="F10" s="7">
        <f>P18</f>
        <v>255.60611800000001</v>
      </c>
      <c r="G10" s="90">
        <f>Q18</f>
        <v>0.99539895</v>
      </c>
      <c r="I10" s="73" t="s">
        <v>109</v>
      </c>
      <c r="J10" s="85">
        <v>36.215899999999998</v>
      </c>
      <c r="K10" s="85">
        <v>36.215899999999998</v>
      </c>
      <c r="L10" s="85">
        <v>1.78502915</v>
      </c>
      <c r="N10" s="73" t="s">
        <v>109</v>
      </c>
      <c r="O10" s="85">
        <v>1066.1043999999999</v>
      </c>
      <c r="P10" s="85">
        <v>1066.1043999999999</v>
      </c>
      <c r="Q10" s="85">
        <v>124.02108131999999</v>
      </c>
      <c r="R10" s="160"/>
    </row>
    <row r="11" spans="1:18" s="75" customFormat="1" ht="15.75" customHeight="1" x14ac:dyDescent="0.25">
      <c r="A11" s="89" t="s">
        <v>89</v>
      </c>
      <c r="B11" s="4">
        <f>J15</f>
        <v>592.73314800000003</v>
      </c>
      <c r="C11" s="7">
        <f>K15</f>
        <v>592.73314800000003</v>
      </c>
      <c r="D11" s="90">
        <f>L15</f>
        <v>25.874143399999998</v>
      </c>
      <c r="E11" s="91">
        <f>O15</f>
        <v>190.01551599999999</v>
      </c>
      <c r="F11" s="7">
        <f>P15</f>
        <v>190.01551599999999</v>
      </c>
      <c r="G11" s="90">
        <f>Q15</f>
        <v>5.3069399999999996E-3</v>
      </c>
      <c r="I11" s="73" t="s">
        <v>110</v>
      </c>
      <c r="J11" s="85">
        <v>64.263900000000007</v>
      </c>
      <c r="K11" s="85">
        <v>64.263900000000007</v>
      </c>
      <c r="L11" s="85">
        <v>3.5672748300000001</v>
      </c>
      <c r="N11" s="73" t="s">
        <v>110</v>
      </c>
      <c r="O11" s="85">
        <v>95.638023000000004</v>
      </c>
      <c r="P11" s="85">
        <v>95.638023000000004</v>
      </c>
      <c r="Q11" s="85">
        <v>21.691908059999999</v>
      </c>
      <c r="R11" s="160"/>
    </row>
    <row r="12" spans="1:18" s="75" customFormat="1" ht="15.75" customHeight="1" x14ac:dyDescent="0.25">
      <c r="A12" s="94" t="s">
        <v>111</v>
      </c>
      <c r="B12" s="4">
        <f>J8</f>
        <v>1394.2363620000001</v>
      </c>
      <c r="C12" s="7">
        <f>K8</f>
        <v>1394.2363620000001</v>
      </c>
      <c r="D12" s="90">
        <f>L8</f>
        <v>82.939699599999997</v>
      </c>
      <c r="E12" s="91">
        <f>O8</f>
        <v>229.03788900000001</v>
      </c>
      <c r="F12" s="7">
        <f>P8</f>
        <v>229.03788900000001</v>
      </c>
      <c r="G12" s="90">
        <f>Q8</f>
        <v>14.053467869999999</v>
      </c>
      <c r="I12" s="73" t="s">
        <v>112</v>
      </c>
      <c r="J12" s="85">
        <v>1164.6968999999999</v>
      </c>
      <c r="K12" s="85">
        <v>1164.6968999999999</v>
      </c>
      <c r="L12" s="85">
        <v>56.099741039999998</v>
      </c>
      <c r="N12" s="73" t="s">
        <v>112</v>
      </c>
      <c r="O12" s="85">
        <v>376.83350000000002</v>
      </c>
      <c r="P12" s="85">
        <v>376.83350000000002</v>
      </c>
      <c r="Q12" s="85">
        <v>14.168535349999999</v>
      </c>
      <c r="R12" s="160"/>
    </row>
    <row r="13" spans="1:18" s="75" customFormat="1" ht="15.75" customHeight="1" x14ac:dyDescent="0.25">
      <c r="A13" s="95" t="s">
        <v>17</v>
      </c>
      <c r="B13" s="4">
        <f>J29</f>
        <v>3.2172580000000002</v>
      </c>
      <c r="C13" s="7">
        <f>K29</f>
        <v>3.2172580000000002</v>
      </c>
      <c r="D13" s="90">
        <f>L29</f>
        <v>0.17336020999999999</v>
      </c>
      <c r="E13" s="91">
        <f>O26</f>
        <v>0.1048</v>
      </c>
      <c r="F13" s="7">
        <f>P26</f>
        <v>0.1048</v>
      </c>
      <c r="G13" s="90">
        <f>Q26</f>
        <v>0</v>
      </c>
      <c r="I13" s="73" t="s">
        <v>113</v>
      </c>
      <c r="J13" s="85">
        <v>40.099949000000002</v>
      </c>
      <c r="K13" s="85">
        <v>40.099949000000002</v>
      </c>
      <c r="L13" s="85">
        <v>2.1392097900000002</v>
      </c>
      <c r="N13" s="73" t="s">
        <v>113</v>
      </c>
      <c r="O13" s="85">
        <v>5.2686339999999996</v>
      </c>
      <c r="P13" s="85">
        <v>5.2686339999999996</v>
      </c>
      <c r="Q13" s="85">
        <v>0.12256423</v>
      </c>
      <c r="R13" s="160"/>
    </row>
    <row r="14" spans="1:18" s="75" customFormat="1" ht="15.75" customHeight="1" x14ac:dyDescent="0.25">
      <c r="A14" s="95" t="s">
        <v>18</v>
      </c>
      <c r="B14" s="4">
        <f>J25</f>
        <v>7.0593979999999998</v>
      </c>
      <c r="C14" s="7">
        <f>K25</f>
        <v>7.0593979999999998</v>
      </c>
      <c r="D14" s="90">
        <f>L25</f>
        <v>0.26905319999999999</v>
      </c>
      <c r="E14" s="96">
        <f>O24</f>
        <v>0.135494</v>
      </c>
      <c r="F14" s="6">
        <f>P24</f>
        <v>0.135494</v>
      </c>
      <c r="G14" s="97">
        <f>Q24</f>
        <v>1.8459320000000001E-2</v>
      </c>
      <c r="I14" s="73" t="s">
        <v>114</v>
      </c>
      <c r="J14" s="85">
        <v>20.635840999999999</v>
      </c>
      <c r="K14" s="85">
        <v>20.635840999999999</v>
      </c>
      <c r="L14" s="85">
        <v>0.87932076999999997</v>
      </c>
      <c r="N14" s="73" t="s">
        <v>114</v>
      </c>
      <c r="O14" s="85">
        <v>333.91908599999999</v>
      </c>
      <c r="P14" s="85">
        <v>333.91908599999999</v>
      </c>
      <c r="Q14" s="85">
        <v>16.576467040000001</v>
      </c>
      <c r="R14" s="160"/>
    </row>
    <row r="15" spans="1:18" s="75" customFormat="1" ht="15.75" customHeight="1" x14ac:dyDescent="0.25">
      <c r="A15" s="89" t="s">
        <v>20</v>
      </c>
      <c r="B15" s="4">
        <f>J16</f>
        <v>115.891339</v>
      </c>
      <c r="C15" s="7">
        <f>K16</f>
        <v>115.891339</v>
      </c>
      <c r="D15" s="90">
        <f>L16</f>
        <v>4.2067750199999994</v>
      </c>
      <c r="E15" s="96">
        <f>O16</f>
        <v>31.302230999999999</v>
      </c>
      <c r="F15" s="6">
        <f>P16</f>
        <v>31.302230999999999</v>
      </c>
      <c r="G15" s="97">
        <f>Q16</f>
        <v>4.0733529999999997E-2</v>
      </c>
      <c r="I15" s="73" t="s">
        <v>0</v>
      </c>
      <c r="J15" s="85">
        <v>592.73314800000003</v>
      </c>
      <c r="K15" s="85">
        <v>592.73314800000003</v>
      </c>
      <c r="L15" s="85">
        <v>25.874143399999998</v>
      </c>
      <c r="N15" s="73" t="s">
        <v>0</v>
      </c>
      <c r="O15" s="85">
        <v>190.01551599999999</v>
      </c>
      <c r="P15" s="85">
        <v>190.01551599999999</v>
      </c>
      <c r="Q15" s="85">
        <v>5.3069399999999996E-3</v>
      </c>
      <c r="R15" s="160"/>
    </row>
    <row r="16" spans="1:18" s="75" customFormat="1" ht="15.75" customHeight="1" x14ac:dyDescent="0.25">
      <c r="A16" s="89" t="s">
        <v>21</v>
      </c>
      <c r="B16" s="4">
        <f>J10</f>
        <v>36.215899999999998</v>
      </c>
      <c r="C16" s="7">
        <f>K10</f>
        <v>36.215899999999998</v>
      </c>
      <c r="D16" s="90">
        <f>L10</f>
        <v>1.78502915</v>
      </c>
      <c r="E16" s="96">
        <f>O10</f>
        <v>1066.1043999999999</v>
      </c>
      <c r="F16" s="6">
        <f>P10</f>
        <v>1066.1043999999999</v>
      </c>
      <c r="G16" s="97">
        <f>Q10</f>
        <v>124.02108131999999</v>
      </c>
      <c r="I16" s="73" t="s">
        <v>115</v>
      </c>
      <c r="J16" s="85">
        <v>115.891339</v>
      </c>
      <c r="K16" s="85">
        <v>115.891339</v>
      </c>
      <c r="L16" s="85">
        <v>4.2067750199999994</v>
      </c>
      <c r="N16" s="73" t="s">
        <v>115</v>
      </c>
      <c r="O16" s="85">
        <v>31.302230999999999</v>
      </c>
      <c r="P16" s="85">
        <v>31.302230999999999</v>
      </c>
      <c r="Q16" s="85">
        <v>4.0733529999999997E-2</v>
      </c>
      <c r="R16" s="160"/>
    </row>
    <row r="17" spans="1:18" s="75" customFormat="1" ht="15.75" customHeight="1" x14ac:dyDescent="0.25">
      <c r="A17" s="95" t="s">
        <v>22</v>
      </c>
      <c r="B17" s="4">
        <f>J21</f>
        <v>162.929721</v>
      </c>
      <c r="C17" s="7">
        <f>K21</f>
        <v>162.929721</v>
      </c>
      <c r="D17" s="90">
        <f>L21</f>
        <v>9.791955699999999</v>
      </c>
      <c r="E17" s="96">
        <f>O20</f>
        <v>20.74945</v>
      </c>
      <c r="F17" s="6">
        <f>P20</f>
        <v>20.74945</v>
      </c>
      <c r="G17" s="97">
        <f>Q20</f>
        <v>0.49357721000000004</v>
      </c>
      <c r="I17" s="73" t="s">
        <v>116</v>
      </c>
      <c r="J17" s="85">
        <v>760.41640400000006</v>
      </c>
      <c r="K17" s="85">
        <v>760.41640400000006</v>
      </c>
      <c r="L17" s="85">
        <v>46.935997540000002</v>
      </c>
      <c r="N17" s="73" t="s">
        <v>116</v>
      </c>
      <c r="O17" s="85">
        <v>44.613967000000002</v>
      </c>
      <c r="P17" s="85">
        <v>44.613967000000002</v>
      </c>
      <c r="Q17" s="85">
        <v>0.40359278999999998</v>
      </c>
      <c r="R17" s="160"/>
    </row>
    <row r="18" spans="1:18" s="75" customFormat="1" ht="15.75" customHeight="1" x14ac:dyDescent="0.25">
      <c r="A18" s="95" t="s">
        <v>23</v>
      </c>
      <c r="B18" s="4">
        <f>J27</f>
        <v>37.025199999999998</v>
      </c>
      <c r="C18" s="7">
        <f>K27</f>
        <v>37.025199999999998</v>
      </c>
      <c r="D18" s="90">
        <f>L27</f>
        <v>1.5058918999999999</v>
      </c>
      <c r="E18" s="96" t="s">
        <v>19</v>
      </c>
      <c r="F18" s="6" t="s">
        <v>19</v>
      </c>
      <c r="G18" s="97" t="s">
        <v>19</v>
      </c>
      <c r="I18" s="73" t="s">
        <v>117</v>
      </c>
      <c r="J18" s="85">
        <v>30.123702000000002</v>
      </c>
      <c r="K18" s="85">
        <v>30.123702000000002</v>
      </c>
      <c r="L18" s="85">
        <v>1.49800848</v>
      </c>
      <c r="N18" s="73" t="s">
        <v>117</v>
      </c>
      <c r="O18" s="85">
        <v>255.60611800000001</v>
      </c>
      <c r="P18" s="85">
        <v>255.60611800000001</v>
      </c>
      <c r="Q18" s="85">
        <v>0.99539895</v>
      </c>
      <c r="R18" s="160"/>
    </row>
    <row r="19" spans="1:18" s="75" customFormat="1" ht="15.75" customHeight="1" x14ac:dyDescent="0.25">
      <c r="A19" s="89" t="s">
        <v>24</v>
      </c>
      <c r="B19" s="4">
        <f>J6</f>
        <v>242.34583900000001</v>
      </c>
      <c r="C19" s="7">
        <f>K6</f>
        <v>242.34583900000001</v>
      </c>
      <c r="D19" s="90">
        <f>L6</f>
        <v>13.7574725</v>
      </c>
      <c r="E19" s="96">
        <f>O6</f>
        <v>485.67582700000003</v>
      </c>
      <c r="F19" s="6">
        <f>P6</f>
        <v>485.67582700000003</v>
      </c>
      <c r="G19" s="97">
        <f>Q6</f>
        <v>3.9619872000000003</v>
      </c>
      <c r="I19" s="73" t="s">
        <v>118</v>
      </c>
      <c r="J19" s="85">
        <v>3.218744</v>
      </c>
      <c r="K19" s="85">
        <v>3.218744</v>
      </c>
      <c r="L19" s="85">
        <v>0.14173564999999999</v>
      </c>
      <c r="N19" s="73" t="s">
        <v>119</v>
      </c>
      <c r="O19" s="85">
        <v>35.9876</v>
      </c>
      <c r="P19" s="85">
        <v>35.9876</v>
      </c>
      <c r="Q19" s="85">
        <v>0.10672888</v>
      </c>
      <c r="R19" s="160"/>
    </row>
    <row r="20" spans="1:18" s="75" customFormat="1" ht="15.75" customHeight="1" x14ac:dyDescent="0.25">
      <c r="A20" s="95" t="s">
        <v>25</v>
      </c>
      <c r="B20" s="4">
        <f>J23</f>
        <v>6.4889950000000001</v>
      </c>
      <c r="C20" s="7">
        <f>K23</f>
        <v>6.4889950000000001</v>
      </c>
      <c r="D20" s="90">
        <f>L23</f>
        <v>0.37341328000000001</v>
      </c>
      <c r="E20" s="98">
        <f>O22</f>
        <v>0.29299999999999998</v>
      </c>
      <c r="F20" s="60">
        <f>P22</f>
        <v>0.29299999999999998</v>
      </c>
      <c r="G20" s="99">
        <f>Q22</f>
        <v>6.1033700000000003E-3</v>
      </c>
      <c r="I20" s="73" t="s">
        <v>119</v>
      </c>
      <c r="J20" s="85">
        <v>33.616399999999999</v>
      </c>
      <c r="K20" s="85">
        <v>33.616399999999999</v>
      </c>
      <c r="L20" s="85">
        <v>1.83136765</v>
      </c>
      <c r="N20" s="73" t="s">
        <v>120</v>
      </c>
      <c r="O20" s="85">
        <v>20.74945</v>
      </c>
      <c r="P20" s="85">
        <v>20.74945</v>
      </c>
      <c r="Q20" s="85">
        <v>0.49357721000000004</v>
      </c>
      <c r="R20" s="160"/>
    </row>
    <row r="21" spans="1:18" s="75" customFormat="1" ht="15.75" customHeight="1" x14ac:dyDescent="0.25">
      <c r="A21" s="95" t="s">
        <v>26</v>
      </c>
      <c r="B21" s="57">
        <f>J22</f>
        <v>158.12106600000001</v>
      </c>
      <c r="C21" s="58">
        <f>K22</f>
        <v>158.12106600000001</v>
      </c>
      <c r="D21" s="139">
        <f>L22</f>
        <v>8.8470562299999997</v>
      </c>
      <c r="E21" s="140">
        <f>O21</f>
        <v>18.455352000000001</v>
      </c>
      <c r="F21" s="140">
        <f>P21</f>
        <v>18.455352000000001</v>
      </c>
      <c r="G21" s="140">
        <f>Q21</f>
        <v>1.20215516</v>
      </c>
      <c r="I21" s="73" t="s">
        <v>120</v>
      </c>
      <c r="J21" s="85">
        <v>162.929721</v>
      </c>
      <c r="K21" s="85">
        <v>162.929721</v>
      </c>
      <c r="L21" s="85">
        <v>9.791955699999999</v>
      </c>
      <c r="N21" s="73" t="s">
        <v>121</v>
      </c>
      <c r="O21" s="85">
        <v>18.455352000000001</v>
      </c>
      <c r="P21" s="85">
        <v>18.455352000000001</v>
      </c>
      <c r="Q21" s="85">
        <v>1.20215516</v>
      </c>
      <c r="R21" s="160"/>
    </row>
    <row r="22" spans="1:18" s="75" customFormat="1" ht="15.75" customHeight="1" x14ac:dyDescent="0.25">
      <c r="A22" s="89" t="s">
        <v>27</v>
      </c>
      <c r="B22" s="4">
        <f>J7</f>
        <v>63.871867999999999</v>
      </c>
      <c r="C22" s="7">
        <f>K7</f>
        <v>63.871867999999999</v>
      </c>
      <c r="D22" s="90">
        <f>L7</f>
        <v>3.2809678600000001</v>
      </c>
      <c r="E22" s="91">
        <f>O7</f>
        <v>2.1659999999999999</v>
      </c>
      <c r="F22" s="7">
        <f>P7</f>
        <v>2.1659999999999999</v>
      </c>
      <c r="G22" s="90">
        <f>Q7</f>
        <v>0.17441000000000001</v>
      </c>
      <c r="I22" s="73" t="s">
        <v>121</v>
      </c>
      <c r="J22" s="85">
        <v>158.12106600000001</v>
      </c>
      <c r="K22" s="85">
        <v>158.12106600000001</v>
      </c>
      <c r="L22" s="85">
        <v>8.8470562299999997</v>
      </c>
      <c r="N22" s="156" t="s">
        <v>123</v>
      </c>
      <c r="O22" s="158">
        <v>0.29299999999999998</v>
      </c>
      <c r="P22" s="158">
        <v>0.29299999999999998</v>
      </c>
      <c r="Q22" s="158">
        <v>6.1033700000000003E-3</v>
      </c>
      <c r="R22" s="160"/>
    </row>
    <row r="23" spans="1:18" s="75" customFormat="1" ht="15.75" customHeight="1" x14ac:dyDescent="0.25">
      <c r="A23" s="89" t="s">
        <v>28</v>
      </c>
      <c r="B23" s="4">
        <f>J12</f>
        <v>1164.6968999999999</v>
      </c>
      <c r="C23" s="7">
        <f>K12</f>
        <v>1164.6968999999999</v>
      </c>
      <c r="D23" s="90">
        <f>L12</f>
        <v>56.099741039999998</v>
      </c>
      <c r="E23" s="91">
        <f>O12</f>
        <v>376.83350000000002</v>
      </c>
      <c r="F23" s="7">
        <f>P12</f>
        <v>376.83350000000002</v>
      </c>
      <c r="G23" s="90">
        <f>Q12</f>
        <v>14.168535349999999</v>
      </c>
      <c r="I23" s="73" t="s">
        <v>123</v>
      </c>
      <c r="J23" s="85">
        <v>6.4889950000000001</v>
      </c>
      <c r="K23" s="85">
        <v>6.4889950000000001</v>
      </c>
      <c r="L23" s="85">
        <v>0.37341328000000001</v>
      </c>
      <c r="N23" s="73" t="s">
        <v>122</v>
      </c>
      <c r="O23" s="85">
        <v>9.8806949999999993</v>
      </c>
      <c r="P23" s="85">
        <v>9.8806949999999993</v>
      </c>
      <c r="Q23" s="85">
        <v>0.86917747999999995</v>
      </c>
      <c r="R23" s="160"/>
    </row>
    <row r="24" spans="1:18" s="75" customFormat="1" ht="15.75" customHeight="1" x14ac:dyDescent="0.25">
      <c r="A24" s="89" t="s">
        <v>29</v>
      </c>
      <c r="B24" s="4">
        <f>J17</f>
        <v>760.41640400000006</v>
      </c>
      <c r="C24" s="7">
        <f>K17</f>
        <v>760.41640400000006</v>
      </c>
      <c r="D24" s="90">
        <f>L17</f>
        <v>46.935997540000002</v>
      </c>
      <c r="E24" s="91">
        <f>O17</f>
        <v>44.613967000000002</v>
      </c>
      <c r="F24" s="7">
        <f>P17</f>
        <v>44.613967000000002</v>
      </c>
      <c r="G24" s="90">
        <f>Q17</f>
        <v>0.40359278999999998</v>
      </c>
      <c r="I24" s="73" t="s">
        <v>122</v>
      </c>
      <c r="J24" s="85">
        <v>134.130807</v>
      </c>
      <c r="K24" s="85">
        <v>134.130807</v>
      </c>
      <c r="L24" s="85">
        <v>3.7824136299999997</v>
      </c>
      <c r="N24" s="156" t="s">
        <v>126</v>
      </c>
      <c r="O24" s="158">
        <v>0.135494</v>
      </c>
      <c r="P24" s="158">
        <v>0.135494</v>
      </c>
      <c r="Q24" s="158">
        <v>1.8459320000000001E-2</v>
      </c>
      <c r="R24" s="160"/>
    </row>
    <row r="25" spans="1:18" s="75" customFormat="1" ht="15.75" customHeight="1" x14ac:dyDescent="0.25">
      <c r="A25" s="94" t="s">
        <v>128</v>
      </c>
      <c r="B25" s="4">
        <f>J13</f>
        <v>40.099949000000002</v>
      </c>
      <c r="C25" s="7">
        <f>K13</f>
        <v>40.099949000000002</v>
      </c>
      <c r="D25" s="90">
        <f>L13</f>
        <v>2.1392097900000002</v>
      </c>
      <c r="E25" s="91">
        <f>O13</f>
        <v>5.2686339999999996</v>
      </c>
      <c r="F25" s="7">
        <f>P13</f>
        <v>5.2686339999999996</v>
      </c>
      <c r="G25" s="90">
        <f>Q13</f>
        <v>0.12256423</v>
      </c>
      <c r="I25" s="73" t="s">
        <v>126</v>
      </c>
      <c r="J25" s="85">
        <v>7.0593979999999998</v>
      </c>
      <c r="K25" s="85">
        <v>7.0593979999999998</v>
      </c>
      <c r="L25" s="85">
        <v>0.26905319999999999</v>
      </c>
      <c r="N25" s="73" t="s">
        <v>124</v>
      </c>
      <c r="O25" s="85">
        <v>0.16520000000000001</v>
      </c>
      <c r="P25" s="85">
        <v>0.16520000000000001</v>
      </c>
      <c r="Q25" s="85">
        <v>4.1927200000000005E-3</v>
      </c>
      <c r="R25" s="160"/>
    </row>
    <row r="26" spans="1:18" s="75" customFormat="1" ht="15.75" customHeight="1" x14ac:dyDescent="0.25">
      <c r="A26" s="94" t="s">
        <v>206</v>
      </c>
      <c r="B26" s="4">
        <v>2.0699999999999998</v>
      </c>
      <c r="C26" s="7">
        <v>2.0699999999999998</v>
      </c>
      <c r="D26" s="90">
        <v>0</v>
      </c>
      <c r="E26" s="96" t="s">
        <v>19</v>
      </c>
      <c r="F26" s="6" t="s">
        <v>19</v>
      </c>
      <c r="G26" s="97" t="s">
        <v>19</v>
      </c>
      <c r="I26" s="160" t="s">
        <v>209</v>
      </c>
      <c r="J26" s="85">
        <v>2.2999999999999998</v>
      </c>
      <c r="K26" s="85">
        <v>2.2999999999999998</v>
      </c>
      <c r="L26" s="85">
        <v>0</v>
      </c>
      <c r="N26" s="73" t="s">
        <v>125</v>
      </c>
      <c r="O26" s="85">
        <v>0.1048</v>
      </c>
      <c r="P26" s="85">
        <v>0.1048</v>
      </c>
      <c r="Q26" s="85">
        <v>0</v>
      </c>
      <c r="R26" s="160"/>
    </row>
    <row r="27" spans="1:18" s="75" customFormat="1" ht="15.75" customHeight="1" x14ac:dyDescent="0.25">
      <c r="A27" s="89" t="s">
        <v>30</v>
      </c>
      <c r="B27" s="4">
        <f>J19</f>
        <v>3.218744</v>
      </c>
      <c r="C27" s="7">
        <f>K19</f>
        <v>3.218744</v>
      </c>
      <c r="D27" s="90">
        <f>L19</f>
        <v>0.14173564999999999</v>
      </c>
      <c r="E27" s="96" t="s">
        <v>19</v>
      </c>
      <c r="F27" s="6" t="s">
        <v>19</v>
      </c>
      <c r="G27" s="97" t="s">
        <v>19</v>
      </c>
      <c r="I27" s="73" t="s">
        <v>129</v>
      </c>
      <c r="J27" s="85">
        <v>37.025199999999998</v>
      </c>
      <c r="K27" s="85">
        <v>37.025199999999998</v>
      </c>
      <c r="L27" s="85">
        <v>1.5058918999999999</v>
      </c>
      <c r="N27" s="73" t="s">
        <v>127</v>
      </c>
      <c r="O27" s="85">
        <v>0.40658300000000003</v>
      </c>
      <c r="P27" s="85">
        <v>0.40658300000000003</v>
      </c>
      <c r="Q27" s="85">
        <v>4.1885200000000003E-3</v>
      </c>
      <c r="R27" s="160"/>
    </row>
    <row r="28" spans="1:18" s="75" customFormat="1" ht="15.75" customHeight="1" x14ac:dyDescent="0.25">
      <c r="A28" s="95" t="s">
        <v>31</v>
      </c>
      <c r="B28" s="4">
        <f>J28</f>
        <v>3.716996</v>
      </c>
      <c r="C28" s="7">
        <f>K28</f>
        <v>3.716996</v>
      </c>
      <c r="D28" s="90">
        <f>L28</f>
        <v>0.20845453</v>
      </c>
      <c r="E28" s="91">
        <f>O25</f>
        <v>0.16520000000000001</v>
      </c>
      <c r="F28" s="7">
        <f>P25</f>
        <v>0.16520000000000001</v>
      </c>
      <c r="G28" s="90">
        <f>Q25</f>
        <v>4.1927200000000005E-3</v>
      </c>
      <c r="I28" s="73" t="s">
        <v>124</v>
      </c>
      <c r="J28" s="85">
        <v>3.716996</v>
      </c>
      <c r="K28" s="85">
        <v>3.716996</v>
      </c>
      <c r="L28" s="85">
        <v>0.20845453</v>
      </c>
      <c r="R28" s="160"/>
    </row>
    <row r="29" spans="1:18" s="75" customFormat="1" ht="15.75" customHeight="1" x14ac:dyDescent="0.25">
      <c r="A29" s="95" t="s">
        <v>32</v>
      </c>
      <c r="B29" s="4">
        <f>J24</f>
        <v>134.130807</v>
      </c>
      <c r="C29" s="7">
        <f>K24</f>
        <v>134.130807</v>
      </c>
      <c r="D29" s="90">
        <f>L24</f>
        <v>3.7824136299999997</v>
      </c>
      <c r="E29" s="91">
        <f>O23</f>
        <v>9.8806949999999993</v>
      </c>
      <c r="F29" s="7">
        <f>P23</f>
        <v>9.8806949999999993</v>
      </c>
      <c r="G29" s="90">
        <f>Q23</f>
        <v>0.86917747999999995</v>
      </c>
      <c r="I29" s="73" t="s">
        <v>125</v>
      </c>
      <c r="J29" s="85">
        <v>3.2172580000000002</v>
      </c>
      <c r="K29" s="85">
        <v>3.2172580000000002</v>
      </c>
      <c r="L29" s="85">
        <v>0.17336020999999999</v>
      </c>
      <c r="R29" s="160"/>
    </row>
    <row r="30" spans="1:18" s="75" customFormat="1" ht="15.75" customHeight="1" x14ac:dyDescent="0.25">
      <c r="A30" s="89" t="s">
        <v>33</v>
      </c>
      <c r="B30" s="4">
        <f>J14</f>
        <v>20.635840999999999</v>
      </c>
      <c r="C30" s="7">
        <f>K14</f>
        <v>20.635840999999999</v>
      </c>
      <c r="D30" s="90">
        <f>L14</f>
        <v>0.87932076999999997</v>
      </c>
      <c r="E30" s="91">
        <f>O14</f>
        <v>333.91908599999999</v>
      </c>
      <c r="F30" s="7">
        <f>P14</f>
        <v>333.91908599999999</v>
      </c>
      <c r="G30" s="90">
        <f>Q14</f>
        <v>16.576467040000001</v>
      </c>
      <c r="I30" s="73" t="s">
        <v>127</v>
      </c>
      <c r="J30" s="85">
        <v>5.3787000000000003</v>
      </c>
      <c r="K30" s="85">
        <v>5.3787000000000003</v>
      </c>
      <c r="L30" s="85">
        <v>0.22064432</v>
      </c>
      <c r="N30" s="73" t="s">
        <v>130</v>
      </c>
      <c r="O30" s="85">
        <v>5.6376999999999997</v>
      </c>
      <c r="P30" s="85">
        <v>5.6376999999999997</v>
      </c>
      <c r="Q30" s="85">
        <v>1.0967040000000001E-2</v>
      </c>
      <c r="R30" s="160"/>
    </row>
    <row r="31" spans="1:18" s="75" customFormat="1" ht="15.75" customHeight="1" thickBot="1" x14ac:dyDescent="0.3">
      <c r="A31" s="100" t="s">
        <v>135</v>
      </c>
      <c r="B31" s="101">
        <f>J31</f>
        <v>2557.8000000000002</v>
      </c>
      <c r="C31" s="102">
        <f>K31</f>
        <v>2557.8000000000002</v>
      </c>
      <c r="D31" s="103">
        <f>L31</f>
        <v>324.63458025</v>
      </c>
      <c r="E31" s="104" t="s">
        <v>19</v>
      </c>
      <c r="F31" s="105" t="s">
        <v>19</v>
      </c>
      <c r="G31" s="106" t="s">
        <v>19</v>
      </c>
      <c r="I31" s="73" t="s">
        <v>133</v>
      </c>
      <c r="J31" s="85">
        <v>2557.8000000000002</v>
      </c>
      <c r="K31" s="85">
        <v>2557.8000000000002</v>
      </c>
      <c r="L31" s="85">
        <v>324.63458025</v>
      </c>
      <c r="N31" s="73" t="s">
        <v>131</v>
      </c>
      <c r="O31" s="85">
        <v>26.503729</v>
      </c>
      <c r="P31" s="85">
        <v>26.503729</v>
      </c>
      <c r="Q31" s="85">
        <v>4.4675239999999998E-2</v>
      </c>
      <c r="R31" s="160"/>
    </row>
    <row r="32" spans="1:18" s="75" customFormat="1" ht="15.75" customHeight="1" thickBot="1" x14ac:dyDescent="0.3">
      <c r="A32" s="80" t="s">
        <v>137</v>
      </c>
      <c r="B32" s="107">
        <f t="shared" ref="B32:G32" si="0">SUM(B33:B90)</f>
        <v>5816.2104249999993</v>
      </c>
      <c r="C32" s="108">
        <f t="shared" si="0"/>
        <v>5816.2104249999993</v>
      </c>
      <c r="D32" s="109">
        <f t="shared" si="0"/>
        <v>282.14492628999989</v>
      </c>
      <c r="E32" s="110">
        <f t="shared" si="0"/>
        <v>2408.1608509999996</v>
      </c>
      <c r="F32" s="111">
        <f t="shared" si="0"/>
        <v>2408.1608509999996</v>
      </c>
      <c r="G32" s="112">
        <f t="shared" si="0"/>
        <v>6.0460158899999996</v>
      </c>
      <c r="I32" s="74"/>
      <c r="J32" s="85"/>
      <c r="K32" s="85"/>
      <c r="L32" s="85"/>
      <c r="N32" s="73" t="s">
        <v>132</v>
      </c>
      <c r="O32" s="85">
        <v>3.0554999999999999</v>
      </c>
      <c r="P32" s="85">
        <v>3.0554999999999999</v>
      </c>
      <c r="Q32" s="85">
        <v>0</v>
      </c>
      <c r="R32" s="159"/>
    </row>
    <row r="33" spans="1:18" s="75" customFormat="1" ht="18" customHeight="1" x14ac:dyDescent="0.25">
      <c r="A33" s="113" t="s">
        <v>80</v>
      </c>
      <c r="B33" s="39">
        <f>J41</f>
        <v>11.269500000000001</v>
      </c>
      <c r="C33" s="40">
        <f>K41</f>
        <v>11.269500000000001</v>
      </c>
      <c r="D33" s="87">
        <f>L41</f>
        <v>0.56062023999999999</v>
      </c>
      <c r="E33" s="88">
        <f>O37</f>
        <v>0.74550000000000005</v>
      </c>
      <c r="F33" s="40">
        <f>P37</f>
        <v>0.74550000000000005</v>
      </c>
      <c r="G33" s="87">
        <f>Q37</f>
        <v>3.1923899999999998E-3</v>
      </c>
      <c r="I33" s="73" t="s">
        <v>130</v>
      </c>
      <c r="J33" s="85">
        <v>6.5945999999999998</v>
      </c>
      <c r="K33" s="85">
        <v>6.5945999999999998</v>
      </c>
      <c r="L33" s="85">
        <v>4.8752800000000001E-3</v>
      </c>
      <c r="N33" s="73" t="s">
        <v>134</v>
      </c>
      <c r="O33" s="85">
        <v>1.1763110000000001</v>
      </c>
      <c r="P33" s="85">
        <v>1.1763110000000001</v>
      </c>
      <c r="Q33" s="85">
        <v>0</v>
      </c>
      <c r="R33" s="160"/>
    </row>
    <row r="34" spans="1:18" s="75" customFormat="1" ht="15.75" customHeight="1" x14ac:dyDescent="0.25">
      <c r="A34" s="89" t="s">
        <v>35</v>
      </c>
      <c r="B34" s="4">
        <f>J37</f>
        <v>37.831600000000002</v>
      </c>
      <c r="C34" s="7">
        <f>K37</f>
        <v>37.831600000000002</v>
      </c>
      <c r="D34" s="90">
        <f>L37</f>
        <v>0.42546917000000001</v>
      </c>
      <c r="E34" s="91">
        <f>O34</f>
        <v>5.2013999999999996</v>
      </c>
      <c r="F34" s="7">
        <f>P34</f>
        <v>5.2013999999999996</v>
      </c>
      <c r="G34" s="90">
        <f>Q34</f>
        <v>0</v>
      </c>
      <c r="I34" s="73" t="s">
        <v>131</v>
      </c>
      <c r="J34" s="85">
        <v>52.038770999999997</v>
      </c>
      <c r="K34" s="85">
        <v>52.038770999999997</v>
      </c>
      <c r="L34" s="85">
        <v>0.12808971999999999</v>
      </c>
      <c r="N34" s="73" t="s">
        <v>136</v>
      </c>
      <c r="O34" s="85">
        <v>5.2013999999999996</v>
      </c>
      <c r="P34" s="85">
        <v>5.2013999999999996</v>
      </c>
      <c r="Q34" s="85">
        <v>0</v>
      </c>
      <c r="R34" s="160"/>
    </row>
    <row r="35" spans="1:18" s="75" customFormat="1" ht="15.75" customHeight="1" x14ac:dyDescent="0.25">
      <c r="A35" s="89" t="s">
        <v>36</v>
      </c>
      <c r="B35" s="4">
        <f>J75</f>
        <v>42.265599999999999</v>
      </c>
      <c r="C35" s="7">
        <f>K75</f>
        <v>42.265599999999999</v>
      </c>
      <c r="D35" s="90">
        <f>L75</f>
        <v>2.5570262799999997</v>
      </c>
      <c r="E35" s="91">
        <f>O67</f>
        <v>20.238399999999999</v>
      </c>
      <c r="F35" s="7">
        <f>P67</f>
        <v>20.238399999999999</v>
      </c>
      <c r="G35" s="90">
        <f>Q67</f>
        <v>3.1030189999999999E-2</v>
      </c>
      <c r="I35" s="73" t="s">
        <v>132</v>
      </c>
      <c r="J35" s="85">
        <v>21.744499999999999</v>
      </c>
      <c r="K35" s="85">
        <v>21.744499999999999</v>
      </c>
      <c r="L35" s="85">
        <v>0.73865354000000005</v>
      </c>
      <c r="N35" s="73" t="s">
        <v>138</v>
      </c>
      <c r="O35" s="85">
        <v>393.71254399999998</v>
      </c>
      <c r="P35" s="85">
        <v>393.71254399999998</v>
      </c>
      <c r="Q35" s="85">
        <v>0.49791668000000011</v>
      </c>
      <c r="R35" s="160"/>
    </row>
    <row r="36" spans="1:18" s="75" customFormat="1" ht="15.75" customHeight="1" x14ac:dyDescent="0.25">
      <c r="A36" s="89" t="s">
        <v>37</v>
      </c>
      <c r="B36" s="4">
        <f>J62</f>
        <v>8.0916259999999998</v>
      </c>
      <c r="C36" s="7">
        <f>K62</f>
        <v>8.0916259999999998</v>
      </c>
      <c r="D36" s="90">
        <f>L62</f>
        <v>3.771037E-2</v>
      </c>
      <c r="E36" s="91">
        <f>O56</f>
        <v>18.879574000000002</v>
      </c>
      <c r="F36" s="7">
        <f>P56</f>
        <v>18.879574000000002</v>
      </c>
      <c r="G36" s="90">
        <f>Q56</f>
        <v>6.5221699999999999E-3</v>
      </c>
      <c r="I36" s="73" t="s">
        <v>134</v>
      </c>
      <c r="J36" s="85">
        <v>15.561688999999999</v>
      </c>
      <c r="K36" s="85">
        <v>15.561688999999999</v>
      </c>
      <c r="L36" s="85">
        <v>0.9121800699999999</v>
      </c>
      <c r="N36" s="73" t="s">
        <v>139</v>
      </c>
      <c r="O36" s="85">
        <v>15.8317</v>
      </c>
      <c r="P36" s="85">
        <v>15.8317</v>
      </c>
      <c r="Q36" s="85">
        <v>1.8E-3</v>
      </c>
      <c r="R36" s="160"/>
    </row>
    <row r="37" spans="1:18" s="75" customFormat="1" ht="15.75" customHeight="1" x14ac:dyDescent="0.25">
      <c r="A37" s="89" t="s">
        <v>38</v>
      </c>
      <c r="B37" s="4">
        <f>J73</f>
        <v>46.505012000000001</v>
      </c>
      <c r="C37" s="7">
        <f>K73</f>
        <v>46.505012000000001</v>
      </c>
      <c r="D37" s="90">
        <f>L73</f>
        <v>2.0555224499999998</v>
      </c>
      <c r="E37" s="91">
        <f>O66</f>
        <v>92.449787999999998</v>
      </c>
      <c r="F37" s="7">
        <f>P66</f>
        <v>92.449787999999998</v>
      </c>
      <c r="G37" s="90">
        <f>Q66</f>
        <v>0</v>
      </c>
      <c r="I37" s="73" t="s">
        <v>136</v>
      </c>
      <c r="J37" s="85">
        <v>37.831600000000002</v>
      </c>
      <c r="K37" s="85">
        <v>37.831600000000002</v>
      </c>
      <c r="L37" s="85">
        <v>0.42546917000000001</v>
      </c>
      <c r="N37" s="73" t="s">
        <v>140</v>
      </c>
      <c r="O37" s="85">
        <v>0.74550000000000005</v>
      </c>
      <c r="P37" s="85">
        <v>0.74550000000000005</v>
      </c>
      <c r="Q37" s="85">
        <v>3.1923899999999998E-3</v>
      </c>
      <c r="R37" s="160"/>
    </row>
    <row r="38" spans="1:18" s="75" customFormat="1" ht="15.75" customHeight="1" x14ac:dyDescent="0.25">
      <c r="A38" s="89" t="s">
        <v>39</v>
      </c>
      <c r="B38" s="4">
        <f>J33</f>
        <v>6.5945999999999998</v>
      </c>
      <c r="C38" s="7">
        <f>K33</f>
        <v>6.5945999999999998</v>
      </c>
      <c r="D38" s="90">
        <f>L33</f>
        <v>4.8752800000000001E-3</v>
      </c>
      <c r="E38" s="91">
        <f>O30</f>
        <v>5.6376999999999997</v>
      </c>
      <c r="F38" s="7">
        <f>P30</f>
        <v>5.6376999999999997</v>
      </c>
      <c r="G38" s="90">
        <f>Q30</f>
        <v>1.0967040000000001E-2</v>
      </c>
      <c r="I38" s="73" t="s">
        <v>138</v>
      </c>
      <c r="J38" s="85">
        <v>4036.6106799999998</v>
      </c>
      <c r="K38" s="85">
        <v>4036.6106799999998</v>
      </c>
      <c r="L38" s="85">
        <v>238.26079091</v>
      </c>
      <c r="N38" s="73" t="s">
        <v>56</v>
      </c>
      <c r="O38" s="85">
        <v>377.87366700000001</v>
      </c>
      <c r="P38" s="85">
        <v>377.87366700000001</v>
      </c>
      <c r="Q38" s="85">
        <v>0</v>
      </c>
      <c r="R38" s="160"/>
    </row>
    <row r="39" spans="1:18" s="75" customFormat="1" ht="15.75" customHeight="1" x14ac:dyDescent="0.25">
      <c r="A39" s="89" t="s">
        <v>40</v>
      </c>
      <c r="B39" s="4">
        <f>J36</f>
        <v>15.561688999999999</v>
      </c>
      <c r="C39" s="7">
        <f>K36</f>
        <v>15.561688999999999</v>
      </c>
      <c r="D39" s="90">
        <f>L36</f>
        <v>0.9121800699999999</v>
      </c>
      <c r="E39" s="91">
        <f>O33</f>
        <v>1.1763110000000001</v>
      </c>
      <c r="F39" s="7">
        <f>P33</f>
        <v>1.1763110000000001</v>
      </c>
      <c r="G39" s="90">
        <f>Q33</f>
        <v>0</v>
      </c>
      <c r="I39" s="73" t="s">
        <v>139</v>
      </c>
      <c r="J39" s="85">
        <v>12.795199999999999</v>
      </c>
      <c r="K39" s="85">
        <v>12.795199999999999</v>
      </c>
      <c r="L39" s="85">
        <v>5.3901999999999995E-3</v>
      </c>
      <c r="N39" s="73" t="s">
        <v>141</v>
      </c>
      <c r="O39" s="85">
        <v>2.0239989999999999</v>
      </c>
      <c r="P39" s="85">
        <v>2.0239989999999999</v>
      </c>
      <c r="Q39" s="85">
        <v>0</v>
      </c>
      <c r="R39" s="160"/>
    </row>
    <row r="40" spans="1:18" s="75" customFormat="1" ht="15.75" customHeight="1" x14ac:dyDescent="0.25">
      <c r="A40" s="89" t="s">
        <v>41</v>
      </c>
      <c r="B40" s="4">
        <f>J64</f>
        <v>2.4843999999999999</v>
      </c>
      <c r="C40" s="7">
        <f>K64</f>
        <v>2.4843999999999999</v>
      </c>
      <c r="D40" s="90">
        <f>L64</f>
        <v>0.10143422000000001</v>
      </c>
      <c r="E40" s="96" t="s">
        <v>19</v>
      </c>
      <c r="F40" s="6" t="s">
        <v>19</v>
      </c>
      <c r="G40" s="97" t="s">
        <v>19</v>
      </c>
      <c r="I40" s="73" t="s">
        <v>144</v>
      </c>
      <c r="J40" s="85">
        <v>0.2</v>
      </c>
      <c r="K40" s="85">
        <v>0.2</v>
      </c>
      <c r="L40" s="85">
        <v>0</v>
      </c>
      <c r="N40" s="157" t="s">
        <v>151</v>
      </c>
      <c r="O40" s="156">
        <v>0.439</v>
      </c>
      <c r="P40" s="156">
        <v>0.439</v>
      </c>
      <c r="Q40" s="156">
        <v>0</v>
      </c>
      <c r="R40" s="160"/>
    </row>
    <row r="41" spans="1:18" s="75" customFormat="1" ht="15.75" customHeight="1" x14ac:dyDescent="0.25">
      <c r="A41" s="89" t="s">
        <v>42</v>
      </c>
      <c r="B41" s="4">
        <f>J47</f>
        <v>9.1740729999999999</v>
      </c>
      <c r="C41" s="7">
        <f>K47</f>
        <v>9.1740729999999999</v>
      </c>
      <c r="D41" s="90">
        <f>L47</f>
        <v>0.41708203999999999</v>
      </c>
      <c r="E41" s="96">
        <f>O42</f>
        <v>1.574727</v>
      </c>
      <c r="F41" s="6">
        <f>P42</f>
        <v>1.574727</v>
      </c>
      <c r="G41" s="97">
        <f>Q42</f>
        <v>1.31407E-2</v>
      </c>
      <c r="I41" s="73" t="s">
        <v>140</v>
      </c>
      <c r="J41" s="85">
        <v>11.269500000000001</v>
      </c>
      <c r="K41" s="85">
        <v>11.269500000000001</v>
      </c>
      <c r="L41" s="85">
        <v>0.56062023999999999</v>
      </c>
      <c r="N41" s="73" t="s">
        <v>142</v>
      </c>
      <c r="O41" s="85">
        <v>7.657235</v>
      </c>
      <c r="P41" s="85">
        <v>7.657235</v>
      </c>
      <c r="Q41" s="85">
        <v>0</v>
      </c>
      <c r="R41" s="160"/>
    </row>
    <row r="42" spans="1:18" s="75" customFormat="1" ht="15.75" customHeight="1" x14ac:dyDescent="0.25">
      <c r="A42" s="89" t="s">
        <v>43</v>
      </c>
      <c r="B42" s="4">
        <f>J87</f>
        <v>60.356999999999999</v>
      </c>
      <c r="C42" s="7">
        <f>K87</f>
        <v>60.356999999999999</v>
      </c>
      <c r="D42" s="90">
        <f>L87</f>
        <v>2.2124334300000004</v>
      </c>
      <c r="E42" s="96">
        <f>O78</f>
        <v>17.863</v>
      </c>
      <c r="F42" s="6">
        <f>P78</f>
        <v>17.863</v>
      </c>
      <c r="G42" s="97">
        <f>Q78</f>
        <v>3.7300000000000001E-4</v>
      </c>
      <c r="I42" s="73" t="s">
        <v>147</v>
      </c>
      <c r="J42" s="85">
        <v>1.6839999999999999</v>
      </c>
      <c r="K42" s="85">
        <v>1.6839999999999999</v>
      </c>
      <c r="L42" s="85">
        <v>1.6071400000000002E-3</v>
      </c>
      <c r="N42" s="73" t="s">
        <v>143</v>
      </c>
      <c r="O42" s="85">
        <v>1.574727</v>
      </c>
      <c r="P42" s="85">
        <v>1.574727</v>
      </c>
      <c r="Q42" s="85">
        <v>1.31407E-2</v>
      </c>
      <c r="R42" s="160"/>
    </row>
    <row r="43" spans="1:18" s="75" customFormat="1" ht="15.75" customHeight="1" x14ac:dyDescent="0.25">
      <c r="A43" s="89" t="s">
        <v>44</v>
      </c>
      <c r="B43" s="4">
        <f>J35</f>
        <v>21.744499999999999</v>
      </c>
      <c r="C43" s="7">
        <f>K35</f>
        <v>21.744499999999999</v>
      </c>
      <c r="D43" s="90">
        <f>L35</f>
        <v>0.73865354000000005</v>
      </c>
      <c r="E43" s="96">
        <f>O32</f>
        <v>3.0554999999999999</v>
      </c>
      <c r="F43" s="6">
        <f>P32</f>
        <v>3.0554999999999999</v>
      </c>
      <c r="G43" s="97">
        <f>Q32</f>
        <v>0</v>
      </c>
      <c r="I43" s="73" t="s">
        <v>56</v>
      </c>
      <c r="J43" s="85">
        <v>26.862333</v>
      </c>
      <c r="K43" s="85">
        <v>26.862333</v>
      </c>
      <c r="L43" s="85">
        <v>0.52128265000000007</v>
      </c>
      <c r="N43" s="73" t="s">
        <v>145</v>
      </c>
      <c r="O43" s="85">
        <v>1.017112</v>
      </c>
      <c r="P43" s="85">
        <v>1.017112</v>
      </c>
      <c r="Q43" s="85">
        <v>6.3135299999999995E-3</v>
      </c>
      <c r="R43" s="160"/>
    </row>
    <row r="44" spans="1:18" s="75" customFormat="1" ht="15.75" customHeight="1" x14ac:dyDescent="0.25">
      <c r="A44" s="89" t="s">
        <v>45</v>
      </c>
      <c r="B44" s="4">
        <f>J61</f>
        <v>12.471005999999999</v>
      </c>
      <c r="C44" s="7">
        <f>K61</f>
        <v>12.471005999999999</v>
      </c>
      <c r="D44" s="90">
        <f>L61</f>
        <v>0</v>
      </c>
      <c r="E44" s="96">
        <f>O55</f>
        <v>99.520697999999996</v>
      </c>
      <c r="F44" s="6">
        <f>P55</f>
        <v>99.520697999999996</v>
      </c>
      <c r="G44" s="97">
        <f>Q55</f>
        <v>0</v>
      </c>
      <c r="I44" s="73" t="s">
        <v>141</v>
      </c>
      <c r="J44" s="85">
        <v>7.2233419999999997</v>
      </c>
      <c r="K44" s="85">
        <v>7.2233419999999997</v>
      </c>
      <c r="L44" s="85">
        <v>0.14359967000000001</v>
      </c>
      <c r="N44" s="73" t="s">
        <v>146</v>
      </c>
      <c r="O44" s="85">
        <v>23.069849999999999</v>
      </c>
      <c r="P44" s="85">
        <v>23.069849999999999</v>
      </c>
      <c r="Q44" s="85">
        <v>0.1</v>
      </c>
      <c r="R44" s="160"/>
    </row>
    <row r="45" spans="1:18" s="75" customFormat="1" ht="15.75" customHeight="1" x14ac:dyDescent="0.25">
      <c r="A45" s="89" t="s">
        <v>46</v>
      </c>
      <c r="B45" s="4">
        <f>J34</f>
        <v>52.038770999999997</v>
      </c>
      <c r="C45" s="7">
        <f>K34</f>
        <v>52.038770999999997</v>
      </c>
      <c r="D45" s="90">
        <f>L34</f>
        <v>0.12808971999999999</v>
      </c>
      <c r="E45" s="96">
        <f>O31</f>
        <v>26.503729</v>
      </c>
      <c r="F45" s="6">
        <f>P31</f>
        <v>26.503729</v>
      </c>
      <c r="G45" s="97">
        <f>Q31</f>
        <v>4.4675239999999998E-2</v>
      </c>
      <c r="I45" s="73" t="s">
        <v>151</v>
      </c>
      <c r="J45" s="85">
        <v>8.1217000000000006</v>
      </c>
      <c r="K45" s="85">
        <v>8.1217000000000006</v>
      </c>
      <c r="L45" s="85">
        <v>0.39982804</v>
      </c>
      <c r="N45" s="73" t="s">
        <v>148</v>
      </c>
      <c r="O45" s="85">
        <v>4.3112000000000004</v>
      </c>
      <c r="P45" s="85">
        <v>4.3112000000000004</v>
      </c>
      <c r="Q45" s="85">
        <v>0.10117481</v>
      </c>
      <c r="R45" s="160"/>
    </row>
    <row r="46" spans="1:18" s="75" customFormat="1" ht="15.75" customHeight="1" x14ac:dyDescent="0.25">
      <c r="A46" s="89" t="s">
        <v>47</v>
      </c>
      <c r="B46" s="4">
        <f>J45</f>
        <v>8.1217000000000006</v>
      </c>
      <c r="C46" s="7">
        <f>K45</f>
        <v>8.1217000000000006</v>
      </c>
      <c r="D46" s="90">
        <f>L45</f>
        <v>0.39982804</v>
      </c>
      <c r="E46" s="96">
        <f>O40</f>
        <v>0.439</v>
      </c>
      <c r="F46" s="6">
        <f>P40</f>
        <v>0.439</v>
      </c>
      <c r="G46" s="97">
        <f>Q40</f>
        <v>0</v>
      </c>
      <c r="I46" s="73" t="s">
        <v>142</v>
      </c>
      <c r="J46" s="85">
        <v>11.663465</v>
      </c>
      <c r="K46" s="85">
        <v>11.663465</v>
      </c>
      <c r="L46" s="85">
        <v>0.74976547999999998</v>
      </c>
      <c r="N46" s="73" t="s">
        <v>149</v>
      </c>
      <c r="O46" s="85">
        <v>51.475900000000003</v>
      </c>
      <c r="P46" s="85">
        <v>51.475900000000003</v>
      </c>
      <c r="Q46" s="85">
        <v>2.9957000000000001E-2</v>
      </c>
      <c r="R46" s="160"/>
    </row>
    <row r="47" spans="1:18" s="75" customFormat="1" ht="15.75" customHeight="1" x14ac:dyDescent="0.25">
      <c r="A47" s="89" t="s">
        <v>48</v>
      </c>
      <c r="B47" s="4">
        <f t="shared" ref="B47:D48" si="1">J90</f>
        <v>25.426964999999999</v>
      </c>
      <c r="C47" s="7">
        <f t="shared" si="1"/>
        <v>25.426964999999999</v>
      </c>
      <c r="D47" s="90">
        <f t="shared" si="1"/>
        <v>1.89736054</v>
      </c>
      <c r="E47" s="96">
        <f t="shared" ref="E47:G48" si="2">O81</f>
        <v>66.589034999999996</v>
      </c>
      <c r="F47" s="6">
        <f t="shared" si="2"/>
        <v>66.589034999999996</v>
      </c>
      <c r="G47" s="97">
        <f t="shared" si="2"/>
        <v>1.0170674</v>
      </c>
      <c r="I47" s="73" t="s">
        <v>143</v>
      </c>
      <c r="J47" s="85">
        <v>9.1740729999999999</v>
      </c>
      <c r="K47" s="85">
        <v>9.1740729999999999</v>
      </c>
      <c r="L47" s="85">
        <v>0.41708203999999999</v>
      </c>
      <c r="N47" s="73" t="s">
        <v>150</v>
      </c>
      <c r="O47" s="85">
        <v>1.0300590000000001</v>
      </c>
      <c r="P47" s="85">
        <v>1.0300590000000001</v>
      </c>
      <c r="Q47" s="85">
        <v>1.82271E-3</v>
      </c>
      <c r="R47" s="160"/>
    </row>
    <row r="48" spans="1:18" s="75" customFormat="1" ht="15.75" customHeight="1" x14ac:dyDescent="0.25">
      <c r="A48" s="89" t="s">
        <v>49</v>
      </c>
      <c r="B48" s="4">
        <f t="shared" si="1"/>
        <v>13.7944</v>
      </c>
      <c r="C48" s="7">
        <f t="shared" si="1"/>
        <v>13.7944</v>
      </c>
      <c r="D48" s="90">
        <f t="shared" si="1"/>
        <v>0.41818459999999996</v>
      </c>
      <c r="E48" s="96">
        <f t="shared" si="2"/>
        <v>9.1936</v>
      </c>
      <c r="F48" s="6">
        <f t="shared" si="2"/>
        <v>9.1936</v>
      </c>
      <c r="G48" s="97">
        <f t="shared" si="2"/>
        <v>0</v>
      </c>
      <c r="I48" s="73" t="s">
        <v>145</v>
      </c>
      <c r="J48" s="85">
        <v>3.6706370000000001</v>
      </c>
      <c r="K48" s="85">
        <v>3.6706370000000001</v>
      </c>
      <c r="L48" s="85">
        <v>0.18343210000000001</v>
      </c>
      <c r="N48" s="73" t="s">
        <v>152</v>
      </c>
      <c r="O48" s="85">
        <v>0.64803500000000003</v>
      </c>
      <c r="P48" s="85">
        <v>0.64803500000000003</v>
      </c>
      <c r="Q48" s="85">
        <v>1.329382E-2</v>
      </c>
      <c r="R48" s="160"/>
    </row>
    <row r="49" spans="1:18" s="75" customFormat="1" ht="15.75" customHeight="1" x14ac:dyDescent="0.25">
      <c r="A49" s="89" t="s">
        <v>50</v>
      </c>
      <c r="B49" s="4">
        <f>J74</f>
        <v>0.873</v>
      </c>
      <c r="C49" s="7">
        <f>K74</f>
        <v>0.873</v>
      </c>
      <c r="D49" s="90">
        <f>L74</f>
        <v>0</v>
      </c>
      <c r="E49" s="96" t="s">
        <v>19</v>
      </c>
      <c r="F49" s="6" t="s">
        <v>19</v>
      </c>
      <c r="G49" s="97" t="s">
        <v>19</v>
      </c>
      <c r="I49" s="73" t="s">
        <v>156</v>
      </c>
      <c r="J49" s="85">
        <v>2.4315000000000002</v>
      </c>
      <c r="K49" s="85">
        <v>2.4315000000000002</v>
      </c>
      <c r="L49" s="85">
        <v>0.11818658</v>
      </c>
      <c r="N49" s="73" t="s">
        <v>153</v>
      </c>
      <c r="O49" s="85">
        <v>53.129190000000001</v>
      </c>
      <c r="P49" s="85">
        <v>53.129190000000001</v>
      </c>
      <c r="Q49" s="85">
        <v>3.9894233399999997</v>
      </c>
      <c r="R49" s="160"/>
    </row>
    <row r="50" spans="1:18" s="75" customFormat="1" ht="15.75" customHeight="1" x14ac:dyDescent="0.25">
      <c r="A50" s="89" t="s">
        <v>94</v>
      </c>
      <c r="B50" s="4">
        <f>J65</f>
        <v>53.318660000000001</v>
      </c>
      <c r="C50" s="7">
        <f>K65</f>
        <v>53.318660000000001</v>
      </c>
      <c r="D50" s="90">
        <f>L65</f>
        <v>2.8991423100000002</v>
      </c>
      <c r="E50" s="96">
        <f>O58</f>
        <v>26.217644</v>
      </c>
      <c r="F50" s="6">
        <f>P58</f>
        <v>26.217644</v>
      </c>
      <c r="G50" s="97">
        <f>Q58</f>
        <v>0</v>
      </c>
      <c r="I50" s="73" t="s">
        <v>146</v>
      </c>
      <c r="J50" s="85">
        <v>24.393840999999998</v>
      </c>
      <c r="K50" s="85">
        <v>24.393840999999998</v>
      </c>
      <c r="L50" s="85">
        <v>1.08535903</v>
      </c>
      <c r="N50" s="73" t="s">
        <v>154</v>
      </c>
      <c r="O50" s="85">
        <v>34.282764999999998</v>
      </c>
      <c r="P50" s="85">
        <v>34.282764999999998</v>
      </c>
      <c r="Q50" s="85">
        <v>0</v>
      </c>
      <c r="R50" s="160"/>
    </row>
    <row r="51" spans="1:18" s="75" customFormat="1" ht="15.75" customHeight="1" x14ac:dyDescent="0.25">
      <c r="A51" s="89" t="s">
        <v>95</v>
      </c>
      <c r="B51" s="4">
        <f>J81</f>
        <v>7.0975910000000004</v>
      </c>
      <c r="C51" s="7">
        <f>K81</f>
        <v>7.0975910000000004</v>
      </c>
      <c r="D51" s="90">
        <f>L81</f>
        <v>0.21715451999999999</v>
      </c>
      <c r="E51" s="96">
        <f>O72</f>
        <v>4.2930999999999999</v>
      </c>
      <c r="F51" s="6">
        <f>P72</f>
        <v>4.2930999999999999</v>
      </c>
      <c r="G51" s="97">
        <f>Q72</f>
        <v>2.7552500000000001E-2</v>
      </c>
      <c r="I51" s="73" t="s">
        <v>148</v>
      </c>
      <c r="J51" s="85">
        <v>14.6401</v>
      </c>
      <c r="K51" s="85">
        <v>14.6401</v>
      </c>
      <c r="L51" s="85">
        <v>1.0756857900000001</v>
      </c>
      <c r="N51" s="156" t="s">
        <v>208</v>
      </c>
      <c r="O51" s="156">
        <v>1.66</v>
      </c>
      <c r="P51" s="156">
        <v>1.66</v>
      </c>
      <c r="Q51" s="156">
        <v>0</v>
      </c>
      <c r="R51" s="160"/>
    </row>
    <row r="52" spans="1:18" s="75" customFormat="1" ht="15.75" customHeight="1" x14ac:dyDescent="0.25">
      <c r="A52" s="94" t="s">
        <v>161</v>
      </c>
      <c r="B52" s="4">
        <f>J38</f>
        <v>4036.6106799999998</v>
      </c>
      <c r="C52" s="7">
        <f>K38</f>
        <v>4036.6106799999998</v>
      </c>
      <c r="D52" s="90">
        <f>L38</f>
        <v>238.26079091</v>
      </c>
      <c r="E52" s="114">
        <f>O35</f>
        <v>393.71254399999998</v>
      </c>
      <c r="F52" s="115">
        <f>P35</f>
        <v>393.71254399999998</v>
      </c>
      <c r="G52" s="116">
        <f>Q35</f>
        <v>0.49791668000000011</v>
      </c>
      <c r="I52" s="73" t="s">
        <v>149</v>
      </c>
      <c r="J52" s="85">
        <v>7.3010999999999999</v>
      </c>
      <c r="K52" s="85">
        <v>7.3010999999999999</v>
      </c>
      <c r="L52" s="85">
        <v>0</v>
      </c>
      <c r="N52" s="73" t="s">
        <v>155</v>
      </c>
      <c r="O52" s="85">
        <v>2.0242</v>
      </c>
      <c r="P52" s="85">
        <v>2.0242</v>
      </c>
      <c r="Q52" s="85">
        <v>5.6999230000000005E-2</v>
      </c>
      <c r="R52" s="160"/>
    </row>
    <row r="53" spans="1:18" s="75" customFormat="1" ht="15.75" customHeight="1" x14ac:dyDescent="0.25">
      <c r="A53" s="89" t="s">
        <v>51</v>
      </c>
      <c r="B53" s="4">
        <f>J40</f>
        <v>0.2</v>
      </c>
      <c r="C53" s="7">
        <f>K40</f>
        <v>0.2</v>
      </c>
      <c r="D53" s="90">
        <f>L40</f>
        <v>0</v>
      </c>
      <c r="E53" s="96" t="s">
        <v>19</v>
      </c>
      <c r="F53" s="6" t="s">
        <v>19</v>
      </c>
      <c r="G53" s="97" t="s">
        <v>19</v>
      </c>
      <c r="H53" s="73"/>
      <c r="I53" s="73" t="s">
        <v>150</v>
      </c>
      <c r="J53" s="85">
        <v>6.1280020000000004</v>
      </c>
      <c r="K53" s="85">
        <v>6.1280020000000004</v>
      </c>
      <c r="L53" s="85">
        <v>0.19304829999999998</v>
      </c>
      <c r="N53" s="73" t="s">
        <v>157</v>
      </c>
      <c r="O53" s="85">
        <v>2.2174749999999999</v>
      </c>
      <c r="P53" s="85">
        <v>2.2174749999999999</v>
      </c>
      <c r="Q53" s="85">
        <v>0</v>
      </c>
      <c r="R53" s="160"/>
    </row>
    <row r="54" spans="1:18" s="75" customFormat="1" ht="15.75" customHeight="1" x14ac:dyDescent="0.25">
      <c r="A54" s="117" t="s">
        <v>97</v>
      </c>
      <c r="B54" s="4">
        <f>J48</f>
        <v>3.6706370000000001</v>
      </c>
      <c r="C54" s="7">
        <f>K48</f>
        <v>3.6706370000000001</v>
      </c>
      <c r="D54" s="90">
        <f>L48</f>
        <v>0.18343210000000001</v>
      </c>
      <c r="E54" s="91">
        <f>O43</f>
        <v>1.017112</v>
      </c>
      <c r="F54" s="7">
        <f>P43</f>
        <v>1.017112</v>
      </c>
      <c r="G54" s="90">
        <f>Q43</f>
        <v>6.3135299999999995E-3</v>
      </c>
      <c r="H54" s="73"/>
      <c r="I54" s="73" t="s">
        <v>152</v>
      </c>
      <c r="J54" s="85">
        <v>6.3837650000000004</v>
      </c>
      <c r="K54" s="85">
        <v>6.3837650000000004</v>
      </c>
      <c r="L54" s="85">
        <v>1.0291649999999999E-2</v>
      </c>
      <c r="N54" s="73" t="s">
        <v>158</v>
      </c>
      <c r="O54" s="85">
        <v>1.4320759999999999</v>
      </c>
      <c r="P54" s="85">
        <v>1.4320759999999999</v>
      </c>
      <c r="Q54" s="85">
        <v>0</v>
      </c>
      <c r="R54" s="160"/>
    </row>
    <row r="55" spans="1:18" s="75" customFormat="1" ht="15.75" customHeight="1" x14ac:dyDescent="0.25">
      <c r="A55" s="89" t="s">
        <v>52</v>
      </c>
      <c r="B55" s="4">
        <f>J78</f>
        <v>1.3141</v>
      </c>
      <c r="C55" s="7">
        <f>K78</f>
        <v>1.3141</v>
      </c>
      <c r="D55" s="90">
        <f>L78</f>
        <v>6.9067390000000006E-2</v>
      </c>
      <c r="E55" s="91">
        <f>O70</f>
        <v>0.3</v>
      </c>
      <c r="F55" s="7">
        <f>P70</f>
        <v>0.3</v>
      </c>
      <c r="G55" s="90">
        <f>Q70</f>
        <v>0</v>
      </c>
      <c r="H55" s="73"/>
      <c r="I55" s="73" t="s">
        <v>153</v>
      </c>
      <c r="J55" s="85">
        <v>22.962513999999999</v>
      </c>
      <c r="K55" s="85">
        <v>22.962513999999999</v>
      </c>
      <c r="L55" s="85">
        <v>0.80423719999999999</v>
      </c>
      <c r="N55" s="73" t="s">
        <v>159</v>
      </c>
      <c r="O55" s="85">
        <v>99.520697999999996</v>
      </c>
      <c r="P55" s="85">
        <v>99.520697999999996</v>
      </c>
      <c r="Q55" s="85">
        <v>0</v>
      </c>
      <c r="R55" s="160"/>
    </row>
    <row r="56" spans="1:18" s="75" customFormat="1" ht="15.75" customHeight="1" x14ac:dyDescent="0.25">
      <c r="A56" s="89" t="s">
        <v>53</v>
      </c>
      <c r="B56" s="4">
        <f>J39</f>
        <v>12.795199999999999</v>
      </c>
      <c r="C56" s="7">
        <f>K39</f>
        <v>12.795199999999999</v>
      </c>
      <c r="D56" s="90">
        <f>L39</f>
        <v>5.3901999999999995E-3</v>
      </c>
      <c r="E56" s="91">
        <f>O36</f>
        <v>15.8317</v>
      </c>
      <c r="F56" s="7">
        <f>P36</f>
        <v>15.8317</v>
      </c>
      <c r="G56" s="90">
        <f>Q36</f>
        <v>1.8E-3</v>
      </c>
      <c r="H56" s="73"/>
      <c r="I56" s="73" t="s">
        <v>154</v>
      </c>
      <c r="J56" s="85">
        <v>18.488734999999998</v>
      </c>
      <c r="K56" s="85">
        <v>18.488734999999998</v>
      </c>
      <c r="L56" s="85">
        <v>0</v>
      </c>
      <c r="N56" s="73" t="s">
        <v>160</v>
      </c>
      <c r="O56" s="85">
        <v>18.879574000000002</v>
      </c>
      <c r="P56" s="85">
        <v>18.879574000000002</v>
      </c>
      <c r="Q56" s="85">
        <v>6.5221699999999999E-3</v>
      </c>
      <c r="R56" s="160"/>
    </row>
    <row r="57" spans="1:18" s="75" customFormat="1" ht="15.75" customHeight="1" x14ac:dyDescent="0.25">
      <c r="A57" s="89" t="s">
        <v>54</v>
      </c>
      <c r="B57" s="4">
        <f>J76</f>
        <v>167.1994</v>
      </c>
      <c r="C57" s="7">
        <f>K76</f>
        <v>167.1994</v>
      </c>
      <c r="D57" s="90">
        <f>L76</f>
        <v>7.2443845900000001</v>
      </c>
      <c r="E57" s="152">
        <f>O68</f>
        <v>234.9006</v>
      </c>
      <c r="F57" s="26">
        <f>P68</f>
        <v>234.9006</v>
      </c>
      <c r="G57" s="153">
        <f>Q68</f>
        <v>0</v>
      </c>
      <c r="H57" s="73"/>
      <c r="I57" s="161" t="s">
        <v>208</v>
      </c>
      <c r="J57" s="162">
        <v>7.5107999999999997</v>
      </c>
      <c r="K57" s="162">
        <v>7.5107999999999997</v>
      </c>
      <c r="L57" s="162">
        <v>0</v>
      </c>
      <c r="N57" s="73" t="s">
        <v>162</v>
      </c>
      <c r="O57" s="85">
        <v>7.9913999999999996</v>
      </c>
      <c r="P57" s="85">
        <v>7.9913999999999996</v>
      </c>
      <c r="Q57" s="85">
        <v>1.7327509999999997E-2</v>
      </c>
      <c r="R57" s="160"/>
    </row>
    <row r="58" spans="1:18" s="75" customFormat="1" ht="15.75" customHeight="1" x14ac:dyDescent="0.25">
      <c r="A58" s="89" t="s">
        <v>55</v>
      </c>
      <c r="B58" s="4">
        <f>J46</f>
        <v>11.663465</v>
      </c>
      <c r="C58" s="7">
        <f>K46</f>
        <v>11.663465</v>
      </c>
      <c r="D58" s="90">
        <f>L46</f>
        <v>0.74976547999999998</v>
      </c>
      <c r="E58" s="91">
        <f>O41</f>
        <v>7.657235</v>
      </c>
      <c r="F58" s="7">
        <f>P41</f>
        <v>7.657235</v>
      </c>
      <c r="G58" s="90">
        <f>Q41</f>
        <v>0</v>
      </c>
      <c r="I58" s="73" t="s">
        <v>155</v>
      </c>
      <c r="J58" s="85">
        <v>54.731400000000001</v>
      </c>
      <c r="K58" s="85">
        <v>54.731400000000001</v>
      </c>
      <c r="L58" s="85">
        <v>0.80435880000000004</v>
      </c>
      <c r="N58" s="73" t="s">
        <v>163</v>
      </c>
      <c r="O58" s="85">
        <v>26.217644</v>
      </c>
      <c r="P58" s="85">
        <v>26.217644</v>
      </c>
      <c r="Q58" s="85">
        <v>0</v>
      </c>
      <c r="R58" s="160"/>
    </row>
    <row r="59" spans="1:18" s="75" customFormat="1" ht="15.75" customHeight="1" x14ac:dyDescent="0.25">
      <c r="A59" s="89" t="s">
        <v>56</v>
      </c>
      <c r="B59" s="4">
        <f>J43</f>
        <v>26.862333</v>
      </c>
      <c r="C59" s="7">
        <f>K43</f>
        <v>26.862333</v>
      </c>
      <c r="D59" s="90">
        <f>L43</f>
        <v>0.52128265000000007</v>
      </c>
      <c r="E59" s="91">
        <f>O38</f>
        <v>377.87366700000001</v>
      </c>
      <c r="F59" s="7">
        <f>P38</f>
        <v>377.87366700000001</v>
      </c>
      <c r="G59" s="90">
        <f>Q38</f>
        <v>0</v>
      </c>
      <c r="I59" s="73" t="s">
        <v>157</v>
      </c>
      <c r="J59" s="85">
        <v>3.426625</v>
      </c>
      <c r="K59" s="85">
        <v>3.426625</v>
      </c>
      <c r="L59" s="85">
        <v>0.12552943</v>
      </c>
      <c r="N59" s="73" t="s">
        <v>164</v>
      </c>
      <c r="O59" s="85">
        <v>7.4455</v>
      </c>
      <c r="P59" s="85">
        <v>7.4455</v>
      </c>
      <c r="Q59" s="85">
        <v>0</v>
      </c>
      <c r="R59" s="160"/>
    </row>
    <row r="60" spans="1:18" s="75" customFormat="1" ht="15.75" customHeight="1" x14ac:dyDescent="0.25">
      <c r="A60" s="89" t="s">
        <v>57</v>
      </c>
      <c r="B60" s="4">
        <f>J77</f>
        <v>8.0123850000000001</v>
      </c>
      <c r="C60" s="7">
        <f>K77</f>
        <v>8.0123850000000001</v>
      </c>
      <c r="D60" s="90">
        <f>L77</f>
        <v>0</v>
      </c>
      <c r="E60" s="91">
        <f>O69</f>
        <v>93.507814999999994</v>
      </c>
      <c r="F60" s="7">
        <f>P69</f>
        <v>93.507814999999994</v>
      </c>
      <c r="G60" s="90">
        <f>Q69</f>
        <v>0</v>
      </c>
      <c r="I60" s="73" t="s">
        <v>158</v>
      </c>
      <c r="J60" s="85">
        <v>14.519124</v>
      </c>
      <c r="K60" s="85">
        <v>14.519124</v>
      </c>
      <c r="L60" s="85">
        <v>7.2007729999999992E-2</v>
      </c>
      <c r="N60" s="73" t="s">
        <v>165</v>
      </c>
      <c r="O60" s="85">
        <v>21.7836</v>
      </c>
      <c r="P60" s="85">
        <v>21.7836</v>
      </c>
      <c r="Q60" s="85">
        <v>2.1132410000000001E-2</v>
      </c>
      <c r="R60" s="160"/>
    </row>
    <row r="61" spans="1:18" s="75" customFormat="1" ht="15.75" customHeight="1" x14ac:dyDescent="0.25">
      <c r="A61" s="89" t="s">
        <v>58</v>
      </c>
      <c r="B61" s="4">
        <f>J50</f>
        <v>24.393840999999998</v>
      </c>
      <c r="C61" s="7">
        <f>K50</f>
        <v>24.393840999999998</v>
      </c>
      <c r="D61" s="90">
        <f>L50</f>
        <v>1.08535903</v>
      </c>
      <c r="E61" s="91">
        <f>O44</f>
        <v>23.069849999999999</v>
      </c>
      <c r="F61" s="7">
        <f>P44</f>
        <v>23.069849999999999</v>
      </c>
      <c r="G61" s="90">
        <f>Q44</f>
        <v>0.1</v>
      </c>
      <c r="I61" s="73" t="s">
        <v>159</v>
      </c>
      <c r="J61" s="85">
        <v>12.471005999999999</v>
      </c>
      <c r="K61" s="85">
        <v>12.471005999999999</v>
      </c>
      <c r="L61" s="85">
        <v>0</v>
      </c>
      <c r="N61" s="73" t="s">
        <v>166</v>
      </c>
      <c r="O61" s="85">
        <v>5.7622059999999999</v>
      </c>
      <c r="P61" s="85">
        <v>5.7622059999999999</v>
      </c>
      <c r="Q61" s="85">
        <v>0</v>
      </c>
      <c r="R61" s="160"/>
    </row>
    <row r="62" spans="1:18" s="75" customFormat="1" ht="15.75" customHeight="1" x14ac:dyDescent="0.25">
      <c r="A62" s="89" t="s">
        <v>59</v>
      </c>
      <c r="B62" s="4">
        <f>J56</f>
        <v>18.488734999999998</v>
      </c>
      <c r="C62" s="7">
        <f>K56</f>
        <v>18.488734999999998</v>
      </c>
      <c r="D62" s="90">
        <f>L56</f>
        <v>0</v>
      </c>
      <c r="E62" s="91">
        <f>O50</f>
        <v>34.282764999999998</v>
      </c>
      <c r="F62" s="7">
        <f>P50</f>
        <v>34.282764999999998</v>
      </c>
      <c r="G62" s="90">
        <f>Q50</f>
        <v>0</v>
      </c>
      <c r="I62" s="73" t="s">
        <v>160</v>
      </c>
      <c r="J62" s="85">
        <v>8.0916259999999998</v>
      </c>
      <c r="K62" s="85">
        <v>8.0916259999999998</v>
      </c>
      <c r="L62" s="85">
        <v>3.771037E-2</v>
      </c>
      <c r="N62" s="73" t="s">
        <v>167</v>
      </c>
      <c r="O62" s="85">
        <v>3.482256</v>
      </c>
      <c r="P62" s="85">
        <v>3.482256</v>
      </c>
      <c r="Q62" s="85">
        <v>0</v>
      </c>
      <c r="R62" s="160"/>
    </row>
    <row r="63" spans="1:18" s="75" customFormat="1" ht="15.75" customHeight="1" x14ac:dyDescent="0.25">
      <c r="A63" s="89" t="s">
        <v>60</v>
      </c>
      <c r="B63" s="4">
        <f>J53</f>
        <v>6.1280020000000004</v>
      </c>
      <c r="C63" s="7">
        <f>K53</f>
        <v>6.1280020000000004</v>
      </c>
      <c r="D63" s="90">
        <f>L53</f>
        <v>0.19304829999999998</v>
      </c>
      <c r="E63" s="91">
        <f>O47</f>
        <v>1.0300590000000001</v>
      </c>
      <c r="F63" s="7">
        <f>P47</f>
        <v>1.0300590000000001</v>
      </c>
      <c r="G63" s="90">
        <f>Q47</f>
        <v>1.82271E-3</v>
      </c>
      <c r="I63" s="73" t="s">
        <v>162</v>
      </c>
      <c r="J63" s="85">
        <v>15.4984</v>
      </c>
      <c r="K63" s="85">
        <v>15.4984</v>
      </c>
      <c r="L63" s="85">
        <v>0.62869246999999995</v>
      </c>
      <c r="N63" s="73" t="s">
        <v>168</v>
      </c>
      <c r="O63" s="85">
        <v>26.477699999999999</v>
      </c>
      <c r="P63" s="85">
        <v>26.477699999999999</v>
      </c>
      <c r="Q63" s="85">
        <v>0</v>
      </c>
      <c r="R63" s="160"/>
    </row>
    <row r="64" spans="1:18" s="75" customFormat="1" ht="15.75" customHeight="1" x14ac:dyDescent="0.25">
      <c r="A64" s="89" t="s">
        <v>90</v>
      </c>
      <c r="B64" s="4">
        <f>J60</f>
        <v>14.519124</v>
      </c>
      <c r="C64" s="7">
        <f>K60</f>
        <v>14.519124</v>
      </c>
      <c r="D64" s="90">
        <f>L60</f>
        <v>7.2007729999999992E-2</v>
      </c>
      <c r="E64" s="91">
        <f>O54</f>
        <v>1.4320759999999999</v>
      </c>
      <c r="F64" s="7">
        <f>P54</f>
        <v>1.4320759999999999</v>
      </c>
      <c r="G64" s="90">
        <f>Q54</f>
        <v>0</v>
      </c>
      <c r="I64" s="73" t="s">
        <v>172</v>
      </c>
      <c r="J64" s="85">
        <v>2.4843999999999999</v>
      </c>
      <c r="K64" s="85">
        <v>2.4843999999999999</v>
      </c>
      <c r="L64" s="85">
        <v>0.10143422000000001</v>
      </c>
      <c r="N64" s="156" t="s">
        <v>181</v>
      </c>
      <c r="O64" s="156">
        <v>0.2</v>
      </c>
      <c r="P64" s="156">
        <v>0.2</v>
      </c>
      <c r="Q64" s="156">
        <v>0</v>
      </c>
      <c r="R64" s="160"/>
    </row>
    <row r="65" spans="1:18" s="75" customFormat="1" ht="15.75" customHeight="1" x14ac:dyDescent="0.25">
      <c r="A65" s="89" t="s">
        <v>61</v>
      </c>
      <c r="B65" s="4">
        <f>J58</f>
        <v>54.731400000000001</v>
      </c>
      <c r="C65" s="7">
        <f>K58</f>
        <v>54.731400000000001</v>
      </c>
      <c r="D65" s="90">
        <f>L58</f>
        <v>0.80435880000000004</v>
      </c>
      <c r="E65" s="91">
        <f>O52</f>
        <v>2.0242</v>
      </c>
      <c r="F65" s="7">
        <f>P52</f>
        <v>2.0242</v>
      </c>
      <c r="G65" s="90">
        <f>Q52</f>
        <v>5.6999230000000005E-2</v>
      </c>
      <c r="I65" s="73" t="s">
        <v>163</v>
      </c>
      <c r="J65" s="85">
        <v>53.318660000000001</v>
      </c>
      <c r="K65" s="85">
        <v>53.318660000000001</v>
      </c>
      <c r="L65" s="85">
        <v>2.8991423100000002</v>
      </c>
      <c r="N65" s="73" t="s">
        <v>169</v>
      </c>
      <c r="O65" s="85">
        <v>229.974842</v>
      </c>
      <c r="P65" s="85">
        <v>229.974842</v>
      </c>
      <c r="Q65" s="85">
        <v>0</v>
      </c>
      <c r="R65" s="160"/>
    </row>
    <row r="66" spans="1:18" s="75" customFormat="1" ht="15.75" customHeight="1" x14ac:dyDescent="0.25">
      <c r="A66" s="89" t="s">
        <v>207</v>
      </c>
      <c r="B66" s="4">
        <f>J57</f>
        <v>7.5107999999999997</v>
      </c>
      <c r="C66" s="7">
        <f>K57</f>
        <v>7.5107999999999997</v>
      </c>
      <c r="D66" s="90">
        <f>L57</f>
        <v>0</v>
      </c>
      <c r="E66" s="91">
        <f>O51</f>
        <v>1.66</v>
      </c>
      <c r="F66" s="7">
        <f>P51</f>
        <v>1.66</v>
      </c>
      <c r="G66" s="90">
        <f>Q51</f>
        <v>0</v>
      </c>
      <c r="I66" s="73" t="s">
        <v>164</v>
      </c>
      <c r="J66" s="85">
        <v>66.904700000000005</v>
      </c>
      <c r="K66" s="85">
        <v>66.904700000000005</v>
      </c>
      <c r="L66" s="85">
        <v>7.0739339999999998E-2</v>
      </c>
      <c r="N66" s="73" t="s">
        <v>170</v>
      </c>
      <c r="O66" s="85">
        <v>92.449787999999998</v>
      </c>
      <c r="P66" s="85">
        <v>92.449787999999998</v>
      </c>
      <c r="Q66" s="85">
        <v>0</v>
      </c>
      <c r="R66" s="160"/>
    </row>
    <row r="67" spans="1:18" s="75" customFormat="1" ht="15.75" customHeight="1" x14ac:dyDescent="0.25">
      <c r="A67" s="89" t="s">
        <v>62</v>
      </c>
      <c r="B67" s="4">
        <f>J95</f>
        <v>8.4754819999999995</v>
      </c>
      <c r="C67" s="7">
        <f>K95</f>
        <v>8.4754819999999995</v>
      </c>
      <c r="D67" s="90">
        <f>L95</f>
        <v>6.19938E-3</v>
      </c>
      <c r="E67" s="91">
        <f>O86</f>
        <v>15.717917999999999</v>
      </c>
      <c r="F67" s="7">
        <f>P86</f>
        <v>15.717917999999999</v>
      </c>
      <c r="G67" s="90">
        <f>Q86</f>
        <v>0</v>
      </c>
      <c r="I67" s="73" t="s">
        <v>165</v>
      </c>
      <c r="J67" s="85">
        <v>264.96028999999999</v>
      </c>
      <c r="K67" s="85">
        <v>264.96028999999999</v>
      </c>
      <c r="L67" s="85">
        <v>0.24435777</v>
      </c>
      <c r="N67" s="73" t="s">
        <v>171</v>
      </c>
      <c r="O67" s="85">
        <v>20.238399999999999</v>
      </c>
      <c r="P67" s="85">
        <v>20.238399999999999</v>
      </c>
      <c r="Q67" s="85">
        <v>3.1030189999999999E-2</v>
      </c>
      <c r="R67" s="160"/>
    </row>
    <row r="68" spans="1:18" s="75" customFormat="1" ht="15.75" customHeight="1" x14ac:dyDescent="0.25">
      <c r="A68" s="89" t="s">
        <v>81</v>
      </c>
      <c r="B68" s="4">
        <f>J84</f>
        <v>124.8222</v>
      </c>
      <c r="C68" s="7">
        <f>K84</f>
        <v>124.8222</v>
      </c>
      <c r="D68" s="90">
        <f>L84</f>
        <v>2.4514281800000002</v>
      </c>
      <c r="E68" s="91">
        <f>O75</f>
        <v>2.6377999999999999</v>
      </c>
      <c r="F68" s="7">
        <f>P75</f>
        <v>2.6377999999999999</v>
      </c>
      <c r="G68" s="90">
        <f>Q75</f>
        <v>0</v>
      </c>
      <c r="I68" s="73" t="s">
        <v>166</v>
      </c>
      <c r="J68" s="85">
        <v>9.5028109999999995</v>
      </c>
      <c r="K68" s="85">
        <v>9.5028109999999995</v>
      </c>
      <c r="L68" s="85">
        <v>0.18502464999999998</v>
      </c>
      <c r="N68" s="73" t="s">
        <v>173</v>
      </c>
      <c r="O68" s="85">
        <v>234.9006</v>
      </c>
      <c r="P68" s="85">
        <v>234.9006</v>
      </c>
      <c r="Q68" s="85">
        <v>0</v>
      </c>
      <c r="R68" s="160"/>
    </row>
    <row r="69" spans="1:18" s="75" customFormat="1" ht="15.75" customHeight="1" x14ac:dyDescent="0.25">
      <c r="A69" s="89" t="s">
        <v>179</v>
      </c>
      <c r="B69" s="118">
        <f>J82</f>
        <v>60.588999999999999</v>
      </c>
      <c r="C69" s="119">
        <f>K82</f>
        <v>60.588999999999999</v>
      </c>
      <c r="D69" s="120">
        <f>L82</f>
        <v>0</v>
      </c>
      <c r="E69" s="121">
        <f>O73</f>
        <v>583.2894</v>
      </c>
      <c r="F69" s="119">
        <f>P73</f>
        <v>583.2894</v>
      </c>
      <c r="G69" s="120">
        <f>Q73</f>
        <v>0</v>
      </c>
      <c r="I69" s="73" t="s">
        <v>167</v>
      </c>
      <c r="J69" s="85">
        <v>25.402743999999998</v>
      </c>
      <c r="K69" s="85">
        <v>25.402743999999998</v>
      </c>
      <c r="L69" s="85">
        <v>2.7717749999999999E-2</v>
      </c>
      <c r="N69" s="73" t="s">
        <v>174</v>
      </c>
      <c r="O69" s="85">
        <v>93.507814999999994</v>
      </c>
      <c r="P69" s="85">
        <v>93.507814999999994</v>
      </c>
      <c r="Q69" s="85">
        <v>0</v>
      </c>
      <c r="R69" s="160"/>
    </row>
    <row r="70" spans="1:18" s="75" customFormat="1" ht="15.75" customHeight="1" x14ac:dyDescent="0.25">
      <c r="A70" s="89" t="s">
        <v>63</v>
      </c>
      <c r="B70" s="4">
        <f>J86</f>
        <v>6.6338999999999997</v>
      </c>
      <c r="C70" s="7">
        <f>K86</f>
        <v>6.6338999999999997</v>
      </c>
      <c r="D70" s="90">
        <f>L86</f>
        <v>0.22204093</v>
      </c>
      <c r="E70" s="91">
        <f>O77</f>
        <v>5.9851999999999999</v>
      </c>
      <c r="F70" s="7">
        <f>P77</f>
        <v>5.9851999999999999</v>
      </c>
      <c r="G70" s="90">
        <f>Q77</f>
        <v>2.9773299999999998E-3</v>
      </c>
      <c r="I70" s="73" t="s">
        <v>168</v>
      </c>
      <c r="J70" s="85">
        <v>101.69029999999999</v>
      </c>
      <c r="K70" s="85">
        <v>101.69029999999999</v>
      </c>
      <c r="L70" s="85">
        <v>5.43981154</v>
      </c>
      <c r="N70" s="73" t="s">
        <v>175</v>
      </c>
      <c r="O70" s="85">
        <v>0.3</v>
      </c>
      <c r="P70" s="85">
        <v>0.3</v>
      </c>
      <c r="Q70" s="85">
        <v>0</v>
      </c>
      <c r="R70" s="160"/>
    </row>
    <row r="71" spans="1:18" s="75" customFormat="1" ht="15.75" customHeight="1" x14ac:dyDescent="0.25">
      <c r="A71" s="89" t="s">
        <v>64</v>
      </c>
      <c r="B71" s="4">
        <f>J55</f>
        <v>22.962513999999999</v>
      </c>
      <c r="C71" s="7">
        <f>K55</f>
        <v>22.962513999999999</v>
      </c>
      <c r="D71" s="90">
        <f>L55</f>
        <v>0.80423719999999999</v>
      </c>
      <c r="E71" s="91">
        <f>O49</f>
        <v>53.129190000000001</v>
      </c>
      <c r="F71" s="7">
        <f>P49</f>
        <v>53.129190000000001</v>
      </c>
      <c r="G71" s="90">
        <f>Q49</f>
        <v>3.9894233399999997</v>
      </c>
      <c r="I71" s="73" t="s">
        <v>181</v>
      </c>
      <c r="J71" s="85">
        <v>0.53</v>
      </c>
      <c r="K71" s="85">
        <v>0.53</v>
      </c>
      <c r="L71" s="85">
        <v>0</v>
      </c>
      <c r="N71" s="73" t="s">
        <v>176</v>
      </c>
      <c r="O71" s="85">
        <v>166.73821899999999</v>
      </c>
      <c r="P71" s="85">
        <v>166.73821899999999</v>
      </c>
      <c r="Q71" s="85">
        <v>4.288177E-2</v>
      </c>
      <c r="R71" s="160"/>
    </row>
    <row r="72" spans="1:18" s="75" customFormat="1" ht="15.75" customHeight="1" x14ac:dyDescent="0.25">
      <c r="A72" s="113" t="s">
        <v>82</v>
      </c>
      <c r="B72" s="4">
        <f>J59</f>
        <v>3.426625</v>
      </c>
      <c r="C72" s="7">
        <f>K59</f>
        <v>3.426625</v>
      </c>
      <c r="D72" s="90">
        <f>L59</f>
        <v>0.12552943</v>
      </c>
      <c r="E72" s="91">
        <f>O53</f>
        <v>2.2174749999999999</v>
      </c>
      <c r="F72" s="7">
        <f>P53</f>
        <v>2.2174749999999999</v>
      </c>
      <c r="G72" s="90">
        <f>Q53</f>
        <v>0</v>
      </c>
      <c r="I72" s="73" t="s">
        <v>169</v>
      </c>
      <c r="J72" s="85">
        <v>260.33783099999999</v>
      </c>
      <c r="K72" s="85">
        <v>260.33783099999999</v>
      </c>
      <c r="L72" s="85">
        <v>2.7499226499999998</v>
      </c>
      <c r="N72" s="73" t="s">
        <v>177</v>
      </c>
      <c r="O72" s="85">
        <v>4.2930999999999999</v>
      </c>
      <c r="P72" s="85">
        <v>4.2930999999999999</v>
      </c>
      <c r="Q72" s="85">
        <v>2.7552500000000001E-2</v>
      </c>
      <c r="R72" s="160"/>
    </row>
    <row r="73" spans="1:18" s="75" customFormat="1" ht="15.75" customHeight="1" x14ac:dyDescent="0.25">
      <c r="A73" s="89" t="s">
        <v>65</v>
      </c>
      <c r="B73" s="4">
        <f>J63</f>
        <v>15.4984</v>
      </c>
      <c r="C73" s="7">
        <f>K63</f>
        <v>15.4984</v>
      </c>
      <c r="D73" s="90">
        <f>L63</f>
        <v>0.62869246999999995</v>
      </c>
      <c r="E73" s="91">
        <f>O57</f>
        <v>7.9913999999999996</v>
      </c>
      <c r="F73" s="7">
        <f>P57</f>
        <v>7.9913999999999996</v>
      </c>
      <c r="G73" s="90">
        <f>Q57</f>
        <v>1.7327509999999997E-2</v>
      </c>
      <c r="I73" s="73" t="s">
        <v>170</v>
      </c>
      <c r="J73" s="85">
        <v>46.505012000000001</v>
      </c>
      <c r="K73" s="85">
        <v>46.505012000000001</v>
      </c>
      <c r="L73" s="85">
        <v>2.0555224499999998</v>
      </c>
      <c r="N73" s="73" t="s">
        <v>178</v>
      </c>
      <c r="O73" s="85">
        <v>583.2894</v>
      </c>
      <c r="P73" s="85">
        <v>583.2894</v>
      </c>
      <c r="Q73" s="85">
        <v>0</v>
      </c>
      <c r="R73" s="160"/>
    </row>
    <row r="74" spans="1:18" s="75" customFormat="1" ht="15.75" customHeight="1" x14ac:dyDescent="0.25">
      <c r="A74" s="89" t="s">
        <v>66</v>
      </c>
      <c r="B74" s="4">
        <f>J52</f>
        <v>7.3010999999999999</v>
      </c>
      <c r="C74" s="7">
        <f>K52</f>
        <v>7.3010999999999999</v>
      </c>
      <c r="D74" s="90">
        <f>L52</f>
        <v>0</v>
      </c>
      <c r="E74" s="91">
        <f>O46</f>
        <v>51.475900000000003</v>
      </c>
      <c r="F74" s="7">
        <f>P46</f>
        <v>51.475900000000003</v>
      </c>
      <c r="G74" s="90">
        <f>Q46</f>
        <v>2.9957000000000001E-2</v>
      </c>
      <c r="I74" s="73" t="s">
        <v>185</v>
      </c>
      <c r="J74" s="85">
        <v>0.873</v>
      </c>
      <c r="K74" s="85">
        <v>0.873</v>
      </c>
      <c r="L74" s="85">
        <v>0</v>
      </c>
      <c r="N74" s="73" t="s">
        <v>180</v>
      </c>
      <c r="O74" s="85">
        <v>14.1</v>
      </c>
      <c r="P74" s="85">
        <v>14.1</v>
      </c>
      <c r="Q74" s="85">
        <v>0</v>
      </c>
      <c r="R74" s="160"/>
    </row>
    <row r="75" spans="1:18" s="75" customFormat="1" ht="15.75" customHeight="1" x14ac:dyDescent="0.25">
      <c r="A75" s="89" t="s">
        <v>67</v>
      </c>
      <c r="B75" s="4">
        <f>J44</f>
        <v>7.2233419999999997</v>
      </c>
      <c r="C75" s="7">
        <f>K44</f>
        <v>7.2233419999999997</v>
      </c>
      <c r="D75" s="90">
        <f>L44</f>
        <v>0.14359967000000001</v>
      </c>
      <c r="E75" s="91">
        <f>O39</f>
        <v>2.0239989999999999</v>
      </c>
      <c r="F75" s="7">
        <f>P39</f>
        <v>2.0239989999999999</v>
      </c>
      <c r="G75" s="90">
        <f>Q39</f>
        <v>0</v>
      </c>
      <c r="I75" s="73" t="s">
        <v>171</v>
      </c>
      <c r="J75" s="85">
        <v>42.265599999999999</v>
      </c>
      <c r="K75" s="85">
        <v>42.265599999999999</v>
      </c>
      <c r="L75" s="85">
        <v>2.5570262799999997</v>
      </c>
      <c r="N75" s="73" t="s">
        <v>182</v>
      </c>
      <c r="O75" s="85">
        <v>2.6377999999999999</v>
      </c>
      <c r="P75" s="85">
        <v>2.6377999999999999</v>
      </c>
      <c r="Q75" s="85">
        <v>0</v>
      </c>
      <c r="R75" s="160"/>
    </row>
    <row r="76" spans="1:18" s="75" customFormat="1" ht="15.75" customHeight="1" x14ac:dyDescent="0.25">
      <c r="A76" s="89" t="s">
        <v>68</v>
      </c>
      <c r="B76" s="4">
        <f>J54</f>
        <v>6.3837650000000004</v>
      </c>
      <c r="C76" s="7">
        <f>K54</f>
        <v>6.3837650000000004</v>
      </c>
      <c r="D76" s="90">
        <f>L54</f>
        <v>1.0291649999999999E-2</v>
      </c>
      <c r="E76" s="91">
        <f>O48</f>
        <v>0.64803500000000003</v>
      </c>
      <c r="F76" s="7">
        <f>P48</f>
        <v>0.64803500000000003</v>
      </c>
      <c r="G76" s="90">
        <f>Q48</f>
        <v>1.329382E-2</v>
      </c>
      <c r="I76" s="73" t="s">
        <v>173</v>
      </c>
      <c r="J76" s="85">
        <v>167.1994</v>
      </c>
      <c r="K76" s="85">
        <v>167.1994</v>
      </c>
      <c r="L76" s="85">
        <v>7.2443845900000001</v>
      </c>
      <c r="N76" s="73" t="s">
        <v>183</v>
      </c>
      <c r="O76" s="85">
        <v>8.6021000000000001</v>
      </c>
      <c r="P76" s="85">
        <v>8.6021000000000001</v>
      </c>
      <c r="Q76" s="85">
        <v>0</v>
      </c>
      <c r="R76" s="160"/>
    </row>
    <row r="77" spans="1:18" s="75" customFormat="1" ht="15.75" customHeight="1" x14ac:dyDescent="0.25">
      <c r="A77" s="89" t="s">
        <v>69</v>
      </c>
      <c r="B77" s="4">
        <f>J51</f>
        <v>14.6401</v>
      </c>
      <c r="C77" s="7">
        <f>K51</f>
        <v>14.6401</v>
      </c>
      <c r="D77" s="90">
        <f>L51</f>
        <v>1.0756857900000001</v>
      </c>
      <c r="E77" s="91">
        <f>O45</f>
        <v>4.3112000000000004</v>
      </c>
      <c r="F77" s="7">
        <f>P45</f>
        <v>4.3112000000000004</v>
      </c>
      <c r="G77" s="90">
        <f>Q45</f>
        <v>0.10117481</v>
      </c>
      <c r="I77" s="73" t="s">
        <v>174</v>
      </c>
      <c r="J77" s="85">
        <v>8.0123850000000001</v>
      </c>
      <c r="K77" s="85">
        <v>8.0123850000000001</v>
      </c>
      <c r="L77" s="85">
        <v>0</v>
      </c>
      <c r="N77" s="73" t="s">
        <v>184</v>
      </c>
      <c r="O77" s="85">
        <v>5.9851999999999999</v>
      </c>
      <c r="P77" s="85">
        <v>5.9851999999999999</v>
      </c>
      <c r="Q77" s="85">
        <v>2.9773299999999998E-3</v>
      </c>
      <c r="R77" s="160"/>
    </row>
    <row r="78" spans="1:18" s="75" customFormat="1" ht="15.75" customHeight="1" x14ac:dyDescent="0.25">
      <c r="A78" s="89" t="s">
        <v>70</v>
      </c>
      <c r="B78" s="4">
        <f>J42</f>
        <v>1.6839999999999999</v>
      </c>
      <c r="C78" s="7">
        <f>K42</f>
        <v>1.6839999999999999</v>
      </c>
      <c r="D78" s="90">
        <f>L42</f>
        <v>1.6071400000000002E-3</v>
      </c>
      <c r="E78" s="96" t="s">
        <v>19</v>
      </c>
      <c r="F78" s="6" t="s">
        <v>19</v>
      </c>
      <c r="G78" s="97" t="s">
        <v>19</v>
      </c>
      <c r="I78" s="73" t="s">
        <v>175</v>
      </c>
      <c r="J78" s="85">
        <v>1.3141</v>
      </c>
      <c r="K78" s="85">
        <v>1.3141</v>
      </c>
      <c r="L78" s="85">
        <v>6.9067390000000006E-2</v>
      </c>
      <c r="N78" s="73" t="s">
        <v>186</v>
      </c>
      <c r="O78" s="85">
        <v>17.863</v>
      </c>
      <c r="P78" s="85">
        <v>17.863</v>
      </c>
      <c r="Q78" s="85">
        <v>3.7300000000000001E-4</v>
      </c>
      <c r="R78" s="160"/>
    </row>
    <row r="79" spans="1:18" s="75" customFormat="1" ht="15.75" customHeight="1" x14ac:dyDescent="0.25">
      <c r="A79" s="89" t="s">
        <v>71</v>
      </c>
      <c r="B79" s="4">
        <f t="shared" ref="B79:D80" si="3">J88</f>
        <v>22.465060000000001</v>
      </c>
      <c r="C79" s="7">
        <f t="shared" si="3"/>
        <v>22.465060000000001</v>
      </c>
      <c r="D79" s="90">
        <f t="shared" si="3"/>
        <v>1.00853992</v>
      </c>
      <c r="E79" s="96">
        <f t="shared" ref="E79:G80" si="4">O79</f>
        <v>2.0902400000000001</v>
      </c>
      <c r="F79" s="6">
        <f t="shared" si="4"/>
        <v>2.0902400000000001</v>
      </c>
      <c r="G79" s="97">
        <f t="shared" si="4"/>
        <v>5.0832589999999997E-2</v>
      </c>
      <c r="I79" s="73" t="s">
        <v>191</v>
      </c>
      <c r="J79" s="85">
        <v>2.9946999999999999</v>
      </c>
      <c r="K79" s="85">
        <v>2.9946999999999999</v>
      </c>
      <c r="L79" s="85">
        <v>8.0082860000000006E-2</v>
      </c>
      <c r="N79" s="73" t="s">
        <v>187</v>
      </c>
      <c r="O79" s="85">
        <v>2.0902400000000001</v>
      </c>
      <c r="P79" s="85">
        <v>2.0902400000000001</v>
      </c>
      <c r="Q79" s="85">
        <v>5.0832589999999997E-2</v>
      </c>
      <c r="R79" s="160"/>
    </row>
    <row r="80" spans="1:18" s="75" customFormat="1" ht="15.75" customHeight="1" x14ac:dyDescent="0.25">
      <c r="A80" s="122" t="s">
        <v>194</v>
      </c>
      <c r="B80" s="4">
        <f t="shared" si="3"/>
        <v>8.5886689999999994</v>
      </c>
      <c r="C80" s="7">
        <f t="shared" si="3"/>
        <v>8.5886689999999994</v>
      </c>
      <c r="D80" s="90">
        <f t="shared" si="3"/>
        <v>6.1195019999999996E-2</v>
      </c>
      <c r="E80" s="96">
        <f t="shared" si="4"/>
        <v>0.81793099999999996</v>
      </c>
      <c r="F80" s="6">
        <f t="shared" si="4"/>
        <v>0.81793099999999996</v>
      </c>
      <c r="G80" s="97">
        <f t="shared" si="4"/>
        <v>5.243E-4</v>
      </c>
      <c r="I80" s="73" t="s">
        <v>176</v>
      </c>
      <c r="J80" s="85">
        <v>167.930961</v>
      </c>
      <c r="K80" s="85">
        <v>167.930961</v>
      </c>
      <c r="L80" s="85">
        <v>3.25570972</v>
      </c>
      <c r="N80" s="73" t="s">
        <v>188</v>
      </c>
      <c r="O80" s="85">
        <v>0.81793099999999996</v>
      </c>
      <c r="P80" s="85">
        <v>0.81793099999999996</v>
      </c>
      <c r="Q80" s="85">
        <v>5.243E-4</v>
      </c>
      <c r="R80" s="160"/>
    </row>
    <row r="81" spans="1:21" s="75" customFormat="1" ht="15.75" customHeight="1" x14ac:dyDescent="0.25">
      <c r="A81" s="123" t="s">
        <v>196</v>
      </c>
      <c r="B81" s="4">
        <f>J94</f>
        <v>6.6812279999999999</v>
      </c>
      <c r="C81" s="7">
        <f>K94</f>
        <v>6.6812279999999999</v>
      </c>
      <c r="D81" s="90">
        <f>L94</f>
        <v>0.32251626999999999</v>
      </c>
      <c r="E81" s="96">
        <f>O85</f>
        <v>9.3472E-2</v>
      </c>
      <c r="F81" s="6">
        <f>P85</f>
        <v>9.3472E-2</v>
      </c>
      <c r="G81" s="97">
        <f>Q85</f>
        <v>0</v>
      </c>
      <c r="I81" s="73" t="s">
        <v>177</v>
      </c>
      <c r="J81" s="85">
        <v>7.0975910000000004</v>
      </c>
      <c r="K81" s="85">
        <v>7.0975910000000004</v>
      </c>
      <c r="L81" s="85">
        <v>0.21715451999999999</v>
      </c>
      <c r="N81" s="73" t="s">
        <v>189</v>
      </c>
      <c r="O81" s="85">
        <v>66.589034999999996</v>
      </c>
      <c r="P81" s="85">
        <v>66.589034999999996</v>
      </c>
      <c r="Q81" s="85">
        <v>1.0170674</v>
      </c>
      <c r="R81" s="160"/>
    </row>
    <row r="82" spans="1:21" s="75" customFormat="1" ht="15.75" customHeight="1" x14ac:dyDescent="0.25">
      <c r="A82" s="89" t="s">
        <v>96</v>
      </c>
      <c r="B82" s="4">
        <f>J83</f>
        <v>166.27</v>
      </c>
      <c r="C82" s="7">
        <f>K83</f>
        <v>166.27</v>
      </c>
      <c r="D82" s="90">
        <f>L83</f>
        <v>3.5256056899999999</v>
      </c>
      <c r="E82" s="96">
        <f>O74</f>
        <v>14.1</v>
      </c>
      <c r="F82" s="6">
        <f>P74</f>
        <v>14.1</v>
      </c>
      <c r="G82" s="97">
        <f>Q74</f>
        <v>0</v>
      </c>
      <c r="I82" s="73" t="s">
        <v>178</v>
      </c>
      <c r="J82" s="85">
        <v>60.588999999999999</v>
      </c>
      <c r="K82" s="85">
        <v>60.588999999999999</v>
      </c>
      <c r="L82" s="85">
        <v>0</v>
      </c>
      <c r="N82" s="73" t="s">
        <v>190</v>
      </c>
      <c r="O82" s="85">
        <v>9.1936</v>
      </c>
      <c r="P82" s="85">
        <v>9.1936</v>
      </c>
      <c r="Q82" s="85">
        <v>0</v>
      </c>
      <c r="R82" s="160"/>
    </row>
    <row r="83" spans="1:21" s="75" customFormat="1" ht="15.75" customHeight="1" x14ac:dyDescent="0.25">
      <c r="A83" s="117" t="s">
        <v>98</v>
      </c>
      <c r="B83" s="4">
        <f>J49</f>
        <v>2.4315000000000002</v>
      </c>
      <c r="C83" s="7">
        <f>K49</f>
        <v>2.4315000000000002</v>
      </c>
      <c r="D83" s="90">
        <f>L49</f>
        <v>0.11818658</v>
      </c>
      <c r="E83" s="96" t="s">
        <v>19</v>
      </c>
      <c r="F83" s="6" t="s">
        <v>19</v>
      </c>
      <c r="G83" s="97" t="s">
        <v>19</v>
      </c>
      <c r="I83" s="73" t="s">
        <v>180</v>
      </c>
      <c r="J83" s="85">
        <v>166.27</v>
      </c>
      <c r="K83" s="85">
        <v>166.27</v>
      </c>
      <c r="L83" s="85">
        <v>3.5256056899999999</v>
      </c>
      <c r="N83" s="73" t="s">
        <v>192</v>
      </c>
      <c r="O83" s="85">
        <v>1102.0624</v>
      </c>
      <c r="P83" s="85">
        <v>1102.0624</v>
      </c>
      <c r="Q83" s="85">
        <v>135.3194</v>
      </c>
      <c r="R83" s="160"/>
    </row>
    <row r="84" spans="1:21" s="75" customFormat="1" ht="15.75" customHeight="1" x14ac:dyDescent="0.25">
      <c r="A84" s="89" t="s">
        <v>72</v>
      </c>
      <c r="B84" s="4">
        <f>J69</f>
        <v>25.402743999999998</v>
      </c>
      <c r="C84" s="7">
        <f>K69</f>
        <v>25.402743999999998</v>
      </c>
      <c r="D84" s="90">
        <f>L69</f>
        <v>2.7717749999999999E-2</v>
      </c>
      <c r="E84" s="96">
        <f>O62</f>
        <v>3.482256</v>
      </c>
      <c r="F84" s="6">
        <f>P62</f>
        <v>3.482256</v>
      </c>
      <c r="G84" s="97">
        <f>Q62</f>
        <v>0</v>
      </c>
      <c r="I84" s="73" t="s">
        <v>182</v>
      </c>
      <c r="J84" s="85">
        <v>124.8222</v>
      </c>
      <c r="K84" s="85">
        <v>124.8222</v>
      </c>
      <c r="L84" s="85">
        <v>2.4514281800000002</v>
      </c>
      <c r="N84" s="73" t="s">
        <v>193</v>
      </c>
      <c r="O84" s="85">
        <v>559.81719999999996</v>
      </c>
      <c r="P84" s="85">
        <v>559.81719999999996</v>
      </c>
      <c r="Q84" s="85">
        <v>51.618000000000002</v>
      </c>
      <c r="R84" s="160"/>
    </row>
    <row r="85" spans="1:21" s="75" customFormat="1" ht="15.75" customHeight="1" x14ac:dyDescent="0.25">
      <c r="A85" s="113" t="s">
        <v>73</v>
      </c>
      <c r="B85" s="4">
        <f>J68</f>
        <v>9.5028109999999995</v>
      </c>
      <c r="C85" s="7">
        <f>K68</f>
        <v>9.5028109999999995</v>
      </c>
      <c r="D85" s="90">
        <f>L68</f>
        <v>0.18502464999999998</v>
      </c>
      <c r="E85" s="96">
        <f>O61</f>
        <v>5.7622059999999999</v>
      </c>
      <c r="F85" s="6">
        <f>P61</f>
        <v>5.7622059999999999</v>
      </c>
      <c r="G85" s="97">
        <f>Q61</f>
        <v>0</v>
      </c>
      <c r="I85" s="73" t="s">
        <v>183</v>
      </c>
      <c r="J85" s="85">
        <v>32.020899999999997</v>
      </c>
      <c r="K85" s="85">
        <v>32.020899999999997</v>
      </c>
      <c r="L85" s="85">
        <v>0.50026592000000003</v>
      </c>
      <c r="N85" s="73" t="s">
        <v>195</v>
      </c>
      <c r="O85" s="85">
        <v>9.3472E-2</v>
      </c>
      <c r="P85" s="85">
        <v>9.3472E-2</v>
      </c>
      <c r="Q85" s="85">
        <v>0</v>
      </c>
      <c r="R85" s="160"/>
    </row>
    <row r="86" spans="1:21" s="75" customFormat="1" ht="15.75" customHeight="1" x14ac:dyDescent="0.25">
      <c r="A86" s="89" t="s">
        <v>74</v>
      </c>
      <c r="B86" s="4">
        <f>J66</f>
        <v>66.904700000000005</v>
      </c>
      <c r="C86" s="7">
        <f>K66</f>
        <v>66.904700000000005</v>
      </c>
      <c r="D86" s="90">
        <f>L66</f>
        <v>7.0739339999999998E-2</v>
      </c>
      <c r="E86" s="96">
        <f t="shared" ref="E86:G87" si="5">O59</f>
        <v>7.4455</v>
      </c>
      <c r="F86" s="6">
        <f t="shared" si="5"/>
        <v>7.4455</v>
      </c>
      <c r="G86" s="97">
        <f t="shared" si="5"/>
        <v>0</v>
      </c>
      <c r="I86" s="73" t="s">
        <v>184</v>
      </c>
      <c r="J86" s="85">
        <v>6.6338999999999997</v>
      </c>
      <c r="K86" s="85">
        <v>6.6338999999999997</v>
      </c>
      <c r="L86" s="85">
        <v>0.22204093</v>
      </c>
      <c r="N86" s="73" t="s">
        <v>197</v>
      </c>
      <c r="O86" s="85">
        <v>15.717917999999999</v>
      </c>
      <c r="P86" s="85">
        <v>15.717917999999999</v>
      </c>
      <c r="Q86" s="85">
        <v>0</v>
      </c>
      <c r="R86" s="160"/>
    </row>
    <row r="87" spans="1:21" s="75" customFormat="1" ht="15.75" customHeight="1" x14ac:dyDescent="0.25">
      <c r="A87" s="89" t="s">
        <v>75</v>
      </c>
      <c r="B87" s="4">
        <f t="shared" ref="B87:D87" si="6">J67</f>
        <v>264.96028999999999</v>
      </c>
      <c r="C87" s="7">
        <f t="shared" si="6"/>
        <v>264.96028999999999</v>
      </c>
      <c r="D87" s="90">
        <f t="shared" si="6"/>
        <v>0.24435777</v>
      </c>
      <c r="E87" s="96">
        <f t="shared" si="5"/>
        <v>21.7836</v>
      </c>
      <c r="F87" s="6">
        <f t="shared" si="5"/>
        <v>21.7836</v>
      </c>
      <c r="G87" s="97">
        <f t="shared" si="5"/>
        <v>2.1132410000000001E-2</v>
      </c>
      <c r="I87" s="73" t="s">
        <v>186</v>
      </c>
      <c r="J87" s="85">
        <v>60.356999999999999</v>
      </c>
      <c r="K87" s="85">
        <v>60.356999999999999</v>
      </c>
      <c r="L87" s="85">
        <v>2.2124334300000004</v>
      </c>
      <c r="N87" s="75" t="s">
        <v>199</v>
      </c>
      <c r="O87" s="85">
        <v>1301.947776</v>
      </c>
      <c r="P87" s="85">
        <v>1301.947776</v>
      </c>
      <c r="Q87" s="85">
        <v>1.21480707</v>
      </c>
      <c r="R87" s="160"/>
    </row>
    <row r="88" spans="1:21" s="75" customFormat="1" ht="15.75" customHeight="1" x14ac:dyDescent="0.25">
      <c r="A88" s="89" t="s">
        <v>83</v>
      </c>
      <c r="B88" s="4">
        <f t="shared" ref="B88:D89" si="7">J70</f>
        <v>101.69029999999999</v>
      </c>
      <c r="C88" s="7">
        <f t="shared" si="7"/>
        <v>101.69029999999999</v>
      </c>
      <c r="D88" s="90">
        <f t="shared" si="7"/>
        <v>5.43981154</v>
      </c>
      <c r="E88" s="96">
        <f t="shared" ref="E88:G89" si="8">O63</f>
        <v>26.477699999999999</v>
      </c>
      <c r="F88" s="6">
        <f t="shared" si="8"/>
        <v>26.477699999999999</v>
      </c>
      <c r="G88" s="97">
        <f t="shared" si="8"/>
        <v>0</v>
      </c>
      <c r="I88" s="73" t="s">
        <v>187</v>
      </c>
      <c r="J88" s="85">
        <v>22.465060000000001</v>
      </c>
      <c r="K88" s="85">
        <v>22.465060000000001</v>
      </c>
      <c r="L88" s="85">
        <v>1.00853992</v>
      </c>
      <c r="R88" s="160"/>
    </row>
    <row r="89" spans="1:21" s="75" customFormat="1" ht="15.75" customHeight="1" x14ac:dyDescent="0.25">
      <c r="A89" s="89" t="s">
        <v>76</v>
      </c>
      <c r="B89" s="4">
        <f t="shared" si="7"/>
        <v>0.53</v>
      </c>
      <c r="C89" s="7">
        <f t="shared" si="7"/>
        <v>0.53</v>
      </c>
      <c r="D89" s="90">
        <f t="shared" si="7"/>
        <v>0</v>
      </c>
      <c r="E89" s="96">
        <f t="shared" si="8"/>
        <v>0.2</v>
      </c>
      <c r="F89" s="6">
        <f t="shared" si="8"/>
        <v>0.2</v>
      </c>
      <c r="G89" s="97">
        <f t="shared" si="8"/>
        <v>0</v>
      </c>
      <c r="I89" s="73" t="s">
        <v>188</v>
      </c>
      <c r="J89" s="85">
        <v>8.5886689999999994</v>
      </c>
      <c r="K89" s="85">
        <v>8.5886689999999994</v>
      </c>
      <c r="L89" s="85">
        <v>6.1195019999999996E-2</v>
      </c>
      <c r="R89" s="160"/>
    </row>
    <row r="90" spans="1:21" s="75" customFormat="1" ht="15.75" customHeight="1" thickBot="1" x14ac:dyDescent="0.3">
      <c r="A90" s="124" t="s">
        <v>77</v>
      </c>
      <c r="B90" s="43">
        <f>J85</f>
        <v>32.020899999999997</v>
      </c>
      <c r="C90" s="44">
        <f>K85</f>
        <v>32.020899999999997</v>
      </c>
      <c r="D90" s="125">
        <f>L85</f>
        <v>0.50026592000000003</v>
      </c>
      <c r="E90" s="126">
        <f>O76</f>
        <v>8.6021000000000001</v>
      </c>
      <c r="F90" s="44">
        <f>P76</f>
        <v>8.6021000000000001</v>
      </c>
      <c r="G90" s="125">
        <f>Q76</f>
        <v>0</v>
      </c>
      <c r="I90" s="73" t="s">
        <v>189</v>
      </c>
      <c r="J90" s="85">
        <v>25.426964999999999</v>
      </c>
      <c r="K90" s="85">
        <v>25.426964999999999</v>
      </c>
      <c r="L90" s="85">
        <v>1.89736054</v>
      </c>
      <c r="R90" s="160"/>
    </row>
    <row r="91" spans="1:21" s="75" customFormat="1" ht="15.75" customHeight="1" thickBot="1" x14ac:dyDescent="0.3">
      <c r="A91" s="127" t="s">
        <v>93</v>
      </c>
      <c r="B91" s="128">
        <f t="shared" ref="B91:G91" si="9">SUM(B92:B97)</f>
        <v>971.87879199999998</v>
      </c>
      <c r="C91" s="129">
        <f t="shared" si="9"/>
        <v>971.87879199999998</v>
      </c>
      <c r="D91" s="130">
        <f t="shared" si="9"/>
        <v>53.349513229999999</v>
      </c>
      <c r="E91" s="128">
        <f t="shared" si="9"/>
        <v>3360.5404369999997</v>
      </c>
      <c r="F91" s="129">
        <f t="shared" si="9"/>
        <v>3360.5404369999997</v>
      </c>
      <c r="G91" s="130">
        <f t="shared" si="9"/>
        <v>188.19508884000001</v>
      </c>
      <c r="I91" s="73" t="s">
        <v>190</v>
      </c>
      <c r="J91" s="85">
        <v>13.7944</v>
      </c>
      <c r="K91" s="85">
        <v>13.7944</v>
      </c>
      <c r="L91" s="85">
        <v>0.41818459999999996</v>
      </c>
      <c r="R91" s="160"/>
    </row>
    <row r="92" spans="1:21" s="75" customFormat="1" ht="18" customHeight="1" x14ac:dyDescent="0.25">
      <c r="A92" s="2" t="s">
        <v>84</v>
      </c>
      <c r="B92" s="33">
        <f>J72</f>
        <v>260.33783099999999</v>
      </c>
      <c r="C92" s="34">
        <f>K72</f>
        <v>260.33783099999999</v>
      </c>
      <c r="D92" s="131">
        <f>L72</f>
        <v>2.7499226499999998</v>
      </c>
      <c r="E92" s="33">
        <f>O65</f>
        <v>229.974842</v>
      </c>
      <c r="F92" s="34">
        <f>P65</f>
        <v>229.974842</v>
      </c>
      <c r="G92" s="132">
        <f>Q65</f>
        <v>0</v>
      </c>
      <c r="I92" s="73" t="s">
        <v>192</v>
      </c>
      <c r="J92" s="85">
        <v>333.76650000000001</v>
      </c>
      <c r="K92" s="85">
        <v>333.76650000000001</v>
      </c>
      <c r="L92" s="85">
        <v>30.529603000000002</v>
      </c>
      <c r="R92" s="160"/>
    </row>
    <row r="93" spans="1:21" ht="15" customHeight="1" x14ac:dyDescent="0.25">
      <c r="A93" s="1" t="s">
        <v>85</v>
      </c>
      <c r="B93" s="35">
        <f t="shared" ref="B93:D94" si="10">J92</f>
        <v>333.76650000000001</v>
      </c>
      <c r="C93" s="36">
        <f t="shared" si="10"/>
        <v>333.76650000000001</v>
      </c>
      <c r="D93" s="133">
        <f t="shared" si="10"/>
        <v>30.529603000000002</v>
      </c>
      <c r="E93" s="35">
        <f t="shared" ref="E93:G94" si="11">O83</f>
        <v>1102.0624</v>
      </c>
      <c r="F93" s="36">
        <f t="shared" si="11"/>
        <v>1102.0624</v>
      </c>
      <c r="G93" s="134">
        <f t="shared" si="11"/>
        <v>135.3194</v>
      </c>
      <c r="I93" s="73" t="s">
        <v>193</v>
      </c>
      <c r="J93" s="85">
        <v>206.84880000000001</v>
      </c>
      <c r="K93" s="85">
        <v>206.84880000000001</v>
      </c>
      <c r="L93" s="85">
        <v>16.734195</v>
      </c>
      <c r="R93" s="160"/>
      <c r="S93" s="75"/>
      <c r="T93" s="75"/>
      <c r="U93" s="75"/>
    </row>
    <row r="94" spans="1:21" x14ac:dyDescent="0.25">
      <c r="A94" s="1" t="s">
        <v>86</v>
      </c>
      <c r="B94" s="35">
        <f t="shared" si="10"/>
        <v>206.84880000000001</v>
      </c>
      <c r="C94" s="36">
        <f t="shared" si="10"/>
        <v>206.84880000000001</v>
      </c>
      <c r="D94" s="133">
        <f t="shared" si="10"/>
        <v>16.734195</v>
      </c>
      <c r="E94" s="35">
        <f t="shared" si="11"/>
        <v>559.81719999999996</v>
      </c>
      <c r="F94" s="36">
        <f t="shared" si="11"/>
        <v>559.81719999999996</v>
      </c>
      <c r="G94" s="134">
        <f t="shared" si="11"/>
        <v>51.618000000000002</v>
      </c>
      <c r="I94" s="73" t="s">
        <v>195</v>
      </c>
      <c r="J94" s="85">
        <v>6.6812279999999999</v>
      </c>
      <c r="K94" s="85">
        <v>6.6812279999999999</v>
      </c>
      <c r="L94" s="85">
        <v>0.32251626999999999</v>
      </c>
      <c r="R94" s="160"/>
      <c r="S94" s="75"/>
      <c r="T94" s="75"/>
      <c r="U94" s="75"/>
    </row>
    <row r="95" spans="1:21" x14ac:dyDescent="0.25">
      <c r="A95" s="1" t="s">
        <v>198</v>
      </c>
      <c r="B95" s="141" t="s">
        <v>19</v>
      </c>
      <c r="C95" s="142" t="s">
        <v>19</v>
      </c>
      <c r="D95" s="143" t="s">
        <v>19</v>
      </c>
      <c r="E95" s="135">
        <f>O87</f>
        <v>1301.947776</v>
      </c>
      <c r="F95" s="115">
        <f>P87</f>
        <v>1301.947776</v>
      </c>
      <c r="G95" s="116">
        <f>Q87</f>
        <v>1.21480707</v>
      </c>
      <c r="I95" s="73" t="s">
        <v>197</v>
      </c>
      <c r="J95" s="85">
        <v>8.4754819999999995</v>
      </c>
      <c r="K95" s="85">
        <v>8.4754819999999995</v>
      </c>
      <c r="L95" s="85">
        <v>6.19938E-3</v>
      </c>
      <c r="R95" s="160"/>
      <c r="S95" s="75"/>
      <c r="T95" s="75"/>
      <c r="U95" s="75"/>
    </row>
    <row r="96" spans="1:21" x14ac:dyDescent="0.25">
      <c r="A96" s="1" t="s">
        <v>87</v>
      </c>
      <c r="B96" s="35">
        <f t="shared" ref="B96:D97" si="12">J79</f>
        <v>2.9946999999999999</v>
      </c>
      <c r="C96" s="36">
        <f t="shared" si="12"/>
        <v>2.9946999999999999</v>
      </c>
      <c r="D96" s="133">
        <f t="shared" si="12"/>
        <v>8.0082860000000006E-2</v>
      </c>
      <c r="E96" s="71" t="s">
        <v>19</v>
      </c>
      <c r="F96" s="72" t="s">
        <v>19</v>
      </c>
      <c r="G96" s="136" t="s">
        <v>19</v>
      </c>
      <c r="I96" s="73"/>
      <c r="J96" s="75"/>
      <c r="K96" s="75"/>
      <c r="L96" s="75"/>
      <c r="R96" s="155"/>
      <c r="S96" s="75"/>
      <c r="T96" s="75"/>
    </row>
    <row r="97" spans="1:20" ht="15.75" thickBot="1" x14ac:dyDescent="0.3">
      <c r="A97" s="3" t="s">
        <v>88</v>
      </c>
      <c r="B97" s="37">
        <f t="shared" si="12"/>
        <v>167.930961</v>
      </c>
      <c r="C97" s="38">
        <f t="shared" si="12"/>
        <v>167.930961</v>
      </c>
      <c r="D97" s="137">
        <f t="shared" si="12"/>
        <v>3.25570972</v>
      </c>
      <c r="E97" s="37">
        <f>O71</f>
        <v>166.73821899999999</v>
      </c>
      <c r="F97" s="38">
        <f>P71</f>
        <v>166.73821899999999</v>
      </c>
      <c r="G97" s="138">
        <f>Q71</f>
        <v>4.288177E-2</v>
      </c>
    </row>
    <row r="99" spans="1:20" x14ac:dyDescent="0.25">
      <c r="T99" s="154"/>
    </row>
  </sheetData>
  <mergeCells count="3">
    <mergeCell ref="A1:A2"/>
    <mergeCell ref="B1:D1"/>
    <mergeCell ref="E1:G1"/>
  </mergeCells>
  <pageMargins left="0.31496062992125984" right="0.31496062992125984" top="0.35433070866141736" bottom="0.35433070866141736" header="0" footer="0"/>
  <pageSetup scale="95" orientation="portrait" r:id="rId1"/>
  <ignoredErrors>
    <ignoredError sqref="B92:G94 B96:G97 B21:D21 E21:G21 E95:G95 E52:G52 F20:G20" unlockedFormula="1"/>
    <ignoredError sqref="B75:G75 B25:D25 E69:G69 B69:D6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A diciembre</vt:lpstr>
      <vt:lpstr>Control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Melquiades Gonzalez</dc:creator>
  <cp:lastModifiedBy>Melquiades Gonzalez</cp:lastModifiedBy>
  <cp:lastPrinted>2020-02-06T13:42:14Z</cp:lastPrinted>
  <dcterms:created xsi:type="dcterms:W3CDTF">2016-04-07T16:05:41Z</dcterms:created>
  <dcterms:modified xsi:type="dcterms:W3CDTF">2021-01-05T14:25:01Z</dcterms:modified>
</cp:coreProperties>
</file>