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onzalez\Desktop\PRESUPUESTO\2019\MENSUAL\WEB\12-Diciembre\Sector Público\"/>
    </mc:Choice>
  </mc:AlternateContent>
  <bookViews>
    <workbookView xWindow="120" yWindow="1875" windowWidth="18915" windowHeight="10020" tabRatio="822"/>
  </bookViews>
  <sheets>
    <sheet name="Enero a diciembre" sheetId="2" r:id="rId1"/>
    <sheet name="Control" sheetId="9" state="hidden" r:id="rId2"/>
  </sheets>
  <calcPr calcId="162913"/>
</workbook>
</file>

<file path=xl/calcChain.xml><?xml version="1.0" encoding="utf-8"?>
<calcChain xmlns="http://schemas.openxmlformats.org/spreadsheetml/2006/main">
  <c r="B1263" i="2" l="1"/>
  <c r="C1263" i="2"/>
  <c r="D1263" i="2"/>
  <c r="I1328" i="2"/>
  <c r="E1328" i="2"/>
  <c r="E1327" i="2"/>
  <c r="I1326" i="2"/>
  <c r="I1325" i="2"/>
  <c r="E1325" i="2"/>
  <c r="I1324" i="2"/>
  <c r="E1324" i="2"/>
  <c r="I1323" i="2"/>
  <c r="E1323" i="2"/>
  <c r="H1322" i="2"/>
  <c r="G1322" i="2"/>
  <c r="F1322" i="2"/>
  <c r="D1322" i="2"/>
  <c r="C1322" i="2"/>
  <c r="B1322" i="2"/>
  <c r="I1321" i="2"/>
  <c r="E1321" i="2"/>
  <c r="I1320" i="2"/>
  <c r="E1320" i="2"/>
  <c r="I1319" i="2"/>
  <c r="E1319" i="2"/>
  <c r="I1318" i="2"/>
  <c r="E1318" i="2"/>
  <c r="I1317" i="2"/>
  <c r="E1317" i="2"/>
  <c r="I1316" i="2"/>
  <c r="E1316" i="2"/>
  <c r="I1315" i="2"/>
  <c r="E1315" i="2"/>
  <c r="E1314" i="2"/>
  <c r="I1313" i="2"/>
  <c r="E1313" i="2"/>
  <c r="I1312" i="2"/>
  <c r="E1312" i="2"/>
  <c r="I1311" i="2"/>
  <c r="E1311" i="2"/>
  <c r="I1310" i="2"/>
  <c r="E1310" i="2"/>
  <c r="E1309" i="2"/>
  <c r="I1308" i="2"/>
  <c r="E1308" i="2"/>
  <c r="I1307" i="2"/>
  <c r="E1307" i="2"/>
  <c r="I1306" i="2"/>
  <c r="E1306" i="2"/>
  <c r="I1305" i="2"/>
  <c r="E1305" i="2"/>
  <c r="I1304" i="2"/>
  <c r="E1304" i="2"/>
  <c r="I1303" i="2"/>
  <c r="E1303" i="2"/>
  <c r="I1302" i="2"/>
  <c r="E1302" i="2"/>
  <c r="I1301" i="2"/>
  <c r="E1301" i="2"/>
  <c r="I1300" i="2"/>
  <c r="E1300" i="2"/>
  <c r="I1299" i="2"/>
  <c r="E1299" i="2"/>
  <c r="I1298" i="2"/>
  <c r="E1298" i="2"/>
  <c r="I1297" i="2"/>
  <c r="E1297" i="2"/>
  <c r="I1296" i="2"/>
  <c r="E1296" i="2"/>
  <c r="I1295" i="2"/>
  <c r="E1295" i="2"/>
  <c r="I1294" i="2"/>
  <c r="E1294" i="2"/>
  <c r="I1293" i="2"/>
  <c r="E1293" i="2"/>
  <c r="I1292" i="2"/>
  <c r="E1292" i="2"/>
  <c r="I1291" i="2"/>
  <c r="E1291" i="2"/>
  <c r="I1290" i="2"/>
  <c r="E1290" i="2"/>
  <c r="I1289" i="2"/>
  <c r="E1289" i="2"/>
  <c r="I1288" i="2"/>
  <c r="E1288" i="2"/>
  <c r="I1287" i="2"/>
  <c r="E1287" i="2"/>
  <c r="I1286" i="2"/>
  <c r="E1286" i="2"/>
  <c r="I1285" i="2"/>
  <c r="E1285" i="2"/>
  <c r="E1284" i="2"/>
  <c r="I1283" i="2"/>
  <c r="E1283" i="2"/>
  <c r="I1282" i="2"/>
  <c r="E1282" i="2"/>
  <c r="I1281" i="2"/>
  <c r="E1281" i="2"/>
  <c r="E1280" i="2"/>
  <c r="I1279" i="2"/>
  <c r="E1279" i="2"/>
  <c r="I1278" i="2"/>
  <c r="E1278" i="2"/>
  <c r="I1277" i="2"/>
  <c r="E1277" i="2"/>
  <c r="I1276" i="2"/>
  <c r="E1276" i="2"/>
  <c r="I1275" i="2"/>
  <c r="E1275" i="2"/>
  <c r="I1274" i="2"/>
  <c r="E1274" i="2"/>
  <c r="I1273" i="2"/>
  <c r="E1273" i="2"/>
  <c r="I1272" i="2"/>
  <c r="E1272" i="2"/>
  <c r="E1271" i="2"/>
  <c r="I1270" i="2"/>
  <c r="E1270" i="2"/>
  <c r="I1269" i="2"/>
  <c r="E1269" i="2"/>
  <c r="I1268" i="2"/>
  <c r="E1268" i="2"/>
  <c r="I1267" i="2"/>
  <c r="E1267" i="2"/>
  <c r="I1266" i="2"/>
  <c r="E1266" i="2"/>
  <c r="I1265" i="2"/>
  <c r="E1265" i="2"/>
  <c r="I1264" i="2"/>
  <c r="E1264" i="2"/>
  <c r="H1263" i="2"/>
  <c r="G1263" i="2"/>
  <c r="I1263" i="2" s="1"/>
  <c r="F1263" i="2"/>
  <c r="E1262" i="2"/>
  <c r="I1261" i="2"/>
  <c r="E1261" i="2"/>
  <c r="I1260" i="2"/>
  <c r="E1260" i="2"/>
  <c r="I1259" i="2"/>
  <c r="E1259" i="2"/>
  <c r="E1258" i="2"/>
  <c r="E1257" i="2"/>
  <c r="I1256" i="2"/>
  <c r="E1256" i="2"/>
  <c r="I1255" i="2"/>
  <c r="E1255" i="2"/>
  <c r="I1254" i="2"/>
  <c r="E1254" i="2"/>
  <c r="I1253" i="2"/>
  <c r="E1253" i="2"/>
  <c r="I1252" i="2"/>
  <c r="E1252" i="2"/>
  <c r="I1251" i="2"/>
  <c r="E1251" i="2"/>
  <c r="I1250" i="2"/>
  <c r="E1250" i="2"/>
  <c r="E1249" i="2"/>
  <c r="I1248" i="2"/>
  <c r="E1248" i="2"/>
  <c r="I1247" i="2"/>
  <c r="E1247" i="2"/>
  <c r="I1246" i="2"/>
  <c r="E1246" i="2"/>
  <c r="I1245" i="2"/>
  <c r="E1245" i="2"/>
  <c r="I1244" i="2"/>
  <c r="E1244" i="2"/>
  <c r="I1243" i="2"/>
  <c r="E1243" i="2"/>
  <c r="I1242" i="2"/>
  <c r="E1242" i="2"/>
  <c r="I1241" i="2"/>
  <c r="E1241" i="2"/>
  <c r="I1240" i="2"/>
  <c r="E1240" i="2"/>
  <c r="I1239" i="2"/>
  <c r="E1239" i="2"/>
  <c r="I1238" i="2"/>
  <c r="E1238" i="2"/>
  <c r="I1237" i="2"/>
  <c r="E1237" i="2"/>
  <c r="I1236" i="2"/>
  <c r="E1236" i="2"/>
  <c r="I1235" i="2"/>
  <c r="E1235" i="2"/>
  <c r="H1234" i="2"/>
  <c r="G1234" i="2"/>
  <c r="F1234" i="2"/>
  <c r="D1234" i="2"/>
  <c r="C1234" i="2"/>
  <c r="B1234" i="2"/>
  <c r="B1233" i="2" s="1"/>
  <c r="B1232" i="2" s="1"/>
  <c r="F1233" i="2"/>
  <c r="F1232" i="2" s="1"/>
  <c r="E1263" i="2" l="1"/>
  <c r="I1322" i="2"/>
  <c r="E1322" i="2"/>
  <c r="H1233" i="2"/>
  <c r="H1232" i="2" s="1"/>
  <c r="E1234" i="2"/>
  <c r="D1233" i="2"/>
  <c r="I1234" i="2"/>
  <c r="G1233" i="2"/>
  <c r="C1233" i="2"/>
  <c r="D1232" i="2"/>
  <c r="I1218" i="2"/>
  <c r="E1218" i="2"/>
  <c r="E1217" i="2"/>
  <c r="I1216" i="2"/>
  <c r="I1215" i="2"/>
  <c r="E1215" i="2"/>
  <c r="I1214" i="2"/>
  <c r="E1214" i="2"/>
  <c r="I1213" i="2"/>
  <c r="E1213" i="2"/>
  <c r="H1212" i="2"/>
  <c r="G1212" i="2"/>
  <c r="F1212" i="2"/>
  <c r="D1212" i="2"/>
  <c r="C1212" i="2"/>
  <c r="B1212" i="2"/>
  <c r="I1211" i="2"/>
  <c r="E1211" i="2"/>
  <c r="I1210" i="2"/>
  <c r="E1210" i="2"/>
  <c r="I1209" i="2"/>
  <c r="E1209" i="2"/>
  <c r="I1208" i="2"/>
  <c r="E1208" i="2"/>
  <c r="I1207" i="2"/>
  <c r="E1207" i="2"/>
  <c r="I1206" i="2"/>
  <c r="E1206" i="2"/>
  <c r="I1205" i="2"/>
  <c r="E1205" i="2"/>
  <c r="E1204" i="2"/>
  <c r="I1203" i="2"/>
  <c r="E1203" i="2"/>
  <c r="I1202" i="2"/>
  <c r="E1202" i="2"/>
  <c r="I1201" i="2"/>
  <c r="E1201" i="2"/>
  <c r="I1200" i="2"/>
  <c r="E1200" i="2"/>
  <c r="E1199" i="2"/>
  <c r="I1198" i="2"/>
  <c r="E1198" i="2"/>
  <c r="I1197" i="2"/>
  <c r="E1197" i="2"/>
  <c r="I1196" i="2"/>
  <c r="E1196" i="2"/>
  <c r="I1195" i="2"/>
  <c r="E1195" i="2"/>
  <c r="I1194" i="2"/>
  <c r="E1194" i="2"/>
  <c r="I1193" i="2"/>
  <c r="E1193" i="2"/>
  <c r="I1192" i="2"/>
  <c r="E1192" i="2"/>
  <c r="I1191" i="2"/>
  <c r="E1191" i="2"/>
  <c r="I1190" i="2"/>
  <c r="E1190" i="2"/>
  <c r="I1189" i="2"/>
  <c r="E1189" i="2"/>
  <c r="I1188" i="2"/>
  <c r="E1188" i="2"/>
  <c r="I1187" i="2"/>
  <c r="E1187" i="2"/>
  <c r="I1186" i="2"/>
  <c r="E1186" i="2"/>
  <c r="I1185" i="2"/>
  <c r="E1185" i="2"/>
  <c r="I1184" i="2"/>
  <c r="E1184" i="2"/>
  <c r="I1183" i="2"/>
  <c r="E1183" i="2"/>
  <c r="I1182" i="2"/>
  <c r="E1182" i="2"/>
  <c r="I1181" i="2"/>
  <c r="E1181" i="2"/>
  <c r="I1180" i="2"/>
  <c r="E1180" i="2"/>
  <c r="I1179" i="2"/>
  <c r="E1179" i="2"/>
  <c r="I1178" i="2"/>
  <c r="E1178" i="2"/>
  <c r="I1177" i="2"/>
  <c r="E1177" i="2"/>
  <c r="I1176" i="2"/>
  <c r="E1176" i="2"/>
  <c r="I1175" i="2"/>
  <c r="E1175" i="2"/>
  <c r="E1174" i="2"/>
  <c r="I1173" i="2"/>
  <c r="E1173" i="2"/>
  <c r="I1172" i="2"/>
  <c r="E1172" i="2"/>
  <c r="I1171" i="2"/>
  <c r="E1171" i="2"/>
  <c r="E1170" i="2"/>
  <c r="I1169" i="2"/>
  <c r="E1169" i="2"/>
  <c r="I1168" i="2"/>
  <c r="E1168" i="2"/>
  <c r="I1167" i="2"/>
  <c r="E1167" i="2"/>
  <c r="I1166" i="2"/>
  <c r="E1166" i="2"/>
  <c r="I1165" i="2"/>
  <c r="E1165" i="2"/>
  <c r="I1164" i="2"/>
  <c r="E1164" i="2"/>
  <c r="I1163" i="2"/>
  <c r="E1163" i="2"/>
  <c r="I1162" i="2"/>
  <c r="E1162" i="2"/>
  <c r="E1161" i="2"/>
  <c r="I1160" i="2"/>
  <c r="E1160" i="2"/>
  <c r="I1159" i="2"/>
  <c r="E1159" i="2"/>
  <c r="I1158" i="2"/>
  <c r="E1158" i="2"/>
  <c r="I1157" i="2"/>
  <c r="E1157" i="2"/>
  <c r="I1156" i="2"/>
  <c r="E1156" i="2"/>
  <c r="I1155" i="2"/>
  <c r="E1155" i="2"/>
  <c r="I1154" i="2"/>
  <c r="E1154" i="2"/>
  <c r="H1153" i="2"/>
  <c r="H1123" i="2" s="1"/>
  <c r="G1153" i="2"/>
  <c r="F1153" i="2"/>
  <c r="D1153" i="2"/>
  <c r="C1153" i="2"/>
  <c r="E1153" i="2" s="1"/>
  <c r="B1153" i="2"/>
  <c r="E1152" i="2"/>
  <c r="I1151" i="2"/>
  <c r="E1151" i="2"/>
  <c r="I1150" i="2"/>
  <c r="E1150" i="2"/>
  <c r="I1149" i="2"/>
  <c r="E1149" i="2"/>
  <c r="E1148" i="2"/>
  <c r="E1147" i="2"/>
  <c r="I1146" i="2"/>
  <c r="E1146" i="2"/>
  <c r="I1145" i="2"/>
  <c r="E1145" i="2"/>
  <c r="I1144" i="2"/>
  <c r="E1144" i="2"/>
  <c r="I1143" i="2"/>
  <c r="E1143" i="2"/>
  <c r="I1142" i="2"/>
  <c r="E1142" i="2"/>
  <c r="I1141" i="2"/>
  <c r="E1141" i="2"/>
  <c r="I1140" i="2"/>
  <c r="E1140" i="2"/>
  <c r="E1139" i="2"/>
  <c r="I1138" i="2"/>
  <c r="E1138" i="2"/>
  <c r="I1137" i="2"/>
  <c r="E1137" i="2"/>
  <c r="I1136" i="2"/>
  <c r="E1136" i="2"/>
  <c r="I1135" i="2"/>
  <c r="E1135" i="2"/>
  <c r="I1134" i="2"/>
  <c r="E1134" i="2"/>
  <c r="I1133" i="2"/>
  <c r="E1133" i="2"/>
  <c r="I1132" i="2"/>
  <c r="E1132" i="2"/>
  <c r="I1131" i="2"/>
  <c r="E1131" i="2"/>
  <c r="I1130" i="2"/>
  <c r="E1130" i="2"/>
  <c r="I1129" i="2"/>
  <c r="E1129" i="2"/>
  <c r="I1128" i="2"/>
  <c r="E1128" i="2"/>
  <c r="I1127" i="2"/>
  <c r="E1127" i="2"/>
  <c r="I1126" i="2"/>
  <c r="E1126" i="2"/>
  <c r="I1125" i="2"/>
  <c r="E1125" i="2"/>
  <c r="H1124" i="2"/>
  <c r="G1124" i="2"/>
  <c r="I1124" i="2" s="1"/>
  <c r="F1124" i="2"/>
  <c r="F1123" i="2" s="1"/>
  <c r="F1122" i="2" s="1"/>
  <c r="D1124" i="2"/>
  <c r="C1124" i="2"/>
  <c r="B1124" i="2"/>
  <c r="B1123" i="2" s="1"/>
  <c r="I1233" i="2" l="1"/>
  <c r="G1232" i="2"/>
  <c r="I1232" i="2" s="1"/>
  <c r="E1233" i="2"/>
  <c r="C1232" i="2"/>
  <c r="E1232" i="2" s="1"/>
  <c r="I1153" i="2"/>
  <c r="D1123" i="2"/>
  <c r="G1123" i="2"/>
  <c r="G1122" i="2" s="1"/>
  <c r="I1212" i="2"/>
  <c r="B1122" i="2"/>
  <c r="E1212" i="2"/>
  <c r="C1123" i="2"/>
  <c r="E1123" i="2" s="1"/>
  <c r="E1124" i="2"/>
  <c r="D1122" i="2"/>
  <c r="H1122" i="2"/>
  <c r="I1123" i="2"/>
  <c r="H1102" i="2"/>
  <c r="I1102" i="2" s="1"/>
  <c r="G1102" i="2"/>
  <c r="F1102" i="2"/>
  <c r="I1108" i="2"/>
  <c r="E1108" i="2"/>
  <c r="E1107" i="2"/>
  <c r="I1106" i="2"/>
  <c r="I1105" i="2"/>
  <c r="E1105" i="2"/>
  <c r="I1104" i="2"/>
  <c r="E1104" i="2"/>
  <c r="I1103" i="2"/>
  <c r="E1103" i="2"/>
  <c r="D1102" i="2"/>
  <c r="C1102" i="2"/>
  <c r="B1102" i="2"/>
  <c r="I1101" i="2"/>
  <c r="E1101" i="2"/>
  <c r="I1100" i="2"/>
  <c r="E1100" i="2"/>
  <c r="I1099" i="2"/>
  <c r="E1099" i="2"/>
  <c r="I1098" i="2"/>
  <c r="E1098" i="2"/>
  <c r="I1097" i="2"/>
  <c r="E1097" i="2"/>
  <c r="I1096" i="2"/>
  <c r="E1096" i="2"/>
  <c r="I1095" i="2"/>
  <c r="E1095" i="2"/>
  <c r="E1094" i="2"/>
  <c r="I1093" i="2"/>
  <c r="E1093" i="2"/>
  <c r="I1092" i="2"/>
  <c r="E1092" i="2"/>
  <c r="I1091" i="2"/>
  <c r="E1091" i="2"/>
  <c r="I1090" i="2"/>
  <c r="E1090" i="2"/>
  <c r="E1089" i="2"/>
  <c r="I1088" i="2"/>
  <c r="E1088" i="2"/>
  <c r="I1087" i="2"/>
  <c r="E1087" i="2"/>
  <c r="I1086" i="2"/>
  <c r="E1086" i="2"/>
  <c r="I1085" i="2"/>
  <c r="E1085" i="2"/>
  <c r="I1084" i="2"/>
  <c r="E1084" i="2"/>
  <c r="I1083" i="2"/>
  <c r="E1083" i="2"/>
  <c r="I1082" i="2"/>
  <c r="E1082" i="2"/>
  <c r="I1081" i="2"/>
  <c r="E1081" i="2"/>
  <c r="I1080" i="2"/>
  <c r="E1080" i="2"/>
  <c r="I1079" i="2"/>
  <c r="E1079" i="2"/>
  <c r="I1078" i="2"/>
  <c r="E1078" i="2"/>
  <c r="I1077" i="2"/>
  <c r="E1077" i="2"/>
  <c r="I1076" i="2"/>
  <c r="E1076" i="2"/>
  <c r="I1075" i="2"/>
  <c r="E1075" i="2"/>
  <c r="I1074" i="2"/>
  <c r="E1074" i="2"/>
  <c r="I1073" i="2"/>
  <c r="E1073" i="2"/>
  <c r="I1072" i="2"/>
  <c r="E1072" i="2"/>
  <c r="I1071" i="2"/>
  <c r="E1071" i="2"/>
  <c r="I1070" i="2"/>
  <c r="E1070" i="2"/>
  <c r="I1069" i="2"/>
  <c r="E1069" i="2"/>
  <c r="I1068" i="2"/>
  <c r="E1068" i="2"/>
  <c r="I1067" i="2"/>
  <c r="E1067" i="2"/>
  <c r="I1066" i="2"/>
  <c r="E1066" i="2"/>
  <c r="I1065" i="2"/>
  <c r="E1065" i="2"/>
  <c r="E1064" i="2"/>
  <c r="I1063" i="2"/>
  <c r="E1063" i="2"/>
  <c r="I1062" i="2"/>
  <c r="E1062" i="2"/>
  <c r="I1061" i="2"/>
  <c r="E1061" i="2"/>
  <c r="E1060" i="2"/>
  <c r="I1059" i="2"/>
  <c r="E1059" i="2"/>
  <c r="I1058" i="2"/>
  <c r="E1058" i="2"/>
  <c r="I1057" i="2"/>
  <c r="E1057" i="2"/>
  <c r="I1056" i="2"/>
  <c r="E1056" i="2"/>
  <c r="I1055" i="2"/>
  <c r="E1055" i="2"/>
  <c r="I1054" i="2"/>
  <c r="E1054" i="2"/>
  <c r="I1053" i="2"/>
  <c r="E1053" i="2"/>
  <c r="I1052" i="2"/>
  <c r="E1052" i="2"/>
  <c r="E1051" i="2"/>
  <c r="I1050" i="2"/>
  <c r="E1050" i="2"/>
  <c r="I1049" i="2"/>
  <c r="E1049" i="2"/>
  <c r="I1048" i="2"/>
  <c r="E1048" i="2"/>
  <c r="I1047" i="2"/>
  <c r="E1047" i="2"/>
  <c r="I1046" i="2"/>
  <c r="E1046" i="2"/>
  <c r="I1045" i="2"/>
  <c r="E1045" i="2"/>
  <c r="I1044" i="2"/>
  <c r="E1044" i="2"/>
  <c r="H1043" i="2"/>
  <c r="H1013" i="2" s="1"/>
  <c r="G1043" i="2"/>
  <c r="F1043" i="2"/>
  <c r="D1043" i="2"/>
  <c r="D1013" i="2" s="1"/>
  <c r="C1043" i="2"/>
  <c r="E1043" i="2" s="1"/>
  <c r="B1043" i="2"/>
  <c r="E1042" i="2"/>
  <c r="I1041" i="2"/>
  <c r="E1041" i="2"/>
  <c r="I1040" i="2"/>
  <c r="E1040" i="2"/>
  <c r="I1039" i="2"/>
  <c r="E1039" i="2"/>
  <c r="E1038" i="2"/>
  <c r="E1037" i="2"/>
  <c r="I1036" i="2"/>
  <c r="E1036" i="2"/>
  <c r="I1035" i="2"/>
  <c r="E1035" i="2"/>
  <c r="I1034" i="2"/>
  <c r="E1034" i="2"/>
  <c r="I1033" i="2"/>
  <c r="E1033" i="2"/>
  <c r="I1032" i="2"/>
  <c r="E1032" i="2"/>
  <c r="I1031" i="2"/>
  <c r="E1031" i="2"/>
  <c r="I1030" i="2"/>
  <c r="E1030" i="2"/>
  <c r="E1029" i="2"/>
  <c r="I1028" i="2"/>
  <c r="E1028" i="2"/>
  <c r="I1027" i="2"/>
  <c r="E1027" i="2"/>
  <c r="I1026" i="2"/>
  <c r="E1026" i="2"/>
  <c r="I1025" i="2"/>
  <c r="E1025" i="2"/>
  <c r="I1024" i="2"/>
  <c r="E1024" i="2"/>
  <c r="I1023" i="2"/>
  <c r="E1023" i="2"/>
  <c r="I1022" i="2"/>
  <c r="E1022" i="2"/>
  <c r="I1021" i="2"/>
  <c r="E1021" i="2"/>
  <c r="I1020" i="2"/>
  <c r="E1020" i="2"/>
  <c r="I1019" i="2"/>
  <c r="E1019" i="2"/>
  <c r="I1018" i="2"/>
  <c r="E1018" i="2"/>
  <c r="I1017" i="2"/>
  <c r="E1017" i="2"/>
  <c r="I1016" i="2"/>
  <c r="E1016" i="2"/>
  <c r="I1015" i="2"/>
  <c r="E1015" i="2"/>
  <c r="H1014" i="2"/>
  <c r="G1014" i="2"/>
  <c r="F1014" i="2"/>
  <c r="D1014" i="2"/>
  <c r="C1014" i="2"/>
  <c r="B1014" i="2"/>
  <c r="I1122" i="2" l="1"/>
  <c r="C1122" i="2"/>
  <c r="E1122" i="2"/>
  <c r="I1014" i="2"/>
  <c r="E1014" i="2"/>
  <c r="E1102" i="2"/>
  <c r="I1043" i="2"/>
  <c r="C1013" i="2"/>
  <c r="E1013" i="2" s="1"/>
  <c r="F1013" i="2"/>
  <c r="F1012" i="2" s="1"/>
  <c r="B1013" i="2"/>
  <c r="B1012" i="2" s="1"/>
  <c r="G1013" i="2"/>
  <c r="G1012" i="2" s="1"/>
  <c r="D1012" i="2"/>
  <c r="H1012" i="2"/>
  <c r="I998" i="2"/>
  <c r="E998" i="2"/>
  <c r="E997" i="2"/>
  <c r="I996" i="2"/>
  <c r="I995" i="2"/>
  <c r="E995" i="2"/>
  <c r="I994" i="2"/>
  <c r="E994" i="2"/>
  <c r="I993" i="2"/>
  <c r="E993" i="2"/>
  <c r="H992" i="2"/>
  <c r="G992" i="2"/>
  <c r="F992" i="2"/>
  <c r="D992" i="2"/>
  <c r="C992" i="2"/>
  <c r="B992" i="2"/>
  <c r="I991" i="2"/>
  <c r="E991" i="2"/>
  <c r="I990" i="2"/>
  <c r="E990" i="2"/>
  <c r="I989" i="2"/>
  <c r="E989" i="2"/>
  <c r="I988" i="2"/>
  <c r="E988" i="2"/>
  <c r="I987" i="2"/>
  <c r="E987" i="2"/>
  <c r="I986" i="2"/>
  <c r="E986" i="2"/>
  <c r="I985" i="2"/>
  <c r="E985" i="2"/>
  <c r="E984" i="2"/>
  <c r="I983" i="2"/>
  <c r="E983" i="2"/>
  <c r="I982" i="2"/>
  <c r="E982" i="2"/>
  <c r="I981" i="2"/>
  <c r="E981" i="2"/>
  <c r="I980" i="2"/>
  <c r="E980" i="2"/>
  <c r="E979" i="2"/>
  <c r="I978" i="2"/>
  <c r="E978" i="2"/>
  <c r="I977" i="2"/>
  <c r="E977" i="2"/>
  <c r="I976" i="2"/>
  <c r="E976" i="2"/>
  <c r="I975" i="2"/>
  <c r="E975" i="2"/>
  <c r="I974" i="2"/>
  <c r="E974" i="2"/>
  <c r="I973" i="2"/>
  <c r="E973" i="2"/>
  <c r="I972" i="2"/>
  <c r="E972" i="2"/>
  <c r="I971" i="2"/>
  <c r="E971" i="2"/>
  <c r="I970" i="2"/>
  <c r="E970" i="2"/>
  <c r="I969" i="2"/>
  <c r="E969" i="2"/>
  <c r="I968" i="2"/>
  <c r="E968" i="2"/>
  <c r="I967" i="2"/>
  <c r="E967" i="2"/>
  <c r="I966" i="2"/>
  <c r="E966" i="2"/>
  <c r="I965" i="2"/>
  <c r="E965" i="2"/>
  <c r="I964" i="2"/>
  <c r="E964" i="2"/>
  <c r="I963" i="2"/>
  <c r="E963" i="2"/>
  <c r="I962" i="2"/>
  <c r="E962" i="2"/>
  <c r="I961" i="2"/>
  <c r="E961" i="2"/>
  <c r="I960" i="2"/>
  <c r="E960" i="2"/>
  <c r="I959" i="2"/>
  <c r="E959" i="2"/>
  <c r="I958" i="2"/>
  <c r="E958" i="2"/>
  <c r="I957" i="2"/>
  <c r="E957" i="2"/>
  <c r="I956" i="2"/>
  <c r="E956" i="2"/>
  <c r="I955" i="2"/>
  <c r="E955" i="2"/>
  <c r="E954" i="2"/>
  <c r="I953" i="2"/>
  <c r="E953" i="2"/>
  <c r="I952" i="2"/>
  <c r="E952" i="2"/>
  <c r="I951" i="2"/>
  <c r="E951" i="2"/>
  <c r="E950" i="2"/>
  <c r="I949" i="2"/>
  <c r="E949" i="2"/>
  <c r="I948" i="2"/>
  <c r="E948" i="2"/>
  <c r="I947" i="2"/>
  <c r="E947" i="2"/>
  <c r="I946" i="2"/>
  <c r="E946" i="2"/>
  <c r="I945" i="2"/>
  <c r="E945" i="2"/>
  <c r="I944" i="2"/>
  <c r="E944" i="2"/>
  <c r="I943" i="2"/>
  <c r="E943" i="2"/>
  <c r="I942" i="2"/>
  <c r="E942" i="2"/>
  <c r="E941" i="2"/>
  <c r="I940" i="2"/>
  <c r="E940" i="2"/>
  <c r="I939" i="2"/>
  <c r="E939" i="2"/>
  <c r="I938" i="2"/>
  <c r="E938" i="2"/>
  <c r="I937" i="2"/>
  <c r="E937" i="2"/>
  <c r="I936" i="2"/>
  <c r="E936" i="2"/>
  <c r="I935" i="2"/>
  <c r="E935" i="2"/>
  <c r="I934" i="2"/>
  <c r="E934" i="2"/>
  <c r="H933" i="2"/>
  <c r="H903" i="2" s="1"/>
  <c r="G933" i="2"/>
  <c r="F933" i="2"/>
  <c r="D933" i="2"/>
  <c r="C933" i="2"/>
  <c r="C903" i="2" s="1"/>
  <c r="B933" i="2"/>
  <c r="E932" i="2"/>
  <c r="I931" i="2"/>
  <c r="E931" i="2"/>
  <c r="I930" i="2"/>
  <c r="E930" i="2"/>
  <c r="I929" i="2"/>
  <c r="E929" i="2"/>
  <c r="E928" i="2"/>
  <c r="E927" i="2"/>
  <c r="I926" i="2"/>
  <c r="E926" i="2"/>
  <c r="I925" i="2"/>
  <c r="E925" i="2"/>
  <c r="I924" i="2"/>
  <c r="E924" i="2"/>
  <c r="I923" i="2"/>
  <c r="E923" i="2"/>
  <c r="I922" i="2"/>
  <c r="E922" i="2"/>
  <c r="I921" i="2"/>
  <c r="E921" i="2"/>
  <c r="I920" i="2"/>
  <c r="E920" i="2"/>
  <c r="E919" i="2"/>
  <c r="I918" i="2"/>
  <c r="E918" i="2"/>
  <c r="I917" i="2"/>
  <c r="E917" i="2"/>
  <c r="I916" i="2"/>
  <c r="E916" i="2"/>
  <c r="I915" i="2"/>
  <c r="E915" i="2"/>
  <c r="I914" i="2"/>
  <c r="E914" i="2"/>
  <c r="I913" i="2"/>
  <c r="E913" i="2"/>
  <c r="I912" i="2"/>
  <c r="E912" i="2"/>
  <c r="I911" i="2"/>
  <c r="E911" i="2"/>
  <c r="I910" i="2"/>
  <c r="E910" i="2"/>
  <c r="I909" i="2"/>
  <c r="E909" i="2"/>
  <c r="I908" i="2"/>
  <c r="E908" i="2"/>
  <c r="I907" i="2"/>
  <c r="E907" i="2"/>
  <c r="I906" i="2"/>
  <c r="E906" i="2"/>
  <c r="I905" i="2"/>
  <c r="E905" i="2"/>
  <c r="H904" i="2"/>
  <c r="I904" i="2" s="1"/>
  <c r="G904" i="2"/>
  <c r="F904" i="2"/>
  <c r="F903" i="2" s="1"/>
  <c r="D904" i="2"/>
  <c r="C904" i="2"/>
  <c r="B904" i="2"/>
  <c r="C1012" i="2" l="1"/>
  <c r="I1013" i="2"/>
  <c r="I1012" i="2"/>
  <c r="E1012" i="2"/>
  <c r="F902" i="2"/>
  <c r="C902" i="2"/>
  <c r="G903" i="2"/>
  <c r="I933" i="2"/>
  <c r="B903" i="2"/>
  <c r="I992" i="2"/>
  <c r="G902" i="2"/>
  <c r="B902" i="2"/>
  <c r="E933" i="2"/>
  <c r="D903" i="2"/>
  <c r="E903" i="2" s="1"/>
  <c r="I903" i="2"/>
  <c r="E904" i="2"/>
  <c r="H902" i="2"/>
  <c r="E992" i="2"/>
  <c r="I888" i="2"/>
  <c r="E888" i="2"/>
  <c r="E887" i="2"/>
  <c r="I886" i="2"/>
  <c r="I885" i="2"/>
  <c r="E885" i="2"/>
  <c r="I884" i="2"/>
  <c r="E884" i="2"/>
  <c r="I883" i="2"/>
  <c r="E883" i="2"/>
  <c r="H882" i="2"/>
  <c r="G882" i="2"/>
  <c r="F882" i="2"/>
  <c r="D882" i="2"/>
  <c r="C882" i="2"/>
  <c r="B882" i="2"/>
  <c r="I881" i="2"/>
  <c r="E881" i="2"/>
  <c r="I880" i="2"/>
  <c r="E880" i="2"/>
  <c r="I879" i="2"/>
  <c r="E879" i="2"/>
  <c r="I878" i="2"/>
  <c r="E878" i="2"/>
  <c r="I877" i="2"/>
  <c r="E877" i="2"/>
  <c r="I876" i="2"/>
  <c r="E876" i="2"/>
  <c r="I875" i="2"/>
  <c r="E875" i="2"/>
  <c r="E874" i="2"/>
  <c r="I873" i="2"/>
  <c r="E873" i="2"/>
  <c r="I872" i="2"/>
  <c r="E872" i="2"/>
  <c r="I871" i="2"/>
  <c r="E871" i="2"/>
  <c r="I870" i="2"/>
  <c r="E870" i="2"/>
  <c r="E869" i="2"/>
  <c r="I868" i="2"/>
  <c r="E868" i="2"/>
  <c r="I867" i="2"/>
  <c r="E867" i="2"/>
  <c r="I866" i="2"/>
  <c r="E866" i="2"/>
  <c r="I865" i="2"/>
  <c r="E865" i="2"/>
  <c r="I864" i="2"/>
  <c r="E864" i="2"/>
  <c r="I863" i="2"/>
  <c r="E863" i="2"/>
  <c r="I862" i="2"/>
  <c r="E862" i="2"/>
  <c r="I861" i="2"/>
  <c r="E861" i="2"/>
  <c r="I860" i="2"/>
  <c r="E860" i="2"/>
  <c r="I859" i="2"/>
  <c r="E859" i="2"/>
  <c r="I858" i="2"/>
  <c r="E858" i="2"/>
  <c r="I857" i="2"/>
  <c r="E857" i="2"/>
  <c r="I856" i="2"/>
  <c r="E856" i="2"/>
  <c r="I855" i="2"/>
  <c r="E855" i="2"/>
  <c r="I854" i="2"/>
  <c r="E854" i="2"/>
  <c r="I853" i="2"/>
  <c r="E853" i="2"/>
  <c r="I852" i="2"/>
  <c r="E852" i="2"/>
  <c r="I851" i="2"/>
  <c r="E851" i="2"/>
  <c r="I850" i="2"/>
  <c r="E850" i="2"/>
  <c r="I849" i="2"/>
  <c r="E849" i="2"/>
  <c r="I848" i="2"/>
  <c r="E848" i="2"/>
  <c r="I847" i="2"/>
  <c r="E847" i="2"/>
  <c r="I846" i="2"/>
  <c r="E846" i="2"/>
  <c r="I845" i="2"/>
  <c r="E845" i="2"/>
  <c r="E844" i="2"/>
  <c r="I843" i="2"/>
  <c r="E843" i="2"/>
  <c r="I842" i="2"/>
  <c r="E842" i="2"/>
  <c r="I841" i="2"/>
  <c r="E841" i="2"/>
  <c r="E840" i="2"/>
  <c r="I839" i="2"/>
  <c r="E839" i="2"/>
  <c r="I838" i="2"/>
  <c r="E838" i="2"/>
  <c r="I837" i="2"/>
  <c r="E837" i="2"/>
  <c r="I836" i="2"/>
  <c r="E836" i="2"/>
  <c r="I835" i="2"/>
  <c r="E835" i="2"/>
  <c r="I834" i="2"/>
  <c r="E834" i="2"/>
  <c r="I833" i="2"/>
  <c r="E833" i="2"/>
  <c r="I832" i="2"/>
  <c r="E832" i="2"/>
  <c r="E831" i="2"/>
  <c r="I830" i="2"/>
  <c r="E830" i="2"/>
  <c r="I829" i="2"/>
  <c r="E829" i="2"/>
  <c r="I828" i="2"/>
  <c r="E828" i="2"/>
  <c r="I827" i="2"/>
  <c r="E827" i="2"/>
  <c r="I826" i="2"/>
  <c r="E826" i="2"/>
  <c r="I825" i="2"/>
  <c r="E825" i="2"/>
  <c r="I824" i="2"/>
  <c r="E824" i="2"/>
  <c r="H823" i="2"/>
  <c r="H793" i="2" s="1"/>
  <c r="G823" i="2"/>
  <c r="F823" i="2"/>
  <c r="D823" i="2"/>
  <c r="C823" i="2"/>
  <c r="B823" i="2"/>
  <c r="E822" i="2"/>
  <c r="I821" i="2"/>
  <c r="E821" i="2"/>
  <c r="I820" i="2"/>
  <c r="E820" i="2"/>
  <c r="I819" i="2"/>
  <c r="E819" i="2"/>
  <c r="E818" i="2"/>
  <c r="E817" i="2"/>
  <c r="I816" i="2"/>
  <c r="E816" i="2"/>
  <c r="I815" i="2"/>
  <c r="E815" i="2"/>
  <c r="I814" i="2"/>
  <c r="E814" i="2"/>
  <c r="I813" i="2"/>
  <c r="E813" i="2"/>
  <c r="I812" i="2"/>
  <c r="E812" i="2"/>
  <c r="I811" i="2"/>
  <c r="E811" i="2"/>
  <c r="I810" i="2"/>
  <c r="E810" i="2"/>
  <c r="E809" i="2"/>
  <c r="I808" i="2"/>
  <c r="E808" i="2"/>
  <c r="I807" i="2"/>
  <c r="E807" i="2"/>
  <c r="I806" i="2"/>
  <c r="E806" i="2"/>
  <c r="I805" i="2"/>
  <c r="E805" i="2"/>
  <c r="I804" i="2"/>
  <c r="E804" i="2"/>
  <c r="I803" i="2"/>
  <c r="E803" i="2"/>
  <c r="I802" i="2"/>
  <c r="E802" i="2"/>
  <c r="I801" i="2"/>
  <c r="E801" i="2"/>
  <c r="I800" i="2"/>
  <c r="E800" i="2"/>
  <c r="I799" i="2"/>
  <c r="E799" i="2"/>
  <c r="I798" i="2"/>
  <c r="E798" i="2"/>
  <c r="I797" i="2"/>
  <c r="E797" i="2"/>
  <c r="I796" i="2"/>
  <c r="E796" i="2"/>
  <c r="I795" i="2"/>
  <c r="E795" i="2"/>
  <c r="H794" i="2"/>
  <c r="G794" i="2"/>
  <c r="F794" i="2"/>
  <c r="F793" i="2" s="1"/>
  <c r="F792" i="2" s="1"/>
  <c r="D794" i="2"/>
  <c r="C794" i="2"/>
  <c r="B794" i="2"/>
  <c r="D902" i="2" l="1"/>
  <c r="E902" i="2" s="1"/>
  <c r="I902" i="2"/>
  <c r="G793" i="2"/>
  <c r="I823" i="2"/>
  <c r="B793" i="2"/>
  <c r="D793" i="2"/>
  <c r="C793" i="2"/>
  <c r="C792" i="2" s="1"/>
  <c r="B792" i="2"/>
  <c r="G792" i="2"/>
  <c r="E794" i="2"/>
  <c r="I882" i="2"/>
  <c r="E823" i="2"/>
  <c r="I794" i="2"/>
  <c r="D792" i="2"/>
  <c r="I793" i="2"/>
  <c r="H792" i="2"/>
  <c r="E882" i="2"/>
  <c r="I777" i="2"/>
  <c r="E777" i="2"/>
  <c r="E776" i="2"/>
  <c r="I775" i="2"/>
  <c r="I774" i="2"/>
  <c r="E774" i="2"/>
  <c r="I773" i="2"/>
  <c r="E773" i="2"/>
  <c r="I772" i="2"/>
  <c r="E772" i="2"/>
  <c r="H771" i="2"/>
  <c r="G771" i="2"/>
  <c r="F771" i="2"/>
  <c r="D771" i="2"/>
  <c r="C771" i="2"/>
  <c r="B771" i="2"/>
  <c r="I770" i="2"/>
  <c r="E770" i="2"/>
  <c r="I769" i="2"/>
  <c r="E769" i="2"/>
  <c r="I768" i="2"/>
  <c r="E768" i="2"/>
  <c r="I767" i="2"/>
  <c r="E767" i="2"/>
  <c r="I766" i="2"/>
  <c r="E766" i="2"/>
  <c r="I765" i="2"/>
  <c r="E765" i="2"/>
  <c r="I764" i="2"/>
  <c r="E764" i="2"/>
  <c r="E763" i="2"/>
  <c r="I762" i="2"/>
  <c r="E762" i="2"/>
  <c r="I761" i="2"/>
  <c r="E761" i="2"/>
  <c r="I760" i="2"/>
  <c r="E760" i="2"/>
  <c r="I759" i="2"/>
  <c r="E759" i="2"/>
  <c r="E758" i="2"/>
  <c r="I757" i="2"/>
  <c r="E757" i="2"/>
  <c r="I756" i="2"/>
  <c r="E756" i="2"/>
  <c r="I755" i="2"/>
  <c r="E755" i="2"/>
  <c r="I754" i="2"/>
  <c r="E754" i="2"/>
  <c r="I753" i="2"/>
  <c r="E753" i="2"/>
  <c r="I752" i="2"/>
  <c r="E752" i="2"/>
  <c r="I751" i="2"/>
  <c r="E751" i="2"/>
  <c r="I750" i="2"/>
  <c r="E750" i="2"/>
  <c r="I749" i="2"/>
  <c r="E749" i="2"/>
  <c r="I748" i="2"/>
  <c r="E748" i="2"/>
  <c r="I747" i="2"/>
  <c r="E747" i="2"/>
  <c r="I746" i="2"/>
  <c r="E746" i="2"/>
  <c r="I745" i="2"/>
  <c r="E745" i="2"/>
  <c r="I744" i="2"/>
  <c r="E744" i="2"/>
  <c r="I743" i="2"/>
  <c r="E743" i="2"/>
  <c r="I742" i="2"/>
  <c r="E742" i="2"/>
  <c r="I741" i="2"/>
  <c r="E741" i="2"/>
  <c r="I740" i="2"/>
  <c r="E740" i="2"/>
  <c r="I739" i="2"/>
  <c r="E739" i="2"/>
  <c r="I738" i="2"/>
  <c r="E738" i="2"/>
  <c r="I737" i="2"/>
  <c r="E737" i="2"/>
  <c r="I736" i="2"/>
  <c r="E736" i="2"/>
  <c r="I735" i="2"/>
  <c r="E735" i="2"/>
  <c r="I734" i="2"/>
  <c r="E734" i="2"/>
  <c r="E733" i="2"/>
  <c r="I732" i="2"/>
  <c r="E732" i="2"/>
  <c r="I731" i="2"/>
  <c r="E731" i="2"/>
  <c r="I730" i="2"/>
  <c r="E730" i="2"/>
  <c r="E729" i="2"/>
  <c r="I728" i="2"/>
  <c r="E728" i="2"/>
  <c r="I727" i="2"/>
  <c r="E727" i="2"/>
  <c r="I726" i="2"/>
  <c r="E726" i="2"/>
  <c r="I725" i="2"/>
  <c r="E725" i="2"/>
  <c r="I724" i="2"/>
  <c r="E724" i="2"/>
  <c r="I723" i="2"/>
  <c r="E723" i="2"/>
  <c r="I722" i="2"/>
  <c r="E722" i="2"/>
  <c r="I721" i="2"/>
  <c r="E721" i="2"/>
  <c r="E720" i="2"/>
  <c r="I719" i="2"/>
  <c r="E719" i="2"/>
  <c r="I718" i="2"/>
  <c r="E718" i="2"/>
  <c r="I717" i="2"/>
  <c r="E717" i="2"/>
  <c r="I716" i="2"/>
  <c r="E716" i="2"/>
  <c r="I715" i="2"/>
  <c r="E715" i="2"/>
  <c r="I714" i="2"/>
  <c r="E714" i="2"/>
  <c r="I713" i="2"/>
  <c r="E713" i="2"/>
  <c r="H712" i="2"/>
  <c r="G712" i="2"/>
  <c r="F712" i="2"/>
  <c r="D712" i="2"/>
  <c r="C712" i="2"/>
  <c r="E712" i="2" s="1"/>
  <c r="B712" i="2"/>
  <c r="E711" i="2"/>
  <c r="I710" i="2"/>
  <c r="E710" i="2"/>
  <c r="I709" i="2"/>
  <c r="E709" i="2"/>
  <c r="I708" i="2"/>
  <c r="E708" i="2"/>
  <c r="E707" i="2"/>
  <c r="E706" i="2"/>
  <c r="I705" i="2"/>
  <c r="E705" i="2"/>
  <c r="I704" i="2"/>
  <c r="E704" i="2"/>
  <c r="I703" i="2"/>
  <c r="E703" i="2"/>
  <c r="I702" i="2"/>
  <c r="E702" i="2"/>
  <c r="I701" i="2"/>
  <c r="E701" i="2"/>
  <c r="I700" i="2"/>
  <c r="E700" i="2"/>
  <c r="I699" i="2"/>
  <c r="E699" i="2"/>
  <c r="E698" i="2"/>
  <c r="I697" i="2"/>
  <c r="E697" i="2"/>
  <c r="I696" i="2"/>
  <c r="E696" i="2"/>
  <c r="I695" i="2"/>
  <c r="E695" i="2"/>
  <c r="I694" i="2"/>
  <c r="E694" i="2"/>
  <c r="I693" i="2"/>
  <c r="E693" i="2"/>
  <c r="I692" i="2"/>
  <c r="E692" i="2"/>
  <c r="I691" i="2"/>
  <c r="E691" i="2"/>
  <c r="I690" i="2"/>
  <c r="E690" i="2"/>
  <c r="I689" i="2"/>
  <c r="E689" i="2"/>
  <c r="I688" i="2"/>
  <c r="E688" i="2"/>
  <c r="I687" i="2"/>
  <c r="E687" i="2"/>
  <c r="I686" i="2"/>
  <c r="E686" i="2"/>
  <c r="I685" i="2"/>
  <c r="E685" i="2"/>
  <c r="I684" i="2"/>
  <c r="E684" i="2"/>
  <c r="H683" i="2"/>
  <c r="G683" i="2"/>
  <c r="F683" i="2"/>
  <c r="F682" i="2" s="1"/>
  <c r="D683" i="2"/>
  <c r="C683" i="2"/>
  <c r="B683" i="2"/>
  <c r="H682" i="2"/>
  <c r="E792" i="2" l="1"/>
  <c r="I792" i="2"/>
  <c r="E793" i="2"/>
  <c r="F681" i="2"/>
  <c r="I683" i="2"/>
  <c r="B682" i="2"/>
  <c r="B681" i="2" s="1"/>
  <c r="D682" i="2"/>
  <c r="D681" i="2" s="1"/>
  <c r="E683" i="2"/>
  <c r="I771" i="2"/>
  <c r="E771" i="2"/>
  <c r="I712" i="2"/>
  <c r="C682" i="2"/>
  <c r="C681" i="2" s="1"/>
  <c r="G682" i="2"/>
  <c r="I682" i="2" s="1"/>
  <c r="H681" i="2"/>
  <c r="B600" i="2"/>
  <c r="C600" i="2"/>
  <c r="D600" i="2"/>
  <c r="E681" i="2" l="1"/>
  <c r="G681" i="2"/>
  <c r="E682" i="2"/>
  <c r="I681" i="2"/>
  <c r="I665" i="2"/>
  <c r="E665" i="2"/>
  <c r="E664" i="2"/>
  <c r="I663" i="2"/>
  <c r="I662" i="2"/>
  <c r="E662" i="2"/>
  <c r="I661" i="2"/>
  <c r="E661" i="2"/>
  <c r="I660" i="2"/>
  <c r="E660" i="2"/>
  <c r="H659" i="2"/>
  <c r="G659" i="2"/>
  <c r="F659" i="2"/>
  <c r="D659" i="2"/>
  <c r="C659" i="2"/>
  <c r="B659" i="2"/>
  <c r="I658" i="2"/>
  <c r="E658" i="2"/>
  <c r="I657" i="2"/>
  <c r="E657" i="2"/>
  <c r="I656" i="2"/>
  <c r="E656" i="2"/>
  <c r="I655" i="2"/>
  <c r="E655" i="2"/>
  <c r="I654" i="2"/>
  <c r="E654" i="2"/>
  <c r="I653" i="2"/>
  <c r="E653" i="2"/>
  <c r="I652" i="2"/>
  <c r="E652" i="2"/>
  <c r="E651" i="2"/>
  <c r="I650" i="2"/>
  <c r="E650" i="2"/>
  <c r="I649" i="2"/>
  <c r="E649" i="2"/>
  <c r="I648" i="2"/>
  <c r="E648" i="2"/>
  <c r="I647" i="2"/>
  <c r="E647" i="2"/>
  <c r="E646" i="2"/>
  <c r="I645" i="2"/>
  <c r="E645" i="2"/>
  <c r="I644" i="2"/>
  <c r="E644" i="2"/>
  <c r="I643" i="2"/>
  <c r="E643" i="2"/>
  <c r="I642" i="2"/>
  <c r="E642" i="2"/>
  <c r="I641" i="2"/>
  <c r="E641" i="2"/>
  <c r="I640" i="2"/>
  <c r="E640" i="2"/>
  <c r="I639" i="2"/>
  <c r="E639" i="2"/>
  <c r="I638" i="2"/>
  <c r="E638" i="2"/>
  <c r="I637" i="2"/>
  <c r="E637" i="2"/>
  <c r="I636" i="2"/>
  <c r="E636" i="2"/>
  <c r="I635" i="2"/>
  <c r="E635" i="2"/>
  <c r="I634" i="2"/>
  <c r="E634" i="2"/>
  <c r="I633" i="2"/>
  <c r="E633" i="2"/>
  <c r="I632" i="2"/>
  <c r="E632" i="2"/>
  <c r="I631" i="2"/>
  <c r="E631" i="2"/>
  <c r="I630" i="2"/>
  <c r="E630" i="2"/>
  <c r="I629" i="2"/>
  <c r="E629" i="2"/>
  <c r="I628" i="2"/>
  <c r="E628" i="2"/>
  <c r="I627" i="2"/>
  <c r="E627" i="2"/>
  <c r="I626" i="2"/>
  <c r="E626" i="2"/>
  <c r="I625" i="2"/>
  <c r="E625" i="2"/>
  <c r="I624" i="2"/>
  <c r="E624" i="2"/>
  <c r="I623" i="2"/>
  <c r="E623" i="2"/>
  <c r="I622" i="2"/>
  <c r="E622" i="2"/>
  <c r="E621" i="2"/>
  <c r="I620" i="2"/>
  <c r="E620" i="2"/>
  <c r="I619" i="2"/>
  <c r="E619" i="2"/>
  <c r="I618" i="2"/>
  <c r="E618" i="2"/>
  <c r="E617" i="2"/>
  <c r="I616" i="2"/>
  <c r="E616" i="2"/>
  <c r="I615" i="2"/>
  <c r="E615" i="2"/>
  <c r="I614" i="2"/>
  <c r="E614" i="2"/>
  <c r="I613" i="2"/>
  <c r="E613" i="2"/>
  <c r="I612" i="2"/>
  <c r="E612" i="2"/>
  <c r="I611" i="2"/>
  <c r="E611" i="2"/>
  <c r="I610" i="2"/>
  <c r="E610" i="2"/>
  <c r="I609" i="2"/>
  <c r="E609" i="2"/>
  <c r="E608" i="2"/>
  <c r="I607" i="2"/>
  <c r="E607" i="2"/>
  <c r="I606" i="2"/>
  <c r="E606" i="2"/>
  <c r="I605" i="2"/>
  <c r="E605" i="2"/>
  <c r="I604" i="2"/>
  <c r="E604" i="2"/>
  <c r="I603" i="2"/>
  <c r="E603" i="2"/>
  <c r="I602" i="2"/>
  <c r="E602" i="2"/>
  <c r="I601" i="2"/>
  <c r="E601" i="2"/>
  <c r="H600" i="2"/>
  <c r="G600" i="2"/>
  <c r="F600" i="2"/>
  <c r="E599" i="2"/>
  <c r="I598" i="2"/>
  <c r="E598" i="2"/>
  <c r="I597" i="2"/>
  <c r="E597" i="2"/>
  <c r="I596" i="2"/>
  <c r="E596" i="2"/>
  <c r="E595" i="2"/>
  <c r="E594" i="2"/>
  <c r="I593" i="2"/>
  <c r="E593" i="2"/>
  <c r="I592" i="2"/>
  <c r="E592" i="2"/>
  <c r="I591" i="2"/>
  <c r="E591" i="2"/>
  <c r="I590" i="2"/>
  <c r="E590" i="2"/>
  <c r="I589" i="2"/>
  <c r="E589" i="2"/>
  <c r="I588" i="2"/>
  <c r="E588" i="2"/>
  <c r="I587" i="2"/>
  <c r="E587" i="2"/>
  <c r="E586" i="2"/>
  <c r="I585" i="2"/>
  <c r="E585" i="2"/>
  <c r="I584" i="2"/>
  <c r="E584" i="2"/>
  <c r="I583" i="2"/>
  <c r="E583" i="2"/>
  <c r="I582" i="2"/>
  <c r="E582" i="2"/>
  <c r="I581" i="2"/>
  <c r="E581" i="2"/>
  <c r="I580" i="2"/>
  <c r="E580" i="2"/>
  <c r="I579" i="2"/>
  <c r="E579" i="2"/>
  <c r="I578" i="2"/>
  <c r="E578" i="2"/>
  <c r="I577" i="2"/>
  <c r="E577" i="2"/>
  <c r="I576" i="2"/>
  <c r="E576" i="2"/>
  <c r="I575" i="2"/>
  <c r="E575" i="2"/>
  <c r="I574" i="2"/>
  <c r="E574" i="2"/>
  <c r="I573" i="2"/>
  <c r="E573" i="2"/>
  <c r="I572" i="2"/>
  <c r="E572" i="2"/>
  <c r="H571" i="2"/>
  <c r="G571" i="2"/>
  <c r="F571" i="2"/>
  <c r="D571" i="2"/>
  <c r="C571" i="2"/>
  <c r="C570" i="2" s="1"/>
  <c r="B571" i="2"/>
  <c r="B570" i="2" s="1"/>
  <c r="I659" i="2" l="1"/>
  <c r="B569" i="2"/>
  <c r="E659" i="2"/>
  <c r="C569" i="2"/>
  <c r="I600" i="2"/>
  <c r="F570" i="2"/>
  <c r="F569" i="2" s="1"/>
  <c r="G570" i="2"/>
  <c r="G569" i="2" s="1"/>
  <c r="H570" i="2"/>
  <c r="I570" i="2" s="1"/>
  <c r="E600" i="2"/>
  <c r="E571" i="2"/>
  <c r="D570" i="2"/>
  <c r="I571" i="2"/>
  <c r="I553" i="2"/>
  <c r="E553" i="2"/>
  <c r="E552" i="2"/>
  <c r="I551" i="2"/>
  <c r="I550" i="2"/>
  <c r="E550" i="2"/>
  <c r="I549" i="2"/>
  <c r="E549" i="2"/>
  <c r="I548" i="2"/>
  <c r="E548" i="2"/>
  <c r="H547" i="2"/>
  <c r="G547" i="2"/>
  <c r="F547" i="2"/>
  <c r="D547" i="2"/>
  <c r="C547" i="2"/>
  <c r="B547" i="2"/>
  <c r="I546" i="2"/>
  <c r="E546" i="2"/>
  <c r="I545" i="2"/>
  <c r="E545" i="2"/>
  <c r="I544" i="2"/>
  <c r="E544" i="2"/>
  <c r="I543" i="2"/>
  <c r="E543" i="2"/>
  <c r="I542" i="2"/>
  <c r="E542" i="2"/>
  <c r="I541" i="2"/>
  <c r="E541" i="2"/>
  <c r="I540" i="2"/>
  <c r="E540" i="2"/>
  <c r="E539" i="2"/>
  <c r="I538" i="2"/>
  <c r="E538" i="2"/>
  <c r="I537" i="2"/>
  <c r="E537" i="2"/>
  <c r="I536" i="2"/>
  <c r="E536" i="2"/>
  <c r="I535" i="2"/>
  <c r="E535" i="2"/>
  <c r="E534" i="2"/>
  <c r="I533" i="2"/>
  <c r="E533" i="2"/>
  <c r="I532" i="2"/>
  <c r="E532" i="2"/>
  <c r="I531" i="2"/>
  <c r="E531" i="2"/>
  <c r="I530" i="2"/>
  <c r="E530" i="2"/>
  <c r="I529" i="2"/>
  <c r="E529" i="2"/>
  <c r="I528" i="2"/>
  <c r="E528" i="2"/>
  <c r="I527" i="2"/>
  <c r="E527" i="2"/>
  <c r="I526" i="2"/>
  <c r="E526" i="2"/>
  <c r="I525" i="2"/>
  <c r="E525" i="2"/>
  <c r="I524" i="2"/>
  <c r="E524" i="2"/>
  <c r="I523" i="2"/>
  <c r="E523" i="2"/>
  <c r="I522" i="2"/>
  <c r="E522" i="2"/>
  <c r="I521" i="2"/>
  <c r="E521" i="2"/>
  <c r="I520" i="2"/>
  <c r="E520" i="2"/>
  <c r="I519" i="2"/>
  <c r="E519" i="2"/>
  <c r="I518" i="2"/>
  <c r="E518" i="2"/>
  <c r="I517" i="2"/>
  <c r="E517" i="2"/>
  <c r="I516" i="2"/>
  <c r="E516" i="2"/>
  <c r="I515" i="2"/>
  <c r="E515" i="2"/>
  <c r="I514" i="2"/>
  <c r="E514" i="2"/>
  <c r="I513" i="2"/>
  <c r="E513" i="2"/>
  <c r="I512" i="2"/>
  <c r="E512" i="2"/>
  <c r="I511" i="2"/>
  <c r="E511" i="2"/>
  <c r="I510" i="2"/>
  <c r="E510" i="2"/>
  <c r="E509" i="2"/>
  <c r="I508" i="2"/>
  <c r="E508" i="2"/>
  <c r="I507" i="2"/>
  <c r="E507" i="2"/>
  <c r="I506" i="2"/>
  <c r="E506" i="2"/>
  <c r="E505" i="2"/>
  <c r="I504" i="2"/>
  <c r="E504" i="2"/>
  <c r="I503" i="2"/>
  <c r="E503" i="2"/>
  <c r="I502" i="2"/>
  <c r="E502" i="2"/>
  <c r="I501" i="2"/>
  <c r="E501" i="2"/>
  <c r="I500" i="2"/>
  <c r="E500" i="2"/>
  <c r="I499" i="2"/>
  <c r="E499" i="2"/>
  <c r="I498" i="2"/>
  <c r="E498" i="2"/>
  <c r="I497" i="2"/>
  <c r="E497" i="2"/>
  <c r="E496" i="2"/>
  <c r="I495" i="2"/>
  <c r="E495" i="2"/>
  <c r="I494" i="2"/>
  <c r="E494" i="2"/>
  <c r="I493" i="2"/>
  <c r="E493" i="2"/>
  <c r="I492" i="2"/>
  <c r="E492" i="2"/>
  <c r="I491" i="2"/>
  <c r="E491" i="2"/>
  <c r="I490" i="2"/>
  <c r="E490" i="2"/>
  <c r="I489" i="2"/>
  <c r="E489" i="2"/>
  <c r="H488" i="2"/>
  <c r="G488" i="2"/>
  <c r="F488" i="2"/>
  <c r="D488" i="2"/>
  <c r="C488" i="2"/>
  <c r="B488" i="2"/>
  <c r="E487" i="2"/>
  <c r="I486" i="2"/>
  <c r="E486" i="2"/>
  <c r="I485" i="2"/>
  <c r="E485" i="2"/>
  <c r="I484" i="2"/>
  <c r="E484" i="2"/>
  <c r="E483" i="2"/>
  <c r="E482" i="2"/>
  <c r="I481" i="2"/>
  <c r="E481" i="2"/>
  <c r="I480" i="2"/>
  <c r="E480" i="2"/>
  <c r="I479" i="2"/>
  <c r="E479" i="2"/>
  <c r="I478" i="2"/>
  <c r="E478" i="2"/>
  <c r="I477" i="2"/>
  <c r="E477" i="2"/>
  <c r="I476" i="2"/>
  <c r="E476" i="2"/>
  <c r="I475" i="2"/>
  <c r="E475" i="2"/>
  <c r="E474" i="2"/>
  <c r="I473" i="2"/>
  <c r="E473" i="2"/>
  <c r="I472" i="2"/>
  <c r="E472" i="2"/>
  <c r="I471" i="2"/>
  <c r="E471" i="2"/>
  <c r="I470" i="2"/>
  <c r="E470" i="2"/>
  <c r="I469" i="2"/>
  <c r="E469" i="2"/>
  <c r="I468" i="2"/>
  <c r="E468" i="2"/>
  <c r="I467" i="2"/>
  <c r="E467" i="2"/>
  <c r="I466" i="2"/>
  <c r="E466" i="2"/>
  <c r="I465" i="2"/>
  <c r="E465" i="2"/>
  <c r="I464" i="2"/>
  <c r="E464" i="2"/>
  <c r="I463" i="2"/>
  <c r="E463" i="2"/>
  <c r="I462" i="2"/>
  <c r="E462" i="2"/>
  <c r="I461" i="2"/>
  <c r="E461" i="2"/>
  <c r="I460" i="2"/>
  <c r="E460" i="2"/>
  <c r="H459" i="2"/>
  <c r="G459" i="2"/>
  <c r="F459" i="2"/>
  <c r="F458" i="2" s="1"/>
  <c r="F457" i="2" s="1"/>
  <c r="D459" i="2"/>
  <c r="C459" i="2"/>
  <c r="B459" i="2"/>
  <c r="B458" i="2"/>
  <c r="B457" i="2" s="1"/>
  <c r="E547" i="2" l="1"/>
  <c r="I547" i="2"/>
  <c r="H569" i="2"/>
  <c r="I569" i="2" s="1"/>
  <c r="D569" i="2"/>
  <c r="E569" i="2" s="1"/>
  <c r="E570" i="2"/>
  <c r="I488" i="2"/>
  <c r="G458" i="2"/>
  <c r="G457" i="2" s="1"/>
  <c r="C458" i="2"/>
  <c r="C457" i="2" s="1"/>
  <c r="E488" i="2"/>
  <c r="I459" i="2"/>
  <c r="H458" i="2"/>
  <c r="E459" i="2"/>
  <c r="D458" i="2"/>
  <c r="D457" i="2" s="1"/>
  <c r="I441" i="2"/>
  <c r="E441" i="2"/>
  <c r="E440" i="2"/>
  <c r="I439" i="2"/>
  <c r="I438" i="2"/>
  <c r="E438" i="2"/>
  <c r="I437" i="2"/>
  <c r="E437" i="2"/>
  <c r="I436" i="2"/>
  <c r="E436" i="2"/>
  <c r="H435" i="2"/>
  <c r="G435" i="2"/>
  <c r="F435" i="2"/>
  <c r="D435" i="2"/>
  <c r="C435" i="2"/>
  <c r="B435" i="2"/>
  <c r="I434" i="2"/>
  <c r="E434" i="2"/>
  <c r="I433" i="2"/>
  <c r="E433" i="2"/>
  <c r="I432" i="2"/>
  <c r="E432" i="2"/>
  <c r="I431" i="2"/>
  <c r="E431" i="2"/>
  <c r="I430" i="2"/>
  <c r="E430" i="2"/>
  <c r="I429" i="2"/>
  <c r="E429" i="2"/>
  <c r="I428" i="2"/>
  <c r="E428" i="2"/>
  <c r="E427" i="2"/>
  <c r="I426" i="2"/>
  <c r="E426" i="2"/>
  <c r="I425" i="2"/>
  <c r="E425" i="2"/>
  <c r="I424" i="2"/>
  <c r="E424" i="2"/>
  <c r="I423" i="2"/>
  <c r="E423" i="2"/>
  <c r="E422" i="2"/>
  <c r="I421" i="2"/>
  <c r="E421" i="2"/>
  <c r="I420" i="2"/>
  <c r="E420" i="2"/>
  <c r="I419" i="2"/>
  <c r="E419" i="2"/>
  <c r="I418" i="2"/>
  <c r="E418" i="2"/>
  <c r="I417" i="2"/>
  <c r="E417" i="2"/>
  <c r="I416" i="2"/>
  <c r="E416" i="2"/>
  <c r="I415" i="2"/>
  <c r="E415" i="2"/>
  <c r="I414" i="2"/>
  <c r="E414" i="2"/>
  <c r="I413" i="2"/>
  <c r="E413" i="2"/>
  <c r="I412" i="2"/>
  <c r="E412" i="2"/>
  <c r="I411" i="2"/>
  <c r="E411" i="2"/>
  <c r="I410" i="2"/>
  <c r="E410" i="2"/>
  <c r="I409" i="2"/>
  <c r="E409" i="2"/>
  <c r="I408" i="2"/>
  <c r="E408" i="2"/>
  <c r="I407" i="2"/>
  <c r="E407" i="2"/>
  <c r="I406" i="2"/>
  <c r="E406" i="2"/>
  <c r="I405" i="2"/>
  <c r="E405" i="2"/>
  <c r="I404" i="2"/>
  <c r="E404" i="2"/>
  <c r="I403" i="2"/>
  <c r="E403" i="2"/>
  <c r="I402" i="2"/>
  <c r="E402" i="2"/>
  <c r="I401" i="2"/>
  <c r="E401" i="2"/>
  <c r="I400" i="2"/>
  <c r="E400" i="2"/>
  <c r="I399" i="2"/>
  <c r="E399" i="2"/>
  <c r="I398" i="2"/>
  <c r="E398" i="2"/>
  <c r="E397" i="2"/>
  <c r="I396" i="2"/>
  <c r="E396" i="2"/>
  <c r="I395" i="2"/>
  <c r="E395" i="2"/>
  <c r="I394" i="2"/>
  <c r="E394" i="2"/>
  <c r="E393" i="2"/>
  <c r="I392" i="2"/>
  <c r="E392" i="2"/>
  <c r="I391" i="2"/>
  <c r="E391" i="2"/>
  <c r="I390" i="2"/>
  <c r="E390" i="2"/>
  <c r="I389" i="2"/>
  <c r="E389" i="2"/>
  <c r="I388" i="2"/>
  <c r="E388" i="2"/>
  <c r="I387" i="2"/>
  <c r="E387" i="2"/>
  <c r="I386" i="2"/>
  <c r="E386" i="2"/>
  <c r="I385" i="2"/>
  <c r="E385" i="2"/>
  <c r="E384" i="2"/>
  <c r="I383" i="2"/>
  <c r="E383" i="2"/>
  <c r="I382" i="2"/>
  <c r="E382" i="2"/>
  <c r="I381" i="2"/>
  <c r="E381" i="2"/>
  <c r="I380" i="2"/>
  <c r="E380" i="2"/>
  <c r="I379" i="2"/>
  <c r="E379" i="2"/>
  <c r="I378" i="2"/>
  <c r="E378" i="2"/>
  <c r="I377" i="2"/>
  <c r="E377" i="2"/>
  <c r="H376" i="2"/>
  <c r="G376" i="2"/>
  <c r="F376" i="2"/>
  <c r="D376" i="2"/>
  <c r="C376" i="2"/>
  <c r="B376" i="2"/>
  <c r="E375" i="2"/>
  <c r="I374" i="2"/>
  <c r="E374" i="2"/>
  <c r="I373" i="2"/>
  <c r="E373" i="2"/>
  <c r="I372" i="2"/>
  <c r="E372" i="2"/>
  <c r="E371" i="2"/>
  <c r="E370" i="2"/>
  <c r="I369" i="2"/>
  <c r="E369" i="2"/>
  <c r="I368" i="2"/>
  <c r="E368" i="2"/>
  <c r="I367" i="2"/>
  <c r="E367" i="2"/>
  <c r="I366" i="2"/>
  <c r="E366" i="2"/>
  <c r="I365" i="2"/>
  <c r="E365" i="2"/>
  <c r="I364" i="2"/>
  <c r="E364" i="2"/>
  <c r="I363" i="2"/>
  <c r="E363" i="2"/>
  <c r="E362" i="2"/>
  <c r="I361" i="2"/>
  <c r="E361" i="2"/>
  <c r="I360" i="2"/>
  <c r="E360" i="2"/>
  <c r="I359" i="2"/>
  <c r="E359" i="2"/>
  <c r="I358" i="2"/>
  <c r="E358" i="2"/>
  <c r="I357" i="2"/>
  <c r="E357" i="2"/>
  <c r="I356" i="2"/>
  <c r="E356" i="2"/>
  <c r="I355" i="2"/>
  <c r="E355" i="2"/>
  <c r="I354" i="2"/>
  <c r="E354" i="2"/>
  <c r="I353" i="2"/>
  <c r="E353" i="2"/>
  <c r="I352" i="2"/>
  <c r="E352" i="2"/>
  <c r="I351" i="2"/>
  <c r="E351" i="2"/>
  <c r="I350" i="2"/>
  <c r="E350" i="2"/>
  <c r="I349" i="2"/>
  <c r="E349" i="2"/>
  <c r="I348" i="2"/>
  <c r="E348" i="2"/>
  <c r="H347" i="2"/>
  <c r="G347" i="2"/>
  <c r="F347" i="2"/>
  <c r="D347" i="2"/>
  <c r="C347" i="2"/>
  <c r="B347" i="2"/>
  <c r="B346" i="2" s="1"/>
  <c r="B345" i="2" s="1"/>
  <c r="I458" i="2" l="1"/>
  <c r="C346" i="2"/>
  <c r="I347" i="2"/>
  <c r="F346" i="2"/>
  <c r="F345" i="2" s="1"/>
  <c r="E435" i="2"/>
  <c r="C345" i="2"/>
  <c r="E376" i="2"/>
  <c r="I435" i="2"/>
  <c r="E458" i="2"/>
  <c r="E457" i="2"/>
  <c r="H457" i="2"/>
  <c r="I457" i="2" s="1"/>
  <c r="D346" i="2"/>
  <c r="D345" i="2" s="1"/>
  <c r="G346" i="2"/>
  <c r="G345" i="2" s="1"/>
  <c r="I376" i="2"/>
  <c r="E347" i="2"/>
  <c r="H346" i="2"/>
  <c r="I329" i="2"/>
  <c r="E329" i="2"/>
  <c r="E328" i="2"/>
  <c r="I327" i="2"/>
  <c r="I326" i="2"/>
  <c r="E326" i="2"/>
  <c r="I325" i="2"/>
  <c r="E325" i="2"/>
  <c r="I324" i="2"/>
  <c r="E324" i="2"/>
  <c r="H323" i="2"/>
  <c r="G323" i="2"/>
  <c r="F323" i="2"/>
  <c r="D323" i="2"/>
  <c r="C323" i="2"/>
  <c r="B323" i="2"/>
  <c r="I322" i="2"/>
  <c r="E322" i="2"/>
  <c r="I321" i="2"/>
  <c r="E321" i="2"/>
  <c r="I320" i="2"/>
  <c r="E320" i="2"/>
  <c r="I319" i="2"/>
  <c r="E319" i="2"/>
  <c r="I318" i="2"/>
  <c r="E318" i="2"/>
  <c r="I317" i="2"/>
  <c r="E317" i="2"/>
  <c r="I316" i="2"/>
  <c r="E316" i="2"/>
  <c r="E315" i="2"/>
  <c r="I314" i="2"/>
  <c r="E314" i="2"/>
  <c r="I313" i="2"/>
  <c r="E313" i="2"/>
  <c r="I312" i="2"/>
  <c r="E312" i="2"/>
  <c r="I311" i="2"/>
  <c r="E311" i="2"/>
  <c r="E310" i="2"/>
  <c r="I309" i="2"/>
  <c r="E309" i="2"/>
  <c r="I308" i="2"/>
  <c r="E308" i="2"/>
  <c r="I307" i="2"/>
  <c r="E307" i="2"/>
  <c r="I306" i="2"/>
  <c r="E306" i="2"/>
  <c r="I305" i="2"/>
  <c r="E305" i="2"/>
  <c r="I304" i="2"/>
  <c r="E304" i="2"/>
  <c r="I303" i="2"/>
  <c r="E303" i="2"/>
  <c r="I302" i="2"/>
  <c r="E302" i="2"/>
  <c r="I301" i="2"/>
  <c r="E301" i="2"/>
  <c r="I300" i="2"/>
  <c r="E300" i="2"/>
  <c r="I299" i="2"/>
  <c r="E299" i="2"/>
  <c r="I298" i="2"/>
  <c r="E298" i="2"/>
  <c r="I297" i="2"/>
  <c r="E297" i="2"/>
  <c r="I296" i="2"/>
  <c r="E296" i="2"/>
  <c r="I295" i="2"/>
  <c r="E295" i="2"/>
  <c r="I294" i="2"/>
  <c r="E294" i="2"/>
  <c r="I293" i="2"/>
  <c r="E293" i="2"/>
  <c r="I292" i="2"/>
  <c r="E292" i="2"/>
  <c r="I291" i="2"/>
  <c r="E291" i="2"/>
  <c r="I290" i="2"/>
  <c r="E290" i="2"/>
  <c r="I289" i="2"/>
  <c r="E289" i="2"/>
  <c r="I288" i="2"/>
  <c r="E288" i="2"/>
  <c r="I287" i="2"/>
  <c r="E287" i="2"/>
  <c r="I286" i="2"/>
  <c r="E286" i="2"/>
  <c r="E285" i="2"/>
  <c r="I284" i="2"/>
  <c r="E284" i="2"/>
  <c r="I283" i="2"/>
  <c r="E283" i="2"/>
  <c r="I282" i="2"/>
  <c r="E282" i="2"/>
  <c r="E281" i="2"/>
  <c r="I280" i="2"/>
  <c r="E280" i="2"/>
  <c r="I279" i="2"/>
  <c r="E279" i="2"/>
  <c r="I278" i="2"/>
  <c r="E278" i="2"/>
  <c r="I277" i="2"/>
  <c r="E277" i="2"/>
  <c r="I276" i="2"/>
  <c r="E276" i="2"/>
  <c r="I275" i="2"/>
  <c r="E275" i="2"/>
  <c r="I274" i="2"/>
  <c r="E274" i="2"/>
  <c r="I273" i="2"/>
  <c r="E273" i="2"/>
  <c r="E272" i="2"/>
  <c r="I271" i="2"/>
  <c r="E271" i="2"/>
  <c r="I270" i="2"/>
  <c r="E270" i="2"/>
  <c r="I269" i="2"/>
  <c r="E269" i="2"/>
  <c r="I268" i="2"/>
  <c r="E268" i="2"/>
  <c r="I267" i="2"/>
  <c r="E267" i="2"/>
  <c r="I266" i="2"/>
  <c r="E266" i="2"/>
  <c r="I265" i="2"/>
  <c r="E265" i="2"/>
  <c r="H264" i="2"/>
  <c r="G264" i="2"/>
  <c r="F264" i="2"/>
  <c r="D264" i="2"/>
  <c r="C264" i="2"/>
  <c r="B264" i="2"/>
  <c r="E263" i="2"/>
  <c r="I262" i="2"/>
  <c r="E262" i="2"/>
  <c r="I261" i="2"/>
  <c r="E261" i="2"/>
  <c r="I260" i="2"/>
  <c r="E260" i="2"/>
  <c r="E259" i="2"/>
  <c r="E258" i="2"/>
  <c r="I257" i="2"/>
  <c r="E257" i="2"/>
  <c r="I256" i="2"/>
  <c r="E256" i="2"/>
  <c r="I255" i="2"/>
  <c r="E255" i="2"/>
  <c r="I254" i="2"/>
  <c r="E254" i="2"/>
  <c r="I253" i="2"/>
  <c r="E253" i="2"/>
  <c r="I252" i="2"/>
  <c r="E252" i="2"/>
  <c r="I251" i="2"/>
  <c r="E251" i="2"/>
  <c r="E250" i="2"/>
  <c r="I249" i="2"/>
  <c r="E249" i="2"/>
  <c r="I248" i="2"/>
  <c r="E248" i="2"/>
  <c r="I247" i="2"/>
  <c r="E247" i="2"/>
  <c r="I246" i="2"/>
  <c r="E246" i="2"/>
  <c r="I245" i="2"/>
  <c r="E245" i="2"/>
  <c r="I244" i="2"/>
  <c r="E244" i="2"/>
  <c r="I243" i="2"/>
  <c r="E243" i="2"/>
  <c r="I242" i="2"/>
  <c r="E242" i="2"/>
  <c r="I241" i="2"/>
  <c r="E241" i="2"/>
  <c r="I240" i="2"/>
  <c r="E240" i="2"/>
  <c r="I239" i="2"/>
  <c r="E239" i="2"/>
  <c r="I238" i="2"/>
  <c r="E238" i="2"/>
  <c r="I237" i="2"/>
  <c r="E237" i="2"/>
  <c r="I236" i="2"/>
  <c r="E236" i="2"/>
  <c r="H235" i="2"/>
  <c r="G235" i="2"/>
  <c r="F235" i="2"/>
  <c r="D235" i="2"/>
  <c r="C235" i="2"/>
  <c r="B235" i="2"/>
  <c r="D234" i="2" l="1"/>
  <c r="B234" i="2"/>
  <c r="B233" i="2" s="1"/>
  <c r="G234" i="2"/>
  <c r="G233" i="2" s="1"/>
  <c r="E345" i="2"/>
  <c r="I323" i="2"/>
  <c r="C234" i="2"/>
  <c r="C233" i="2" s="1"/>
  <c r="E323" i="2"/>
  <c r="E346" i="2"/>
  <c r="I346" i="2"/>
  <c r="H345" i="2"/>
  <c r="I345" i="2" s="1"/>
  <c r="H234" i="2"/>
  <c r="I234" i="2" s="1"/>
  <c r="I264" i="2"/>
  <c r="F234" i="2"/>
  <c r="F233" i="2" s="1"/>
  <c r="E264" i="2"/>
  <c r="D233" i="2"/>
  <c r="E233" i="2" s="1"/>
  <c r="I235" i="2"/>
  <c r="E235" i="2"/>
  <c r="H233" i="2" l="1"/>
  <c r="I233" i="2" s="1"/>
  <c r="E234" i="2"/>
  <c r="I217" i="2"/>
  <c r="E217" i="2"/>
  <c r="E216" i="2"/>
  <c r="I215" i="2"/>
  <c r="I214" i="2"/>
  <c r="E214" i="2"/>
  <c r="I213" i="2"/>
  <c r="E213" i="2"/>
  <c r="I212" i="2"/>
  <c r="E212" i="2"/>
  <c r="H211" i="2"/>
  <c r="G211" i="2"/>
  <c r="F211" i="2"/>
  <c r="D211" i="2"/>
  <c r="C211" i="2"/>
  <c r="B211" i="2"/>
  <c r="I210" i="2"/>
  <c r="E210" i="2"/>
  <c r="I209" i="2"/>
  <c r="E209" i="2"/>
  <c r="I208" i="2"/>
  <c r="E208" i="2"/>
  <c r="I207" i="2"/>
  <c r="E207" i="2"/>
  <c r="I206" i="2"/>
  <c r="E206" i="2"/>
  <c r="I205" i="2"/>
  <c r="E205" i="2"/>
  <c r="I204" i="2"/>
  <c r="E204" i="2"/>
  <c r="E203" i="2"/>
  <c r="I202" i="2"/>
  <c r="E202" i="2"/>
  <c r="I201" i="2"/>
  <c r="E201" i="2"/>
  <c r="I200" i="2"/>
  <c r="E200" i="2"/>
  <c r="I199" i="2"/>
  <c r="E199" i="2"/>
  <c r="E198" i="2"/>
  <c r="I197" i="2"/>
  <c r="E197" i="2"/>
  <c r="I196" i="2"/>
  <c r="E196" i="2"/>
  <c r="I195" i="2"/>
  <c r="E195" i="2"/>
  <c r="I194" i="2"/>
  <c r="E194" i="2"/>
  <c r="I193" i="2"/>
  <c r="E193" i="2"/>
  <c r="I192" i="2"/>
  <c r="E192" i="2"/>
  <c r="I191" i="2"/>
  <c r="E191" i="2"/>
  <c r="I190" i="2"/>
  <c r="E190" i="2"/>
  <c r="I189" i="2"/>
  <c r="E189" i="2"/>
  <c r="I188" i="2"/>
  <c r="E188" i="2"/>
  <c r="I187" i="2"/>
  <c r="E187" i="2"/>
  <c r="I186" i="2"/>
  <c r="E186" i="2"/>
  <c r="I185" i="2"/>
  <c r="E185" i="2"/>
  <c r="I184" i="2"/>
  <c r="E184" i="2"/>
  <c r="I183" i="2"/>
  <c r="E183" i="2"/>
  <c r="I182" i="2"/>
  <c r="E182" i="2"/>
  <c r="I181" i="2"/>
  <c r="E181" i="2"/>
  <c r="I180" i="2"/>
  <c r="E180" i="2"/>
  <c r="I179" i="2"/>
  <c r="E179" i="2"/>
  <c r="I178" i="2"/>
  <c r="E178" i="2"/>
  <c r="I177" i="2"/>
  <c r="E177" i="2"/>
  <c r="I176" i="2"/>
  <c r="E176" i="2"/>
  <c r="I175" i="2"/>
  <c r="E175" i="2"/>
  <c r="I174" i="2"/>
  <c r="E174" i="2"/>
  <c r="E173" i="2"/>
  <c r="I172" i="2"/>
  <c r="E172" i="2"/>
  <c r="I171" i="2"/>
  <c r="E171" i="2"/>
  <c r="I170" i="2"/>
  <c r="E170" i="2"/>
  <c r="E169" i="2"/>
  <c r="I168" i="2"/>
  <c r="E168" i="2"/>
  <c r="I167" i="2"/>
  <c r="E167" i="2"/>
  <c r="I166" i="2"/>
  <c r="E166" i="2"/>
  <c r="I165" i="2"/>
  <c r="E165" i="2"/>
  <c r="I164" i="2"/>
  <c r="E164" i="2"/>
  <c r="I163" i="2"/>
  <c r="E163" i="2"/>
  <c r="I162" i="2"/>
  <c r="E162" i="2"/>
  <c r="I161" i="2"/>
  <c r="E161" i="2"/>
  <c r="E160" i="2"/>
  <c r="I159" i="2"/>
  <c r="E159" i="2"/>
  <c r="I158" i="2"/>
  <c r="E158" i="2"/>
  <c r="I157" i="2"/>
  <c r="E157" i="2"/>
  <c r="I156" i="2"/>
  <c r="E156" i="2"/>
  <c r="I155" i="2"/>
  <c r="E155" i="2"/>
  <c r="I154" i="2"/>
  <c r="E154" i="2"/>
  <c r="I153" i="2"/>
  <c r="E153" i="2"/>
  <c r="H152" i="2"/>
  <c r="G152" i="2"/>
  <c r="F152" i="2"/>
  <c r="D152" i="2"/>
  <c r="C152" i="2"/>
  <c r="B152" i="2"/>
  <c r="E151" i="2"/>
  <c r="I150" i="2"/>
  <c r="E150" i="2"/>
  <c r="I149" i="2"/>
  <c r="E149" i="2"/>
  <c r="I148" i="2"/>
  <c r="E148" i="2"/>
  <c r="E147" i="2"/>
  <c r="E146" i="2"/>
  <c r="I145" i="2"/>
  <c r="E145" i="2"/>
  <c r="I144" i="2"/>
  <c r="E144" i="2"/>
  <c r="I143" i="2"/>
  <c r="E143" i="2"/>
  <c r="I142" i="2"/>
  <c r="E142" i="2"/>
  <c r="I141" i="2"/>
  <c r="E141" i="2"/>
  <c r="I140" i="2"/>
  <c r="E140" i="2"/>
  <c r="I139" i="2"/>
  <c r="E139" i="2"/>
  <c r="E138" i="2"/>
  <c r="I137" i="2"/>
  <c r="E137" i="2"/>
  <c r="I136" i="2"/>
  <c r="E136" i="2"/>
  <c r="I135" i="2"/>
  <c r="E135" i="2"/>
  <c r="I134" i="2"/>
  <c r="E134" i="2"/>
  <c r="I133" i="2"/>
  <c r="E133" i="2"/>
  <c r="I132" i="2"/>
  <c r="E132" i="2"/>
  <c r="I131" i="2"/>
  <c r="E131" i="2"/>
  <c r="I130" i="2"/>
  <c r="E130" i="2"/>
  <c r="I129" i="2"/>
  <c r="E129" i="2"/>
  <c r="I128" i="2"/>
  <c r="E128" i="2"/>
  <c r="I127" i="2"/>
  <c r="E127" i="2"/>
  <c r="I126" i="2"/>
  <c r="E126" i="2"/>
  <c r="I125" i="2"/>
  <c r="E125" i="2"/>
  <c r="I124" i="2"/>
  <c r="E124" i="2"/>
  <c r="H123" i="2"/>
  <c r="G123" i="2"/>
  <c r="F123" i="2"/>
  <c r="D123" i="2"/>
  <c r="C123" i="2"/>
  <c r="B123" i="2"/>
  <c r="B122" i="2" l="1"/>
  <c r="G122" i="2"/>
  <c r="B121" i="2"/>
  <c r="C122" i="2"/>
  <c r="C121" i="2" s="1"/>
  <c r="F122" i="2"/>
  <c r="F121" i="2" s="1"/>
  <c r="I211" i="2"/>
  <c r="G121" i="2"/>
  <c r="E211" i="2"/>
  <c r="I152" i="2"/>
  <c r="E152" i="2"/>
  <c r="D122" i="2"/>
  <c r="I123" i="2"/>
  <c r="E123" i="2"/>
  <c r="H122" i="2"/>
  <c r="H121" i="2" s="1"/>
  <c r="I97" i="2"/>
  <c r="I87" i="2"/>
  <c r="I22" i="2"/>
  <c r="I28" i="2"/>
  <c r="D66" i="9"/>
  <c r="C66" i="9"/>
  <c r="B66" i="9"/>
  <c r="G89" i="9"/>
  <c r="F89" i="9"/>
  <c r="E89" i="9"/>
  <c r="G66" i="9"/>
  <c r="F66" i="9"/>
  <c r="E66" i="9"/>
  <c r="G46" i="9"/>
  <c r="F46" i="9"/>
  <c r="E46" i="9"/>
  <c r="G14" i="9"/>
  <c r="F14" i="9"/>
  <c r="E14" i="9"/>
  <c r="G20" i="9"/>
  <c r="F20" i="9"/>
  <c r="E20" i="9"/>
  <c r="I121" i="2" l="1"/>
  <c r="E122" i="2"/>
  <c r="D121" i="2"/>
  <c r="E121" i="2" s="1"/>
  <c r="I122" i="2"/>
  <c r="I74" i="2"/>
  <c r="E74" i="2"/>
  <c r="E34" i="2"/>
  <c r="I54" i="2" l="1"/>
  <c r="I89" i="2" l="1"/>
  <c r="I88" i="2"/>
  <c r="G52" i="9"/>
  <c r="F52" i="9"/>
  <c r="E52" i="9"/>
  <c r="G95" i="9"/>
  <c r="F95" i="9"/>
  <c r="E95" i="9"/>
  <c r="D69" i="9" l="1"/>
  <c r="C69" i="9"/>
  <c r="B69" i="9"/>
  <c r="G69" i="9"/>
  <c r="F69" i="9"/>
  <c r="E69" i="9"/>
  <c r="G57" i="9"/>
  <c r="F57" i="9"/>
  <c r="E57" i="9"/>
  <c r="F21" i="9" l="1"/>
  <c r="G21" i="9"/>
  <c r="E21" i="9"/>
  <c r="C21" i="9"/>
  <c r="D21" i="9"/>
  <c r="B21" i="9"/>
  <c r="G97" i="9"/>
  <c r="F97" i="9"/>
  <c r="E97" i="9"/>
  <c r="D97" i="9"/>
  <c r="C97" i="9"/>
  <c r="B97" i="9"/>
  <c r="D96" i="9"/>
  <c r="C96" i="9"/>
  <c r="B96" i="9"/>
  <c r="G94" i="9"/>
  <c r="F94" i="9"/>
  <c r="E94" i="9"/>
  <c r="D94" i="9"/>
  <c r="C94" i="9"/>
  <c r="B94" i="9"/>
  <c r="G93" i="9"/>
  <c r="F93" i="9"/>
  <c r="E93" i="9"/>
  <c r="D93" i="9"/>
  <c r="C93" i="9"/>
  <c r="B93" i="9"/>
  <c r="G92" i="9"/>
  <c r="F92" i="9"/>
  <c r="E92" i="9"/>
  <c r="D92" i="9"/>
  <c r="C92" i="9"/>
  <c r="B92" i="9"/>
  <c r="G90" i="9"/>
  <c r="F90" i="9"/>
  <c r="E90" i="9"/>
  <c r="D90" i="9"/>
  <c r="C90" i="9"/>
  <c r="B90" i="9"/>
  <c r="D89" i="9"/>
  <c r="C89" i="9"/>
  <c r="B89" i="9"/>
  <c r="G88" i="9"/>
  <c r="F88" i="9"/>
  <c r="E88" i="9"/>
  <c r="D88" i="9"/>
  <c r="C88" i="9"/>
  <c r="B88" i="9"/>
  <c r="G87" i="9"/>
  <c r="F87" i="9"/>
  <c r="E87" i="9"/>
  <c r="D87" i="9"/>
  <c r="C87" i="9"/>
  <c r="B87" i="9"/>
  <c r="G86" i="9"/>
  <c r="F86" i="9"/>
  <c r="E86" i="9"/>
  <c r="D86" i="9"/>
  <c r="C86" i="9"/>
  <c r="B86" i="9"/>
  <c r="G85" i="9"/>
  <c r="F85" i="9"/>
  <c r="E85" i="9"/>
  <c r="D85" i="9"/>
  <c r="C85" i="9"/>
  <c r="B85" i="9"/>
  <c r="G84" i="9"/>
  <c r="F84" i="9"/>
  <c r="E84" i="9"/>
  <c r="D84" i="9"/>
  <c r="C84" i="9"/>
  <c r="B84" i="9"/>
  <c r="D83" i="9"/>
  <c r="C83" i="9"/>
  <c r="B83" i="9"/>
  <c r="G82" i="9"/>
  <c r="F82" i="9"/>
  <c r="E82" i="9"/>
  <c r="D82" i="9"/>
  <c r="C82" i="9"/>
  <c r="B82" i="9"/>
  <c r="G81" i="9"/>
  <c r="F81" i="9"/>
  <c r="E81" i="9"/>
  <c r="D81" i="9"/>
  <c r="C81" i="9"/>
  <c r="B81" i="9"/>
  <c r="G80" i="9"/>
  <c r="F80" i="9"/>
  <c r="E80" i="9"/>
  <c r="D80" i="9"/>
  <c r="C80" i="9"/>
  <c r="B80" i="9"/>
  <c r="G79" i="9"/>
  <c r="F79" i="9"/>
  <c r="E79" i="9"/>
  <c r="D79" i="9"/>
  <c r="C79" i="9"/>
  <c r="B79" i="9"/>
  <c r="D78" i="9"/>
  <c r="C78" i="9"/>
  <c r="B78" i="9"/>
  <c r="G77" i="9"/>
  <c r="F77" i="9"/>
  <c r="E77" i="9"/>
  <c r="D77" i="9"/>
  <c r="C77" i="9"/>
  <c r="B77" i="9"/>
  <c r="G76" i="9"/>
  <c r="F76" i="9"/>
  <c r="E76" i="9"/>
  <c r="D76" i="9"/>
  <c r="C76" i="9"/>
  <c r="B76" i="9"/>
  <c r="G75" i="9"/>
  <c r="F75" i="9"/>
  <c r="E75" i="9"/>
  <c r="D75" i="9"/>
  <c r="C75" i="9"/>
  <c r="B75" i="9"/>
  <c r="G74" i="9"/>
  <c r="F74" i="9"/>
  <c r="E74" i="9"/>
  <c r="D74" i="9"/>
  <c r="C74" i="9"/>
  <c r="B74" i="9"/>
  <c r="G73" i="9"/>
  <c r="F73" i="9"/>
  <c r="E73" i="9"/>
  <c r="D73" i="9"/>
  <c r="C73" i="9"/>
  <c r="B73" i="9"/>
  <c r="G72" i="9"/>
  <c r="F72" i="9"/>
  <c r="E72" i="9"/>
  <c r="D72" i="9"/>
  <c r="C72" i="9"/>
  <c r="B72" i="9"/>
  <c r="G71" i="9"/>
  <c r="F71" i="9"/>
  <c r="E71" i="9"/>
  <c r="D71" i="9"/>
  <c r="C71" i="9"/>
  <c r="B71" i="9"/>
  <c r="G70" i="9"/>
  <c r="F70" i="9"/>
  <c r="E70" i="9"/>
  <c r="D70" i="9"/>
  <c r="C70" i="9"/>
  <c r="B70" i="9"/>
  <c r="G68" i="9"/>
  <c r="F68" i="9"/>
  <c r="E68" i="9"/>
  <c r="D68" i="9"/>
  <c r="C68" i="9"/>
  <c r="B68" i="9"/>
  <c r="G67" i="9"/>
  <c r="F67" i="9"/>
  <c r="E67" i="9"/>
  <c r="D67" i="9"/>
  <c r="C67" i="9"/>
  <c r="B67" i="9"/>
  <c r="G65" i="9"/>
  <c r="F65" i="9"/>
  <c r="E65" i="9"/>
  <c r="D65" i="9"/>
  <c r="C65" i="9"/>
  <c r="B65" i="9"/>
  <c r="G64" i="9"/>
  <c r="F64" i="9"/>
  <c r="E64" i="9"/>
  <c r="D64" i="9"/>
  <c r="C64" i="9"/>
  <c r="B64" i="9"/>
  <c r="G63" i="9"/>
  <c r="F63" i="9"/>
  <c r="E63" i="9"/>
  <c r="D63" i="9"/>
  <c r="C63" i="9"/>
  <c r="B63" i="9"/>
  <c r="G62" i="9"/>
  <c r="F62" i="9"/>
  <c r="E62" i="9"/>
  <c r="D62" i="9"/>
  <c r="C62" i="9"/>
  <c r="B62" i="9"/>
  <c r="G61" i="9"/>
  <c r="F61" i="9"/>
  <c r="E61" i="9"/>
  <c r="D61" i="9"/>
  <c r="C61" i="9"/>
  <c r="B61" i="9"/>
  <c r="G60" i="9"/>
  <c r="F60" i="9"/>
  <c r="E60" i="9"/>
  <c r="D60" i="9"/>
  <c r="C60" i="9"/>
  <c r="B60" i="9"/>
  <c r="G59" i="9"/>
  <c r="F59" i="9"/>
  <c r="E59" i="9"/>
  <c r="D59" i="9"/>
  <c r="C59" i="9"/>
  <c r="B59" i="9"/>
  <c r="G58" i="9"/>
  <c r="F58" i="9"/>
  <c r="E58" i="9"/>
  <c r="D58" i="9"/>
  <c r="C58" i="9"/>
  <c r="B58" i="9"/>
  <c r="D57" i="9"/>
  <c r="C57" i="9"/>
  <c r="B57" i="9"/>
  <c r="G56" i="9"/>
  <c r="F56" i="9"/>
  <c r="E56" i="9"/>
  <c r="D56" i="9"/>
  <c r="C56" i="9"/>
  <c r="B56" i="9"/>
  <c r="G55" i="9"/>
  <c r="F55" i="9"/>
  <c r="E55" i="9"/>
  <c r="D55" i="9"/>
  <c r="C55" i="9"/>
  <c r="B55" i="9"/>
  <c r="G54" i="9"/>
  <c r="F54" i="9"/>
  <c r="E54" i="9"/>
  <c r="D54" i="9"/>
  <c r="C54" i="9"/>
  <c r="B54" i="9"/>
  <c r="D53" i="9"/>
  <c r="C53" i="9"/>
  <c r="B53" i="9"/>
  <c r="D52" i="9"/>
  <c r="C52" i="9"/>
  <c r="B52" i="9"/>
  <c r="G51" i="9"/>
  <c r="F51" i="9"/>
  <c r="E51" i="9"/>
  <c r="D51" i="9"/>
  <c r="C51" i="9"/>
  <c r="B51" i="9"/>
  <c r="G50" i="9"/>
  <c r="F50" i="9"/>
  <c r="E50" i="9"/>
  <c r="D50" i="9"/>
  <c r="C50" i="9"/>
  <c r="B50" i="9"/>
  <c r="D49" i="9"/>
  <c r="C49" i="9"/>
  <c r="B49" i="9"/>
  <c r="G48" i="9"/>
  <c r="F48" i="9"/>
  <c r="E48" i="9"/>
  <c r="D48" i="9"/>
  <c r="C48" i="9"/>
  <c r="B48" i="9"/>
  <c r="G47" i="9"/>
  <c r="F47" i="9"/>
  <c r="E47" i="9"/>
  <c r="D47" i="9"/>
  <c r="C47" i="9"/>
  <c r="B47" i="9"/>
  <c r="D46" i="9"/>
  <c r="C46" i="9"/>
  <c r="B46" i="9"/>
  <c r="G45" i="9"/>
  <c r="F45" i="9"/>
  <c r="E45" i="9"/>
  <c r="D45" i="9"/>
  <c r="C45" i="9"/>
  <c r="B45" i="9"/>
  <c r="G44" i="9"/>
  <c r="F44" i="9"/>
  <c r="E44" i="9"/>
  <c r="D44" i="9"/>
  <c r="C44" i="9"/>
  <c r="B44" i="9"/>
  <c r="G43" i="9"/>
  <c r="F43" i="9"/>
  <c r="E43" i="9"/>
  <c r="D43" i="9"/>
  <c r="C43" i="9"/>
  <c r="B43" i="9"/>
  <c r="G42" i="9"/>
  <c r="F42" i="9"/>
  <c r="E42" i="9"/>
  <c r="D42" i="9"/>
  <c r="C42" i="9"/>
  <c r="B42" i="9"/>
  <c r="G41" i="9"/>
  <c r="F41" i="9"/>
  <c r="E41" i="9"/>
  <c r="D41" i="9"/>
  <c r="C41" i="9"/>
  <c r="B41" i="9"/>
  <c r="D40" i="9"/>
  <c r="C40" i="9"/>
  <c r="B40" i="9"/>
  <c r="G39" i="9"/>
  <c r="F39" i="9"/>
  <c r="E39" i="9"/>
  <c r="D39" i="9"/>
  <c r="C39" i="9"/>
  <c r="B39" i="9"/>
  <c r="G38" i="9"/>
  <c r="F38" i="9"/>
  <c r="E38" i="9"/>
  <c r="D38" i="9"/>
  <c r="C38" i="9"/>
  <c r="B38" i="9"/>
  <c r="G37" i="9"/>
  <c r="F37" i="9"/>
  <c r="E37" i="9"/>
  <c r="D37" i="9"/>
  <c r="C37" i="9"/>
  <c r="B37" i="9"/>
  <c r="G36" i="9"/>
  <c r="F36" i="9"/>
  <c r="E36" i="9"/>
  <c r="D36" i="9"/>
  <c r="C36" i="9"/>
  <c r="B36" i="9"/>
  <c r="G35" i="9"/>
  <c r="F35" i="9"/>
  <c r="E35" i="9"/>
  <c r="D35" i="9"/>
  <c r="C35" i="9"/>
  <c r="B35" i="9"/>
  <c r="G34" i="9"/>
  <c r="F34" i="9"/>
  <c r="E34" i="9"/>
  <c r="D34" i="9"/>
  <c r="C34" i="9"/>
  <c r="B34" i="9"/>
  <c r="G33" i="9"/>
  <c r="F33" i="9"/>
  <c r="E33" i="9"/>
  <c r="D33" i="9"/>
  <c r="C33" i="9"/>
  <c r="B33" i="9"/>
  <c r="D31" i="9"/>
  <c r="C31" i="9"/>
  <c r="B31" i="9"/>
  <c r="G30" i="9"/>
  <c r="F30" i="9"/>
  <c r="E30" i="9"/>
  <c r="D30" i="9"/>
  <c r="C30" i="9"/>
  <c r="B30" i="9"/>
  <c r="G29" i="9"/>
  <c r="F29" i="9"/>
  <c r="E29" i="9"/>
  <c r="D29" i="9"/>
  <c r="C29" i="9"/>
  <c r="B29" i="9"/>
  <c r="G28" i="9"/>
  <c r="F28" i="9"/>
  <c r="E28" i="9"/>
  <c r="D28" i="9"/>
  <c r="C28" i="9"/>
  <c r="B28" i="9"/>
  <c r="D27" i="9"/>
  <c r="C27" i="9"/>
  <c r="B27" i="9"/>
  <c r="G25" i="9"/>
  <c r="F25" i="9"/>
  <c r="E25" i="9"/>
  <c r="D25" i="9"/>
  <c r="C25" i="9"/>
  <c r="B25" i="9"/>
  <c r="G24" i="9"/>
  <c r="F24" i="9"/>
  <c r="E24" i="9"/>
  <c r="D24" i="9"/>
  <c r="C24" i="9"/>
  <c r="B24" i="9"/>
  <c r="G23" i="9"/>
  <c r="F23" i="9"/>
  <c r="E23" i="9"/>
  <c r="D23" i="9"/>
  <c r="C23" i="9"/>
  <c r="B23" i="9"/>
  <c r="G22" i="9"/>
  <c r="F22" i="9"/>
  <c r="E22" i="9"/>
  <c r="D22" i="9"/>
  <c r="C22" i="9"/>
  <c r="B22" i="9"/>
  <c r="D20" i="9"/>
  <c r="C20" i="9"/>
  <c r="B20" i="9"/>
  <c r="G19" i="9"/>
  <c r="F19" i="9"/>
  <c r="E19" i="9"/>
  <c r="D19" i="9"/>
  <c r="C19" i="9"/>
  <c r="B19" i="9"/>
  <c r="D18" i="9"/>
  <c r="C18" i="9"/>
  <c r="B18" i="9"/>
  <c r="G17" i="9"/>
  <c r="F17" i="9"/>
  <c r="E17" i="9"/>
  <c r="D17" i="9"/>
  <c r="C17" i="9"/>
  <c r="B17" i="9"/>
  <c r="G16" i="9"/>
  <c r="F16" i="9"/>
  <c r="E16" i="9"/>
  <c r="D16" i="9"/>
  <c r="C16" i="9"/>
  <c r="B16" i="9"/>
  <c r="G15" i="9"/>
  <c r="F15" i="9"/>
  <c r="E15" i="9"/>
  <c r="D15" i="9"/>
  <c r="C15" i="9"/>
  <c r="B15" i="9"/>
  <c r="D14" i="9"/>
  <c r="C14" i="9"/>
  <c r="B14" i="9"/>
  <c r="G13" i="9"/>
  <c r="F13" i="9"/>
  <c r="E13" i="9"/>
  <c r="D13" i="9"/>
  <c r="C13" i="9"/>
  <c r="B13" i="9"/>
  <c r="G12" i="9"/>
  <c r="F12" i="9"/>
  <c r="E12" i="9"/>
  <c r="D12" i="9"/>
  <c r="C12" i="9"/>
  <c r="B12" i="9"/>
  <c r="G11" i="9"/>
  <c r="F11" i="9"/>
  <c r="E11" i="9"/>
  <c r="D11" i="9"/>
  <c r="C11" i="9"/>
  <c r="B11" i="9"/>
  <c r="G10" i="9"/>
  <c r="F10" i="9"/>
  <c r="E10" i="9"/>
  <c r="D10" i="9"/>
  <c r="C10" i="9"/>
  <c r="B10" i="9"/>
  <c r="G9" i="9"/>
  <c r="F9" i="9"/>
  <c r="E9" i="9"/>
  <c r="D9" i="9"/>
  <c r="C9" i="9"/>
  <c r="B9" i="9"/>
  <c r="G8" i="9"/>
  <c r="F8" i="9"/>
  <c r="E8" i="9"/>
  <c r="D8" i="9"/>
  <c r="C8" i="9"/>
  <c r="B8" i="9"/>
  <c r="G7" i="9"/>
  <c r="F7" i="9"/>
  <c r="E7" i="9"/>
  <c r="D7" i="9"/>
  <c r="C7" i="9"/>
  <c r="B7" i="9"/>
  <c r="G6" i="9"/>
  <c r="F6" i="9"/>
  <c r="E6" i="9"/>
  <c r="D6" i="9"/>
  <c r="C6" i="9"/>
  <c r="B6" i="9"/>
  <c r="G5" i="9"/>
  <c r="F5" i="9"/>
  <c r="E5" i="9"/>
  <c r="D5" i="9"/>
  <c r="C5" i="9"/>
  <c r="B5" i="9"/>
  <c r="G4" i="9"/>
  <c r="F4" i="9"/>
  <c r="E4" i="9"/>
  <c r="D4" i="9"/>
  <c r="C4" i="9"/>
  <c r="B4" i="9"/>
  <c r="D91" i="9" l="1"/>
  <c r="C91" i="9"/>
  <c r="F91" i="9"/>
  <c r="B91" i="9"/>
  <c r="F3" i="9"/>
  <c r="D3" i="9"/>
  <c r="B32" i="9"/>
  <c r="G32" i="9"/>
  <c r="E32" i="9"/>
  <c r="E3" i="9"/>
  <c r="F32" i="9"/>
  <c r="C32" i="9"/>
  <c r="G91" i="9"/>
  <c r="C3" i="9"/>
  <c r="D32" i="9"/>
  <c r="E91" i="9"/>
  <c r="G3" i="9"/>
  <c r="B3" i="9"/>
  <c r="I58" i="2" l="1"/>
  <c r="E58" i="2"/>
  <c r="I105" i="2" l="1"/>
  <c r="E105" i="2"/>
  <c r="E104" i="2"/>
  <c r="I103" i="2"/>
  <c r="I102" i="2"/>
  <c r="E102" i="2"/>
  <c r="I101" i="2"/>
  <c r="E101" i="2"/>
  <c r="I100" i="2"/>
  <c r="E100" i="2"/>
  <c r="H99" i="2"/>
  <c r="G99" i="2"/>
  <c r="F99" i="2"/>
  <c r="D99" i="2"/>
  <c r="C99" i="2"/>
  <c r="B99" i="2"/>
  <c r="I98" i="2"/>
  <c r="E98" i="2"/>
  <c r="E97" i="2"/>
  <c r="I96" i="2"/>
  <c r="E96" i="2"/>
  <c r="I95" i="2"/>
  <c r="E95" i="2"/>
  <c r="I94" i="2"/>
  <c r="E94" i="2"/>
  <c r="I93" i="2"/>
  <c r="E93" i="2"/>
  <c r="I92" i="2"/>
  <c r="E92" i="2"/>
  <c r="E91" i="2"/>
  <c r="I90" i="2"/>
  <c r="E90" i="2"/>
  <c r="E89" i="2"/>
  <c r="E88" i="2"/>
  <c r="E87" i="2"/>
  <c r="E86" i="2"/>
  <c r="I85" i="2"/>
  <c r="E85" i="2"/>
  <c r="I84" i="2"/>
  <c r="E84" i="2"/>
  <c r="I83" i="2"/>
  <c r="E83" i="2"/>
  <c r="I82" i="2"/>
  <c r="E82" i="2"/>
  <c r="I81" i="2"/>
  <c r="E81" i="2"/>
  <c r="I80" i="2"/>
  <c r="E80" i="2"/>
  <c r="I79" i="2"/>
  <c r="E79" i="2"/>
  <c r="I78" i="2"/>
  <c r="E78" i="2"/>
  <c r="I77" i="2"/>
  <c r="E77" i="2"/>
  <c r="I76" i="2"/>
  <c r="E76" i="2"/>
  <c r="I75" i="2"/>
  <c r="E75" i="2"/>
  <c r="I73" i="2"/>
  <c r="E73" i="2"/>
  <c r="I72" i="2"/>
  <c r="E72" i="2"/>
  <c r="I71" i="2"/>
  <c r="E71" i="2"/>
  <c r="I70" i="2"/>
  <c r="E70" i="2"/>
  <c r="I69" i="2"/>
  <c r="E69" i="2"/>
  <c r="I68" i="2"/>
  <c r="E68" i="2"/>
  <c r="I67" i="2"/>
  <c r="E67" i="2"/>
  <c r="I66" i="2"/>
  <c r="E66" i="2"/>
  <c r="I65" i="2"/>
  <c r="E65" i="2"/>
  <c r="I64" i="2"/>
  <c r="E64" i="2"/>
  <c r="I63" i="2"/>
  <c r="E63" i="2"/>
  <c r="I62" i="2"/>
  <c r="E62" i="2"/>
  <c r="E61" i="2"/>
  <c r="I60" i="2"/>
  <c r="E60" i="2"/>
  <c r="I59" i="2"/>
  <c r="E59" i="2"/>
  <c r="E57" i="2"/>
  <c r="I56" i="2"/>
  <c r="E56" i="2"/>
  <c r="I55" i="2"/>
  <c r="E55" i="2"/>
  <c r="E54" i="2"/>
  <c r="I53" i="2"/>
  <c r="E53" i="2"/>
  <c r="I52" i="2"/>
  <c r="E52" i="2"/>
  <c r="I51" i="2"/>
  <c r="E51" i="2"/>
  <c r="I50" i="2"/>
  <c r="E50" i="2"/>
  <c r="I49" i="2"/>
  <c r="E49" i="2"/>
  <c r="E48" i="2"/>
  <c r="I47" i="2"/>
  <c r="E47" i="2"/>
  <c r="I46" i="2"/>
  <c r="E46" i="2"/>
  <c r="I45" i="2"/>
  <c r="E45" i="2"/>
  <c r="I44" i="2"/>
  <c r="E44" i="2"/>
  <c r="I43" i="2"/>
  <c r="E43" i="2"/>
  <c r="I42" i="2"/>
  <c r="E42" i="2"/>
  <c r="I41" i="2"/>
  <c r="E41" i="2"/>
  <c r="H40" i="2"/>
  <c r="G40" i="2"/>
  <c r="F40" i="2"/>
  <c r="D40" i="2"/>
  <c r="C40" i="2"/>
  <c r="B40" i="2"/>
  <c r="E39" i="2"/>
  <c r="I38" i="2"/>
  <c r="E38" i="2"/>
  <c r="I37" i="2"/>
  <c r="E37" i="2"/>
  <c r="I36" i="2"/>
  <c r="E36" i="2"/>
  <c r="E35" i="2"/>
  <c r="I33" i="2"/>
  <c r="E33" i="2"/>
  <c r="I32" i="2"/>
  <c r="E32" i="2"/>
  <c r="I31" i="2"/>
  <c r="E31" i="2"/>
  <c r="I30" i="2"/>
  <c r="E30" i="2"/>
  <c r="I29" i="2"/>
  <c r="E29" i="2"/>
  <c r="E28" i="2"/>
  <c r="I27" i="2"/>
  <c r="E27" i="2"/>
  <c r="E26" i="2"/>
  <c r="I25" i="2"/>
  <c r="E25" i="2"/>
  <c r="I24" i="2"/>
  <c r="E24" i="2"/>
  <c r="I23" i="2"/>
  <c r="E23" i="2"/>
  <c r="E22" i="2"/>
  <c r="I21" i="2"/>
  <c r="E21" i="2"/>
  <c r="I20" i="2"/>
  <c r="E20" i="2"/>
  <c r="I19" i="2"/>
  <c r="E19" i="2"/>
  <c r="I18" i="2"/>
  <c r="E18" i="2"/>
  <c r="I17" i="2"/>
  <c r="E17" i="2"/>
  <c r="I16" i="2"/>
  <c r="E16" i="2"/>
  <c r="I15" i="2"/>
  <c r="E15" i="2"/>
  <c r="I14" i="2"/>
  <c r="E14" i="2"/>
  <c r="I13" i="2"/>
  <c r="E13" i="2"/>
  <c r="I12" i="2"/>
  <c r="E12" i="2"/>
  <c r="H11" i="2"/>
  <c r="G11" i="2"/>
  <c r="F11" i="2"/>
  <c r="D11" i="2"/>
  <c r="C11" i="2"/>
  <c r="B11" i="2"/>
  <c r="G10" i="2" l="1"/>
  <c r="G9" i="2" s="1"/>
  <c r="B10" i="2"/>
  <c r="B9" i="2" s="1"/>
  <c r="D10" i="2"/>
  <c r="D9" i="2" s="1"/>
  <c r="C10" i="2"/>
  <c r="C9" i="2" s="1"/>
  <c r="I99" i="2"/>
  <c r="I11" i="2"/>
  <c r="E40" i="2"/>
  <c r="E99" i="2"/>
  <c r="F10" i="2"/>
  <c r="F9" i="2" s="1"/>
  <c r="E11" i="2"/>
  <c r="I40" i="2"/>
  <c r="H10" i="2"/>
  <c r="E9" i="2" l="1"/>
  <c r="E10" i="2"/>
  <c r="H9" i="2"/>
  <c r="I9" i="2" s="1"/>
  <c r="I10" i="2"/>
</calcChain>
</file>

<file path=xl/sharedStrings.xml><?xml version="1.0" encoding="utf-8"?>
<sst xmlns="http://schemas.openxmlformats.org/spreadsheetml/2006/main" count="2281" uniqueCount="254">
  <si>
    <t>MINISTERIO DE ECONOMÍA Y FINANZAS</t>
  </si>
  <si>
    <t>DIRECCIÓN DE PRESUPUESTO DE LA NACIÓN</t>
  </si>
  <si>
    <t>(En Millones de Balboas)</t>
  </si>
  <si>
    <t>Detalle</t>
  </si>
  <si>
    <t>Funcionamiento</t>
  </si>
  <si>
    <t>Inversión</t>
  </si>
  <si>
    <t>Ley</t>
  </si>
  <si>
    <t>Modificado</t>
  </si>
  <si>
    <t>Ejecutado</t>
  </si>
  <si>
    <t>Ejecución (%)</t>
  </si>
  <si>
    <t>Sector Público No Financiero</t>
  </si>
  <si>
    <t>Gobierno Central</t>
  </si>
  <si>
    <t>Ambiente</t>
  </si>
  <si>
    <t>Asamblea Nacional</t>
  </si>
  <si>
    <t>Comercio e Industrias</t>
  </si>
  <si>
    <t>Contraloría General de la República</t>
  </si>
  <si>
    <t>Desarrollo Agropecuario</t>
  </si>
  <si>
    <t>Fiscalía General de Cuentas</t>
  </si>
  <si>
    <t>Fiscalía General Electoral</t>
  </si>
  <si>
    <t>-</t>
  </si>
  <si>
    <t>Gobierno</t>
  </si>
  <si>
    <t>Obras Públicas</t>
  </si>
  <si>
    <t>Órgano Judicial</t>
  </si>
  <si>
    <t>Otros Gastos de la Administración</t>
  </si>
  <si>
    <t>Presidencia de la República</t>
  </si>
  <si>
    <t>Procuraduría de la Administración</t>
  </si>
  <si>
    <t>Procuraduría General de la Nación</t>
  </si>
  <si>
    <t>Relaciones Exteriores</t>
  </si>
  <si>
    <t>Salud</t>
  </si>
  <si>
    <t>Seguridad Pública</t>
  </si>
  <si>
    <t>Tribunal Administrativo Tributario</t>
  </si>
  <si>
    <t>Tribunal de Cuentas</t>
  </si>
  <si>
    <t>Tribunal Electoral</t>
  </si>
  <si>
    <t>Vivienda y Ordenamiento Territorial</t>
  </si>
  <si>
    <t>Servicio de la Deuda Pública</t>
  </si>
  <si>
    <t>Aduanas</t>
  </si>
  <si>
    <t>Aeronáutica Civil</t>
  </si>
  <si>
    <t>AIG</t>
  </si>
  <si>
    <t>AMP</t>
  </si>
  <si>
    <t>AMPYME</t>
  </si>
  <si>
    <t>ANATI</t>
  </si>
  <si>
    <t>ANTAI</t>
  </si>
  <si>
    <t>ARAP</t>
  </si>
  <si>
    <t>Aseo</t>
  </si>
  <si>
    <t>ASEP</t>
  </si>
  <si>
    <t>ATP</t>
  </si>
  <si>
    <t>ATTT</t>
  </si>
  <si>
    <t>AUPSA</t>
  </si>
  <si>
    <t>BDA</t>
  </si>
  <si>
    <t>BHN</t>
  </si>
  <si>
    <t>Bingos Nacionales</t>
  </si>
  <si>
    <t>CENETIM</t>
  </si>
  <si>
    <t>EGESA</t>
  </si>
  <si>
    <t>Gorgas</t>
  </si>
  <si>
    <t>IDAAN</t>
  </si>
  <si>
    <t>IDIAP</t>
  </si>
  <si>
    <t>IFARHU</t>
  </si>
  <si>
    <t>IMA</t>
  </si>
  <si>
    <t>INAC</t>
  </si>
  <si>
    <t>INADEH</t>
  </si>
  <si>
    <t>INAMU</t>
  </si>
  <si>
    <t>IPHE</t>
  </si>
  <si>
    <t>ISA</t>
  </si>
  <si>
    <t>Panamá-Pacífico</t>
  </si>
  <si>
    <t>PANDEPORTES</t>
  </si>
  <si>
    <t>Registro Público</t>
  </si>
  <si>
    <t>SENACYT</t>
  </si>
  <si>
    <t>SENADIS</t>
  </si>
  <si>
    <t>SENNIAF</t>
  </si>
  <si>
    <t>SERTV</t>
  </si>
  <si>
    <t>SIACAP</t>
  </si>
  <si>
    <t>Superintendencia de Bancos</t>
  </si>
  <si>
    <t>Superintendencia de Seguros y Reaseguros</t>
  </si>
  <si>
    <t>Superintendencia del Mercado de Valores</t>
  </si>
  <si>
    <t>UDELAS</t>
  </si>
  <si>
    <t>UMIP</t>
  </si>
  <si>
    <t>UNACHI</t>
  </si>
  <si>
    <t>UP</t>
  </si>
  <si>
    <t>Zona Franca de Barú</t>
  </si>
  <si>
    <t>Zona Libre de Colón</t>
  </si>
  <si>
    <t>Defensoría del Pueblo</t>
  </si>
  <si>
    <t>Desarrollo Social</t>
  </si>
  <si>
    <t>ACODECO</t>
  </si>
  <si>
    <t>Lotería Nacional de Beneficencia</t>
  </si>
  <si>
    <t>Pasaportes</t>
  </si>
  <si>
    <t>UTP</t>
  </si>
  <si>
    <t>AITSA</t>
  </si>
  <si>
    <t>BNP</t>
  </si>
  <si>
    <t>CA</t>
  </si>
  <si>
    <t>ENA</t>
  </si>
  <si>
    <t>ETESA</t>
  </si>
  <si>
    <t>Economía y Finanzas</t>
  </si>
  <si>
    <r>
      <t>Educación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</si>
  <si>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r>
      <t xml:space="preserve">Trabajo y Desarrollo Laboral </t>
    </r>
    <r>
      <rPr>
        <vertAlign val="superscript"/>
        <sz val="11"/>
        <color theme="1"/>
        <rFont val="Calibri"/>
        <family val="2"/>
        <scheme val="minor"/>
      </rPr>
      <t>(1)</t>
    </r>
  </si>
  <si>
    <t>1. Incluye Seguro Educativo.</t>
  </si>
  <si>
    <t>IPACOOP</t>
  </si>
  <si>
    <t>Sector Público</t>
  </si>
  <si>
    <t>Resto del Sector Púbico No Financiero</t>
  </si>
  <si>
    <t>Resto del Sector Público</t>
  </si>
  <si>
    <t>Bomberos</t>
  </si>
  <si>
    <t>Cadena de Frío</t>
  </si>
  <si>
    <r>
      <t xml:space="preserve">Caja de Seguro Social 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</si>
  <si>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 xml:space="preserve">Metro de Panamá, S.A. </t>
    </r>
    <r>
      <rPr>
        <vertAlign val="superscript"/>
        <sz val="11"/>
        <color theme="1"/>
        <rFont val="Calibri"/>
        <family val="2"/>
        <scheme val="minor"/>
      </rPr>
      <t>(3)</t>
    </r>
  </si>
  <si>
    <t>Transporte Masivo de Panamá, S.A.</t>
  </si>
  <si>
    <t>2. No se incluyen las inversiones financieras de la Caja de Seguro Social.</t>
  </si>
  <si>
    <t>4. Sólo incluye las Inversiones Financieras de la Caja de Seguro Social.</t>
  </si>
  <si>
    <r>
      <t>Caja de Seguro Social</t>
    </r>
    <r>
      <rPr>
        <vertAlign val="superscript"/>
        <sz val="11"/>
        <color theme="1"/>
        <rFont val="Calibri"/>
        <family val="2"/>
        <scheme val="minor"/>
      </rPr>
      <t>(4)</t>
    </r>
  </si>
  <si>
    <t>Contrataciones Públicas</t>
  </si>
  <si>
    <t>Tribunal Adm. de Contrat. Públicas</t>
  </si>
  <si>
    <r>
      <t>Ejecutado</t>
    </r>
    <r>
      <rPr>
        <b/>
        <i/>
        <vertAlign val="superscript"/>
        <sz val="11"/>
        <rFont val="Calibri"/>
        <family val="2"/>
        <scheme val="minor"/>
      </rPr>
      <t>*</t>
    </r>
  </si>
  <si>
    <t>FUNCIONAMIENTO</t>
  </si>
  <si>
    <t>Modif.</t>
  </si>
  <si>
    <t>INVERSIÓN</t>
  </si>
  <si>
    <t>ASAMBLEA NACIONAL</t>
  </si>
  <si>
    <t>CONTRALORÍA GENERAL DE LA REPÚBLICA</t>
  </si>
  <si>
    <t>PRESIDENCIA DE LA REPÚBLICA</t>
  </si>
  <si>
    <t>MINISTERIO DE RELACIONES EXTERIORES</t>
  </si>
  <si>
    <t>MINISTERIO DE EDUCACIÓN</t>
  </si>
  <si>
    <t>MINISTERIO DE COMERCIO E INDUSTRIAS</t>
  </si>
  <si>
    <t>MINISTERIO DE OBRAS PÚBLICAS</t>
  </si>
  <si>
    <t>MINISTERIO DE DESARROLLO AGROPECUARIO</t>
  </si>
  <si>
    <r>
      <t>Educación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</si>
  <si>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t>MINISTERIO DE SALUD</t>
  </si>
  <si>
    <t>MINISTERIO DE TRABAJO Y DESARROLLO LABORAL</t>
  </si>
  <si>
    <t>MINISTERIO DE VIVIENDA Y ORDENAMIENTO TERRITORIAL</t>
  </si>
  <si>
    <t>MINISTERIO DE GOBIERNO</t>
  </si>
  <si>
    <t>MINISTERIO DE SEGURIDAD PÚBLICA</t>
  </si>
  <si>
    <t>MINISTERIO DE DESARROLLO SOCIAL</t>
  </si>
  <si>
    <t>TRIBUNAL ADMINISTRATIVO TRIBUTARIO</t>
  </si>
  <si>
    <t>MINISTERIO DE AMBIENTE</t>
  </si>
  <si>
    <t>ÓRGANO JUDICIAL</t>
  </si>
  <si>
    <t>PROCURADURÍA GENERAL DE LA NACIÓN</t>
  </si>
  <si>
    <t>TRIBUNAL ELECTORAL</t>
  </si>
  <si>
    <t>PROCURADURÍA DE LA ADMINISTRACIÓN</t>
  </si>
  <si>
    <t>TRIBUNAL DE CUENTAS</t>
  </si>
  <si>
    <t>FISCALÍA GENERAL DE CUENTAS</t>
  </si>
  <si>
    <t>FISCALÍA GENERAL ELECTORAL</t>
  </si>
  <si>
    <t>DEFENSORÍA DEL PUEBLO</t>
  </si>
  <si>
    <r>
      <t xml:space="preserve">Trabajo y Desarrollo Laboral </t>
    </r>
    <r>
      <rPr>
        <vertAlign val="superscript"/>
        <sz val="11"/>
        <color theme="1"/>
        <rFont val="Calibri"/>
        <family val="2"/>
        <scheme val="minor"/>
      </rPr>
      <t>1</t>
    </r>
  </si>
  <si>
    <t>OTROS GASTOS DE LA ADMINISTRACIÓN</t>
  </si>
  <si>
    <t>AUTORIDAD DE LA MICRO, PEQUEÑA Y MEDIANA EMPRESA</t>
  </si>
  <si>
    <t>AUTORIDAD DEL TRÁNSITO Y TRANSPORTE TERRESTRE</t>
  </si>
  <si>
    <t>AUTORIDAD NACIONAL DE LOS SERVICIOS PÚBLICOS</t>
  </si>
  <si>
    <t>SERVICIO DE LA DEUDA PÚBLICA</t>
  </si>
  <si>
    <t>AUTORIDAD NACIONAL DE ADMINISTRACIÓN DE TIERRAS</t>
  </si>
  <si>
    <r>
      <t xml:space="preserve">Servicio de la Deuda Pública </t>
    </r>
    <r>
      <rPr>
        <vertAlign val="superscript"/>
        <sz val="11"/>
        <color rgb="FF000000"/>
        <rFont val="Calibri"/>
        <family val="2"/>
        <scheme val="minor"/>
      </rPr>
      <t>2</t>
    </r>
  </si>
  <si>
    <t>AUTORIDAD NACIONAL DE ADUANAS</t>
  </si>
  <si>
    <t>Instituciones Descentralizadas</t>
  </si>
  <si>
    <t>CAJA DE SEGURO SOCIAL</t>
  </si>
  <si>
    <t>INSTITUTO CONMEMORATIVO GORGAS DE ESTUDIOS DE LA SALUD</t>
  </si>
  <si>
    <t>AUTORIDAD DE PROTECCION AL CONSUMIDOR Y DEFENSA DE LA COMPETENCIA</t>
  </si>
  <si>
    <t>SECRETARÍA NACIONAL DE DISCAPACIDAD</t>
  </si>
  <si>
    <t>INST. DE INVESTIGACIONES AGROPECUARIAS</t>
  </si>
  <si>
    <t>AUTORIDAD DE LOS RECURSOS ACUÁTICOS DE PANAMÁ</t>
  </si>
  <si>
    <t>CENTRO NACIONAL DE ESTUDIOS EN TÉCNICAS DE IMÁGENES MOLECULARES</t>
  </si>
  <si>
    <t>DIRECCIÓN GENERAL DE CONTRATACIONES PÚBLICAS</t>
  </si>
  <si>
    <t>INSTITUTO NACIONAL DE CULTURA</t>
  </si>
  <si>
    <t>CONSEJO DE ADMINISTRACIÓN DEL SIACAP</t>
  </si>
  <si>
    <t>SISTEMA ESTATAL DE RADIO Y TELEVISIÓN</t>
  </si>
  <si>
    <t>SECRETARÍA NACIONAL DE CIENCIA, TECNOLOGÍA E INNOVACIÓN</t>
  </si>
  <si>
    <t>INSTITUTO NACIONAL DE LA MUJER</t>
  </si>
  <si>
    <t>AUTORIDAD PANAMEÑA DE SEGURIDAD DE ALIMENTOS</t>
  </si>
  <si>
    <t>SECRETARÍA NACIONAL DE NIÑEZ, ADOLESCENCIA Y FAMILIA</t>
  </si>
  <si>
    <t>INSTITUTO PANAMEÑO DE DEPORTES</t>
  </si>
  <si>
    <t>INSTITUTO NAL. DE FORMACIÓN PROF.Y CAP. PARA EL DESARROLLO HUMANO</t>
  </si>
  <si>
    <t>INSTITUTO PANAMEÑO DE HABILITACIÓN ESPECIAL</t>
  </si>
  <si>
    <t>TRIBUNAL ADMINISTRATIVO DE CONTRATACIONES PÚBLICAS</t>
  </si>
  <si>
    <t>AUTORIDAD DE PASAPORTES DE PANAMÁ</t>
  </si>
  <si>
    <t>INSTITUTO PANAMEÑO AUTÓNOMO COOPERATIVO</t>
  </si>
  <si>
    <t>AUTORIDAD DE TURISMO DE PANAMÁ</t>
  </si>
  <si>
    <t>AUTORIDAD NACIONAL PARA LA INNOVACIÓN GUBERNAMENTAL</t>
  </si>
  <si>
    <r>
      <t xml:space="preserve">Caja de Seguro Social </t>
    </r>
    <r>
      <rPr>
        <vertAlign val="superscript"/>
        <sz val="11"/>
        <color theme="1"/>
        <rFont val="Calibri"/>
        <family val="2"/>
        <scheme val="minor"/>
      </rPr>
      <t>3</t>
    </r>
  </si>
  <si>
    <t>REGISTRO PÚBLICO DE PANAMÁ</t>
  </si>
  <si>
    <t>BENEMÉRITO CUERPO DE BOMBEROS DE LA REPÚBLICA DE PANAMÁ</t>
  </si>
  <si>
    <t>UNIVERSIDAD AUTÓNOMA DE CHIRIQUÍ</t>
  </si>
  <si>
    <t>UNIVERSIDAD DE PANAMÁ</t>
  </si>
  <si>
    <t>UNIVERSIDAD MARÍTIMA INTERNACIONAL DE PANAMÁ</t>
  </si>
  <si>
    <t>UNIVERSIDAD ESPECIALIZADA DE LAS AMÉRICAS</t>
  </si>
  <si>
    <t>UNIVERSIDAD TECNOLÓGICA DE PANAMÁ</t>
  </si>
  <si>
    <t>AEROPUERTO INTERNACIONAL DE TOCUMEN, S.A.</t>
  </si>
  <si>
    <t>AUTORIDAD MARÍTIMA DE PANAMÁ</t>
  </si>
  <si>
    <t>AUTORIDAD AERONÁUTICA CIVIL</t>
  </si>
  <si>
    <t>AUTORIDAD NACIONAL DE TRANSPARENCIA Y ACCESO A LA INFORMACIÓN</t>
  </si>
  <si>
    <t>INST. DE ACUEDUCTOS Y ALCANTARILLADOS NACIONALES</t>
  </si>
  <si>
    <t>INSTITUTO DE MERCADEO AGROPECUARIO</t>
  </si>
  <si>
    <t>EMPRESA DE GENERACIÓN ELÉCTRICA, S.A.</t>
  </si>
  <si>
    <t>EMPRESA DE TRANSMISIÓN ELÉCTRICA, S.A.</t>
  </si>
  <si>
    <t>EMPRESA MERCADOS NACIONALES DE LA CADENA DE FRÍO</t>
  </si>
  <si>
    <t>EMPRESA METRO DE PANAMÁ, S.A.</t>
  </si>
  <si>
    <r>
      <t xml:space="preserve">Metro de Panamá, S.A. </t>
    </r>
    <r>
      <rPr>
        <vertAlign val="superscript"/>
        <sz val="11"/>
        <color theme="1"/>
        <rFont val="Calibri"/>
        <family val="2"/>
        <scheme val="minor"/>
      </rPr>
      <t>4</t>
    </r>
  </si>
  <si>
    <t>TRANSPORTE MASIVO DE PANAMÁ, S.A.</t>
  </si>
  <si>
    <t>ZONA FRANCA DE BARÚ</t>
  </si>
  <si>
    <t>LOTERÍA NACIONAL DE BENEFICENCIA</t>
  </si>
  <si>
    <t>ZONA LIBRE DE COLÓN</t>
  </si>
  <si>
    <t>AGENCIA PANAMÁ-PACÍFICO</t>
  </si>
  <si>
    <t>BINGOS NACIONALES</t>
  </si>
  <si>
    <t>AUTORIDAD DE ASEO URBANO Y DOMICILIARIO</t>
  </si>
  <si>
    <t>SUPERINTENDENCIA DE BANCOS</t>
  </si>
  <si>
    <t>SUPERINTENDENCIA DE SEGUROS  Y REASEGUROS</t>
  </si>
  <si>
    <t>BANCO DE DESARROLLO AGROPECUARIO</t>
  </si>
  <si>
    <t>BANCO HIPOTECARIO NACIONAL</t>
  </si>
  <si>
    <t>EMPRESA NACIONAL DE AUTOPISTAS, S.A.</t>
  </si>
  <si>
    <t>BANCO NACIONAL DE PANAMÁ</t>
  </si>
  <si>
    <t>CAJA DE AHORROS</t>
  </si>
  <si>
    <t>Superint. de Seguros y Reaseguros</t>
  </si>
  <si>
    <t>SUPERINTENDENCIA DEL MERCADO DE VALORES</t>
  </si>
  <si>
    <t>Superint. de Mercado de Valores</t>
  </si>
  <si>
    <t>INSTITUTO DE SEGURO AGROPECUARIO</t>
  </si>
  <si>
    <t>Caja de Seguro Social</t>
  </si>
  <si>
    <t>CSS FINANCIERA</t>
  </si>
  <si>
    <r>
      <t xml:space="preserve">EJECUCIÓN </t>
    </r>
    <r>
      <rPr>
        <b/>
        <u/>
        <sz val="11"/>
        <color theme="1"/>
        <rFont val="Calibri"/>
        <family val="2"/>
        <scheme val="minor"/>
      </rPr>
      <t>PRELIMINAR</t>
    </r>
    <r>
      <rPr>
        <b/>
        <sz val="11"/>
        <color theme="1"/>
        <rFont val="Calibri"/>
        <family val="2"/>
        <scheme val="minor"/>
      </rPr>
      <t xml:space="preserve"> DEL PRESUPUESTO MODIFICADO DE FUNCIONAMIENTO E INVERSIONES                                                         </t>
    </r>
  </si>
  <si>
    <t>Fuente: Información del Consolidado de SIAFPA.</t>
  </si>
  <si>
    <t>* Ejecutado = suma del Gasto Devengado y el Pasivo Contingente.</t>
  </si>
  <si>
    <t>Nota: Toda la información contenida en este informe es preliminar.</t>
  </si>
  <si>
    <t>Ejecutado *</t>
  </si>
  <si>
    <r>
      <t xml:space="preserve">Ejecutado </t>
    </r>
    <r>
      <rPr>
        <b/>
        <vertAlign val="superscript"/>
        <sz val="11"/>
        <rFont val="Calibri"/>
        <family val="2"/>
        <scheme val="minor"/>
      </rPr>
      <t>*</t>
    </r>
  </si>
  <si>
    <t>Tribunal Administrativo de la F.P.</t>
  </si>
  <si>
    <t>ITSE</t>
  </si>
  <si>
    <t>INSTITUTO TÉCNICO SUPERIOR ESPECIALIZADO</t>
  </si>
  <si>
    <t>TRIBUNAL ADMINISTRATIVO DE LA FUNCIÓN PUBLICA</t>
  </si>
  <si>
    <t>3. Ejecución del Metro de Panamá, S.A., al 31 de enero.</t>
  </si>
  <si>
    <t>3. Ejecución del Metro de Panamá, S.A., al 28 de febrero.</t>
  </si>
  <si>
    <t>3. Ejecución del Metro de Panamá, S.A., al 31 de marzo.</t>
  </si>
  <si>
    <t>3. Ejecución del Metro de Panamá, S.A., al 30 de abril.</t>
  </si>
  <si>
    <t>Dir. General de Contrataciones Públicas</t>
  </si>
  <si>
    <t>Tribunal Adm. de Contrataciones Públicas</t>
  </si>
  <si>
    <t>Superint. del Mercado de Valores</t>
  </si>
  <si>
    <t>Dir. General de Contrat. Públicas</t>
  </si>
  <si>
    <t>3. Ejecución del Metro de Panamá, S.A., al 30 de junio.</t>
  </si>
  <si>
    <t>DEL SECTOR PÚBLICO, SIN TRANSFERENCIAS INTERINSTITUCIONALES AL 31 DE ENERO DE 2019</t>
  </si>
  <si>
    <t>DEL SECTOR PÚBLICO, SIN TRANSFERENCIAS INTERINSTITUCIONALES AL 28 DE FEBRERO DE 2019</t>
  </si>
  <si>
    <t>DEL SECTOR PÚBLICO, SIN TRANSFERENCIAS INTERINSTITUCIONALES AL 31 DE MARZO DE 2019</t>
  </si>
  <si>
    <t>DEL SECTOR PÚBLICO, SIN TRANSFERENCIAS INTERINSTITUCIONALES AL 30 DE ABRIL DE 2019</t>
  </si>
  <si>
    <t>DEL SECTOR PÚBLICO, SIN TRANSFERENCIAS INTERINSTITUCIONALES AL 31 DE MAYO DE 2019</t>
  </si>
  <si>
    <t>DEL SECTOR PÚBLICO, SIN TRANSFERENCIAS INTERINSTITUCIONALES AL 30 DE JUNIO DE 2019</t>
  </si>
  <si>
    <t>DEL SECTOR PÚBLICO, SIN TRANSFERENCIAS INTERINSTITUCIONALES AL 31 DE JULIO DE 2019</t>
  </si>
  <si>
    <t>3. Ejecución del Metro de Panamá, S.A., al 31 de julio.</t>
  </si>
  <si>
    <t>DEL SECTOR PÚBLICO, SIN TRANSFERENCIAS INTERINSTITUCIONALES AL 31 DE AGOSTO DE 2019</t>
  </si>
  <si>
    <t>1. No se incluyen las inversiones financieras de la Caja de Seguro Social.</t>
  </si>
  <si>
    <t>3. Sólo incluye las Inversiones Financieras de la Caja de Seguro Social.</t>
  </si>
  <si>
    <r>
      <t xml:space="preserve">Caja de Seguro Social 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</si>
  <si>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 xml:space="preserve">Metro de Panamá, S.A. 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</si>
  <si>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 xml:space="preserve">Caja de Seguro Social </t>
    </r>
    <r>
      <rPr>
        <vertAlign val="superscript"/>
        <sz val="11"/>
        <color theme="1"/>
        <rFont val="Calibri"/>
        <family val="2"/>
        <scheme val="minor"/>
      </rPr>
      <t>(1)</t>
    </r>
  </si>
  <si>
    <t>Trabajo y Desarrollo Laboral</t>
  </si>
  <si>
    <t>Educación</t>
  </si>
  <si>
    <t>3. Ejecución del Metro de Panamá, S.A., al 31 de mayo.</t>
  </si>
  <si>
    <t>2. Ejecución del Metro de Panamá, S.A., al 31 de agosto.</t>
  </si>
  <si>
    <t>DEL SECTOR PÚBLICO, SIN TRANSFERENCIAS INTERINSTITUCIONALES AL 30 DE SEPTIEMBRE DE 2019</t>
  </si>
  <si>
    <t>DEL SECTOR PÚBLICO, SIN TRANSFERENCIAS INTERINSTITUCIONALES AL 31 DE OCTUBRE DE 2019</t>
  </si>
  <si>
    <t>2. Ejecución del Metro de Panamá, S.A., al 30 de septiembre.</t>
  </si>
  <si>
    <t>2. Ejecución del Metro de Panamá, S.A., al 31 de octubre.</t>
  </si>
  <si>
    <t>DEL SECTOR PÚBLICO, SIN TRANSFERENCIAS INTERINSTITUCIONALES AL 30 DE NOVIEMBRE DE 2019</t>
  </si>
  <si>
    <t>2. Ejecución del Metro de Panamá, S.A., al 30 de noviembre.</t>
  </si>
  <si>
    <t>DEL SECTOR PÚBLICO, SIN TRANSFERENCIAS INTERINSTITUCIONALES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</si>
</sst>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vertAlign val="superscript"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207">
    <xf numFmtId="0" fontId="0" fillId="0" borderId="0" xfId="0"/>
    <xf numFmtId="0" fontId="0" fillId="0" borderId="20" xfId="0" applyFill="1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6" fillId="0" borderId="21" xfId="0" applyFont="1" applyFill="1" applyBorder="1" applyAlignment="1">
      <alignment vertical="center" wrapText="1"/>
    </xf>
    <xf numFmtId="0" fontId="0" fillId="0" borderId="21" xfId="0" applyFill="1" applyBorder="1" applyAlignment="1" applyProtection="1">
      <alignment vertical="center" wrapText="1"/>
      <protection locked="0"/>
    </xf>
    <xf numFmtId="0" fontId="6" fillId="0" borderId="21" xfId="0" applyFont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164" fontId="0" fillId="0" borderId="11" xfId="0" applyNumberFormat="1" applyBorder="1"/>
    <xf numFmtId="164" fontId="0" fillId="0" borderId="11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5" xfId="0" applyNumberFormat="1" applyBorder="1"/>
    <xf numFmtId="164" fontId="3" fillId="4" borderId="10" xfId="0" applyNumberFormat="1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vertical="center" wrapText="1"/>
    </xf>
    <xf numFmtId="164" fontId="0" fillId="0" borderId="12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3" fillId="4" borderId="10" xfId="0" applyNumberFormat="1" applyFont="1" applyFill="1" applyBorder="1" applyAlignment="1" applyProtection="1">
      <alignment horizontal="right" vertical="center" wrapText="1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165" fontId="0" fillId="0" borderId="6" xfId="1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6" fillId="0" borderId="21" xfId="0" applyFont="1" applyBorder="1" applyAlignment="1">
      <alignment horizontal="justify"/>
    </xf>
    <xf numFmtId="0" fontId="0" fillId="0" borderId="0" xfId="0" applyAlignment="1"/>
    <xf numFmtId="0" fontId="0" fillId="0" borderId="21" xfId="0" applyBorder="1" applyAlignment="1" applyProtection="1">
      <alignment horizontal="justify" readingOrder="2"/>
      <protection locked="0"/>
    </xf>
    <xf numFmtId="0" fontId="0" fillId="0" borderId="21" xfId="0" applyBorder="1" applyAlignment="1" applyProtection="1">
      <alignment horizontal="justify"/>
      <protection locked="0"/>
    </xf>
    <xf numFmtId="164" fontId="2" fillId="3" borderId="37" xfId="0" applyNumberFormat="1" applyFont="1" applyFill="1" applyBorder="1" applyAlignment="1" applyProtection="1">
      <alignment horizontal="right" vertical="center" wrapText="1"/>
    </xf>
    <xf numFmtId="164" fontId="2" fillId="3" borderId="34" xfId="0" applyNumberFormat="1" applyFont="1" applyFill="1" applyBorder="1" applyAlignment="1" applyProtection="1">
      <alignment horizontal="right" vertical="center" wrapText="1"/>
    </xf>
    <xf numFmtId="165" fontId="2" fillId="3" borderId="35" xfId="1" applyNumberFormat="1" applyFont="1" applyFill="1" applyBorder="1" applyAlignment="1">
      <alignment horizontal="right" vertical="center" wrapText="1"/>
    </xf>
    <xf numFmtId="165" fontId="3" fillId="4" borderId="2" xfId="1" applyNumberFormat="1" applyFont="1" applyFill="1" applyBorder="1" applyAlignment="1">
      <alignment horizontal="right" vertical="center" wrapText="1"/>
    </xf>
    <xf numFmtId="165" fontId="0" fillId="0" borderId="15" xfId="1" applyNumberFormat="1" applyFont="1" applyBorder="1" applyAlignment="1">
      <alignment horizontal="right" wrapText="1"/>
    </xf>
    <xf numFmtId="165" fontId="0" fillId="0" borderId="8" xfId="1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165" fontId="0" fillId="0" borderId="8" xfId="0" applyNumberFormat="1" applyFill="1" applyBorder="1" applyAlignment="1">
      <alignment horizontal="right"/>
    </xf>
    <xf numFmtId="164" fontId="0" fillId="0" borderId="11" xfId="0" applyNumberFormat="1" applyFill="1" applyBorder="1"/>
    <xf numFmtId="164" fontId="0" fillId="0" borderId="5" xfId="0" applyNumberFormat="1" applyFill="1" applyBorder="1"/>
    <xf numFmtId="0" fontId="3" fillId="5" borderId="19" xfId="0" applyFont="1" applyFill="1" applyBorder="1" applyAlignment="1" applyProtection="1">
      <alignment vertical="center" wrapText="1"/>
      <protection locked="0"/>
    </xf>
    <xf numFmtId="164" fontId="3" fillId="5" borderId="34" xfId="0" applyNumberFormat="1" applyFont="1" applyFill="1" applyBorder="1" applyAlignment="1" applyProtection="1">
      <alignment vertical="center" wrapText="1"/>
    </xf>
    <xf numFmtId="164" fontId="3" fillId="5" borderId="37" xfId="0" applyNumberFormat="1" applyFont="1" applyFill="1" applyBorder="1" applyAlignment="1" applyProtection="1">
      <alignment horizontal="right" vertical="center" wrapText="1"/>
    </xf>
    <xf numFmtId="164" fontId="3" fillId="5" borderId="34" xfId="0" applyNumberFormat="1" applyFont="1" applyFill="1" applyBorder="1" applyAlignment="1" applyProtection="1">
      <alignment horizontal="right" vertical="center" wrapText="1"/>
    </xf>
    <xf numFmtId="165" fontId="3" fillId="5" borderId="35" xfId="1" applyNumberFormat="1" applyFont="1" applyFill="1" applyBorder="1" applyAlignment="1">
      <alignment horizontal="right" vertical="center" wrapText="1"/>
    </xf>
    <xf numFmtId="164" fontId="0" fillId="0" borderId="14" xfId="0" applyNumberFormat="1" applyBorder="1" applyProtection="1">
      <protection locked="0"/>
    </xf>
    <xf numFmtId="164" fontId="0" fillId="0" borderId="16" xfId="0" applyNumberFormat="1" applyBorder="1" applyProtection="1">
      <protection locked="0"/>
    </xf>
    <xf numFmtId="164" fontId="0" fillId="0" borderId="11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12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164" fontId="0" fillId="0" borderId="14" xfId="0" applyNumberFormat="1" applyBorder="1"/>
    <xf numFmtId="164" fontId="0" fillId="0" borderId="16" xfId="0" applyNumberFormat="1" applyBorder="1"/>
    <xf numFmtId="164" fontId="0" fillId="0" borderId="18" xfId="0" applyNumberFormat="1" applyBorder="1"/>
    <xf numFmtId="164" fontId="0" fillId="0" borderId="31" xfId="0" applyNumberFormat="1" applyBorder="1"/>
    <xf numFmtId="164" fontId="0" fillId="0" borderId="12" xfId="0" applyNumberFormat="1" applyBorder="1"/>
    <xf numFmtId="164" fontId="0" fillId="0" borderId="7" xfId="0" applyNumberFormat="1" applyBorder="1"/>
    <xf numFmtId="164" fontId="0" fillId="0" borderId="28" xfId="0" applyNumberFormat="1" applyBorder="1"/>
    <xf numFmtId="164" fontId="0" fillId="0" borderId="32" xfId="0" applyNumberFormat="1" applyBorder="1"/>
    <xf numFmtId="0" fontId="0" fillId="0" borderId="0" xfId="0"/>
    <xf numFmtId="0" fontId="0" fillId="0" borderId="0" xfId="0"/>
    <xf numFmtId="165" fontId="2" fillId="3" borderId="38" xfId="1" applyNumberFormat="1" applyFont="1" applyFill="1" applyBorder="1" applyAlignment="1">
      <alignment horizontal="right" vertical="center" wrapText="1"/>
    </xf>
    <xf numFmtId="165" fontId="3" fillId="5" borderId="38" xfId="1" applyNumberFormat="1" applyFont="1" applyFill="1" applyBorder="1" applyAlignment="1">
      <alignment horizontal="right" vertical="center" wrapText="1"/>
    </xf>
    <xf numFmtId="165" fontId="3" fillId="4" borderId="27" xfId="1" applyNumberFormat="1" applyFont="1" applyFill="1" applyBorder="1" applyAlignment="1">
      <alignment horizontal="right" vertical="center" wrapText="1"/>
    </xf>
    <xf numFmtId="165" fontId="0" fillId="0" borderId="24" xfId="1" applyNumberFormat="1" applyFont="1" applyBorder="1" applyAlignment="1">
      <alignment horizontal="right" wrapText="1"/>
    </xf>
    <xf numFmtId="165" fontId="0" fillId="0" borderId="25" xfId="1" applyNumberFormat="1" applyFont="1" applyBorder="1" applyAlignment="1">
      <alignment horizontal="right" wrapText="1"/>
    </xf>
    <xf numFmtId="165" fontId="0" fillId="0" borderId="26" xfId="1" applyNumberFormat="1" applyFont="1" applyBorder="1" applyAlignment="1">
      <alignment horizontal="right" wrapText="1"/>
    </xf>
    <xf numFmtId="165" fontId="0" fillId="0" borderId="30" xfId="1" applyNumberFormat="1" applyFont="1" applyBorder="1" applyAlignment="1">
      <alignment horizontal="right" wrapText="1"/>
    </xf>
    <xf numFmtId="165" fontId="0" fillId="0" borderId="29" xfId="1" applyNumberFormat="1" applyFont="1" applyBorder="1" applyAlignment="1">
      <alignment horizontal="right" wrapText="1"/>
    </xf>
    <xf numFmtId="164" fontId="0" fillId="0" borderId="11" xfId="0" applyNumberForma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164" fontId="3" fillId="4" borderId="36" xfId="0" applyNumberFormat="1" applyFont="1" applyFill="1" applyBorder="1" applyAlignment="1" applyProtection="1">
      <alignment horizontal="right" vertical="center" wrapText="1"/>
    </xf>
    <xf numFmtId="164" fontId="3" fillId="4" borderId="34" xfId="0" applyNumberFormat="1" applyFont="1" applyFill="1" applyBorder="1" applyAlignment="1" applyProtection="1">
      <alignment horizontal="right" vertical="center" wrapText="1"/>
    </xf>
    <xf numFmtId="165" fontId="3" fillId="4" borderId="35" xfId="1" applyNumberFormat="1" applyFont="1" applyFill="1" applyBorder="1" applyAlignment="1">
      <alignment horizontal="right" vertical="center" wrapText="1"/>
    </xf>
    <xf numFmtId="164" fontId="3" fillId="5" borderId="9" xfId="0" applyNumberFormat="1" applyFont="1" applyFill="1" applyBorder="1" applyAlignment="1" applyProtection="1">
      <alignment vertical="center" wrapText="1"/>
    </xf>
    <xf numFmtId="164" fontId="3" fillId="5" borderId="3" xfId="0" applyNumberFormat="1" applyFont="1" applyFill="1" applyBorder="1" applyAlignment="1" applyProtection="1">
      <alignment vertical="center" wrapText="1"/>
    </xf>
    <xf numFmtId="165" fontId="3" fillId="5" borderId="4" xfId="1" applyNumberFormat="1" applyFont="1" applyFill="1" applyBorder="1" applyAlignment="1">
      <alignment horizontal="right" vertical="center" wrapText="1"/>
    </xf>
    <xf numFmtId="164" fontId="3" fillId="5" borderId="36" xfId="0" applyNumberFormat="1" applyFont="1" applyFill="1" applyBorder="1" applyAlignment="1" applyProtection="1">
      <alignment vertical="center" wrapText="1"/>
    </xf>
    <xf numFmtId="0" fontId="2" fillId="3" borderId="19" xfId="0" applyFont="1" applyFill="1" applyBorder="1" applyAlignment="1" applyProtection="1">
      <alignment horizontal="left" vertical="center" wrapText="1"/>
      <protection locked="0"/>
    </xf>
    <xf numFmtId="0" fontId="3" fillId="5" borderId="19" xfId="0" applyFont="1" applyFill="1" applyBorder="1" applyAlignment="1" applyProtection="1">
      <alignment horizontal="left" vertical="center" wrapText="1"/>
      <protection locked="0"/>
    </xf>
    <xf numFmtId="0" fontId="3" fillId="4" borderId="19" xfId="0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0" fontId="0" fillId="0" borderId="0" xfId="0" applyProtection="1">
      <protection locked="0"/>
    </xf>
    <xf numFmtId="0" fontId="0" fillId="0" borderId="0" xfId="0"/>
    <xf numFmtId="0" fontId="0" fillId="0" borderId="0" xfId="0" applyAlignment="1">
      <alignment wrapText="1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left" wrapText="1"/>
      <protection locked="0"/>
    </xf>
    <xf numFmtId="164" fontId="4" fillId="4" borderId="10" xfId="0" applyNumberFormat="1" applyFont="1" applyFill="1" applyBorder="1" applyAlignment="1">
      <alignment horizontal="right" wrapText="1"/>
    </xf>
    <xf numFmtId="164" fontId="4" fillId="4" borderId="1" xfId="0" applyNumberFormat="1" applyFont="1" applyFill="1" applyBorder="1" applyAlignment="1">
      <alignment horizontal="right" wrapText="1"/>
    </xf>
    <xf numFmtId="164" fontId="4" fillId="4" borderId="2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20" xfId="0" applyFill="1" applyBorder="1" applyAlignment="1" applyProtection="1">
      <alignment horizontal="left" wrapText="1"/>
      <protection locked="0"/>
    </xf>
    <xf numFmtId="164" fontId="0" fillId="0" borderId="15" xfId="0" applyNumberFormat="1" applyBorder="1"/>
    <xf numFmtId="164" fontId="0" fillId="0" borderId="40" xfId="0" applyNumberFormat="1" applyBorder="1"/>
    <xf numFmtId="0" fontId="0" fillId="0" borderId="21" xfId="0" applyBorder="1" applyAlignment="1" applyProtection="1">
      <alignment horizontal="left" wrapText="1"/>
      <protection locked="0"/>
    </xf>
    <xf numFmtId="164" fontId="0" fillId="0" borderId="6" xfId="0" applyNumberFormat="1" applyBorder="1"/>
    <xf numFmtId="164" fontId="0" fillId="0" borderId="41" xfId="0" applyNumberFormat="1" applyBorder="1"/>
    <xf numFmtId="0" fontId="0" fillId="0" borderId="0" xfId="0" applyAlignment="1" applyProtection="1">
      <protection locked="0"/>
    </xf>
    <xf numFmtId="0" fontId="6" fillId="0" borderId="21" xfId="0" applyFont="1" applyFill="1" applyBorder="1" applyAlignment="1">
      <alignment horizontal="left" wrapText="1"/>
    </xf>
    <xf numFmtId="0" fontId="0" fillId="0" borderId="21" xfId="0" applyFill="1" applyBorder="1" applyAlignment="1" applyProtection="1">
      <alignment horizontal="left" wrapText="1"/>
      <protection locked="0"/>
    </xf>
    <xf numFmtId="0" fontId="6" fillId="0" borderId="21" xfId="0" applyFont="1" applyBorder="1" applyAlignment="1">
      <alignment horizontal="left" wrapText="1"/>
    </xf>
    <xf numFmtId="164" fontId="0" fillId="0" borderId="4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41" xfId="0" applyNumberFormat="1" applyBorder="1" applyAlignment="1">
      <alignment horizontal="right" wrapText="1"/>
    </xf>
    <xf numFmtId="164" fontId="0" fillId="0" borderId="6" xfId="0" applyNumberFormat="1" applyBorder="1" applyAlignment="1" applyProtection="1">
      <alignment horizontal="right"/>
      <protection locked="0"/>
    </xf>
    <xf numFmtId="0" fontId="6" fillId="7" borderId="22" xfId="0" applyFont="1" applyFill="1" applyBorder="1" applyAlignment="1">
      <alignment horizontal="left" wrapText="1"/>
    </xf>
    <xf numFmtId="164" fontId="0" fillId="7" borderId="12" xfId="0" applyNumberFormat="1" applyFill="1" applyBorder="1"/>
    <xf numFmtId="164" fontId="0" fillId="7" borderId="7" xfId="0" applyNumberFormat="1" applyFill="1" applyBorder="1"/>
    <xf numFmtId="164" fontId="0" fillId="7" borderId="8" xfId="0" applyNumberFormat="1" applyFill="1" applyBorder="1"/>
    <xf numFmtId="164" fontId="0" fillId="0" borderId="42" xfId="0" applyNumberFormat="1" applyFill="1" applyBorder="1" applyAlignment="1">
      <alignment horizontal="right" wrapText="1"/>
    </xf>
    <xf numFmtId="164" fontId="0" fillId="0" borderId="31" xfId="0" applyNumberFormat="1" applyFill="1" applyBorder="1" applyAlignment="1" applyProtection="1">
      <alignment horizontal="right"/>
      <protection locked="0"/>
    </xf>
    <xf numFmtId="164" fontId="0" fillId="0" borderId="39" xfId="0" applyNumberFormat="1" applyFill="1" applyBorder="1" applyAlignment="1" applyProtection="1">
      <alignment horizontal="right"/>
      <protection locked="0"/>
    </xf>
    <xf numFmtId="164" fontId="3" fillId="4" borderId="37" xfId="0" applyNumberFormat="1" applyFont="1" applyFill="1" applyBorder="1" applyAlignment="1">
      <alignment horizontal="right" wrapText="1"/>
    </xf>
    <xf numFmtId="164" fontId="3" fillId="4" borderId="34" xfId="0" applyNumberFormat="1" applyFont="1" applyFill="1" applyBorder="1" applyAlignment="1">
      <alignment horizontal="right" wrapText="1"/>
    </xf>
    <xf numFmtId="164" fontId="3" fillId="4" borderId="38" xfId="0" applyNumberFormat="1" applyFont="1" applyFill="1" applyBorder="1" applyAlignment="1">
      <alignment horizontal="right" wrapText="1"/>
    </xf>
    <xf numFmtId="164" fontId="3" fillId="4" borderId="10" xfId="0" applyNumberFormat="1" applyFont="1" applyFill="1" applyBorder="1" applyAlignment="1">
      <alignment horizontal="right" wrapText="1"/>
    </xf>
    <xf numFmtId="164" fontId="3" fillId="4" borderId="1" xfId="0" applyNumberFormat="1" applyFont="1" applyFill="1" applyBorder="1" applyAlignment="1">
      <alignment horizontal="right" wrapText="1"/>
    </xf>
    <xf numFmtId="164" fontId="3" fillId="4" borderId="2" xfId="0" applyNumberFormat="1" applyFont="1" applyFill="1" applyBorder="1" applyAlignment="1">
      <alignment horizontal="right" wrapText="1"/>
    </xf>
    <xf numFmtId="0" fontId="0" fillId="0" borderId="20" xfId="0" applyBorder="1" applyAlignment="1" applyProtection="1">
      <alignment horizontal="left" wrapText="1"/>
      <protection locked="0"/>
    </xf>
    <xf numFmtId="164" fontId="0" fillId="6" borderId="41" xfId="0" applyNumberFormat="1" applyFill="1" applyBorder="1" applyProtection="1">
      <protection locked="0"/>
    </xf>
    <xf numFmtId="164" fontId="0" fillId="6" borderId="5" xfId="0" applyNumberFormat="1" applyFill="1" applyBorder="1" applyProtection="1">
      <protection locked="0"/>
    </xf>
    <xf numFmtId="164" fontId="0" fillId="6" borderId="6" xfId="0" applyNumberFormat="1" applyFill="1" applyBorder="1" applyProtection="1">
      <protection locked="0"/>
    </xf>
    <xf numFmtId="0" fontId="6" fillId="0" borderId="21" xfId="0" applyFont="1" applyBorder="1" applyAlignment="1">
      <alignment horizontal="justify" vertical="distributed" wrapText="1"/>
    </xf>
    <xf numFmtId="164" fontId="0" fillId="6" borderId="11" xfId="0" applyNumberFormat="1" applyFill="1" applyBorder="1" applyAlignment="1">
      <alignment horizontal="right"/>
    </xf>
    <xf numFmtId="164" fontId="0" fillId="6" borderId="5" xfId="0" applyNumberFormat="1" applyFill="1" applyBorder="1" applyAlignment="1">
      <alignment horizontal="right"/>
    </xf>
    <xf numFmtId="164" fontId="0" fillId="6" borderId="6" xfId="0" applyNumberFormat="1" applyFill="1" applyBorder="1" applyAlignment="1">
      <alignment horizontal="right"/>
    </xf>
    <xf numFmtId="164" fontId="0" fillId="6" borderId="41" xfId="0" applyNumberFormat="1" applyFill="1" applyBorder="1" applyAlignment="1">
      <alignment horizontal="right"/>
    </xf>
    <xf numFmtId="0" fontId="0" fillId="0" borderId="21" xfId="0" applyBorder="1" applyAlignment="1" applyProtection="1">
      <alignment horizontal="justify" vertical="distributed" wrapText="1" readingOrder="2"/>
      <protection locked="0"/>
    </xf>
    <xf numFmtId="0" fontId="0" fillId="0" borderId="21" xfId="0" applyBorder="1" applyAlignment="1" applyProtection="1">
      <alignment horizontal="justify" vertical="distributed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164" fontId="0" fillId="0" borderId="8" xfId="0" applyNumberFormat="1" applyBorder="1"/>
    <xf numFmtId="164" fontId="0" fillId="0" borderId="43" xfId="0" applyNumberFormat="1" applyBorder="1"/>
    <xf numFmtId="0" fontId="3" fillId="4" borderId="19" xfId="0" applyFont="1" applyFill="1" applyBorder="1" applyAlignment="1" applyProtection="1">
      <alignment wrapText="1"/>
      <protection locked="0"/>
    </xf>
    <xf numFmtId="164" fontId="3" fillId="4" borderId="10" xfId="0" applyNumberFormat="1" applyFont="1" applyFill="1" applyBorder="1" applyAlignment="1" applyProtection="1">
      <alignment wrapText="1"/>
    </xf>
    <xf numFmtId="164" fontId="3" fillId="4" borderId="1" xfId="0" applyNumberFormat="1" applyFont="1" applyFill="1" applyBorder="1" applyAlignment="1" applyProtection="1">
      <alignment wrapText="1"/>
    </xf>
    <xf numFmtId="164" fontId="3" fillId="4" borderId="2" xfId="0" applyNumberFormat="1" applyFont="1" applyFill="1" applyBorder="1" applyAlignment="1" applyProtection="1">
      <alignment wrapText="1"/>
    </xf>
    <xf numFmtId="164" fontId="0" fillId="0" borderId="24" xfId="0" applyNumberFormat="1" applyBorder="1" applyProtection="1">
      <protection locked="0"/>
    </xf>
    <xf numFmtId="164" fontId="0" fillId="0" borderId="15" xfId="0" applyNumberFormat="1" applyBorder="1" applyProtection="1">
      <protection locked="0"/>
    </xf>
    <xf numFmtId="164" fontId="0" fillId="0" borderId="25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0" fillId="6" borderId="11" xfId="0" applyNumberFormat="1" applyFill="1" applyBorder="1" applyProtection="1">
      <protection locked="0"/>
    </xf>
    <xf numFmtId="164" fontId="0" fillId="0" borderId="6" xfId="0" applyNumberFormat="1" applyFill="1" applyBorder="1" applyAlignment="1">
      <alignment horizontal="right"/>
    </xf>
    <xf numFmtId="164" fontId="0" fillId="0" borderId="30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164" fontId="0" fillId="0" borderId="41" xfId="0" applyNumberFormat="1" applyFill="1" applyBorder="1" applyAlignment="1" applyProtection="1">
      <alignment horizontal="right"/>
      <protection locked="0"/>
    </xf>
    <xf numFmtId="164" fontId="0" fillId="7" borderId="11" xfId="0" applyNumberFormat="1" applyFill="1" applyBorder="1" applyAlignment="1" applyProtection="1">
      <alignment horizontal="right"/>
      <protection locked="0"/>
    </xf>
    <xf numFmtId="164" fontId="0" fillId="7" borderId="5" xfId="0" applyNumberFormat="1" applyFill="1" applyBorder="1" applyAlignment="1" applyProtection="1">
      <alignment horizontal="right"/>
      <protection locked="0"/>
    </xf>
    <xf numFmtId="164" fontId="0" fillId="7" borderId="25" xfId="0" applyNumberFormat="1" applyFill="1" applyBorder="1" applyAlignment="1" applyProtection="1">
      <alignment horizontal="right"/>
      <protection locked="0"/>
    </xf>
    <xf numFmtId="0" fontId="0" fillId="0" borderId="0" xfId="0"/>
    <xf numFmtId="0" fontId="12" fillId="0" borderId="13" xfId="0" applyFont="1" applyBorder="1" applyAlignment="1" applyProtection="1">
      <alignment vertical="center" wrapText="1"/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164" fontId="0" fillId="0" borderId="41" xfId="0" applyNumberFormat="1" applyFill="1" applyBorder="1"/>
    <xf numFmtId="164" fontId="0" fillId="0" borderId="6" xfId="0" applyNumberFormat="1" applyFill="1" applyBorder="1"/>
    <xf numFmtId="0" fontId="0" fillId="0" borderId="0" xfId="0"/>
    <xf numFmtId="0" fontId="0" fillId="0" borderId="0" xfId="0" applyProtection="1">
      <protection locked="0"/>
    </xf>
    <xf numFmtId="0" fontId="0" fillId="8" borderId="0" xfId="0" applyFill="1" applyAlignment="1">
      <alignment wrapText="1"/>
    </xf>
    <xf numFmtId="0" fontId="0" fillId="8" borderId="0" xfId="0" applyFill="1" applyAlignment="1"/>
    <xf numFmtId="164" fontId="0" fillId="8" borderId="0" xfId="0" applyNumberFormat="1" applyFill="1" applyAlignment="1">
      <alignment wrapText="1"/>
    </xf>
    <xf numFmtId="0" fontId="0" fillId="0" borderId="0" xfId="0"/>
    <xf numFmtId="0" fontId="0" fillId="0" borderId="0" xfId="0" applyProtection="1">
      <protection locked="0"/>
    </xf>
    <xf numFmtId="0" fontId="0" fillId="8" borderId="0" xfId="0" applyFill="1" applyAlignment="1">
      <alignment horizontal="left"/>
    </xf>
    <xf numFmtId="166" fontId="0" fillId="8" borderId="0" xfId="0" applyNumberFormat="1" applyFill="1" applyAlignment="1">
      <alignment wrapText="1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7" xfId="0" applyFont="1" applyFill="1" applyBorder="1" applyAlignment="1" applyProtection="1">
      <alignment horizontal="center" vertical="center" wrapText="1"/>
      <protection locked="0"/>
    </xf>
    <xf numFmtId="0" fontId="4" fillId="9" borderId="30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0" fillId="0" borderId="0" xfId="0" applyFont="1"/>
    <xf numFmtId="0" fontId="3" fillId="4" borderId="17" xfId="0" applyFont="1" applyFill="1" applyBorder="1" applyAlignment="1" applyProtection="1">
      <alignment horizontal="justify" vertical="distributed" wrapText="1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0" fillId="0" borderId="46" xfId="0" applyFill="1" applyBorder="1" applyAlignment="1" applyProtection="1">
      <alignment vertical="center" wrapText="1"/>
      <protection locked="0"/>
    </xf>
    <xf numFmtId="0" fontId="0" fillId="0" borderId="47" xfId="0" applyBorder="1" applyAlignment="1" applyProtection="1">
      <alignment vertical="center" wrapText="1"/>
      <protection locked="0"/>
    </xf>
    <xf numFmtId="0" fontId="6" fillId="0" borderId="44" xfId="0" applyFont="1" applyBorder="1" applyAlignment="1">
      <alignment horizontal="justify" vertical="distributed"/>
    </xf>
    <xf numFmtId="0" fontId="0" fillId="0" borderId="44" xfId="0" applyBorder="1" applyAlignment="1" applyProtection="1">
      <alignment vertical="center" wrapText="1"/>
      <protection locked="0"/>
    </xf>
    <xf numFmtId="0" fontId="6" fillId="0" borderId="47" xfId="0" applyFont="1" applyBorder="1" applyAlignment="1">
      <alignment horizontal="justify" vertical="distributed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9" borderId="17" xfId="0" applyFont="1" applyFill="1" applyBorder="1" applyAlignment="1" applyProtection="1">
      <alignment horizontal="center" vertical="center" wrapText="1"/>
      <protection locked="0"/>
    </xf>
    <xf numFmtId="0" fontId="4" fillId="9" borderId="33" xfId="0" applyFont="1" applyFill="1" applyBorder="1" applyAlignment="1" applyProtection="1">
      <alignment horizontal="center" vertical="center" wrapText="1"/>
      <protection locked="0"/>
    </xf>
    <xf numFmtId="0" fontId="4" fillId="9" borderId="14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horizontal="justify" vertical="distributed" wrapText="1"/>
      <protection locked="0"/>
    </xf>
    <xf numFmtId="0" fontId="4" fillId="2" borderId="33" xfId="0" applyFont="1" applyFill="1" applyBorder="1" applyAlignment="1" applyProtection="1">
      <alignment horizontal="justify" vertical="distributed" wrapText="1"/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4">
    <cellStyle name="Normal" xfId="0" builtinId="0"/>
    <cellStyle name="Normal 2 2" xfId="3"/>
    <cellStyle name="Normal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77931</xdr:colOff>
      <xdr:row>783</xdr:row>
      <xdr:rowOff>81642</xdr:rowOff>
    </xdr:from>
    <xdr:to>
      <xdr:col>0</xdr:col>
      <xdr:colOff>969818</xdr:colOff>
      <xdr:row>786</xdr:row>
      <xdr:rowOff>147204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931" y="152334437"/>
          <a:ext cx="891887" cy="637062"/>
        </a:xfrm>
        <a:prstGeom prst="rect">
          <a:avLst/>
        </a:prstGeom>
      </xdr:spPr>
    </xdr:pic>
    <xdr:clientData/>
  </xdr:twoCellAnchor>
  <xdr:twoCellAnchor editAs="oneCell">
    <xdr:from>
      <xdr:col>0</xdr:col>
      <xdr:colOff>77931</xdr:colOff>
      <xdr:row>672</xdr:row>
      <xdr:rowOff>40821</xdr:rowOff>
    </xdr:from>
    <xdr:to>
      <xdr:col>0</xdr:col>
      <xdr:colOff>978478</xdr:colOff>
      <xdr:row>675</xdr:row>
      <xdr:rowOff>112568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931" y="130619912"/>
          <a:ext cx="900547" cy="643247"/>
        </a:xfrm>
        <a:prstGeom prst="rect">
          <a:avLst/>
        </a:prstGeom>
      </xdr:spPr>
    </xdr:pic>
    <xdr:clientData/>
  </xdr:twoCellAnchor>
  <xdr:oneCellAnchor>
    <xdr:from>
      <xdr:col>0</xdr:col>
      <xdr:colOff>77933</xdr:colOff>
      <xdr:row>1003</xdr:row>
      <xdr:rowOff>68035</xdr:rowOff>
    </xdr:from>
    <xdr:ext cx="813955" cy="581396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933" y="195131376"/>
          <a:ext cx="813955" cy="581396"/>
        </a:xfrm>
        <a:prstGeom prst="rect">
          <a:avLst/>
        </a:prstGeom>
      </xdr:spPr>
    </xdr:pic>
    <xdr:clientData/>
  </xdr:oneCellAnchor>
  <xdr:oneCellAnchor>
    <xdr:from>
      <xdr:col>0</xdr:col>
      <xdr:colOff>43296</xdr:colOff>
      <xdr:row>0</xdr:row>
      <xdr:rowOff>60614</xdr:rowOff>
    </xdr:from>
    <xdr:ext cx="813955" cy="581396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96" y="60614"/>
          <a:ext cx="813955" cy="581396"/>
        </a:xfrm>
        <a:prstGeom prst="rect">
          <a:avLst/>
        </a:prstGeom>
      </xdr:spPr>
    </xdr:pic>
    <xdr:clientData/>
  </xdr:oneCellAnchor>
  <xdr:oneCellAnchor>
    <xdr:from>
      <xdr:col>0</xdr:col>
      <xdr:colOff>51954</xdr:colOff>
      <xdr:row>112</xdr:row>
      <xdr:rowOff>69272</xdr:rowOff>
    </xdr:from>
    <xdr:ext cx="813955" cy="581396"/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954" y="21890181"/>
          <a:ext cx="813955" cy="581396"/>
        </a:xfrm>
        <a:prstGeom prst="rect">
          <a:avLst/>
        </a:prstGeom>
      </xdr:spPr>
    </xdr:pic>
    <xdr:clientData/>
  </xdr:oneCellAnchor>
  <xdr:oneCellAnchor>
    <xdr:from>
      <xdr:col>0</xdr:col>
      <xdr:colOff>86591</xdr:colOff>
      <xdr:row>224</xdr:row>
      <xdr:rowOff>51955</xdr:rowOff>
    </xdr:from>
    <xdr:ext cx="813955" cy="581396"/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91" y="43624500"/>
          <a:ext cx="813955" cy="581396"/>
        </a:xfrm>
        <a:prstGeom prst="rect">
          <a:avLst/>
        </a:prstGeom>
      </xdr:spPr>
    </xdr:pic>
    <xdr:clientData/>
  </xdr:oneCellAnchor>
  <xdr:oneCellAnchor>
    <xdr:from>
      <xdr:col>0</xdr:col>
      <xdr:colOff>69273</xdr:colOff>
      <xdr:row>336</xdr:row>
      <xdr:rowOff>51955</xdr:rowOff>
    </xdr:from>
    <xdr:ext cx="813955" cy="581396"/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65376137"/>
          <a:ext cx="813955" cy="581396"/>
        </a:xfrm>
        <a:prstGeom prst="rect">
          <a:avLst/>
        </a:prstGeom>
      </xdr:spPr>
    </xdr:pic>
    <xdr:clientData/>
  </xdr:oneCellAnchor>
  <xdr:oneCellAnchor>
    <xdr:from>
      <xdr:col>0</xdr:col>
      <xdr:colOff>69273</xdr:colOff>
      <xdr:row>448</xdr:row>
      <xdr:rowOff>69273</xdr:rowOff>
    </xdr:from>
    <xdr:ext cx="813955" cy="581396"/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87145091"/>
          <a:ext cx="813955" cy="581396"/>
        </a:xfrm>
        <a:prstGeom prst="rect">
          <a:avLst/>
        </a:prstGeom>
      </xdr:spPr>
    </xdr:pic>
    <xdr:clientData/>
  </xdr:oneCellAnchor>
  <xdr:oneCellAnchor>
    <xdr:from>
      <xdr:col>0</xdr:col>
      <xdr:colOff>60613</xdr:colOff>
      <xdr:row>560</xdr:row>
      <xdr:rowOff>69273</xdr:rowOff>
    </xdr:from>
    <xdr:ext cx="813955" cy="581396"/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13" y="108896728"/>
          <a:ext cx="813955" cy="581396"/>
        </a:xfrm>
        <a:prstGeom prst="rect">
          <a:avLst/>
        </a:prstGeom>
      </xdr:spPr>
    </xdr:pic>
    <xdr:clientData/>
  </xdr:oneCellAnchor>
  <xdr:oneCellAnchor>
    <xdr:from>
      <xdr:col>0</xdr:col>
      <xdr:colOff>60613</xdr:colOff>
      <xdr:row>893</xdr:row>
      <xdr:rowOff>43296</xdr:rowOff>
    </xdr:from>
    <xdr:ext cx="813955" cy="581396"/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13" y="173787955"/>
          <a:ext cx="813955" cy="581396"/>
        </a:xfrm>
        <a:prstGeom prst="rect">
          <a:avLst/>
        </a:prstGeom>
      </xdr:spPr>
    </xdr:pic>
    <xdr:clientData/>
  </xdr:oneCellAnchor>
  <xdr:oneCellAnchor>
    <xdr:from>
      <xdr:col>0</xdr:col>
      <xdr:colOff>77933</xdr:colOff>
      <xdr:row>1113</xdr:row>
      <xdr:rowOff>68035</xdr:rowOff>
    </xdr:from>
    <xdr:ext cx="813955" cy="581396"/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933" y="195131376"/>
          <a:ext cx="813955" cy="581396"/>
        </a:xfrm>
        <a:prstGeom prst="rect">
          <a:avLst/>
        </a:prstGeom>
      </xdr:spPr>
    </xdr:pic>
    <xdr:clientData/>
  </xdr:oneCellAnchor>
  <xdr:oneCellAnchor>
    <xdr:from>
      <xdr:col>0</xdr:col>
      <xdr:colOff>77933</xdr:colOff>
      <xdr:row>1223</xdr:row>
      <xdr:rowOff>68035</xdr:rowOff>
    </xdr:from>
    <xdr:ext cx="813955" cy="581396"/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933" y="216450058"/>
          <a:ext cx="813955" cy="5813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3"/>
  <sheetViews>
    <sheetView tabSelected="1" view="pageBreakPreview" zoomScale="110" zoomScaleNormal="100" zoomScaleSheetLayoutView="110" workbookViewId="0">
      <selection activeCell="A6" sqref="A6:I6"/>
    </sheetView>
  </sheetViews>
  <sheetFormatPr baseColWidth="10" defaultRowHeight="15" x14ac:dyDescent="0.25"/>
  <cols>
    <col min="1" max="1" width="35.42578125" style="54" customWidth="1"/>
    <col min="2" max="2" width="10.5703125" style="54" customWidth="1"/>
    <col min="3" max="3" width="12.7109375" style="54" customWidth="1"/>
    <col min="4" max="4" width="11.7109375" style="54" customWidth="1"/>
    <col min="5" max="5" width="11.7109375" style="20" customWidth="1"/>
    <col min="6" max="6" width="10.7109375" style="31" customWidth="1"/>
    <col min="7" max="7" width="12.7109375" style="31" customWidth="1"/>
    <col min="8" max="9" width="11.7109375" style="31" customWidth="1"/>
    <col min="10" max="10" width="11.42578125" style="54"/>
    <col min="11" max="11" width="40.140625" style="54" customWidth="1"/>
    <col min="12" max="16384" width="11.42578125" style="54"/>
  </cols>
  <sheetData>
    <row r="1" spans="1:13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</row>
    <row r="2" spans="1:13" x14ac:dyDescent="0.25">
      <c r="A2" s="191" t="s">
        <v>1</v>
      </c>
      <c r="B2" s="191"/>
      <c r="C2" s="191"/>
      <c r="D2" s="191"/>
      <c r="E2" s="191"/>
      <c r="F2" s="191"/>
      <c r="G2" s="191"/>
      <c r="H2" s="191"/>
      <c r="I2" s="191"/>
    </row>
    <row r="3" spans="1:13" ht="14.25" customHeight="1" x14ac:dyDescent="0.25">
      <c r="A3" s="192" t="s">
        <v>210</v>
      </c>
      <c r="B3" s="192"/>
      <c r="C3" s="192"/>
      <c r="D3" s="192"/>
      <c r="E3" s="192"/>
      <c r="F3" s="192"/>
      <c r="G3" s="192"/>
      <c r="H3" s="192"/>
      <c r="I3" s="192"/>
    </row>
    <row r="4" spans="1:13" ht="14.25" customHeight="1" x14ac:dyDescent="0.25">
      <c r="A4" s="192" t="s">
        <v>229</v>
      </c>
      <c r="B4" s="192"/>
      <c r="C4" s="192"/>
      <c r="D4" s="192"/>
      <c r="E4" s="192"/>
      <c r="F4" s="192"/>
      <c r="G4" s="192"/>
      <c r="H4" s="192"/>
      <c r="I4" s="192"/>
    </row>
    <row r="5" spans="1:13" s="175" customFormat="1" x14ac:dyDescent="0.25">
      <c r="A5" s="193" t="s">
        <v>2</v>
      </c>
      <c r="B5" s="193"/>
      <c r="C5" s="193"/>
      <c r="D5" s="193"/>
      <c r="E5" s="193"/>
      <c r="F5" s="193"/>
      <c r="G5" s="193"/>
      <c r="H5" s="193"/>
      <c r="I5" s="193"/>
    </row>
    <row r="6" spans="1:13" ht="15.75" thickBot="1" x14ac:dyDescent="0.3">
      <c r="A6" s="201"/>
      <c r="B6" s="201"/>
      <c r="C6" s="201"/>
      <c r="D6" s="201"/>
      <c r="E6" s="201"/>
      <c r="F6" s="201"/>
      <c r="G6" s="201"/>
      <c r="H6" s="201"/>
      <c r="I6" s="201"/>
    </row>
    <row r="7" spans="1:13" x14ac:dyDescent="0.25">
      <c r="A7" s="194" t="s">
        <v>3</v>
      </c>
      <c r="B7" s="196" t="s">
        <v>4</v>
      </c>
      <c r="C7" s="197"/>
      <c r="D7" s="197"/>
      <c r="E7" s="198"/>
      <c r="F7" s="196" t="s">
        <v>5</v>
      </c>
      <c r="G7" s="197"/>
      <c r="H7" s="197"/>
      <c r="I7" s="199"/>
    </row>
    <row r="8" spans="1:13" ht="30.75" thickBot="1" x14ac:dyDescent="0.3">
      <c r="A8" s="195"/>
      <c r="B8" s="170" t="s">
        <v>6</v>
      </c>
      <c r="C8" s="171" t="s">
        <v>7</v>
      </c>
      <c r="D8" s="171" t="s">
        <v>215</v>
      </c>
      <c r="E8" s="172" t="s">
        <v>9</v>
      </c>
      <c r="F8" s="173" t="s">
        <v>6</v>
      </c>
      <c r="G8" s="171" t="s">
        <v>7</v>
      </c>
      <c r="H8" s="171" t="s">
        <v>214</v>
      </c>
      <c r="I8" s="174" t="s">
        <v>9</v>
      </c>
    </row>
    <row r="9" spans="1:13" ht="15" customHeight="1" thickBot="1" x14ac:dyDescent="0.3">
      <c r="A9" s="75" t="s">
        <v>96</v>
      </c>
      <c r="B9" s="25">
        <f>B10+B99</f>
        <v>14672.920396000001</v>
      </c>
      <c r="C9" s="26">
        <f>C10+C99</f>
        <v>14672.920396000001</v>
      </c>
      <c r="D9" s="26">
        <f>D10+D99</f>
        <v>1010.7384334599998</v>
      </c>
      <c r="E9" s="56">
        <f>D9/C9</f>
        <v>6.8884612345851623E-2</v>
      </c>
      <c r="F9" s="25">
        <f>F10+F99</f>
        <v>8996.3504290000001</v>
      </c>
      <c r="G9" s="26">
        <f>G10+G99</f>
        <v>8996.3504290000001</v>
      </c>
      <c r="H9" s="26">
        <f>H10+H99</f>
        <v>440.16851761999999</v>
      </c>
      <c r="I9" s="27">
        <f>H9/G9</f>
        <v>4.89274535372815E-2</v>
      </c>
    </row>
    <row r="10" spans="1:13" ht="15" customHeight="1" thickBot="1" x14ac:dyDescent="0.3">
      <c r="A10" s="76" t="s">
        <v>10</v>
      </c>
      <c r="B10" s="37">
        <f>B11+B40</f>
        <v>13701.041604000002</v>
      </c>
      <c r="C10" s="38">
        <f>C11+C40</f>
        <v>13701.041604000002</v>
      </c>
      <c r="D10" s="38">
        <f>D11+D40</f>
        <v>957.2943928799998</v>
      </c>
      <c r="E10" s="57">
        <f>D10/C10</f>
        <v>6.987019093501029E-2</v>
      </c>
      <c r="F10" s="37">
        <f>F11+F40</f>
        <v>5635.8099920000004</v>
      </c>
      <c r="G10" s="38">
        <f>G11+G40</f>
        <v>5635.8099920000004</v>
      </c>
      <c r="H10" s="38">
        <f>H11+H40</f>
        <v>251.50172878000001</v>
      </c>
      <c r="I10" s="39">
        <f>H10/G10</f>
        <v>4.462565791554457E-2</v>
      </c>
    </row>
    <row r="11" spans="1:13" ht="15" customHeight="1" thickBot="1" x14ac:dyDescent="0.3">
      <c r="A11" s="77" t="s">
        <v>11</v>
      </c>
      <c r="B11" s="17">
        <f>SUM(B12:B39)</f>
        <v>7884.8311790000025</v>
      </c>
      <c r="C11" s="18">
        <f>SUM(C12:C39)</f>
        <v>7884.8311790000025</v>
      </c>
      <c r="D11" s="18">
        <f>SUM(D12:D39)</f>
        <v>645.69382358999997</v>
      </c>
      <c r="E11" s="58">
        <f>D11/C11</f>
        <v>8.1890633918669437E-2</v>
      </c>
      <c r="F11" s="17">
        <f>SUM(F12:F39)</f>
        <v>3227.6491410000003</v>
      </c>
      <c r="G11" s="18">
        <f>SUM(G12:G39)</f>
        <v>3227.6491410000003</v>
      </c>
      <c r="H11" s="18">
        <f>SUM(H12:H39)</f>
        <v>242.61919589000001</v>
      </c>
      <c r="I11" s="28">
        <f>H11/G11</f>
        <v>7.5169011652496703E-2</v>
      </c>
    </row>
    <row r="12" spans="1:13" ht="15" customHeight="1" x14ac:dyDescent="0.25">
      <c r="A12" s="1" t="s">
        <v>12</v>
      </c>
      <c r="B12" s="46">
        <v>33.616399999999999</v>
      </c>
      <c r="C12" s="47">
        <v>33.616399999999999</v>
      </c>
      <c r="D12" s="47">
        <v>2.0096037899999999</v>
      </c>
      <c r="E12" s="59">
        <f>D12/C12</f>
        <v>5.9780458050237385E-2</v>
      </c>
      <c r="F12" s="40">
        <v>35.9876</v>
      </c>
      <c r="G12" s="41">
        <v>35.9876</v>
      </c>
      <c r="H12" s="41">
        <v>0.12684177999999999</v>
      </c>
      <c r="I12" s="29">
        <f>H12/G12</f>
        <v>3.5245968055663615E-3</v>
      </c>
      <c r="K12" s="156"/>
      <c r="L12" s="155"/>
      <c r="M12" s="155"/>
    </row>
    <row r="13" spans="1:13" ht="15" customHeight="1" x14ac:dyDescent="0.25">
      <c r="A13" s="2" t="s">
        <v>13</v>
      </c>
      <c r="B13" s="9">
        <v>104.1498</v>
      </c>
      <c r="C13" s="12">
        <v>104.1498</v>
      </c>
      <c r="D13" s="12">
        <v>5.3343124800000004</v>
      </c>
      <c r="E13" s="60">
        <f>D13/C13</f>
        <v>5.1217692976846814E-2</v>
      </c>
      <c r="F13" s="42">
        <v>19.126000000000001</v>
      </c>
      <c r="G13" s="43">
        <v>19.126000000000001</v>
      </c>
      <c r="H13" s="43">
        <v>2.6573060000000003E-2</v>
      </c>
      <c r="I13" s="19">
        <f>H13/G13</f>
        <v>1.3893683990379589E-3</v>
      </c>
      <c r="K13" s="156"/>
      <c r="L13" s="155"/>
      <c r="M13" s="155"/>
    </row>
    <row r="14" spans="1:13" ht="15" customHeight="1" x14ac:dyDescent="0.25">
      <c r="A14" s="2" t="s">
        <v>14</v>
      </c>
      <c r="B14" s="9">
        <v>35.848700000000001</v>
      </c>
      <c r="C14" s="12">
        <v>35.848700000000001</v>
      </c>
      <c r="D14" s="12">
        <v>1.73055176</v>
      </c>
      <c r="E14" s="60">
        <f t="shared" ref="E14:E38" si="0">D14/C14</f>
        <v>4.8273766133778907E-2</v>
      </c>
      <c r="F14" s="42">
        <v>2.18045</v>
      </c>
      <c r="G14" s="43">
        <v>2.18045</v>
      </c>
      <c r="H14" s="43">
        <v>2.7956209999999999E-2</v>
      </c>
      <c r="I14" s="19">
        <f t="shared" ref="I14:I38" si="1">H14/G14</f>
        <v>1.2821302942053246E-2</v>
      </c>
      <c r="K14" s="156"/>
      <c r="L14" s="155"/>
      <c r="M14" s="155"/>
    </row>
    <row r="15" spans="1:13" ht="15" customHeight="1" x14ac:dyDescent="0.25">
      <c r="A15" s="2" t="s">
        <v>15</v>
      </c>
      <c r="B15" s="9">
        <v>104.298242</v>
      </c>
      <c r="C15" s="12">
        <v>104.298242</v>
      </c>
      <c r="D15" s="12">
        <v>6.3117432600000001</v>
      </c>
      <c r="E15" s="60">
        <f t="shared" si="0"/>
        <v>6.0516295758848933E-2</v>
      </c>
      <c r="F15" s="42">
        <v>3.9833259999999999</v>
      </c>
      <c r="G15" s="43">
        <v>3.9833259999999999</v>
      </c>
      <c r="H15" s="43">
        <v>8.0250000000000004E-4</v>
      </c>
      <c r="I15" s="19">
        <f t="shared" si="1"/>
        <v>2.014648060439944E-4</v>
      </c>
      <c r="K15" s="156"/>
      <c r="L15" s="155"/>
      <c r="M15" s="155"/>
    </row>
    <row r="16" spans="1:13" ht="15" customHeight="1" x14ac:dyDescent="0.25">
      <c r="A16" s="3" t="s">
        <v>80</v>
      </c>
      <c r="B16" s="9">
        <v>5.3787000000000003</v>
      </c>
      <c r="C16" s="12">
        <v>5.3787000000000003</v>
      </c>
      <c r="D16" s="12">
        <v>0.23566477</v>
      </c>
      <c r="E16" s="60">
        <f t="shared" si="0"/>
        <v>4.3814447729005147E-2</v>
      </c>
      <c r="F16" s="42">
        <v>0.40658300000000003</v>
      </c>
      <c r="G16" s="43">
        <v>0.40658300000000003</v>
      </c>
      <c r="H16" s="43">
        <v>4.2832499999999997E-3</v>
      </c>
      <c r="I16" s="19">
        <f t="shared" si="1"/>
        <v>1.0534749362368813E-2</v>
      </c>
      <c r="K16" s="156"/>
      <c r="L16" s="155"/>
      <c r="M16" s="155"/>
    </row>
    <row r="17" spans="1:13" ht="15" customHeight="1" x14ac:dyDescent="0.25">
      <c r="A17" s="4" t="s">
        <v>16</v>
      </c>
      <c r="B17" s="9">
        <v>64.263900000000007</v>
      </c>
      <c r="C17" s="12">
        <v>64.263900000000007</v>
      </c>
      <c r="D17" s="12">
        <v>3.9880088199999997</v>
      </c>
      <c r="E17" s="60">
        <f t="shared" si="0"/>
        <v>6.2056750679619493E-2</v>
      </c>
      <c r="F17" s="42">
        <v>95.638023000000004</v>
      </c>
      <c r="G17" s="43">
        <v>95.638023000000004</v>
      </c>
      <c r="H17" s="43">
        <v>21.716103850000003</v>
      </c>
      <c r="I17" s="19">
        <f t="shared" si="1"/>
        <v>0.22706558718805805</v>
      </c>
      <c r="K17" s="156"/>
      <c r="L17" s="155"/>
      <c r="M17" s="155"/>
    </row>
    <row r="18" spans="1:13" ht="15" customHeight="1" x14ac:dyDescent="0.25">
      <c r="A18" s="4" t="s">
        <v>81</v>
      </c>
      <c r="B18" s="9">
        <v>30.123702000000002</v>
      </c>
      <c r="C18" s="12">
        <v>30.123702000000002</v>
      </c>
      <c r="D18" s="12">
        <v>1.6781526599999999</v>
      </c>
      <c r="E18" s="60">
        <f t="shared" si="0"/>
        <v>5.5708712694077234E-2</v>
      </c>
      <c r="F18" s="42">
        <v>255.60611800000001</v>
      </c>
      <c r="G18" s="43">
        <v>255.60611800000001</v>
      </c>
      <c r="H18" s="43">
        <v>1.24321335</v>
      </c>
      <c r="I18" s="19">
        <f t="shared" si="1"/>
        <v>4.8637855765252067E-3</v>
      </c>
      <c r="K18" s="156"/>
      <c r="L18" s="155"/>
      <c r="M18" s="155"/>
    </row>
    <row r="19" spans="1:13" ht="15" customHeight="1" x14ac:dyDescent="0.25">
      <c r="A19" s="2" t="s">
        <v>91</v>
      </c>
      <c r="B19" s="9">
        <v>592.73314800000003</v>
      </c>
      <c r="C19" s="12">
        <v>592.73314800000003</v>
      </c>
      <c r="D19" s="12">
        <v>26.294268859999999</v>
      </c>
      <c r="E19" s="60">
        <f t="shared" si="0"/>
        <v>4.4361056824174773E-2</v>
      </c>
      <c r="F19" s="42">
        <v>190.01551599999999</v>
      </c>
      <c r="G19" s="43">
        <v>190.01551599999999</v>
      </c>
      <c r="H19" s="43">
        <v>5.7213999999999997E-3</v>
      </c>
      <c r="I19" s="19">
        <f t="shared" si="1"/>
        <v>3.0110172687160979E-5</v>
      </c>
      <c r="K19" s="156"/>
      <c r="L19" s="155"/>
      <c r="M19" s="155"/>
    </row>
    <row r="20" spans="1:13" ht="15" customHeight="1" x14ac:dyDescent="0.25">
      <c r="A20" s="4" t="s">
        <v>92</v>
      </c>
      <c r="B20" s="9">
        <v>1394.2363620000001</v>
      </c>
      <c r="C20" s="12">
        <v>1394.2363620000001</v>
      </c>
      <c r="D20" s="12">
        <v>90.040458629999989</v>
      </c>
      <c r="E20" s="60">
        <f t="shared" si="0"/>
        <v>6.4580483685591883E-2</v>
      </c>
      <c r="F20" s="42">
        <v>229.03788900000001</v>
      </c>
      <c r="G20" s="43">
        <v>229.03788900000001</v>
      </c>
      <c r="H20" s="43">
        <v>18.932189390000001</v>
      </c>
      <c r="I20" s="19">
        <f t="shared" si="1"/>
        <v>8.2659639733232093E-2</v>
      </c>
      <c r="K20" s="156"/>
      <c r="L20" s="155"/>
      <c r="M20" s="155"/>
    </row>
    <row r="21" spans="1:13" ht="15" customHeight="1" x14ac:dyDescent="0.25">
      <c r="A21" s="5" t="s">
        <v>17</v>
      </c>
      <c r="B21" s="9">
        <v>3.2172580000000002</v>
      </c>
      <c r="C21" s="12">
        <v>3.2172580000000002</v>
      </c>
      <c r="D21" s="12">
        <v>0.19349835000000001</v>
      </c>
      <c r="E21" s="60">
        <f t="shared" si="0"/>
        <v>6.014387096092387E-2</v>
      </c>
      <c r="F21" s="42">
        <v>0.1048</v>
      </c>
      <c r="G21" s="43">
        <v>0.1048</v>
      </c>
      <c r="H21" s="43">
        <v>0</v>
      </c>
      <c r="I21" s="19">
        <f t="shared" si="1"/>
        <v>0</v>
      </c>
      <c r="K21" s="156"/>
      <c r="L21" s="155"/>
      <c r="M21" s="155"/>
    </row>
    <row r="22" spans="1:13" ht="15" customHeight="1" x14ac:dyDescent="0.25">
      <c r="A22" s="5" t="s">
        <v>18</v>
      </c>
      <c r="B22" s="9">
        <v>7.0593979999999998</v>
      </c>
      <c r="C22" s="12">
        <v>7.0593979999999998</v>
      </c>
      <c r="D22" s="12">
        <v>0.30197420000000003</v>
      </c>
      <c r="E22" s="60">
        <f t="shared" si="0"/>
        <v>4.2776197063828958E-2</v>
      </c>
      <c r="F22" s="10">
        <v>0.135494</v>
      </c>
      <c r="G22" s="11">
        <v>0.135494</v>
      </c>
      <c r="H22" s="11">
        <v>1.8459320000000001E-2</v>
      </c>
      <c r="I22" s="19">
        <f t="shared" si="1"/>
        <v>0.13623717655394335</v>
      </c>
      <c r="K22" s="156"/>
      <c r="L22" s="155"/>
      <c r="M22" s="155"/>
    </row>
    <row r="23" spans="1:13" ht="15" customHeight="1" x14ac:dyDescent="0.25">
      <c r="A23" s="2" t="s">
        <v>20</v>
      </c>
      <c r="B23" s="9">
        <v>115.891339</v>
      </c>
      <c r="C23" s="12">
        <v>115.891339</v>
      </c>
      <c r="D23" s="12">
        <v>9.0107283999999996</v>
      </c>
      <c r="E23" s="60">
        <f t="shared" si="0"/>
        <v>7.7751525504420993E-2</v>
      </c>
      <c r="F23" s="42">
        <v>31.302230999999999</v>
      </c>
      <c r="G23" s="43">
        <v>31.302230999999999</v>
      </c>
      <c r="H23" s="43">
        <v>0.13562452</v>
      </c>
      <c r="I23" s="19">
        <f>H23/G23</f>
        <v>4.3327429281318636E-3</v>
      </c>
      <c r="K23" s="156"/>
      <c r="L23" s="155"/>
      <c r="M23" s="155"/>
    </row>
    <row r="24" spans="1:13" ht="15" customHeight="1" x14ac:dyDescent="0.25">
      <c r="A24" s="2" t="s">
        <v>21</v>
      </c>
      <c r="B24" s="9">
        <v>36.215899999999998</v>
      </c>
      <c r="C24" s="12">
        <v>36.215899999999998</v>
      </c>
      <c r="D24" s="12">
        <v>1.99630405</v>
      </c>
      <c r="E24" s="60">
        <f t="shared" si="0"/>
        <v>5.5122309538075821E-2</v>
      </c>
      <c r="F24" s="42">
        <v>1066.1043999999999</v>
      </c>
      <c r="G24" s="43">
        <v>1066.1043999999999</v>
      </c>
      <c r="H24" s="43">
        <v>130.52670667000001</v>
      </c>
      <c r="I24" s="19">
        <f>H24/G24</f>
        <v>0.12243332516965508</v>
      </c>
      <c r="K24" s="156"/>
      <c r="L24" s="155"/>
      <c r="M24" s="155"/>
    </row>
    <row r="25" spans="1:13" ht="15" customHeight="1" x14ac:dyDescent="0.25">
      <c r="A25" s="5" t="s">
        <v>22</v>
      </c>
      <c r="B25" s="9">
        <v>162.929721</v>
      </c>
      <c r="C25" s="12">
        <v>162.929721</v>
      </c>
      <c r="D25" s="12">
        <v>10.66752189</v>
      </c>
      <c r="E25" s="60">
        <f t="shared" si="0"/>
        <v>6.5473148941315618E-2</v>
      </c>
      <c r="F25" s="42">
        <v>20.74945</v>
      </c>
      <c r="G25" s="43">
        <v>20.74945</v>
      </c>
      <c r="H25" s="43">
        <v>0.49891632000000002</v>
      </c>
      <c r="I25" s="19">
        <f>H25/G25</f>
        <v>2.4044797331977476E-2</v>
      </c>
      <c r="K25" s="156"/>
      <c r="L25" s="155"/>
      <c r="M25" s="155"/>
    </row>
    <row r="26" spans="1:13" ht="15" customHeight="1" x14ac:dyDescent="0.25">
      <c r="A26" s="5" t="s">
        <v>23</v>
      </c>
      <c r="B26" s="9">
        <v>37.025199999999998</v>
      </c>
      <c r="C26" s="12">
        <v>37.025199999999998</v>
      </c>
      <c r="D26" s="12">
        <v>1.6660300299999999</v>
      </c>
      <c r="E26" s="60">
        <f t="shared" si="0"/>
        <v>4.4997191912535248E-2</v>
      </c>
      <c r="F26" s="10" t="s">
        <v>19</v>
      </c>
      <c r="G26" s="11" t="s">
        <v>19</v>
      </c>
      <c r="H26" s="11" t="s">
        <v>19</v>
      </c>
      <c r="I26" s="19" t="s">
        <v>19</v>
      </c>
      <c r="K26" s="156"/>
      <c r="L26" s="155"/>
      <c r="M26" s="155"/>
    </row>
    <row r="27" spans="1:13" ht="15" customHeight="1" x14ac:dyDescent="0.25">
      <c r="A27" s="2" t="s">
        <v>24</v>
      </c>
      <c r="B27" s="9">
        <v>242.34583900000001</v>
      </c>
      <c r="C27" s="12">
        <v>242.34583900000001</v>
      </c>
      <c r="D27" s="12">
        <v>19.550939449999998</v>
      </c>
      <c r="E27" s="60">
        <f t="shared" si="0"/>
        <v>8.0673716250601671E-2</v>
      </c>
      <c r="F27" s="42">
        <v>485.67582700000003</v>
      </c>
      <c r="G27" s="43">
        <v>485.67582700000003</v>
      </c>
      <c r="H27" s="43">
        <v>21.610141370000001</v>
      </c>
      <c r="I27" s="19">
        <f>H27/G27</f>
        <v>4.449499062674165E-2</v>
      </c>
      <c r="K27" s="156"/>
      <c r="L27" s="155"/>
      <c r="M27" s="155"/>
    </row>
    <row r="28" spans="1:13" ht="15" customHeight="1" x14ac:dyDescent="0.25">
      <c r="A28" s="5" t="s">
        <v>25</v>
      </c>
      <c r="B28" s="9">
        <v>6.4889950000000001</v>
      </c>
      <c r="C28" s="12">
        <v>6.4889950000000001</v>
      </c>
      <c r="D28" s="12">
        <v>0.38467561</v>
      </c>
      <c r="E28" s="60">
        <f t="shared" si="0"/>
        <v>5.9281230760695608E-2</v>
      </c>
      <c r="F28" s="10">
        <v>0.29299999999999998</v>
      </c>
      <c r="G28" s="11">
        <v>0.29299999999999998</v>
      </c>
      <c r="H28" s="11">
        <v>3.9968600000000005E-3</v>
      </c>
      <c r="I28" s="19">
        <f>H28/G28</f>
        <v>1.3641160409556317E-2</v>
      </c>
      <c r="K28" s="156"/>
      <c r="L28" s="155"/>
      <c r="M28" s="155"/>
    </row>
    <row r="29" spans="1:13" ht="15" customHeight="1" x14ac:dyDescent="0.25">
      <c r="A29" s="5" t="s">
        <v>26</v>
      </c>
      <c r="B29" s="9">
        <v>158.12106600000001</v>
      </c>
      <c r="C29" s="12">
        <v>158.12106600000001</v>
      </c>
      <c r="D29" s="12">
        <v>9.7282883200000008</v>
      </c>
      <c r="E29" s="60">
        <f t="shared" si="0"/>
        <v>6.1524302650476689E-2</v>
      </c>
      <c r="F29" s="42">
        <v>18.455352000000001</v>
      </c>
      <c r="G29" s="43">
        <v>18.455352000000001</v>
      </c>
      <c r="H29" s="43">
        <v>2.0203257199999998</v>
      </c>
      <c r="I29" s="19">
        <f t="shared" si="1"/>
        <v>0.10947099356327637</v>
      </c>
      <c r="K29" s="156"/>
      <c r="L29" s="155"/>
      <c r="M29" s="155"/>
    </row>
    <row r="30" spans="1:13" ht="15" customHeight="1" x14ac:dyDescent="0.25">
      <c r="A30" s="2" t="s">
        <v>27</v>
      </c>
      <c r="B30" s="9">
        <v>63.871867999999999</v>
      </c>
      <c r="C30" s="12">
        <v>63.871867999999999</v>
      </c>
      <c r="D30" s="12">
        <v>3.49776716</v>
      </c>
      <c r="E30" s="60">
        <f t="shared" si="0"/>
        <v>5.4762249320780783E-2</v>
      </c>
      <c r="F30" s="42">
        <v>2.1659999999999999</v>
      </c>
      <c r="G30" s="43">
        <v>2.1659999999999999</v>
      </c>
      <c r="H30" s="43">
        <v>0.17441000000000001</v>
      </c>
      <c r="I30" s="19">
        <f t="shared" si="1"/>
        <v>8.0521698984302864E-2</v>
      </c>
      <c r="K30" s="156"/>
      <c r="L30" s="155"/>
      <c r="M30" s="155"/>
    </row>
    <row r="31" spans="1:13" ht="15" customHeight="1" x14ac:dyDescent="0.25">
      <c r="A31" s="2" t="s">
        <v>28</v>
      </c>
      <c r="B31" s="9">
        <v>1164.6968999999999</v>
      </c>
      <c r="C31" s="12">
        <v>1164.6968999999999</v>
      </c>
      <c r="D31" s="12">
        <v>69.434743999999995</v>
      </c>
      <c r="E31" s="60">
        <f>D31/C31</f>
        <v>5.9616149059897046E-2</v>
      </c>
      <c r="F31" s="42">
        <v>376.83350000000002</v>
      </c>
      <c r="G31" s="43">
        <v>376.83350000000002</v>
      </c>
      <c r="H31" s="43">
        <v>16.999368440000001</v>
      </c>
      <c r="I31" s="19">
        <f t="shared" si="1"/>
        <v>4.5111086036671369E-2</v>
      </c>
      <c r="K31" s="156"/>
      <c r="L31" s="155"/>
      <c r="M31" s="155"/>
    </row>
    <row r="32" spans="1:13" ht="15" customHeight="1" x14ac:dyDescent="0.25">
      <c r="A32" s="2" t="s">
        <v>29</v>
      </c>
      <c r="B32" s="9">
        <v>760.41640400000006</v>
      </c>
      <c r="C32" s="12">
        <v>760.41640400000006</v>
      </c>
      <c r="D32" s="12">
        <v>49.292871249999997</v>
      </c>
      <c r="E32" s="60">
        <f t="shared" si="0"/>
        <v>6.4823524309451902E-2</v>
      </c>
      <c r="F32" s="42">
        <v>44.613967000000002</v>
      </c>
      <c r="G32" s="43">
        <v>44.613967000000002</v>
      </c>
      <c r="H32" s="43">
        <v>0.42735456999999999</v>
      </c>
      <c r="I32" s="19">
        <f t="shared" si="1"/>
        <v>9.5789412763944513E-3</v>
      </c>
      <c r="K32" s="156"/>
      <c r="L32" s="155"/>
      <c r="M32" s="155"/>
    </row>
    <row r="33" spans="1:14" ht="15" customHeight="1" x14ac:dyDescent="0.25">
      <c r="A33" s="4" t="s">
        <v>93</v>
      </c>
      <c r="B33" s="9">
        <v>40.099949000000002</v>
      </c>
      <c r="C33" s="12">
        <v>40.099949000000002</v>
      </c>
      <c r="D33" s="12">
        <v>2.3064321299999997</v>
      </c>
      <c r="E33" s="60">
        <f t="shared" si="0"/>
        <v>5.7517083874595441E-2</v>
      </c>
      <c r="F33" s="42">
        <v>5.2686339999999996</v>
      </c>
      <c r="G33" s="43">
        <v>5.2686339999999996</v>
      </c>
      <c r="H33" s="43">
        <v>0.13045376</v>
      </c>
      <c r="I33" s="19">
        <f t="shared" si="1"/>
        <v>2.4760452139966454E-2</v>
      </c>
      <c r="K33" s="156"/>
      <c r="L33" s="155"/>
      <c r="M33" s="155"/>
    </row>
    <row r="34" spans="1:14" s="157" customFormat="1" ht="15" customHeight="1" x14ac:dyDescent="0.25">
      <c r="A34" s="4" t="s">
        <v>216</v>
      </c>
      <c r="B34" s="9">
        <v>2.2999999999999998</v>
      </c>
      <c r="C34" s="12">
        <v>2.2999999999999998</v>
      </c>
      <c r="D34" s="12">
        <v>0</v>
      </c>
      <c r="E34" s="60">
        <f t="shared" si="0"/>
        <v>0</v>
      </c>
      <c r="F34" s="66" t="s">
        <v>19</v>
      </c>
      <c r="G34" s="67" t="s">
        <v>19</v>
      </c>
      <c r="H34" s="67" t="s">
        <v>19</v>
      </c>
      <c r="I34" s="19" t="s">
        <v>19</v>
      </c>
      <c r="K34" s="158"/>
    </row>
    <row r="35" spans="1:14" ht="15" customHeight="1" x14ac:dyDescent="0.25">
      <c r="A35" s="2" t="s">
        <v>30</v>
      </c>
      <c r="B35" s="9">
        <v>3.218744</v>
      </c>
      <c r="C35" s="12">
        <v>3.218744</v>
      </c>
      <c r="D35" s="12">
        <v>0.16127016</v>
      </c>
      <c r="E35" s="60">
        <f t="shared" si="0"/>
        <v>5.0103444076322938E-2</v>
      </c>
      <c r="F35" s="10" t="s">
        <v>19</v>
      </c>
      <c r="G35" s="11" t="s">
        <v>19</v>
      </c>
      <c r="H35" s="11" t="s">
        <v>19</v>
      </c>
      <c r="I35" s="19" t="s">
        <v>19</v>
      </c>
      <c r="K35" s="155"/>
      <c r="L35" s="155"/>
      <c r="M35" s="155"/>
    </row>
    <row r="36" spans="1:14" ht="15" customHeight="1" x14ac:dyDescent="0.25">
      <c r="A36" s="5" t="s">
        <v>31</v>
      </c>
      <c r="B36" s="9">
        <v>3.716996</v>
      </c>
      <c r="C36" s="12">
        <v>3.716996</v>
      </c>
      <c r="D36" s="12">
        <v>0.23347126999999998</v>
      </c>
      <c r="E36" s="60">
        <f t="shared" si="0"/>
        <v>6.2811816316186514E-2</v>
      </c>
      <c r="F36" s="42">
        <v>0.16520000000000001</v>
      </c>
      <c r="G36" s="43">
        <v>0.16520000000000001</v>
      </c>
      <c r="H36" s="43">
        <v>4.6900699999999993E-3</v>
      </c>
      <c r="I36" s="19">
        <f t="shared" si="1"/>
        <v>2.839025423728813E-2</v>
      </c>
      <c r="K36" s="156"/>
      <c r="L36" s="155"/>
      <c r="M36" s="155"/>
    </row>
    <row r="37" spans="1:14" ht="15" customHeight="1" x14ac:dyDescent="0.25">
      <c r="A37" s="5" t="s">
        <v>32</v>
      </c>
      <c r="B37" s="9">
        <v>134.130807</v>
      </c>
      <c r="C37" s="12">
        <v>134.130807</v>
      </c>
      <c r="D37" s="12">
        <v>4.0452495700000002</v>
      </c>
      <c r="E37" s="60">
        <f t="shared" si="0"/>
        <v>3.0158989276788589E-2</v>
      </c>
      <c r="F37" s="42">
        <v>9.8806949999999993</v>
      </c>
      <c r="G37" s="43">
        <v>9.8806949999999993</v>
      </c>
      <c r="H37" s="43">
        <v>0.86917747999999995</v>
      </c>
      <c r="I37" s="19">
        <f t="shared" si="1"/>
        <v>8.7967241170788094E-2</v>
      </c>
      <c r="K37" s="156"/>
      <c r="L37" s="155"/>
      <c r="M37" s="155"/>
    </row>
    <row r="38" spans="1:14" ht="15" customHeight="1" x14ac:dyDescent="0.25">
      <c r="A38" s="2" t="s">
        <v>33</v>
      </c>
      <c r="B38" s="9">
        <v>20.635840999999999</v>
      </c>
      <c r="C38" s="12">
        <v>20.635840999999999</v>
      </c>
      <c r="D38" s="12">
        <v>0.96471246999999993</v>
      </c>
      <c r="E38" s="60">
        <f t="shared" si="0"/>
        <v>4.6749365339653466E-2</v>
      </c>
      <c r="F38" s="42">
        <v>333.91908599999999</v>
      </c>
      <c r="G38" s="43">
        <v>333.91908599999999</v>
      </c>
      <c r="H38" s="43">
        <v>27.115886</v>
      </c>
      <c r="I38" s="19">
        <f t="shared" si="1"/>
        <v>8.1204959934515389E-2</v>
      </c>
      <c r="K38" s="156"/>
      <c r="L38" s="155"/>
      <c r="M38" s="155"/>
    </row>
    <row r="39" spans="1:14" ht="15" customHeight="1" thickBot="1" x14ac:dyDescent="0.3">
      <c r="A39" s="6" t="s">
        <v>34</v>
      </c>
      <c r="B39" s="48">
        <v>2557.8000000000002</v>
      </c>
      <c r="C39" s="49">
        <v>2557.8000000000002</v>
      </c>
      <c r="D39" s="49">
        <v>324.63458025</v>
      </c>
      <c r="E39" s="61">
        <f>D39/C39</f>
        <v>0.12691945431620924</v>
      </c>
      <c r="F39" s="15" t="s">
        <v>19</v>
      </c>
      <c r="G39" s="16" t="s">
        <v>19</v>
      </c>
      <c r="H39" s="16" t="s">
        <v>19</v>
      </c>
      <c r="I39" s="30" t="s">
        <v>19</v>
      </c>
      <c r="K39" s="156"/>
      <c r="L39" s="155"/>
      <c r="M39" s="155"/>
    </row>
    <row r="40" spans="1:14" ht="31.5" customHeight="1" thickBot="1" x14ac:dyDescent="0.3">
      <c r="A40" s="176" t="s">
        <v>97</v>
      </c>
      <c r="B40" s="13">
        <f>SUM(B41:B98)</f>
        <v>5816.2104249999993</v>
      </c>
      <c r="C40" s="14">
        <f>SUM(C41:C98)</f>
        <v>5816.2104249999993</v>
      </c>
      <c r="D40" s="14">
        <f>SUM(D41:D98)</f>
        <v>311.60056928999984</v>
      </c>
      <c r="E40" s="28">
        <f>D40/C40</f>
        <v>5.357450066638534E-2</v>
      </c>
      <c r="F40" s="68">
        <f>SUM(F41:F98)</f>
        <v>2408.1608509999996</v>
      </c>
      <c r="G40" s="69">
        <f>SUM(G41:G98)</f>
        <v>2408.1608509999996</v>
      </c>
      <c r="H40" s="69">
        <f>SUM(H41:H98)</f>
        <v>8.8825328899999985</v>
      </c>
      <c r="I40" s="70">
        <f>H40/G40</f>
        <v>3.6885131183456814E-3</v>
      </c>
      <c r="K40" s="156"/>
      <c r="L40" s="155"/>
      <c r="M40" s="155"/>
    </row>
    <row r="41" spans="1:14" ht="15" customHeight="1" x14ac:dyDescent="0.25">
      <c r="A41" s="177" t="s">
        <v>82</v>
      </c>
      <c r="B41" s="46">
        <v>11.269500000000001</v>
      </c>
      <c r="C41" s="47">
        <v>11.269500000000001</v>
      </c>
      <c r="D41" s="47">
        <v>0.56257042000000002</v>
      </c>
      <c r="E41" s="59">
        <f>D41/C41</f>
        <v>4.9919732020054126E-2</v>
      </c>
      <c r="F41" s="40">
        <v>0.74550000000000005</v>
      </c>
      <c r="G41" s="41">
        <v>0.74550000000000005</v>
      </c>
      <c r="H41" s="41">
        <v>4.1106199999999997E-3</v>
      </c>
      <c r="I41" s="29">
        <f>H41/G41</f>
        <v>5.5139101274312534E-3</v>
      </c>
      <c r="K41" s="156"/>
      <c r="L41" s="155"/>
      <c r="M41" s="155"/>
    </row>
    <row r="42" spans="1:14" ht="15" customHeight="1" x14ac:dyDescent="0.25">
      <c r="A42" s="178" t="s">
        <v>35</v>
      </c>
      <c r="B42" s="9">
        <v>37.831600000000002</v>
      </c>
      <c r="C42" s="12">
        <v>37.831600000000002</v>
      </c>
      <c r="D42" s="12">
        <v>1.5921114999999999</v>
      </c>
      <c r="E42" s="60">
        <f>D42/C42</f>
        <v>4.2084170376087714E-2</v>
      </c>
      <c r="F42" s="42">
        <v>5.2013999999999996</v>
      </c>
      <c r="G42" s="43">
        <v>5.2013999999999996</v>
      </c>
      <c r="H42" s="43">
        <v>0</v>
      </c>
      <c r="I42" s="19">
        <f>H42/G42</f>
        <v>0</v>
      </c>
      <c r="K42" s="156"/>
      <c r="L42" s="155"/>
      <c r="M42" s="155"/>
    </row>
    <row r="43" spans="1:14" ht="15" customHeight="1" x14ac:dyDescent="0.25">
      <c r="A43" s="178" t="s">
        <v>36</v>
      </c>
      <c r="B43" s="9">
        <v>42.265599999999999</v>
      </c>
      <c r="C43" s="12">
        <v>42.265599999999999</v>
      </c>
      <c r="D43" s="12">
        <v>2.5759017000000002</v>
      </c>
      <c r="E43" s="60">
        <f t="shared" ref="E43:E97" si="2">D43/C43</f>
        <v>6.0945584588885528E-2</v>
      </c>
      <c r="F43" s="42">
        <v>20.238399999999999</v>
      </c>
      <c r="G43" s="43">
        <v>20.238399999999999</v>
      </c>
      <c r="H43" s="43">
        <v>3.1493210000000001E-2</v>
      </c>
      <c r="I43" s="19">
        <f t="shared" ref="I43:I97" si="3">H43/G43</f>
        <v>1.5561116491422248E-3</v>
      </c>
      <c r="K43" s="156"/>
      <c r="L43" s="155"/>
      <c r="M43" s="155"/>
    </row>
    <row r="44" spans="1:14" ht="15" customHeight="1" x14ac:dyDescent="0.25">
      <c r="A44" s="178" t="s">
        <v>37</v>
      </c>
      <c r="B44" s="9">
        <v>8.0916259999999998</v>
      </c>
      <c r="C44" s="12">
        <v>8.0916259999999998</v>
      </c>
      <c r="D44" s="12">
        <v>0.17252957999999999</v>
      </c>
      <c r="E44" s="60">
        <f t="shared" si="2"/>
        <v>2.1321991401975326E-2</v>
      </c>
      <c r="F44" s="42">
        <v>18.879574000000002</v>
      </c>
      <c r="G44" s="43">
        <v>18.879574000000002</v>
      </c>
      <c r="H44" s="43">
        <v>6.5221699999999999E-3</v>
      </c>
      <c r="I44" s="19">
        <f t="shared" si="3"/>
        <v>3.4546171433741033E-4</v>
      </c>
      <c r="K44" s="156"/>
      <c r="L44" s="155"/>
      <c r="M44" s="155"/>
    </row>
    <row r="45" spans="1:14" ht="15" customHeight="1" x14ac:dyDescent="0.25">
      <c r="A45" s="178" t="s">
        <v>38</v>
      </c>
      <c r="B45" s="9">
        <v>46.505012000000001</v>
      </c>
      <c r="C45" s="12">
        <v>46.505012000000001</v>
      </c>
      <c r="D45" s="12">
        <v>2.0555224499999998</v>
      </c>
      <c r="E45" s="60">
        <f t="shared" si="2"/>
        <v>4.4200019774212715E-2</v>
      </c>
      <c r="F45" s="42">
        <v>92.449787999999998</v>
      </c>
      <c r="G45" s="43">
        <v>92.449787999999998</v>
      </c>
      <c r="H45" s="43">
        <v>0</v>
      </c>
      <c r="I45" s="19">
        <f t="shared" si="3"/>
        <v>0</v>
      </c>
      <c r="K45" s="156"/>
      <c r="L45" s="155"/>
      <c r="M45" s="155"/>
    </row>
    <row r="46" spans="1:14" ht="15" customHeight="1" x14ac:dyDescent="0.25">
      <c r="A46" s="178" t="s">
        <v>39</v>
      </c>
      <c r="B46" s="9">
        <v>6.5945999999999998</v>
      </c>
      <c r="C46" s="12">
        <v>6.5945999999999998</v>
      </c>
      <c r="D46" s="12">
        <v>4.8752800000000001E-3</v>
      </c>
      <c r="E46" s="60">
        <f t="shared" si="2"/>
        <v>7.3928365632487192E-4</v>
      </c>
      <c r="F46" s="42">
        <v>5.6376999999999997</v>
      </c>
      <c r="G46" s="43">
        <v>5.6376999999999997</v>
      </c>
      <c r="H46" s="43">
        <v>1.1172290000000001E-2</v>
      </c>
      <c r="I46" s="19">
        <f t="shared" si="3"/>
        <v>1.9817106266739985E-3</v>
      </c>
      <c r="K46" s="156"/>
      <c r="L46" s="155"/>
      <c r="M46" s="155"/>
    </row>
    <row r="47" spans="1:14" ht="15" customHeight="1" x14ac:dyDescent="0.25">
      <c r="A47" s="178" t="s">
        <v>40</v>
      </c>
      <c r="B47" s="9">
        <v>15.561688999999999</v>
      </c>
      <c r="C47" s="12">
        <v>15.561688999999999</v>
      </c>
      <c r="D47" s="12">
        <v>0.9121800699999999</v>
      </c>
      <c r="E47" s="60">
        <f t="shared" si="2"/>
        <v>5.8617035078904346E-2</v>
      </c>
      <c r="F47" s="42">
        <v>1.1763110000000001</v>
      </c>
      <c r="G47" s="43">
        <v>1.1763110000000001</v>
      </c>
      <c r="H47" s="43">
        <v>0</v>
      </c>
      <c r="I47" s="19">
        <f t="shared" si="3"/>
        <v>0</v>
      </c>
      <c r="K47" s="158"/>
      <c r="L47" s="157"/>
      <c r="M47" s="157"/>
      <c r="N47" s="157"/>
    </row>
    <row r="48" spans="1:14" ht="15" customHeight="1" x14ac:dyDescent="0.25">
      <c r="A48" s="178" t="s">
        <v>41</v>
      </c>
      <c r="B48" s="9">
        <v>2.4843999999999999</v>
      </c>
      <c r="C48" s="12">
        <v>2.4843999999999999</v>
      </c>
      <c r="D48" s="12">
        <v>0.10168922</v>
      </c>
      <c r="E48" s="60">
        <f t="shared" si="2"/>
        <v>4.0931098051843501E-2</v>
      </c>
      <c r="F48" s="10" t="s">
        <v>19</v>
      </c>
      <c r="G48" s="11" t="s">
        <v>19</v>
      </c>
      <c r="H48" s="11" t="s">
        <v>19</v>
      </c>
      <c r="I48" s="19" t="s">
        <v>19</v>
      </c>
      <c r="K48" s="158"/>
      <c r="L48" s="157"/>
      <c r="M48" s="157"/>
      <c r="N48" s="157"/>
    </row>
    <row r="49" spans="1:14" ht="15" customHeight="1" x14ac:dyDescent="0.25">
      <c r="A49" s="178" t="s">
        <v>42</v>
      </c>
      <c r="B49" s="9">
        <v>9.1740729999999999</v>
      </c>
      <c r="C49" s="12">
        <v>9.1740729999999999</v>
      </c>
      <c r="D49" s="12">
        <v>0.41724203999999998</v>
      </c>
      <c r="E49" s="60">
        <f t="shared" si="2"/>
        <v>4.548056681040144E-2</v>
      </c>
      <c r="F49" s="42">
        <v>1.574727</v>
      </c>
      <c r="G49" s="43">
        <v>1.574727</v>
      </c>
      <c r="H49" s="43">
        <v>1.6208699999999999E-2</v>
      </c>
      <c r="I49" s="19">
        <f t="shared" si="3"/>
        <v>1.0293022219089403E-2</v>
      </c>
      <c r="K49" s="158"/>
      <c r="L49" s="157"/>
      <c r="M49" s="157"/>
      <c r="N49" s="157"/>
    </row>
    <row r="50" spans="1:14" ht="15" customHeight="1" x14ac:dyDescent="0.25">
      <c r="A50" s="178" t="s">
        <v>43</v>
      </c>
      <c r="B50" s="9">
        <v>60.356999999999999</v>
      </c>
      <c r="C50" s="12">
        <v>60.356999999999999</v>
      </c>
      <c r="D50" s="12">
        <v>2.3148899300000001</v>
      </c>
      <c r="E50" s="60">
        <f t="shared" si="2"/>
        <v>3.8353296717862057E-2</v>
      </c>
      <c r="F50" s="42">
        <v>17.863</v>
      </c>
      <c r="G50" s="43">
        <v>17.863</v>
      </c>
      <c r="H50" s="43">
        <v>3.7300000000000001E-4</v>
      </c>
      <c r="I50" s="19">
        <f t="shared" si="3"/>
        <v>2.088115098247775E-5</v>
      </c>
      <c r="K50" s="158"/>
      <c r="L50" s="157"/>
      <c r="M50" s="157"/>
      <c r="N50" s="157"/>
    </row>
    <row r="51" spans="1:14" ht="15" customHeight="1" x14ac:dyDescent="0.25">
      <c r="A51" s="178" t="s">
        <v>44</v>
      </c>
      <c r="B51" s="9">
        <v>21.744499999999999</v>
      </c>
      <c r="C51" s="12">
        <v>21.744499999999999</v>
      </c>
      <c r="D51" s="12">
        <v>1.1500653700000001</v>
      </c>
      <c r="E51" s="60">
        <f t="shared" si="2"/>
        <v>5.2889943204028615E-2</v>
      </c>
      <c r="F51" s="42">
        <v>3.0554999999999999</v>
      </c>
      <c r="G51" s="43">
        <v>3.0554999999999999</v>
      </c>
      <c r="H51" s="43">
        <v>6.9550000000000002E-3</v>
      </c>
      <c r="I51" s="19">
        <f t="shared" si="3"/>
        <v>2.2762232040582559E-3</v>
      </c>
      <c r="K51" s="158"/>
      <c r="L51" s="157"/>
      <c r="M51" s="157"/>
      <c r="N51" s="157"/>
    </row>
    <row r="52" spans="1:14" ht="15" customHeight="1" x14ac:dyDescent="0.25">
      <c r="A52" s="178" t="s">
        <v>45</v>
      </c>
      <c r="B52" s="9">
        <v>12.471005999999999</v>
      </c>
      <c r="C52" s="12">
        <v>12.471005999999999</v>
      </c>
      <c r="D52" s="12">
        <v>0</v>
      </c>
      <c r="E52" s="60">
        <f t="shared" si="2"/>
        <v>0</v>
      </c>
      <c r="F52" s="42">
        <v>99.520697999999996</v>
      </c>
      <c r="G52" s="43">
        <v>99.520697999999996</v>
      </c>
      <c r="H52" s="43">
        <v>0</v>
      </c>
      <c r="I52" s="19">
        <f t="shared" si="3"/>
        <v>0</v>
      </c>
      <c r="K52" s="156"/>
      <c r="L52" s="155"/>
      <c r="M52" s="155"/>
    </row>
    <row r="53" spans="1:14" ht="15" customHeight="1" x14ac:dyDescent="0.25">
      <c r="A53" s="178" t="s">
        <v>46</v>
      </c>
      <c r="B53" s="9">
        <v>52.038770999999997</v>
      </c>
      <c r="C53" s="12">
        <v>52.038770999999997</v>
      </c>
      <c r="D53" s="12">
        <v>0.26414903000000001</v>
      </c>
      <c r="E53" s="60">
        <f t="shared" si="2"/>
        <v>5.0760043891121109E-3</v>
      </c>
      <c r="F53" s="42">
        <v>26.503729</v>
      </c>
      <c r="G53" s="43">
        <v>26.503729</v>
      </c>
      <c r="H53" s="43">
        <v>8.5210710000000009E-2</v>
      </c>
      <c r="I53" s="19">
        <f t="shared" si="3"/>
        <v>3.2150460789876025E-3</v>
      </c>
      <c r="K53" s="156"/>
      <c r="L53" s="155"/>
      <c r="M53" s="157"/>
      <c r="N53" s="157"/>
    </row>
    <row r="54" spans="1:14" ht="15" customHeight="1" x14ac:dyDescent="0.25">
      <c r="A54" s="178" t="s">
        <v>47</v>
      </c>
      <c r="B54" s="9">
        <v>8.1217000000000006</v>
      </c>
      <c r="C54" s="12">
        <v>8.1217000000000006</v>
      </c>
      <c r="D54" s="12">
        <v>0.40110500999999998</v>
      </c>
      <c r="E54" s="60">
        <f t="shared" si="2"/>
        <v>4.9386829112131693E-2</v>
      </c>
      <c r="F54" s="10">
        <v>0.439</v>
      </c>
      <c r="G54" s="11">
        <v>0.439</v>
      </c>
      <c r="H54" s="11">
        <v>0</v>
      </c>
      <c r="I54" s="19">
        <f t="shared" si="3"/>
        <v>0</v>
      </c>
      <c r="K54" s="156"/>
      <c r="L54" s="155"/>
      <c r="M54" s="155"/>
    </row>
    <row r="55" spans="1:14" ht="15" customHeight="1" x14ac:dyDescent="0.25">
      <c r="A55" s="178" t="s">
        <v>48</v>
      </c>
      <c r="B55" s="9">
        <v>25.426964999999999</v>
      </c>
      <c r="C55" s="12">
        <v>25.426964999999999</v>
      </c>
      <c r="D55" s="12">
        <v>1.91396894</v>
      </c>
      <c r="E55" s="60">
        <f t="shared" si="2"/>
        <v>7.5273196781448351E-2</v>
      </c>
      <c r="F55" s="42">
        <v>66.589034999999996</v>
      </c>
      <c r="G55" s="43">
        <v>66.589034999999996</v>
      </c>
      <c r="H55" s="43">
        <v>2.6013554000000001</v>
      </c>
      <c r="I55" s="19">
        <f t="shared" si="3"/>
        <v>3.9065822173275228E-2</v>
      </c>
      <c r="K55" s="156"/>
      <c r="L55" s="155"/>
      <c r="M55" s="155"/>
    </row>
    <row r="56" spans="1:14" ht="15" customHeight="1" x14ac:dyDescent="0.25">
      <c r="A56" s="178" t="s">
        <v>49</v>
      </c>
      <c r="B56" s="9">
        <v>13.7944</v>
      </c>
      <c r="C56" s="12">
        <v>13.7944</v>
      </c>
      <c r="D56" s="12">
        <v>0.41971079999999999</v>
      </c>
      <c r="E56" s="60">
        <f t="shared" si="2"/>
        <v>3.0426172939743666E-2</v>
      </c>
      <c r="F56" s="42">
        <v>9.1936</v>
      </c>
      <c r="G56" s="43">
        <v>9.1936</v>
      </c>
      <c r="H56" s="43">
        <v>0</v>
      </c>
      <c r="I56" s="19">
        <f t="shared" si="3"/>
        <v>0</v>
      </c>
      <c r="K56" s="156"/>
      <c r="L56" s="155"/>
      <c r="M56" s="155"/>
    </row>
    <row r="57" spans="1:14" ht="15" customHeight="1" x14ac:dyDescent="0.25">
      <c r="A57" s="178" t="s">
        <v>50</v>
      </c>
      <c r="B57" s="9">
        <v>0.873</v>
      </c>
      <c r="C57" s="12">
        <v>0.873</v>
      </c>
      <c r="D57" s="12">
        <v>6.6432000000000004E-4</v>
      </c>
      <c r="E57" s="60">
        <f t="shared" si="2"/>
        <v>7.6096219931271478E-4</v>
      </c>
      <c r="F57" s="10" t="s">
        <v>19</v>
      </c>
      <c r="G57" s="11" t="s">
        <v>19</v>
      </c>
      <c r="H57" s="11" t="s">
        <v>19</v>
      </c>
      <c r="I57" s="19" t="s">
        <v>19</v>
      </c>
      <c r="K57" s="156"/>
      <c r="L57" s="155"/>
      <c r="M57" s="155"/>
    </row>
    <row r="58" spans="1:14" s="55" customFormat="1" ht="15" customHeight="1" x14ac:dyDescent="0.25">
      <c r="A58" s="178" t="s">
        <v>99</v>
      </c>
      <c r="B58" s="9">
        <v>53.318660000000001</v>
      </c>
      <c r="C58" s="12">
        <v>53.318660000000001</v>
      </c>
      <c r="D58" s="12">
        <v>2.8991423100000002</v>
      </c>
      <c r="E58" s="60">
        <f t="shared" si="2"/>
        <v>5.4373877925664303E-2</v>
      </c>
      <c r="F58" s="10">
        <v>26.217644</v>
      </c>
      <c r="G58" s="11">
        <v>26.217644</v>
      </c>
      <c r="H58" s="11">
        <v>0</v>
      </c>
      <c r="I58" s="19">
        <f t="shared" si="3"/>
        <v>0</v>
      </c>
      <c r="K58" s="156"/>
      <c r="L58" s="155"/>
      <c r="M58" s="155"/>
    </row>
    <row r="59" spans="1:14" ht="15" customHeight="1" x14ac:dyDescent="0.25">
      <c r="A59" s="178" t="s">
        <v>100</v>
      </c>
      <c r="B59" s="9">
        <v>7.0975910000000004</v>
      </c>
      <c r="C59" s="12">
        <v>7.0975910000000004</v>
      </c>
      <c r="D59" s="12">
        <v>0.21969708999999998</v>
      </c>
      <c r="E59" s="60">
        <f t="shared" si="2"/>
        <v>3.0953754590818203E-2</v>
      </c>
      <c r="F59" s="42">
        <v>4.2930999999999999</v>
      </c>
      <c r="G59" s="43">
        <v>4.2930999999999999</v>
      </c>
      <c r="H59" s="43">
        <v>2.7552500000000001E-2</v>
      </c>
      <c r="I59" s="19">
        <f t="shared" si="3"/>
        <v>6.4178565605273585E-3</v>
      </c>
      <c r="K59" s="156"/>
      <c r="L59" s="155"/>
      <c r="M59" s="155"/>
    </row>
    <row r="60" spans="1:14" ht="15" customHeight="1" x14ac:dyDescent="0.25">
      <c r="A60" s="179" t="s">
        <v>101</v>
      </c>
      <c r="B60" s="9">
        <v>4036.6106799999998</v>
      </c>
      <c r="C60" s="12">
        <v>4036.6106799999998</v>
      </c>
      <c r="D60" s="12">
        <v>240.1568785</v>
      </c>
      <c r="E60" s="60">
        <f t="shared" si="2"/>
        <v>5.9494684411824435E-2</v>
      </c>
      <c r="F60" s="42">
        <v>393.71254399999998</v>
      </c>
      <c r="G60" s="43">
        <v>393.71254399999998</v>
      </c>
      <c r="H60" s="43">
        <v>0.55699863999999988</v>
      </c>
      <c r="I60" s="19">
        <f t="shared" si="3"/>
        <v>1.4147342991438949E-3</v>
      </c>
      <c r="K60" s="156"/>
      <c r="L60" s="155"/>
      <c r="M60" s="155"/>
    </row>
    <row r="61" spans="1:14" ht="15" customHeight="1" thickBot="1" x14ac:dyDescent="0.3">
      <c r="A61" s="180" t="s">
        <v>51</v>
      </c>
      <c r="B61" s="50">
        <v>0.2</v>
      </c>
      <c r="C61" s="51">
        <v>0.2</v>
      </c>
      <c r="D61" s="51">
        <v>0</v>
      </c>
      <c r="E61" s="62">
        <f t="shared" si="2"/>
        <v>0</v>
      </c>
      <c r="F61" s="15" t="s">
        <v>19</v>
      </c>
      <c r="G61" s="16" t="s">
        <v>19</v>
      </c>
      <c r="H61" s="16" t="s">
        <v>19</v>
      </c>
      <c r="I61" s="30" t="s">
        <v>19</v>
      </c>
      <c r="K61" s="156"/>
      <c r="L61" s="155"/>
      <c r="M61" s="155"/>
    </row>
    <row r="62" spans="1:14" ht="15" customHeight="1" x14ac:dyDescent="0.25">
      <c r="A62" s="181" t="s">
        <v>224</v>
      </c>
      <c r="B62" s="46">
        <v>3.6706370000000001</v>
      </c>
      <c r="C62" s="47">
        <v>3.6706370000000001</v>
      </c>
      <c r="D62" s="47">
        <v>0.18489095</v>
      </c>
      <c r="E62" s="59">
        <f t="shared" si="2"/>
        <v>5.0370262709170097E-2</v>
      </c>
      <c r="F62" s="40">
        <v>1.017112</v>
      </c>
      <c r="G62" s="41">
        <v>1.017112</v>
      </c>
      <c r="H62" s="41">
        <v>6.3135299999999995E-3</v>
      </c>
      <c r="I62" s="29">
        <f t="shared" si="3"/>
        <v>6.2073105026781705E-3</v>
      </c>
      <c r="K62" s="156"/>
      <c r="L62" s="155"/>
      <c r="M62" s="155"/>
    </row>
    <row r="63" spans="1:14" ht="15" customHeight="1" x14ac:dyDescent="0.25">
      <c r="A63" s="2" t="s">
        <v>52</v>
      </c>
      <c r="B63" s="9">
        <v>1.3141</v>
      </c>
      <c r="C63" s="12">
        <v>1.3141</v>
      </c>
      <c r="D63" s="12">
        <v>6.9067390000000006E-2</v>
      </c>
      <c r="E63" s="60">
        <f t="shared" si="2"/>
        <v>5.2558701773076637E-2</v>
      </c>
      <c r="F63" s="42">
        <v>0.3</v>
      </c>
      <c r="G63" s="43">
        <v>0.3</v>
      </c>
      <c r="H63" s="43">
        <v>0</v>
      </c>
      <c r="I63" s="19">
        <f t="shared" si="3"/>
        <v>0</v>
      </c>
      <c r="K63" s="156"/>
      <c r="L63" s="155"/>
      <c r="M63" s="155"/>
    </row>
    <row r="64" spans="1:14" ht="15" customHeight="1" x14ac:dyDescent="0.25">
      <c r="A64" s="2" t="s">
        <v>53</v>
      </c>
      <c r="B64" s="9">
        <v>12.795199999999999</v>
      </c>
      <c r="C64" s="12">
        <v>12.795199999999999</v>
      </c>
      <c r="D64" s="12">
        <v>2.6909529999999997E-2</v>
      </c>
      <c r="E64" s="60">
        <f t="shared" si="2"/>
        <v>2.1030956921345503E-3</v>
      </c>
      <c r="F64" s="42">
        <v>15.8317</v>
      </c>
      <c r="G64" s="43">
        <v>15.8317</v>
      </c>
      <c r="H64" s="43">
        <v>1.8454999999999999E-3</v>
      </c>
      <c r="I64" s="19">
        <f t="shared" si="3"/>
        <v>1.1656991984436288E-4</v>
      </c>
      <c r="K64" s="156"/>
      <c r="L64" s="155"/>
      <c r="M64" s="155"/>
    </row>
    <row r="65" spans="1:13" ht="15" customHeight="1" x14ac:dyDescent="0.25">
      <c r="A65" s="2" t="s">
        <v>54</v>
      </c>
      <c r="B65" s="9">
        <v>167.1994</v>
      </c>
      <c r="C65" s="12">
        <v>167.1994</v>
      </c>
      <c r="D65" s="12">
        <v>7.2443845900000001</v>
      </c>
      <c r="E65" s="60">
        <f t="shared" si="2"/>
        <v>4.3327814513688445E-2</v>
      </c>
      <c r="F65" s="42">
        <v>234.9006</v>
      </c>
      <c r="G65" s="43">
        <v>234.9006</v>
      </c>
      <c r="H65" s="43">
        <v>0</v>
      </c>
      <c r="I65" s="19">
        <f t="shared" si="3"/>
        <v>0</v>
      </c>
      <c r="K65" s="156"/>
      <c r="L65" s="155"/>
      <c r="M65" s="155"/>
    </row>
    <row r="66" spans="1:13" ht="15" customHeight="1" x14ac:dyDescent="0.25">
      <c r="A66" s="2" t="s">
        <v>55</v>
      </c>
      <c r="B66" s="9">
        <v>11.663465</v>
      </c>
      <c r="C66" s="12">
        <v>11.663465</v>
      </c>
      <c r="D66" s="12">
        <v>0.75862869999999993</v>
      </c>
      <c r="E66" s="60">
        <f t="shared" si="2"/>
        <v>6.504316684621593E-2</v>
      </c>
      <c r="F66" s="42">
        <v>7.657235</v>
      </c>
      <c r="G66" s="43">
        <v>7.657235</v>
      </c>
      <c r="H66" s="43">
        <v>0</v>
      </c>
      <c r="I66" s="19">
        <f t="shared" si="3"/>
        <v>0</v>
      </c>
      <c r="K66" s="156"/>
      <c r="L66" s="155"/>
      <c r="M66" s="155"/>
    </row>
    <row r="67" spans="1:13" ht="15" customHeight="1" x14ac:dyDescent="0.25">
      <c r="A67" s="2" t="s">
        <v>56</v>
      </c>
      <c r="B67" s="9">
        <v>26.862333</v>
      </c>
      <c r="C67" s="12">
        <v>26.862333</v>
      </c>
      <c r="D67" s="12">
        <v>0.52128265000000007</v>
      </c>
      <c r="E67" s="60">
        <f t="shared" si="2"/>
        <v>1.9405710218840636E-2</v>
      </c>
      <c r="F67" s="42">
        <v>377.87366700000001</v>
      </c>
      <c r="G67" s="43">
        <v>377.87366700000001</v>
      </c>
      <c r="H67" s="43">
        <v>0</v>
      </c>
      <c r="I67" s="19">
        <f t="shared" si="3"/>
        <v>0</v>
      </c>
      <c r="K67" s="156"/>
      <c r="L67" s="155"/>
      <c r="M67" s="155"/>
    </row>
    <row r="68" spans="1:13" ht="15" customHeight="1" x14ac:dyDescent="0.25">
      <c r="A68" s="2" t="s">
        <v>57</v>
      </c>
      <c r="B68" s="9">
        <v>8.0123850000000001</v>
      </c>
      <c r="C68" s="12">
        <v>8.0123850000000001</v>
      </c>
      <c r="D68" s="12">
        <v>0</v>
      </c>
      <c r="E68" s="60">
        <f t="shared" si="2"/>
        <v>0</v>
      </c>
      <c r="F68" s="42">
        <v>93.507814999999994</v>
      </c>
      <c r="G68" s="43">
        <v>93.507814999999994</v>
      </c>
      <c r="H68" s="43">
        <v>0</v>
      </c>
      <c r="I68" s="19">
        <f t="shared" si="3"/>
        <v>0</v>
      </c>
      <c r="K68" s="156"/>
      <c r="L68" s="155"/>
      <c r="M68" s="155"/>
    </row>
    <row r="69" spans="1:13" ht="15" customHeight="1" x14ac:dyDescent="0.25">
      <c r="A69" s="2" t="s">
        <v>58</v>
      </c>
      <c r="B69" s="9">
        <v>24.393840999999998</v>
      </c>
      <c r="C69" s="12">
        <v>24.393840999999998</v>
      </c>
      <c r="D69" s="12">
        <v>1.0734091499999998</v>
      </c>
      <c r="E69" s="60">
        <f t="shared" si="2"/>
        <v>4.4003285501450953E-2</v>
      </c>
      <c r="F69" s="42">
        <v>23.069849999999999</v>
      </c>
      <c r="G69" s="43">
        <v>23.069849999999999</v>
      </c>
      <c r="H69" s="43">
        <v>0.1</v>
      </c>
      <c r="I69" s="19">
        <f t="shared" si="3"/>
        <v>4.3346619072078931E-3</v>
      </c>
      <c r="K69" s="156"/>
      <c r="L69" s="155"/>
      <c r="M69" s="155"/>
    </row>
    <row r="70" spans="1:13" ht="15" customHeight="1" x14ac:dyDescent="0.25">
      <c r="A70" s="2" t="s">
        <v>59</v>
      </c>
      <c r="B70" s="9">
        <v>18.488734999999998</v>
      </c>
      <c r="C70" s="12">
        <v>18.488734999999998</v>
      </c>
      <c r="D70" s="12">
        <v>0</v>
      </c>
      <c r="E70" s="60">
        <f t="shared" si="2"/>
        <v>0</v>
      </c>
      <c r="F70" s="42">
        <v>34.282764999999998</v>
      </c>
      <c r="G70" s="43">
        <v>34.282764999999998</v>
      </c>
      <c r="H70" s="43">
        <v>0</v>
      </c>
      <c r="I70" s="19">
        <f t="shared" si="3"/>
        <v>0</v>
      </c>
      <c r="K70" s="155"/>
      <c r="L70" s="155"/>
      <c r="M70" s="155"/>
    </row>
    <row r="71" spans="1:13" ht="15" customHeight="1" x14ac:dyDescent="0.25">
      <c r="A71" s="2" t="s">
        <v>60</v>
      </c>
      <c r="B71" s="9">
        <v>6.1280020000000004</v>
      </c>
      <c r="C71" s="12">
        <v>6.1280020000000004</v>
      </c>
      <c r="D71" s="12">
        <v>0.23676079999999999</v>
      </c>
      <c r="E71" s="60">
        <f t="shared" si="2"/>
        <v>3.8635888173665735E-2</v>
      </c>
      <c r="F71" s="42">
        <v>1.0300590000000001</v>
      </c>
      <c r="G71" s="43">
        <v>1.0300590000000001</v>
      </c>
      <c r="H71" s="43">
        <v>1.82271E-3</v>
      </c>
      <c r="I71" s="19">
        <f t="shared" si="3"/>
        <v>1.7695199983690253E-3</v>
      </c>
      <c r="K71" s="156"/>
      <c r="L71" s="155"/>
      <c r="M71" s="155"/>
    </row>
    <row r="72" spans="1:13" ht="15" customHeight="1" x14ac:dyDescent="0.25">
      <c r="A72" s="2" t="s">
        <v>95</v>
      </c>
      <c r="B72" s="9">
        <v>14.519124</v>
      </c>
      <c r="C72" s="12">
        <v>14.519124</v>
      </c>
      <c r="D72" s="12">
        <v>8.6214300000000008E-2</v>
      </c>
      <c r="E72" s="60">
        <f t="shared" si="2"/>
        <v>5.9379822088440051E-3</v>
      </c>
      <c r="F72" s="42">
        <v>1.4320759999999999</v>
      </c>
      <c r="G72" s="43">
        <v>1.4320759999999999</v>
      </c>
      <c r="H72" s="43">
        <v>0</v>
      </c>
      <c r="I72" s="19">
        <f t="shared" si="3"/>
        <v>0</v>
      </c>
      <c r="K72" s="156"/>
      <c r="L72" s="155"/>
      <c r="M72" s="155"/>
    </row>
    <row r="73" spans="1:13" ht="15" customHeight="1" x14ac:dyDescent="0.25">
      <c r="A73" s="2" t="s">
        <v>61</v>
      </c>
      <c r="B73" s="9">
        <v>54.731400000000001</v>
      </c>
      <c r="C73" s="12">
        <v>54.731400000000001</v>
      </c>
      <c r="D73" s="12">
        <v>2.3144387200000001</v>
      </c>
      <c r="E73" s="60">
        <f t="shared" si="2"/>
        <v>4.2287219402390587E-2</v>
      </c>
      <c r="F73" s="42">
        <v>2.0242</v>
      </c>
      <c r="G73" s="43">
        <v>2.0242</v>
      </c>
      <c r="H73" s="43">
        <v>5.9399230000000004E-2</v>
      </c>
      <c r="I73" s="19">
        <f t="shared" si="3"/>
        <v>2.9344545993478906E-2</v>
      </c>
      <c r="K73" s="156"/>
      <c r="L73" s="155"/>
      <c r="M73" s="155"/>
    </row>
    <row r="74" spans="1:13" s="157" customFormat="1" ht="15" customHeight="1" x14ac:dyDescent="0.25">
      <c r="A74" s="2" t="s">
        <v>217</v>
      </c>
      <c r="B74" s="9">
        <v>8.4754819999999995</v>
      </c>
      <c r="C74" s="12">
        <v>8.4754819999999995</v>
      </c>
      <c r="D74" s="12">
        <v>6.19938E-3</v>
      </c>
      <c r="E74" s="60">
        <f t="shared" si="2"/>
        <v>7.3144866569240549E-4</v>
      </c>
      <c r="F74" s="42">
        <v>15.717917999999999</v>
      </c>
      <c r="G74" s="43">
        <v>15.717917999999999</v>
      </c>
      <c r="H74" s="43">
        <v>0</v>
      </c>
      <c r="I74" s="19">
        <f t="shared" si="3"/>
        <v>0</v>
      </c>
      <c r="K74" s="158"/>
    </row>
    <row r="75" spans="1:13" ht="15" customHeight="1" x14ac:dyDescent="0.25">
      <c r="A75" s="2" t="s">
        <v>62</v>
      </c>
      <c r="B75" s="9">
        <v>7.5107999999999997</v>
      </c>
      <c r="C75" s="12">
        <v>7.5107999999999997</v>
      </c>
      <c r="D75" s="12">
        <v>0</v>
      </c>
      <c r="E75" s="60">
        <f t="shared" si="2"/>
        <v>0</v>
      </c>
      <c r="F75" s="42">
        <v>1.66</v>
      </c>
      <c r="G75" s="43">
        <v>1.66</v>
      </c>
      <c r="H75" s="43">
        <v>0</v>
      </c>
      <c r="I75" s="19">
        <f t="shared" si="3"/>
        <v>0</v>
      </c>
      <c r="K75" s="156"/>
      <c r="L75" s="155"/>
      <c r="M75" s="155"/>
    </row>
    <row r="76" spans="1:13" ht="15" customHeight="1" x14ac:dyDescent="0.25">
      <c r="A76" s="2" t="s">
        <v>83</v>
      </c>
      <c r="B76" s="9">
        <v>124.8222</v>
      </c>
      <c r="C76" s="12">
        <v>124.8222</v>
      </c>
      <c r="D76" s="12">
        <v>2.4613421800000004</v>
      </c>
      <c r="E76" s="60">
        <f t="shared" si="2"/>
        <v>1.9718785440410443E-2</v>
      </c>
      <c r="F76" s="42">
        <v>2.6377999999999999</v>
      </c>
      <c r="G76" s="43">
        <v>2.6377999999999999</v>
      </c>
      <c r="H76" s="43">
        <v>0</v>
      </c>
      <c r="I76" s="19">
        <f t="shared" si="3"/>
        <v>0</v>
      </c>
      <c r="K76" s="156"/>
      <c r="L76" s="155"/>
      <c r="M76" s="155"/>
    </row>
    <row r="77" spans="1:13" ht="15" customHeight="1" x14ac:dyDescent="0.25">
      <c r="A77" s="2" t="s">
        <v>102</v>
      </c>
      <c r="B77" s="33">
        <v>60.588999999999999</v>
      </c>
      <c r="C77" s="34">
        <v>60.588999999999999</v>
      </c>
      <c r="D77" s="34">
        <v>1.66377201</v>
      </c>
      <c r="E77" s="60">
        <f t="shared" si="2"/>
        <v>2.7459968146033107E-2</v>
      </c>
      <c r="F77" s="33">
        <v>583.2894</v>
      </c>
      <c r="G77" s="34">
        <v>583.2894</v>
      </c>
      <c r="H77" s="34">
        <v>1.1086899699999999</v>
      </c>
      <c r="I77" s="19">
        <f t="shared" si="3"/>
        <v>1.9007545311126859E-3</v>
      </c>
      <c r="K77" s="156"/>
      <c r="L77" s="155"/>
      <c r="M77" s="155"/>
    </row>
    <row r="78" spans="1:13" ht="15" customHeight="1" x14ac:dyDescent="0.25">
      <c r="A78" s="2" t="s">
        <v>63</v>
      </c>
      <c r="B78" s="9">
        <v>6.6338999999999997</v>
      </c>
      <c r="C78" s="12">
        <v>6.6338999999999997</v>
      </c>
      <c r="D78" s="12">
        <v>0.22815340000000001</v>
      </c>
      <c r="E78" s="60">
        <f t="shared" si="2"/>
        <v>3.4392046910565431E-2</v>
      </c>
      <c r="F78" s="42">
        <v>5.9851999999999999</v>
      </c>
      <c r="G78" s="43">
        <v>5.9851999999999999</v>
      </c>
      <c r="H78" s="43">
        <v>2.9773299999999998E-3</v>
      </c>
      <c r="I78" s="19">
        <f t="shared" si="3"/>
        <v>4.9744870681013163E-4</v>
      </c>
      <c r="K78" s="156"/>
      <c r="L78" s="155"/>
      <c r="M78" s="155"/>
    </row>
    <row r="79" spans="1:13" ht="15" customHeight="1" x14ac:dyDescent="0.25">
      <c r="A79" s="2" t="s">
        <v>64</v>
      </c>
      <c r="B79" s="9">
        <v>22.962513999999999</v>
      </c>
      <c r="C79" s="12">
        <v>22.962513999999999</v>
      </c>
      <c r="D79" s="12">
        <v>0.80633430000000006</v>
      </c>
      <c r="E79" s="60">
        <f t="shared" si="2"/>
        <v>3.5115244785479505E-2</v>
      </c>
      <c r="F79" s="42">
        <v>53.129190000000001</v>
      </c>
      <c r="G79" s="43">
        <v>53.129190000000001</v>
      </c>
      <c r="H79" s="43">
        <v>3.9925758399999998</v>
      </c>
      <c r="I79" s="19">
        <f t="shared" si="3"/>
        <v>7.5148441751135289E-2</v>
      </c>
      <c r="K79" s="156"/>
      <c r="L79" s="155"/>
      <c r="M79" s="155"/>
    </row>
    <row r="80" spans="1:13" ht="15" customHeight="1" x14ac:dyDescent="0.25">
      <c r="A80" s="7" t="s">
        <v>84</v>
      </c>
      <c r="B80" s="9">
        <v>3.426625</v>
      </c>
      <c r="C80" s="12">
        <v>3.426625</v>
      </c>
      <c r="D80" s="12">
        <v>0.12552943</v>
      </c>
      <c r="E80" s="60">
        <f t="shared" si="2"/>
        <v>3.6633547586911321E-2</v>
      </c>
      <c r="F80" s="42">
        <v>2.2174749999999999</v>
      </c>
      <c r="G80" s="43">
        <v>2.2174749999999999</v>
      </c>
      <c r="H80" s="43">
        <v>0</v>
      </c>
      <c r="I80" s="19">
        <f t="shared" si="3"/>
        <v>0</v>
      </c>
      <c r="K80" s="156"/>
      <c r="L80" s="155"/>
      <c r="M80" s="155"/>
    </row>
    <row r="81" spans="1:13" ht="15" customHeight="1" x14ac:dyDescent="0.25">
      <c r="A81" s="2" t="s">
        <v>65</v>
      </c>
      <c r="B81" s="9">
        <v>15.4984</v>
      </c>
      <c r="C81" s="12">
        <v>15.4984</v>
      </c>
      <c r="D81" s="12">
        <v>0.62869246999999995</v>
      </c>
      <c r="E81" s="60">
        <f t="shared" si="2"/>
        <v>4.0564991870128526E-2</v>
      </c>
      <c r="F81" s="42">
        <v>7.9913999999999996</v>
      </c>
      <c r="G81" s="43">
        <v>7.9913999999999996</v>
      </c>
      <c r="H81" s="43">
        <v>1.7327509999999997E-2</v>
      </c>
      <c r="I81" s="19">
        <f t="shared" si="3"/>
        <v>2.1682696398628524E-3</v>
      </c>
      <c r="K81" s="156"/>
      <c r="L81" s="155"/>
      <c r="M81" s="155"/>
    </row>
    <row r="82" spans="1:13" ht="15" customHeight="1" x14ac:dyDescent="0.25">
      <c r="A82" s="2" t="s">
        <v>66</v>
      </c>
      <c r="B82" s="9">
        <v>7.3010999999999999</v>
      </c>
      <c r="C82" s="12">
        <v>7.3010999999999999</v>
      </c>
      <c r="D82" s="12">
        <v>0.19005</v>
      </c>
      <c r="E82" s="60">
        <f t="shared" si="2"/>
        <v>2.603032419772363E-2</v>
      </c>
      <c r="F82" s="42">
        <v>51.475900000000003</v>
      </c>
      <c r="G82" s="43">
        <v>51.475900000000003</v>
      </c>
      <c r="H82" s="43">
        <v>3.4229089999999997E-2</v>
      </c>
      <c r="I82" s="19">
        <f t="shared" si="3"/>
        <v>6.6495369677849235E-4</v>
      </c>
      <c r="K82" s="156"/>
      <c r="L82" s="155"/>
      <c r="M82" s="155"/>
    </row>
    <row r="83" spans="1:13" ht="15" customHeight="1" x14ac:dyDescent="0.25">
      <c r="A83" s="2" t="s">
        <v>67</v>
      </c>
      <c r="B83" s="9">
        <v>7.2233419999999997</v>
      </c>
      <c r="C83" s="12">
        <v>7.2233419999999997</v>
      </c>
      <c r="D83" s="12">
        <v>0.28923916999999999</v>
      </c>
      <c r="E83" s="60">
        <f t="shared" si="2"/>
        <v>4.0042292058163662E-2</v>
      </c>
      <c r="F83" s="42">
        <v>2.0239989999999999</v>
      </c>
      <c r="G83" s="43">
        <v>2.0239989999999999</v>
      </c>
      <c r="H83" s="43">
        <v>0</v>
      </c>
      <c r="I83" s="19">
        <f t="shared" si="3"/>
        <v>0</v>
      </c>
      <c r="K83" s="156"/>
      <c r="L83" s="155"/>
      <c r="M83" s="155"/>
    </row>
    <row r="84" spans="1:13" ht="15" customHeight="1" x14ac:dyDescent="0.25">
      <c r="A84" s="2" t="s">
        <v>68</v>
      </c>
      <c r="B84" s="9">
        <v>6.3837650000000004</v>
      </c>
      <c r="C84" s="12">
        <v>6.3837650000000004</v>
      </c>
      <c r="D84" s="12">
        <v>0.31024815</v>
      </c>
      <c r="E84" s="60">
        <f t="shared" si="2"/>
        <v>4.8599556844589359E-2</v>
      </c>
      <c r="F84" s="42">
        <v>0.64803500000000003</v>
      </c>
      <c r="G84" s="43">
        <v>0.64803500000000003</v>
      </c>
      <c r="H84" s="43">
        <v>2.1425779999999998E-2</v>
      </c>
      <c r="I84" s="19">
        <f t="shared" si="3"/>
        <v>3.3062689515226798E-2</v>
      </c>
      <c r="K84" s="156"/>
      <c r="L84" s="155"/>
      <c r="M84" s="155"/>
    </row>
    <row r="85" spans="1:13" ht="15" customHeight="1" x14ac:dyDescent="0.25">
      <c r="A85" s="2" t="s">
        <v>69</v>
      </c>
      <c r="B85" s="9">
        <v>14.6401</v>
      </c>
      <c r="C85" s="12">
        <v>14.6401</v>
      </c>
      <c r="D85" s="12">
        <v>1.1752093300000002</v>
      </c>
      <c r="E85" s="60">
        <f t="shared" si="2"/>
        <v>8.0273313023818155E-2</v>
      </c>
      <c r="F85" s="42">
        <v>4.3112000000000004</v>
      </c>
      <c r="G85" s="43">
        <v>4.3112000000000004</v>
      </c>
      <c r="H85" s="43">
        <v>0.10117481</v>
      </c>
      <c r="I85" s="19">
        <f t="shared" si="3"/>
        <v>2.3467899888662089E-2</v>
      </c>
      <c r="K85" s="156"/>
      <c r="L85" s="155"/>
      <c r="M85" s="155"/>
    </row>
    <row r="86" spans="1:13" ht="15" customHeight="1" x14ac:dyDescent="0.25">
      <c r="A86" s="2" t="s">
        <v>70</v>
      </c>
      <c r="B86" s="9">
        <v>1.6839999999999999</v>
      </c>
      <c r="C86" s="12">
        <v>1.6839999999999999</v>
      </c>
      <c r="D86" s="12">
        <v>1.6071400000000002E-3</v>
      </c>
      <c r="E86" s="60">
        <f t="shared" si="2"/>
        <v>9.5435866983372938E-4</v>
      </c>
      <c r="F86" s="10" t="s">
        <v>19</v>
      </c>
      <c r="G86" s="11" t="s">
        <v>19</v>
      </c>
      <c r="H86" s="11" t="s">
        <v>19</v>
      </c>
      <c r="I86" s="19" t="s">
        <v>19</v>
      </c>
      <c r="K86" s="156"/>
      <c r="L86" s="155"/>
      <c r="M86" s="155"/>
    </row>
    <row r="87" spans="1:13" ht="15" customHeight="1" x14ac:dyDescent="0.25">
      <c r="A87" s="2" t="s">
        <v>71</v>
      </c>
      <c r="B87" s="9">
        <v>22.465060000000001</v>
      </c>
      <c r="C87" s="12">
        <v>22.465060000000001</v>
      </c>
      <c r="D87" s="12">
        <v>1.1694376499999999</v>
      </c>
      <c r="E87" s="60">
        <f t="shared" si="2"/>
        <v>5.2055843607806962E-2</v>
      </c>
      <c r="F87" s="10">
        <v>2.0902400000000001</v>
      </c>
      <c r="G87" s="11">
        <v>2.0902400000000001</v>
      </c>
      <c r="H87" s="11">
        <v>5.0832589999999997E-2</v>
      </c>
      <c r="I87" s="19">
        <f>H87/G87</f>
        <v>2.4319020782302508E-2</v>
      </c>
      <c r="K87" s="155"/>
      <c r="L87" s="155"/>
      <c r="M87" s="155"/>
    </row>
    <row r="88" spans="1:13" s="22" customFormat="1" ht="15" customHeight="1" x14ac:dyDescent="0.25">
      <c r="A88" s="23" t="s">
        <v>72</v>
      </c>
      <c r="B88" s="9">
        <v>8.5886689999999994</v>
      </c>
      <c r="C88" s="12">
        <v>8.5886689999999994</v>
      </c>
      <c r="D88" s="12">
        <v>9.5983529999999997E-2</v>
      </c>
      <c r="E88" s="60">
        <f t="shared" si="2"/>
        <v>1.117560008425054E-2</v>
      </c>
      <c r="F88" s="10">
        <v>0.81793099999999996</v>
      </c>
      <c r="G88" s="11">
        <v>0.81793099999999996</v>
      </c>
      <c r="H88" s="11">
        <v>5.243E-4</v>
      </c>
      <c r="I88" s="19">
        <f>H88/G88</f>
        <v>6.410076155568135E-4</v>
      </c>
      <c r="K88" s="156"/>
      <c r="L88" s="155"/>
      <c r="M88" s="155"/>
    </row>
    <row r="89" spans="1:13" s="22" customFormat="1" ht="15" customHeight="1" x14ac:dyDescent="0.25">
      <c r="A89" s="24" t="s">
        <v>73</v>
      </c>
      <c r="B89" s="9">
        <v>6.6812279999999999</v>
      </c>
      <c r="C89" s="12">
        <v>6.6812279999999999</v>
      </c>
      <c r="D89" s="12">
        <v>0.32913709000000002</v>
      </c>
      <c r="E89" s="60">
        <f t="shared" si="2"/>
        <v>4.9262963335482642E-2</v>
      </c>
      <c r="F89" s="10">
        <v>9.3472E-2</v>
      </c>
      <c r="G89" s="11">
        <v>9.3472E-2</v>
      </c>
      <c r="H89" s="11">
        <v>8.3615000000000002E-4</v>
      </c>
      <c r="I89" s="19">
        <f>H89/G89</f>
        <v>8.9454596028757279E-3</v>
      </c>
      <c r="K89" s="156"/>
      <c r="L89" s="155"/>
      <c r="M89" s="155"/>
    </row>
    <row r="90" spans="1:13" s="22" customFormat="1" ht="15" customHeight="1" x14ac:dyDescent="0.25">
      <c r="A90" s="24" t="s">
        <v>103</v>
      </c>
      <c r="B90" s="9">
        <v>166.27</v>
      </c>
      <c r="C90" s="12">
        <v>166.27</v>
      </c>
      <c r="D90" s="12">
        <v>17.096112899999998</v>
      </c>
      <c r="E90" s="60">
        <f t="shared" si="2"/>
        <v>0.1028213923137066</v>
      </c>
      <c r="F90" s="42">
        <v>14.1</v>
      </c>
      <c r="G90" s="43">
        <v>14.1</v>
      </c>
      <c r="H90" s="43">
        <v>0</v>
      </c>
      <c r="I90" s="19">
        <f>H90/G90</f>
        <v>0</v>
      </c>
      <c r="K90" s="156"/>
      <c r="L90" s="155"/>
      <c r="M90" s="155"/>
    </row>
    <row r="91" spans="1:13" s="22" customFormat="1" ht="15" customHeight="1" x14ac:dyDescent="0.25">
      <c r="A91" s="21" t="s">
        <v>225</v>
      </c>
      <c r="B91" s="9">
        <v>2.4315000000000002</v>
      </c>
      <c r="C91" s="12">
        <v>2.4315000000000002</v>
      </c>
      <c r="D91" s="12">
        <v>0.11818658</v>
      </c>
      <c r="E91" s="60">
        <f t="shared" si="2"/>
        <v>4.860644869422167E-2</v>
      </c>
      <c r="F91" s="10" t="s">
        <v>19</v>
      </c>
      <c r="G91" s="11" t="s">
        <v>19</v>
      </c>
      <c r="H91" s="11" t="s">
        <v>19</v>
      </c>
      <c r="I91" s="19" t="s">
        <v>19</v>
      </c>
      <c r="K91" s="156"/>
      <c r="L91" s="155"/>
      <c r="M91" s="155"/>
    </row>
    <row r="92" spans="1:13" ht="15" customHeight="1" x14ac:dyDescent="0.25">
      <c r="A92" s="2" t="s">
        <v>74</v>
      </c>
      <c r="B92" s="9">
        <v>25.402743999999998</v>
      </c>
      <c r="C92" s="12">
        <v>25.402743999999998</v>
      </c>
      <c r="D92" s="12">
        <v>2.990992E-2</v>
      </c>
      <c r="E92" s="60">
        <f t="shared" si="2"/>
        <v>1.1774287061271807E-3</v>
      </c>
      <c r="F92" s="42">
        <v>3.482256</v>
      </c>
      <c r="G92" s="43">
        <v>3.482256</v>
      </c>
      <c r="H92" s="43">
        <v>0</v>
      </c>
      <c r="I92" s="19">
        <f t="shared" si="3"/>
        <v>0</v>
      </c>
      <c r="K92" s="156"/>
      <c r="L92" s="155"/>
      <c r="M92" s="155"/>
    </row>
    <row r="93" spans="1:13" ht="15" customHeight="1" x14ac:dyDescent="0.25">
      <c r="A93" s="7" t="s">
        <v>75</v>
      </c>
      <c r="B93" s="9">
        <v>9.5028109999999995</v>
      </c>
      <c r="C93" s="12">
        <v>9.5028109999999995</v>
      </c>
      <c r="D93" s="12">
        <v>0.18532465000000001</v>
      </c>
      <c r="E93" s="60">
        <f t="shared" si="2"/>
        <v>1.950208732973854E-2</v>
      </c>
      <c r="F93" s="42">
        <v>5.7622059999999999</v>
      </c>
      <c r="G93" s="43">
        <v>5.7622059999999999</v>
      </c>
      <c r="H93" s="43">
        <v>0</v>
      </c>
      <c r="I93" s="19">
        <f t="shared" si="3"/>
        <v>0</v>
      </c>
      <c r="K93" s="156"/>
      <c r="L93" s="155"/>
      <c r="M93" s="155"/>
    </row>
    <row r="94" spans="1:13" ht="15" customHeight="1" x14ac:dyDescent="0.25">
      <c r="A94" s="2" t="s">
        <v>76</v>
      </c>
      <c r="B94" s="9">
        <v>66.904700000000005</v>
      </c>
      <c r="C94" s="12">
        <v>66.904700000000005</v>
      </c>
      <c r="D94" s="12">
        <v>7.2987490000000002E-2</v>
      </c>
      <c r="E94" s="60">
        <f t="shared" si="2"/>
        <v>1.0909172300301773E-3</v>
      </c>
      <c r="F94" s="42">
        <v>7.4455</v>
      </c>
      <c r="G94" s="43">
        <v>7.4455</v>
      </c>
      <c r="H94" s="43">
        <v>0</v>
      </c>
      <c r="I94" s="19">
        <f t="shared" si="3"/>
        <v>0</v>
      </c>
      <c r="K94" s="156"/>
      <c r="L94" s="155"/>
      <c r="M94" s="155"/>
    </row>
    <row r="95" spans="1:13" ht="15" customHeight="1" x14ac:dyDescent="0.25">
      <c r="A95" s="2" t="s">
        <v>77</v>
      </c>
      <c r="B95" s="9">
        <v>264.96028999999999</v>
      </c>
      <c r="C95" s="12">
        <v>264.96028999999999</v>
      </c>
      <c r="D95" s="12">
        <v>7.9929042300000006</v>
      </c>
      <c r="E95" s="60">
        <f t="shared" si="2"/>
        <v>3.0166423164769335E-2</v>
      </c>
      <c r="F95" s="42">
        <v>21.7836</v>
      </c>
      <c r="G95" s="43">
        <v>21.7836</v>
      </c>
      <c r="H95" s="43">
        <v>3.4606309999999994E-2</v>
      </c>
      <c r="I95" s="19">
        <f t="shared" si="3"/>
        <v>1.588640536917681E-3</v>
      </c>
      <c r="K95" s="156"/>
      <c r="L95" s="155"/>
      <c r="M95" s="155"/>
    </row>
    <row r="96" spans="1:13" ht="15" customHeight="1" x14ac:dyDescent="0.25">
      <c r="A96" s="2" t="s">
        <v>85</v>
      </c>
      <c r="B96" s="9">
        <v>101.69029999999999</v>
      </c>
      <c r="C96" s="12">
        <v>101.69029999999999</v>
      </c>
      <c r="D96" s="12">
        <v>5.4448710299999998</v>
      </c>
      <c r="E96" s="60">
        <f t="shared" si="2"/>
        <v>5.354366178485067E-2</v>
      </c>
      <c r="F96" s="42">
        <v>26.477699999999999</v>
      </c>
      <c r="G96" s="43">
        <v>26.477699999999999</v>
      </c>
      <c r="H96" s="43">
        <v>0</v>
      </c>
      <c r="I96" s="19">
        <f t="shared" si="3"/>
        <v>0</v>
      </c>
      <c r="K96" s="154"/>
      <c r="L96" s="153"/>
    </row>
    <row r="97" spans="1:12" ht="15" customHeight="1" x14ac:dyDescent="0.25">
      <c r="A97" s="2" t="s">
        <v>78</v>
      </c>
      <c r="B97" s="9">
        <v>0.53</v>
      </c>
      <c r="C97" s="12">
        <v>0.53</v>
      </c>
      <c r="D97" s="12">
        <v>0</v>
      </c>
      <c r="E97" s="60">
        <f t="shared" si="2"/>
        <v>0</v>
      </c>
      <c r="F97" s="10">
        <v>0.2</v>
      </c>
      <c r="G97" s="11">
        <v>0.2</v>
      </c>
      <c r="H97" s="11">
        <v>0</v>
      </c>
      <c r="I97" s="19">
        <f t="shared" si="3"/>
        <v>0</v>
      </c>
      <c r="K97" s="154"/>
      <c r="L97" s="153"/>
    </row>
    <row r="98" spans="1:12" ht="15" customHeight="1" thickBot="1" x14ac:dyDescent="0.3">
      <c r="A98" s="8" t="s">
        <v>79</v>
      </c>
      <c r="B98" s="50">
        <v>32.020899999999997</v>
      </c>
      <c r="C98" s="51">
        <v>32.020899999999997</v>
      </c>
      <c r="D98" s="51">
        <v>0.52845692</v>
      </c>
      <c r="E98" s="62">
        <f>D98/C98</f>
        <v>1.650349990162675E-2</v>
      </c>
      <c r="F98" s="44">
        <v>8.6021000000000001</v>
      </c>
      <c r="G98" s="45">
        <v>8.6021000000000001</v>
      </c>
      <c r="H98" s="45">
        <v>0</v>
      </c>
      <c r="I98" s="32">
        <f t="shared" ref="I98:I103" si="4">H98/G98</f>
        <v>0</v>
      </c>
      <c r="K98" s="154"/>
      <c r="L98" s="153"/>
    </row>
    <row r="99" spans="1:12" ht="15" customHeight="1" thickBot="1" x14ac:dyDescent="0.3">
      <c r="A99" s="35" t="s">
        <v>98</v>
      </c>
      <c r="B99" s="71">
        <f>SUM(B100:B105)</f>
        <v>971.87879199999998</v>
      </c>
      <c r="C99" s="72">
        <f>SUM(C100:C105)</f>
        <v>971.87879199999998</v>
      </c>
      <c r="D99" s="72">
        <f>SUM(D100:D105)</f>
        <v>53.444040579999999</v>
      </c>
      <c r="E99" s="73">
        <f>D99/C99</f>
        <v>5.499043812862623E-2</v>
      </c>
      <c r="F99" s="74">
        <f>SUM(F100:F105)</f>
        <v>3360.5404369999997</v>
      </c>
      <c r="G99" s="36">
        <f>SUM(G100:G105)</f>
        <v>3360.5404369999997</v>
      </c>
      <c r="H99" s="36">
        <f>SUM(H100:H105)</f>
        <v>188.66678884000001</v>
      </c>
      <c r="I99" s="39">
        <f t="shared" si="4"/>
        <v>5.6141799920856016E-2</v>
      </c>
      <c r="K99" s="154"/>
      <c r="L99" s="153"/>
    </row>
    <row r="100" spans="1:12" ht="15" customHeight="1" x14ac:dyDescent="0.25">
      <c r="A100" s="7" t="s">
        <v>86</v>
      </c>
      <c r="B100" s="52">
        <v>260.33783099999999</v>
      </c>
      <c r="C100" s="53">
        <v>260.33783099999999</v>
      </c>
      <c r="D100" s="53">
        <v>2.8315548800000001</v>
      </c>
      <c r="E100" s="63">
        <f>D100/C100</f>
        <v>1.0876463359641342E-2</v>
      </c>
      <c r="F100" s="40">
        <v>229.974842</v>
      </c>
      <c r="G100" s="41">
        <v>229.974842</v>
      </c>
      <c r="H100" s="41">
        <v>0</v>
      </c>
      <c r="I100" s="29">
        <f t="shared" si="4"/>
        <v>0</v>
      </c>
      <c r="K100" s="154"/>
      <c r="L100" s="153"/>
    </row>
    <row r="101" spans="1:12" ht="15" customHeight="1" x14ac:dyDescent="0.25">
      <c r="A101" s="2" t="s">
        <v>87</v>
      </c>
      <c r="B101" s="9">
        <v>333.76650000000001</v>
      </c>
      <c r="C101" s="12">
        <v>333.76650000000001</v>
      </c>
      <c r="D101" s="12">
        <v>30.529603000000002</v>
      </c>
      <c r="E101" s="60">
        <f>D101/C101</f>
        <v>9.1469943808021481E-2</v>
      </c>
      <c r="F101" s="42">
        <v>1102.0624</v>
      </c>
      <c r="G101" s="43">
        <v>1102.0624</v>
      </c>
      <c r="H101" s="43">
        <v>135.3194</v>
      </c>
      <c r="I101" s="19">
        <f t="shared" si="4"/>
        <v>0.12278742111154504</v>
      </c>
      <c r="K101" s="154"/>
      <c r="L101" s="153"/>
    </row>
    <row r="102" spans="1:12" ht="15" customHeight="1" x14ac:dyDescent="0.25">
      <c r="A102" s="2" t="s">
        <v>88</v>
      </c>
      <c r="B102" s="9">
        <v>206.84880000000001</v>
      </c>
      <c r="C102" s="12">
        <v>206.84880000000001</v>
      </c>
      <c r="D102" s="12">
        <v>16.734195</v>
      </c>
      <c r="E102" s="60">
        <f>D102/C102</f>
        <v>8.0900614361794701E-2</v>
      </c>
      <c r="F102" s="42">
        <v>559.81719999999996</v>
      </c>
      <c r="G102" s="43">
        <v>559.81719999999996</v>
      </c>
      <c r="H102" s="43">
        <v>51.618000000000002</v>
      </c>
      <c r="I102" s="19">
        <f t="shared" si="4"/>
        <v>9.2205098378542155E-2</v>
      </c>
      <c r="K102" s="154"/>
      <c r="L102" s="153"/>
    </row>
    <row r="103" spans="1:12" ht="15" customHeight="1" x14ac:dyDescent="0.25">
      <c r="A103" s="2" t="s">
        <v>106</v>
      </c>
      <c r="B103" s="10" t="s">
        <v>19</v>
      </c>
      <c r="C103" s="11" t="s">
        <v>19</v>
      </c>
      <c r="D103" s="11" t="s">
        <v>19</v>
      </c>
      <c r="E103" s="60" t="s">
        <v>19</v>
      </c>
      <c r="F103" s="42">
        <v>1301.947776</v>
      </c>
      <c r="G103" s="43">
        <v>1301.947776</v>
      </c>
      <c r="H103" s="65">
        <v>1.68650707</v>
      </c>
      <c r="I103" s="19">
        <f t="shared" si="4"/>
        <v>1.2953722884196546E-3</v>
      </c>
      <c r="K103" s="154"/>
      <c r="L103" s="153"/>
    </row>
    <row r="104" spans="1:12" ht="15" customHeight="1" x14ac:dyDescent="0.25">
      <c r="A104" s="2" t="s">
        <v>89</v>
      </c>
      <c r="B104" s="10">
        <v>2.9946999999999999</v>
      </c>
      <c r="C104" s="11">
        <v>2.9946999999999999</v>
      </c>
      <c r="D104" s="11">
        <v>8.0082860000000006E-2</v>
      </c>
      <c r="E104" s="60">
        <f>D104/C104</f>
        <v>2.6741530036397638E-2</v>
      </c>
      <c r="F104" s="66" t="s">
        <v>19</v>
      </c>
      <c r="G104" s="67" t="s">
        <v>19</v>
      </c>
      <c r="H104" s="67" t="s">
        <v>19</v>
      </c>
      <c r="I104" s="19" t="s">
        <v>19</v>
      </c>
    </row>
    <row r="105" spans="1:12" ht="15" customHeight="1" thickBot="1" x14ac:dyDescent="0.3">
      <c r="A105" s="8" t="s">
        <v>90</v>
      </c>
      <c r="B105" s="50">
        <v>167.930961</v>
      </c>
      <c r="C105" s="51">
        <v>167.930961</v>
      </c>
      <c r="D105" s="51">
        <v>3.2686048400000001</v>
      </c>
      <c r="E105" s="62">
        <f>D105/C105</f>
        <v>1.9463979843478654E-2</v>
      </c>
      <c r="F105" s="44">
        <v>166.73821899999999</v>
      </c>
      <c r="G105" s="45">
        <v>166.73821899999999</v>
      </c>
      <c r="H105" s="45">
        <v>4.288177E-2</v>
      </c>
      <c r="I105" s="30">
        <f>H105/G105</f>
        <v>2.5718020893578098E-4</v>
      </c>
    </row>
    <row r="106" spans="1:12" ht="22.5" customHeight="1" x14ac:dyDescent="0.25">
      <c r="A106" s="152" t="s">
        <v>211</v>
      </c>
      <c r="B106" s="152"/>
      <c r="C106" s="152"/>
      <c r="D106" s="152"/>
      <c r="E106" s="184" t="s">
        <v>212</v>
      </c>
      <c r="F106" s="184"/>
      <c r="G106" s="184"/>
      <c r="H106" s="184"/>
      <c r="I106" s="184"/>
    </row>
    <row r="107" spans="1:12" s="151" customFormat="1" ht="22.5" customHeight="1" x14ac:dyDescent="0.25">
      <c r="A107" s="186" t="s">
        <v>213</v>
      </c>
      <c r="B107" s="187"/>
      <c r="C107" s="187"/>
      <c r="D107" s="187"/>
      <c r="E107" s="187"/>
      <c r="F107" s="187"/>
      <c r="G107" s="187"/>
      <c r="H107" s="187"/>
      <c r="I107" s="187"/>
    </row>
    <row r="108" spans="1:12" s="151" customFormat="1" ht="15" customHeight="1" x14ac:dyDescent="0.25">
      <c r="A108" s="200"/>
      <c r="B108" s="200"/>
      <c r="C108" s="200"/>
      <c r="D108" s="200"/>
      <c r="E108" s="200"/>
      <c r="F108" s="200"/>
      <c r="G108" s="200"/>
      <c r="H108" s="200"/>
      <c r="I108" s="200"/>
    </row>
    <row r="109" spans="1:12" ht="12.75" customHeight="1" x14ac:dyDescent="0.25">
      <c r="A109" s="189" t="s">
        <v>94</v>
      </c>
      <c r="B109" s="189"/>
      <c r="C109" s="189"/>
      <c r="D109" s="189"/>
      <c r="E109" s="189"/>
      <c r="F109" s="189"/>
      <c r="G109" s="189"/>
      <c r="H109" s="189"/>
      <c r="I109" s="189"/>
    </row>
    <row r="110" spans="1:12" ht="12.75" customHeight="1" x14ac:dyDescent="0.25">
      <c r="A110" s="188" t="s">
        <v>104</v>
      </c>
      <c r="B110" s="188"/>
      <c r="C110" s="188"/>
      <c r="D110" s="188"/>
      <c r="E110" s="188"/>
      <c r="F110" s="188"/>
      <c r="G110" s="188"/>
      <c r="H110" s="188"/>
      <c r="I110" s="188"/>
    </row>
    <row r="111" spans="1:12" ht="12.75" customHeight="1" x14ac:dyDescent="0.25">
      <c r="A111" s="189" t="s">
        <v>220</v>
      </c>
      <c r="B111" s="189"/>
      <c r="C111" s="189"/>
      <c r="D111" s="189"/>
      <c r="E111" s="189"/>
      <c r="F111" s="189"/>
      <c r="G111" s="189"/>
      <c r="H111" s="189"/>
      <c r="I111" s="189"/>
    </row>
    <row r="112" spans="1:12" ht="12.75" customHeight="1" x14ac:dyDescent="0.25">
      <c r="A112" s="190" t="s">
        <v>105</v>
      </c>
      <c r="B112" s="190"/>
      <c r="C112" s="190"/>
      <c r="D112" s="190"/>
      <c r="E112" s="190"/>
      <c r="F112" s="190"/>
      <c r="G112" s="190"/>
      <c r="H112" s="190"/>
      <c r="I112" s="190"/>
    </row>
    <row r="113" spans="1:9" x14ac:dyDescent="0.25">
      <c r="A113" s="191" t="s">
        <v>0</v>
      </c>
      <c r="B113" s="191"/>
      <c r="C113" s="191"/>
      <c r="D113" s="191"/>
      <c r="E113" s="191"/>
      <c r="F113" s="191"/>
      <c r="G113" s="191"/>
      <c r="H113" s="191"/>
      <c r="I113" s="191"/>
    </row>
    <row r="114" spans="1:9" x14ac:dyDescent="0.25">
      <c r="A114" s="191" t="s">
        <v>1</v>
      </c>
      <c r="B114" s="191"/>
      <c r="C114" s="191"/>
      <c r="D114" s="191"/>
      <c r="E114" s="191"/>
      <c r="F114" s="191"/>
      <c r="G114" s="191"/>
      <c r="H114" s="191"/>
      <c r="I114" s="191"/>
    </row>
    <row r="115" spans="1:9" x14ac:dyDescent="0.25">
      <c r="A115" s="192" t="s">
        <v>210</v>
      </c>
      <c r="B115" s="192"/>
      <c r="C115" s="192"/>
      <c r="D115" s="192"/>
      <c r="E115" s="192"/>
      <c r="F115" s="192"/>
      <c r="G115" s="192"/>
      <c r="H115" s="192"/>
      <c r="I115" s="192"/>
    </row>
    <row r="116" spans="1:9" x14ac:dyDescent="0.25">
      <c r="A116" s="192" t="s">
        <v>230</v>
      </c>
      <c r="B116" s="192"/>
      <c r="C116" s="192"/>
      <c r="D116" s="192"/>
      <c r="E116" s="192"/>
      <c r="F116" s="192"/>
      <c r="G116" s="192"/>
      <c r="H116" s="192"/>
      <c r="I116" s="192"/>
    </row>
    <row r="117" spans="1:9" x14ac:dyDescent="0.25">
      <c r="A117" s="193" t="s">
        <v>2</v>
      </c>
      <c r="B117" s="193"/>
      <c r="C117" s="193"/>
      <c r="D117" s="193"/>
      <c r="E117" s="193"/>
      <c r="F117" s="193"/>
      <c r="G117" s="193"/>
      <c r="H117" s="193"/>
      <c r="I117" s="193"/>
    </row>
    <row r="118" spans="1:9" ht="15.75" thickBot="1" x14ac:dyDescent="0.3">
      <c r="A118" s="201"/>
      <c r="B118" s="201"/>
      <c r="C118" s="201"/>
      <c r="D118" s="201"/>
      <c r="E118" s="201"/>
      <c r="F118" s="201"/>
      <c r="G118" s="201"/>
      <c r="H118" s="201"/>
      <c r="I118" s="201"/>
    </row>
    <row r="119" spans="1:9" x14ac:dyDescent="0.25">
      <c r="A119" s="194" t="s">
        <v>3</v>
      </c>
      <c r="B119" s="196" t="s">
        <v>4</v>
      </c>
      <c r="C119" s="197"/>
      <c r="D119" s="197"/>
      <c r="E119" s="198"/>
      <c r="F119" s="196" t="s">
        <v>5</v>
      </c>
      <c r="G119" s="197"/>
      <c r="H119" s="197"/>
      <c r="I119" s="199"/>
    </row>
    <row r="120" spans="1:9" ht="30.75" thickBot="1" x14ac:dyDescent="0.3">
      <c r="A120" s="195"/>
      <c r="B120" s="170" t="s">
        <v>6</v>
      </c>
      <c r="C120" s="171" t="s">
        <v>7</v>
      </c>
      <c r="D120" s="171" t="s">
        <v>215</v>
      </c>
      <c r="E120" s="172" t="s">
        <v>9</v>
      </c>
      <c r="F120" s="173" t="s">
        <v>6</v>
      </c>
      <c r="G120" s="171" t="s">
        <v>7</v>
      </c>
      <c r="H120" s="171" t="s">
        <v>214</v>
      </c>
      <c r="I120" s="174" t="s">
        <v>9</v>
      </c>
    </row>
    <row r="121" spans="1:9" ht="15.75" thickBot="1" x14ac:dyDescent="0.3">
      <c r="A121" s="75" t="s">
        <v>96</v>
      </c>
      <c r="B121" s="25">
        <f>B122+B211</f>
        <v>14672.920396000001</v>
      </c>
      <c r="C121" s="26">
        <f>C122+C211</f>
        <v>14669.332911999998</v>
      </c>
      <c r="D121" s="26">
        <f>D122+D211</f>
        <v>2182.9632110999996</v>
      </c>
      <c r="E121" s="56">
        <f>D121/C121</f>
        <v>0.14881134842295821</v>
      </c>
      <c r="F121" s="25">
        <f>F122+F211</f>
        <v>8996.3504290000001</v>
      </c>
      <c r="G121" s="26">
        <f>G122+G211</f>
        <v>8992.5851729999995</v>
      </c>
      <c r="H121" s="26">
        <f>H122+H211</f>
        <v>1077.8082468900002</v>
      </c>
      <c r="I121" s="27">
        <f>H121/G121</f>
        <v>0.11985521695430711</v>
      </c>
    </row>
    <row r="122" spans="1:9" ht="15.75" thickBot="1" x14ac:dyDescent="0.3">
      <c r="A122" s="76" t="s">
        <v>10</v>
      </c>
      <c r="B122" s="37">
        <f>B123+B152</f>
        <v>13701.041604000002</v>
      </c>
      <c r="C122" s="38">
        <f>C123+C152</f>
        <v>13697.454119999999</v>
      </c>
      <c r="D122" s="38">
        <f>D123+D152</f>
        <v>2077.7465114899996</v>
      </c>
      <c r="E122" s="57">
        <f>D122/C122</f>
        <v>0.15168851768272978</v>
      </c>
      <c r="F122" s="37">
        <f>F123+F152</f>
        <v>5635.8099920000004</v>
      </c>
      <c r="G122" s="38">
        <f>G123+G152</f>
        <v>5632.0447359999998</v>
      </c>
      <c r="H122" s="38">
        <f>H123+H152</f>
        <v>656.87881297000013</v>
      </c>
      <c r="I122" s="39">
        <f>H122/G122</f>
        <v>0.11663238552975871</v>
      </c>
    </row>
    <row r="123" spans="1:9" ht="15.75" thickBot="1" x14ac:dyDescent="0.3">
      <c r="A123" s="77" t="s">
        <v>11</v>
      </c>
      <c r="B123" s="17">
        <f>SUM(B124:B151)</f>
        <v>7884.8311790000025</v>
      </c>
      <c r="C123" s="18">
        <f>SUM(C124:C151)</f>
        <v>7866.3789219999999</v>
      </c>
      <c r="D123" s="18">
        <f>SUM(D124:D151)</f>
        <v>1374.5006401399996</v>
      </c>
      <c r="E123" s="58">
        <f>D123/C123</f>
        <v>0.17473104890687588</v>
      </c>
      <c r="F123" s="17">
        <f>SUM(F124:F151)</f>
        <v>3227.6491410000003</v>
      </c>
      <c r="G123" s="18">
        <f>SUM(G124:G151)</f>
        <v>3245.6542079999995</v>
      </c>
      <c r="H123" s="18">
        <f>SUM(H124:H151)</f>
        <v>596.82069859000012</v>
      </c>
      <c r="I123" s="28">
        <f>H123/G123</f>
        <v>0.18388302029185244</v>
      </c>
    </row>
    <row r="124" spans="1:9" x14ac:dyDescent="0.25">
      <c r="A124" s="1" t="s">
        <v>12</v>
      </c>
      <c r="B124" s="46">
        <v>33.616399999999999</v>
      </c>
      <c r="C124" s="47">
        <v>33.613399999999999</v>
      </c>
      <c r="D124" s="47">
        <v>5.0981921300000002</v>
      </c>
      <c r="E124" s="59">
        <f>D124/C124</f>
        <v>0.15167142062391786</v>
      </c>
      <c r="F124" s="40">
        <v>35.9876</v>
      </c>
      <c r="G124" s="41">
        <v>35.990600000000001</v>
      </c>
      <c r="H124" s="41">
        <v>2.6268576600000002</v>
      </c>
      <c r="I124" s="29">
        <f>H124/G124</f>
        <v>7.2987326135157515E-2</v>
      </c>
    </row>
    <row r="125" spans="1:9" x14ac:dyDescent="0.25">
      <c r="A125" s="2" t="s">
        <v>13</v>
      </c>
      <c r="B125" s="9">
        <v>104.1498</v>
      </c>
      <c r="C125" s="12">
        <v>107.6498</v>
      </c>
      <c r="D125" s="12">
        <v>13.62021884</v>
      </c>
      <c r="E125" s="60">
        <f>D125/C125</f>
        <v>0.12652340125109382</v>
      </c>
      <c r="F125" s="42">
        <v>19.126000000000001</v>
      </c>
      <c r="G125" s="43">
        <v>19.126000000000001</v>
      </c>
      <c r="H125" s="43">
        <v>3.4232328399999998</v>
      </c>
      <c r="I125" s="19">
        <f>H125/G125</f>
        <v>0.17898320819826413</v>
      </c>
    </row>
    <row r="126" spans="1:9" x14ac:dyDescent="0.25">
      <c r="A126" s="2" t="s">
        <v>14</v>
      </c>
      <c r="B126" s="9">
        <v>35.848700000000001</v>
      </c>
      <c r="C126" s="12">
        <v>35.848700000000001</v>
      </c>
      <c r="D126" s="12">
        <v>5.2208133399999994</v>
      </c>
      <c r="E126" s="60">
        <f t="shared" ref="E126:E142" si="5">D126/C126</f>
        <v>0.14563466290269939</v>
      </c>
      <c r="F126" s="42">
        <v>2.18045</v>
      </c>
      <c r="G126" s="43">
        <v>2.18045</v>
      </c>
      <c r="H126" s="43">
        <v>0.45163167999999998</v>
      </c>
      <c r="I126" s="19">
        <f t="shared" ref="I126:I134" si="6">H126/G126</f>
        <v>0.2071277396867619</v>
      </c>
    </row>
    <row r="127" spans="1:9" x14ac:dyDescent="0.25">
      <c r="A127" s="2" t="s">
        <v>15</v>
      </c>
      <c r="B127" s="9">
        <v>104.298242</v>
      </c>
      <c r="C127" s="12">
        <v>104.268771</v>
      </c>
      <c r="D127" s="12">
        <v>14.48862132</v>
      </c>
      <c r="E127" s="60">
        <f t="shared" si="5"/>
        <v>0.13895456118879546</v>
      </c>
      <c r="F127" s="42">
        <v>3.9833259999999999</v>
      </c>
      <c r="G127" s="43">
        <v>4.0127969999999999</v>
      </c>
      <c r="H127" s="43">
        <v>0.66462363000000002</v>
      </c>
      <c r="I127" s="19">
        <f t="shared" si="6"/>
        <v>0.16562602842854998</v>
      </c>
    </row>
    <row r="128" spans="1:9" x14ac:dyDescent="0.25">
      <c r="A128" s="3" t="s">
        <v>80</v>
      </c>
      <c r="B128" s="9">
        <v>5.3787000000000003</v>
      </c>
      <c r="C128" s="12">
        <v>5.4527000000000001</v>
      </c>
      <c r="D128" s="12">
        <v>0.54926678000000007</v>
      </c>
      <c r="E128" s="60">
        <f t="shared" si="5"/>
        <v>0.10073299099528675</v>
      </c>
      <c r="F128" s="42">
        <v>0.40658300000000003</v>
      </c>
      <c r="G128" s="43">
        <v>0.40658300000000003</v>
      </c>
      <c r="H128" s="43">
        <v>2.0755799999999998E-2</v>
      </c>
      <c r="I128" s="19">
        <f t="shared" si="6"/>
        <v>5.1049355236200224E-2</v>
      </c>
    </row>
    <row r="129" spans="1:9" x14ac:dyDescent="0.25">
      <c r="A129" s="4" t="s">
        <v>16</v>
      </c>
      <c r="B129" s="9">
        <v>64.263900000000007</v>
      </c>
      <c r="C129" s="12">
        <v>64.262621999999993</v>
      </c>
      <c r="D129" s="12">
        <v>9.04783705</v>
      </c>
      <c r="E129" s="60">
        <f t="shared" si="5"/>
        <v>0.14079470722498688</v>
      </c>
      <c r="F129" s="42">
        <v>95.638023000000004</v>
      </c>
      <c r="G129" s="43">
        <v>92.299312</v>
      </c>
      <c r="H129" s="43">
        <v>48.598410139999999</v>
      </c>
      <c r="I129" s="19">
        <f t="shared" si="6"/>
        <v>0.52653057847278428</v>
      </c>
    </row>
    <row r="130" spans="1:9" x14ac:dyDescent="0.25">
      <c r="A130" s="4" t="s">
        <v>81</v>
      </c>
      <c r="B130" s="9">
        <v>30.123702000000002</v>
      </c>
      <c r="C130" s="12">
        <v>29.918658000000001</v>
      </c>
      <c r="D130" s="12">
        <v>4.19271554</v>
      </c>
      <c r="E130" s="60">
        <f t="shared" si="5"/>
        <v>0.14013715254206924</v>
      </c>
      <c r="F130" s="42">
        <v>255.60611800000001</v>
      </c>
      <c r="G130" s="43">
        <v>255.98973699999999</v>
      </c>
      <c r="H130" s="43">
        <v>65.533984910000001</v>
      </c>
      <c r="I130" s="19">
        <f t="shared" si="6"/>
        <v>0.25600239165056843</v>
      </c>
    </row>
    <row r="131" spans="1:9" x14ac:dyDescent="0.25">
      <c r="A131" s="2" t="s">
        <v>91</v>
      </c>
      <c r="B131" s="9">
        <v>592.73314800000003</v>
      </c>
      <c r="C131" s="12">
        <v>592.16688399999998</v>
      </c>
      <c r="D131" s="12">
        <v>86.973373760000001</v>
      </c>
      <c r="E131" s="60">
        <f t="shared" si="5"/>
        <v>0.14687307938010261</v>
      </c>
      <c r="F131" s="42">
        <v>190.01551599999999</v>
      </c>
      <c r="G131" s="43">
        <v>160.899158</v>
      </c>
      <c r="H131" s="43">
        <v>9.6296419999999994E-2</v>
      </c>
      <c r="I131" s="19">
        <f t="shared" si="6"/>
        <v>5.9848927239258766E-4</v>
      </c>
    </row>
    <row r="132" spans="1:9" ht="17.25" x14ac:dyDescent="0.25">
      <c r="A132" s="4" t="s">
        <v>92</v>
      </c>
      <c r="B132" s="9">
        <v>1394.2363620000001</v>
      </c>
      <c r="C132" s="12">
        <v>1394.2363620000001</v>
      </c>
      <c r="D132" s="12">
        <v>232.32001356000001</v>
      </c>
      <c r="E132" s="60">
        <f t="shared" si="5"/>
        <v>0.16662885855791501</v>
      </c>
      <c r="F132" s="42">
        <v>229.03788900000001</v>
      </c>
      <c r="G132" s="43">
        <v>220.73009200000001</v>
      </c>
      <c r="H132" s="43">
        <v>41.019791259999998</v>
      </c>
      <c r="I132" s="19">
        <f t="shared" si="6"/>
        <v>0.18583687837179896</v>
      </c>
    </row>
    <row r="133" spans="1:9" x14ac:dyDescent="0.25">
      <c r="A133" s="5" t="s">
        <v>17</v>
      </c>
      <c r="B133" s="9">
        <v>3.2172580000000002</v>
      </c>
      <c r="C133" s="12">
        <v>3.188847</v>
      </c>
      <c r="D133" s="12">
        <v>0.51333711000000004</v>
      </c>
      <c r="E133" s="60">
        <f t="shared" si="5"/>
        <v>0.16097890867765058</v>
      </c>
      <c r="F133" s="42">
        <v>0.1048</v>
      </c>
      <c r="G133" s="43">
        <v>0.133211</v>
      </c>
      <c r="H133" s="43">
        <v>1.9152599999999999E-2</v>
      </c>
      <c r="I133" s="19">
        <f t="shared" si="6"/>
        <v>0.14377641486063464</v>
      </c>
    </row>
    <row r="134" spans="1:9" x14ac:dyDescent="0.25">
      <c r="A134" s="5" t="s">
        <v>18</v>
      </c>
      <c r="B134" s="9">
        <v>7.0593979999999998</v>
      </c>
      <c r="C134" s="12">
        <v>6.938358</v>
      </c>
      <c r="D134" s="12">
        <v>0.89185795999999995</v>
      </c>
      <c r="E134" s="60">
        <f t="shared" si="5"/>
        <v>0.12854020504563182</v>
      </c>
      <c r="F134" s="10">
        <v>0.135494</v>
      </c>
      <c r="G134" s="11">
        <v>0.25653399999999998</v>
      </c>
      <c r="H134" s="11">
        <v>2.3821389999999998E-2</v>
      </c>
      <c r="I134" s="19">
        <f t="shared" si="6"/>
        <v>9.2858607436051357E-2</v>
      </c>
    </row>
    <row r="135" spans="1:9" x14ac:dyDescent="0.25">
      <c r="A135" s="2" t="s">
        <v>20</v>
      </c>
      <c r="B135" s="9">
        <v>115.891339</v>
      </c>
      <c r="C135" s="12">
        <v>118.222714</v>
      </c>
      <c r="D135" s="12">
        <v>26.15465451</v>
      </c>
      <c r="E135" s="60">
        <f t="shared" si="5"/>
        <v>0.22123205960235359</v>
      </c>
      <c r="F135" s="42">
        <v>31.302230999999999</v>
      </c>
      <c r="G135" s="43">
        <v>31.436329000000001</v>
      </c>
      <c r="H135" s="43">
        <v>3.9882086000000001</v>
      </c>
      <c r="I135" s="19">
        <f>H135/G135</f>
        <v>0.12686623174098985</v>
      </c>
    </row>
    <row r="136" spans="1:9" x14ac:dyDescent="0.25">
      <c r="A136" s="2" t="s">
        <v>21</v>
      </c>
      <c r="B136" s="9">
        <v>36.215899999999998</v>
      </c>
      <c r="C136" s="12">
        <v>36.218265000000002</v>
      </c>
      <c r="D136" s="12">
        <v>5.0533207000000004</v>
      </c>
      <c r="E136" s="60">
        <f t="shared" si="5"/>
        <v>0.13952409647452743</v>
      </c>
      <c r="F136" s="42">
        <v>1066.1043999999999</v>
      </c>
      <c r="G136" s="43">
        <v>1074.177488</v>
      </c>
      <c r="H136" s="43">
        <v>231.67443955000002</v>
      </c>
      <c r="I136" s="19">
        <f>H136/G136</f>
        <v>0.21567612628091123</v>
      </c>
    </row>
    <row r="137" spans="1:9" x14ac:dyDescent="0.25">
      <c r="A137" s="5" t="s">
        <v>22</v>
      </c>
      <c r="B137" s="9">
        <v>162.929721</v>
      </c>
      <c r="C137" s="12">
        <v>162.93022099999999</v>
      </c>
      <c r="D137" s="12">
        <v>25.20659255</v>
      </c>
      <c r="E137" s="60">
        <f t="shared" si="5"/>
        <v>0.15470790130457138</v>
      </c>
      <c r="F137" s="42">
        <v>20.74945</v>
      </c>
      <c r="G137" s="43">
        <v>20.748950000000001</v>
      </c>
      <c r="H137" s="43">
        <v>0.70475377000000006</v>
      </c>
      <c r="I137" s="19">
        <f>H137/G137</f>
        <v>3.3965755857525322E-2</v>
      </c>
    </row>
    <row r="138" spans="1:9" x14ac:dyDescent="0.25">
      <c r="A138" s="5" t="s">
        <v>23</v>
      </c>
      <c r="B138" s="9">
        <v>37.025199999999998</v>
      </c>
      <c r="C138" s="12">
        <v>37.085006</v>
      </c>
      <c r="D138" s="12">
        <v>5.1454338799999997</v>
      </c>
      <c r="E138" s="60">
        <f t="shared" si="5"/>
        <v>0.13874701489868976</v>
      </c>
      <c r="F138" s="10" t="s">
        <v>19</v>
      </c>
      <c r="G138" s="11" t="s">
        <v>19</v>
      </c>
      <c r="H138" s="11" t="s">
        <v>19</v>
      </c>
      <c r="I138" s="19" t="s">
        <v>19</v>
      </c>
    </row>
    <row r="139" spans="1:9" x14ac:dyDescent="0.25">
      <c r="A139" s="2" t="s">
        <v>24</v>
      </c>
      <c r="B139" s="9">
        <v>242.34583900000001</v>
      </c>
      <c r="C139" s="12">
        <v>241.818681</v>
      </c>
      <c r="D139" s="12">
        <v>32.211180880000001</v>
      </c>
      <c r="E139" s="60">
        <f t="shared" si="5"/>
        <v>0.13320385648782859</v>
      </c>
      <c r="F139" s="42">
        <v>485.67582700000003</v>
      </c>
      <c r="G139" s="43">
        <v>532.27945899999997</v>
      </c>
      <c r="H139" s="43">
        <v>83.523738430000009</v>
      </c>
      <c r="I139" s="19">
        <f>H139/G139</f>
        <v>0.15691707996193785</v>
      </c>
    </row>
    <row r="140" spans="1:9" x14ac:dyDescent="0.25">
      <c r="A140" s="5" t="s">
        <v>25</v>
      </c>
      <c r="B140" s="9">
        <v>6.4889950000000001</v>
      </c>
      <c r="C140" s="12">
        <v>6.4889950000000001</v>
      </c>
      <c r="D140" s="12">
        <v>1.01996931</v>
      </c>
      <c r="E140" s="60">
        <f t="shared" si="5"/>
        <v>0.15718448080172662</v>
      </c>
      <c r="F140" s="10">
        <v>0.29299999999999998</v>
      </c>
      <c r="G140" s="11">
        <v>0.29299999999999998</v>
      </c>
      <c r="H140" s="11">
        <v>1.154283E-2</v>
      </c>
      <c r="I140" s="19">
        <f>H140/G140</f>
        <v>3.9395324232081919E-2</v>
      </c>
    </row>
    <row r="141" spans="1:9" x14ac:dyDescent="0.25">
      <c r="A141" s="5" t="s">
        <v>26</v>
      </c>
      <c r="B141" s="9">
        <v>158.12106600000001</v>
      </c>
      <c r="C141" s="12">
        <v>158.12106600000001</v>
      </c>
      <c r="D141" s="12">
        <v>23.86795875</v>
      </c>
      <c r="E141" s="60">
        <f t="shared" si="5"/>
        <v>0.15094736807554787</v>
      </c>
      <c r="F141" s="42">
        <v>18.455352000000001</v>
      </c>
      <c r="G141" s="43">
        <v>18.455352000000001</v>
      </c>
      <c r="H141" s="43">
        <v>2.73323889</v>
      </c>
      <c r="I141" s="19">
        <f t="shared" ref="I141:I145" si="7">H141/G141</f>
        <v>0.14810006820785643</v>
      </c>
    </row>
    <row r="142" spans="1:9" x14ac:dyDescent="0.25">
      <c r="A142" s="2" t="s">
        <v>27</v>
      </c>
      <c r="B142" s="9">
        <v>63.871867999999999</v>
      </c>
      <c r="C142" s="12">
        <v>63.819868</v>
      </c>
      <c r="D142" s="12">
        <v>8.8828281400000009</v>
      </c>
      <c r="E142" s="60">
        <f t="shared" si="5"/>
        <v>0.13918593720688988</v>
      </c>
      <c r="F142" s="42">
        <v>2.1659999999999999</v>
      </c>
      <c r="G142" s="43">
        <v>2.218</v>
      </c>
      <c r="H142" s="43">
        <v>0.33907999</v>
      </c>
      <c r="I142" s="19">
        <f t="shared" si="7"/>
        <v>0.1528764607754734</v>
      </c>
    </row>
    <row r="143" spans="1:9" x14ac:dyDescent="0.25">
      <c r="A143" s="2" t="s">
        <v>28</v>
      </c>
      <c r="B143" s="9">
        <v>1164.6968999999999</v>
      </c>
      <c r="C143" s="12">
        <v>1164.6968999999999</v>
      </c>
      <c r="D143" s="12">
        <v>172.29151899999999</v>
      </c>
      <c r="E143" s="60">
        <f>D143/C143</f>
        <v>0.14792820260790598</v>
      </c>
      <c r="F143" s="42">
        <v>376.83350000000002</v>
      </c>
      <c r="G143" s="43">
        <v>376.98293799999999</v>
      </c>
      <c r="H143" s="43">
        <v>51.171780759999997</v>
      </c>
      <c r="I143" s="19">
        <f t="shared" si="7"/>
        <v>0.13574030971131112</v>
      </c>
    </row>
    <row r="144" spans="1:9" x14ac:dyDescent="0.25">
      <c r="A144" s="2" t="s">
        <v>29</v>
      </c>
      <c r="B144" s="9">
        <v>760.41640400000006</v>
      </c>
      <c r="C144" s="12">
        <v>760.38483699999995</v>
      </c>
      <c r="D144" s="12">
        <v>122.72330871</v>
      </c>
      <c r="E144" s="60">
        <f t="shared" ref="E144:E150" si="8">D144/C144</f>
        <v>0.16139631241752392</v>
      </c>
      <c r="F144" s="42">
        <v>44.613967000000002</v>
      </c>
      <c r="G144" s="43">
        <v>44.645533999999998</v>
      </c>
      <c r="H144" s="43">
        <v>16.143480099999998</v>
      </c>
      <c r="I144" s="19">
        <f t="shared" si="7"/>
        <v>0.3615922725887879</v>
      </c>
    </row>
    <row r="145" spans="1:9" ht="17.25" x14ac:dyDescent="0.25">
      <c r="A145" s="4" t="s">
        <v>93</v>
      </c>
      <c r="B145" s="9">
        <v>40.099949000000002</v>
      </c>
      <c r="C145" s="12">
        <v>40.098331000000002</v>
      </c>
      <c r="D145" s="12">
        <v>5.3127609000000007</v>
      </c>
      <c r="E145" s="60">
        <f t="shared" si="8"/>
        <v>0.13249331748994742</v>
      </c>
      <c r="F145" s="42">
        <v>5.2686339999999996</v>
      </c>
      <c r="G145" s="43">
        <v>5.6579100000000002</v>
      </c>
      <c r="H145" s="43">
        <v>0.36688931000000002</v>
      </c>
      <c r="I145" s="19">
        <f t="shared" si="7"/>
        <v>6.4845377533400139E-2</v>
      </c>
    </row>
    <row r="146" spans="1:9" x14ac:dyDescent="0.25">
      <c r="A146" s="4" t="s">
        <v>216</v>
      </c>
      <c r="B146" s="9">
        <v>2.2999999999999998</v>
      </c>
      <c r="C146" s="12">
        <v>2.2999999999999998</v>
      </c>
      <c r="D146" s="12">
        <v>0</v>
      </c>
      <c r="E146" s="60">
        <f t="shared" si="8"/>
        <v>0</v>
      </c>
      <c r="F146" s="66" t="s">
        <v>19</v>
      </c>
      <c r="G146" s="67" t="s">
        <v>19</v>
      </c>
      <c r="H146" s="67" t="s">
        <v>19</v>
      </c>
      <c r="I146" s="19" t="s">
        <v>19</v>
      </c>
    </row>
    <row r="147" spans="1:9" x14ac:dyDescent="0.25">
      <c r="A147" s="2" t="s">
        <v>30</v>
      </c>
      <c r="B147" s="9">
        <v>3.218744</v>
      </c>
      <c r="C147" s="12">
        <v>3.218744</v>
      </c>
      <c r="D147" s="12">
        <v>0.42909212000000002</v>
      </c>
      <c r="E147" s="60">
        <f t="shared" si="8"/>
        <v>0.13331042170486376</v>
      </c>
      <c r="F147" s="10" t="s">
        <v>19</v>
      </c>
      <c r="G147" s="11" t="s">
        <v>19</v>
      </c>
      <c r="H147" s="11" t="s">
        <v>19</v>
      </c>
      <c r="I147" s="19" t="s">
        <v>19</v>
      </c>
    </row>
    <row r="148" spans="1:9" x14ac:dyDescent="0.25">
      <c r="A148" s="5" t="s">
        <v>31</v>
      </c>
      <c r="B148" s="9">
        <v>3.716996</v>
      </c>
      <c r="C148" s="12">
        <v>3.716996</v>
      </c>
      <c r="D148" s="12">
        <v>0.55821106999999992</v>
      </c>
      <c r="E148" s="60">
        <f t="shared" si="8"/>
        <v>0.15017801202906861</v>
      </c>
      <c r="F148" s="42">
        <v>0.16520000000000001</v>
      </c>
      <c r="G148" s="43">
        <v>0.16520000000000001</v>
      </c>
      <c r="H148" s="43">
        <v>1.624631E-2</v>
      </c>
      <c r="I148" s="19">
        <f t="shared" ref="I148:I150" si="9">H148/G148</f>
        <v>9.8343280871670699E-2</v>
      </c>
    </row>
    <row r="149" spans="1:9" x14ac:dyDescent="0.25">
      <c r="A149" s="5" t="s">
        <v>32</v>
      </c>
      <c r="B149" s="9">
        <v>134.130807</v>
      </c>
      <c r="C149" s="12">
        <v>133.908221</v>
      </c>
      <c r="D149" s="12">
        <v>16.214484349999999</v>
      </c>
      <c r="E149" s="60">
        <f t="shared" si="8"/>
        <v>0.12108654889829355</v>
      </c>
      <c r="F149" s="42">
        <v>9.8806949999999993</v>
      </c>
      <c r="G149" s="43">
        <v>12.650487999999999</v>
      </c>
      <c r="H149" s="43">
        <v>0.86054052000000003</v>
      </c>
      <c r="I149" s="19">
        <f t="shared" si="9"/>
        <v>6.8024294398761537E-2</v>
      </c>
    </row>
    <row r="150" spans="1:9" x14ac:dyDescent="0.25">
      <c r="A150" s="2" t="s">
        <v>33</v>
      </c>
      <c r="B150" s="9">
        <v>20.635840999999999</v>
      </c>
      <c r="C150" s="12">
        <v>20.635840999999999</v>
      </c>
      <c r="D150" s="12">
        <v>2.7204912000000001</v>
      </c>
      <c r="E150" s="60">
        <f t="shared" si="8"/>
        <v>0.13183330885327135</v>
      </c>
      <c r="F150" s="42">
        <v>333.91908599999999</v>
      </c>
      <c r="G150" s="43">
        <v>333.91908599999999</v>
      </c>
      <c r="H150" s="43">
        <v>42.808201200000006</v>
      </c>
      <c r="I150" s="19">
        <f t="shared" si="9"/>
        <v>0.12819932431175859</v>
      </c>
    </row>
    <row r="151" spans="1:9" ht="15.75" thickBot="1" x14ac:dyDescent="0.3">
      <c r="A151" s="6" t="s">
        <v>34</v>
      </c>
      <c r="B151" s="48">
        <v>2557.8000000000002</v>
      </c>
      <c r="C151" s="49">
        <v>2535.1691340000002</v>
      </c>
      <c r="D151" s="49">
        <v>553.79258668</v>
      </c>
      <c r="E151" s="61">
        <f>D151/C151</f>
        <v>0.21844403959203457</v>
      </c>
      <c r="F151" s="15" t="s">
        <v>19</v>
      </c>
      <c r="G151" s="16" t="s">
        <v>19</v>
      </c>
      <c r="H151" s="16" t="s">
        <v>19</v>
      </c>
      <c r="I151" s="30" t="s">
        <v>19</v>
      </c>
    </row>
    <row r="152" spans="1:9" ht="15.75" thickBot="1" x14ac:dyDescent="0.3">
      <c r="A152" s="176" t="s">
        <v>97</v>
      </c>
      <c r="B152" s="13">
        <f>SUM(B153:B210)</f>
        <v>5816.2104249999993</v>
      </c>
      <c r="C152" s="14">
        <f>SUM(C153:C210)</f>
        <v>5831.0751979999977</v>
      </c>
      <c r="D152" s="14">
        <f>SUM(D153:D210)</f>
        <v>703.24587135000002</v>
      </c>
      <c r="E152" s="28">
        <f>D152/C152</f>
        <v>0.12060312163204592</v>
      </c>
      <c r="F152" s="68">
        <f>SUM(F153:F210)</f>
        <v>2408.1608509999996</v>
      </c>
      <c r="G152" s="69">
        <f>SUM(G153:G210)</f>
        <v>2386.3905280000008</v>
      </c>
      <c r="H152" s="69">
        <f>SUM(H153:H210)</f>
        <v>60.058114380000013</v>
      </c>
      <c r="I152" s="70">
        <f>H152/G152</f>
        <v>2.5166926232452761E-2</v>
      </c>
    </row>
    <row r="153" spans="1:9" x14ac:dyDescent="0.25">
      <c r="A153" s="177" t="s">
        <v>82</v>
      </c>
      <c r="B153" s="46">
        <v>11.269500000000001</v>
      </c>
      <c r="C153" s="47">
        <v>11.269500000000001</v>
      </c>
      <c r="D153" s="47">
        <v>1.58384031</v>
      </c>
      <c r="E153" s="29">
        <f>D153/C153</f>
        <v>0.14054219885531744</v>
      </c>
      <c r="F153" s="40">
        <v>0.74550000000000005</v>
      </c>
      <c r="G153" s="41">
        <v>0.74550000000000005</v>
      </c>
      <c r="H153" s="41">
        <v>2.7412590000000001E-2</v>
      </c>
      <c r="I153" s="29">
        <f>H153/G153</f>
        <v>3.67707444668008E-2</v>
      </c>
    </row>
    <row r="154" spans="1:9" x14ac:dyDescent="0.25">
      <c r="A154" s="178" t="s">
        <v>35</v>
      </c>
      <c r="B154" s="9">
        <v>37.831600000000002</v>
      </c>
      <c r="C154" s="12">
        <v>40.191664000000003</v>
      </c>
      <c r="D154" s="12">
        <v>3.3185142000000001</v>
      </c>
      <c r="E154" s="19">
        <f>D154/C154</f>
        <v>8.2567225880471135E-2</v>
      </c>
      <c r="F154" s="42">
        <v>5.2013999999999996</v>
      </c>
      <c r="G154" s="43">
        <v>5.2013999999999996</v>
      </c>
      <c r="H154" s="43">
        <v>4.7625699999999998E-3</v>
      </c>
      <c r="I154" s="19">
        <f>H154/G154</f>
        <v>9.1563232975737309E-4</v>
      </c>
    </row>
    <row r="155" spans="1:9" x14ac:dyDescent="0.25">
      <c r="A155" s="178" t="s">
        <v>36</v>
      </c>
      <c r="B155" s="9">
        <v>42.265599999999999</v>
      </c>
      <c r="C155" s="12">
        <v>42.265599999999999</v>
      </c>
      <c r="D155" s="12">
        <v>6.9549101699999998</v>
      </c>
      <c r="E155" s="19">
        <f t="shared" ref="E155:E209" si="10">D155/C155</f>
        <v>0.16455250061515747</v>
      </c>
      <c r="F155" s="42">
        <v>20.238399999999999</v>
      </c>
      <c r="G155" s="43">
        <v>20.238399999999999</v>
      </c>
      <c r="H155" s="43">
        <v>7.5545350000000011E-2</v>
      </c>
      <c r="I155" s="19">
        <f t="shared" ref="I155:I159" si="11">H155/G155</f>
        <v>3.7327728476559421E-3</v>
      </c>
    </row>
    <row r="156" spans="1:9" x14ac:dyDescent="0.25">
      <c r="A156" s="178" t="s">
        <v>37</v>
      </c>
      <c r="B156" s="9">
        <v>8.0916259999999998</v>
      </c>
      <c r="C156" s="12">
        <v>8.0916259999999998</v>
      </c>
      <c r="D156" s="12">
        <v>0.83681271000000002</v>
      </c>
      <c r="E156" s="19">
        <f t="shared" si="10"/>
        <v>0.10341712654539398</v>
      </c>
      <c r="F156" s="42">
        <v>18.879574000000002</v>
      </c>
      <c r="G156" s="43">
        <v>18.879574000000002</v>
      </c>
      <c r="H156" s="43">
        <v>1.2367964299999998</v>
      </c>
      <c r="I156" s="19">
        <f t="shared" si="11"/>
        <v>6.5509763620725747E-2</v>
      </c>
    </row>
    <row r="157" spans="1:9" x14ac:dyDescent="0.25">
      <c r="A157" s="178" t="s">
        <v>38</v>
      </c>
      <c r="B157" s="9">
        <v>46.505012000000001</v>
      </c>
      <c r="C157" s="12">
        <v>46.505012000000001</v>
      </c>
      <c r="D157" s="12">
        <v>4.7653544800000001</v>
      </c>
      <c r="E157" s="19">
        <f t="shared" si="10"/>
        <v>0.10246969681461431</v>
      </c>
      <c r="F157" s="42">
        <v>92.449787999999998</v>
      </c>
      <c r="G157" s="43">
        <v>62.449787999999998</v>
      </c>
      <c r="H157" s="43">
        <v>0</v>
      </c>
      <c r="I157" s="19">
        <f t="shared" si="11"/>
        <v>0</v>
      </c>
    </row>
    <row r="158" spans="1:9" x14ac:dyDescent="0.25">
      <c r="A158" s="178" t="s">
        <v>39</v>
      </c>
      <c r="B158" s="9">
        <v>6.5945999999999998</v>
      </c>
      <c r="C158" s="12">
        <v>6.5945999999999998</v>
      </c>
      <c r="D158" s="12">
        <v>0.70193254000000005</v>
      </c>
      <c r="E158" s="19">
        <f t="shared" si="10"/>
        <v>0.10644050283565343</v>
      </c>
      <c r="F158" s="42">
        <v>5.6376999999999997</v>
      </c>
      <c r="G158" s="43">
        <v>5.6376999999999997</v>
      </c>
      <c r="H158" s="43">
        <v>6.145486E-2</v>
      </c>
      <c r="I158" s="19">
        <f t="shared" si="11"/>
        <v>1.0900697092786066E-2</v>
      </c>
    </row>
    <row r="159" spans="1:9" x14ac:dyDescent="0.25">
      <c r="A159" s="178" t="s">
        <v>40</v>
      </c>
      <c r="B159" s="9">
        <v>15.561688999999999</v>
      </c>
      <c r="C159" s="12">
        <v>15.561688999999999</v>
      </c>
      <c r="D159" s="12">
        <v>2.2554560000000001E-2</v>
      </c>
      <c r="E159" s="19">
        <f t="shared" si="10"/>
        <v>1.4493645259200337E-3</v>
      </c>
      <c r="F159" s="42">
        <v>1.1763110000000001</v>
      </c>
      <c r="G159" s="43">
        <v>1.1763110000000001</v>
      </c>
      <c r="H159" s="43">
        <v>6.5918299999999999E-3</v>
      </c>
      <c r="I159" s="19">
        <f t="shared" si="11"/>
        <v>5.6038156575939522E-3</v>
      </c>
    </row>
    <row r="160" spans="1:9" x14ac:dyDescent="0.25">
      <c r="A160" s="178" t="s">
        <v>41</v>
      </c>
      <c r="B160" s="9">
        <v>2.4843999999999999</v>
      </c>
      <c r="C160" s="12">
        <v>2.4843999999999999</v>
      </c>
      <c r="D160" s="12">
        <v>0.22497492999999999</v>
      </c>
      <c r="E160" s="19">
        <f t="shared" si="10"/>
        <v>9.0555035421027205E-2</v>
      </c>
      <c r="F160" s="10" t="s">
        <v>19</v>
      </c>
      <c r="G160" s="11" t="s">
        <v>19</v>
      </c>
      <c r="H160" s="11" t="s">
        <v>19</v>
      </c>
      <c r="I160" s="19" t="s">
        <v>19</v>
      </c>
    </row>
    <row r="161" spans="1:9" x14ac:dyDescent="0.25">
      <c r="A161" s="178" t="s">
        <v>42</v>
      </c>
      <c r="B161" s="9">
        <v>9.1740729999999999</v>
      </c>
      <c r="C161" s="12">
        <v>9.1740729999999999</v>
      </c>
      <c r="D161" s="12">
        <v>1.0436497600000001</v>
      </c>
      <c r="E161" s="19">
        <f t="shared" si="10"/>
        <v>0.11376078651216315</v>
      </c>
      <c r="F161" s="42">
        <v>1.574727</v>
      </c>
      <c r="G161" s="43">
        <v>1.574727</v>
      </c>
      <c r="H161" s="43">
        <v>7.8652410000000006E-2</v>
      </c>
      <c r="I161" s="19">
        <f t="shared" ref="I161:I168" si="12">H161/G161</f>
        <v>4.994669552246199E-2</v>
      </c>
    </row>
    <row r="162" spans="1:9" x14ac:dyDescent="0.25">
      <c r="A162" s="178" t="s">
        <v>43</v>
      </c>
      <c r="B162" s="9">
        <v>60.356999999999999</v>
      </c>
      <c r="C162" s="12">
        <v>60.356999999999999</v>
      </c>
      <c r="D162" s="12">
        <v>4.8947908399999998</v>
      </c>
      <c r="E162" s="19">
        <f t="shared" si="10"/>
        <v>8.1097318289510736E-2</v>
      </c>
      <c r="F162" s="42">
        <v>17.863</v>
      </c>
      <c r="G162" s="43">
        <v>17.863</v>
      </c>
      <c r="H162" s="43">
        <v>9.1844700000000001E-3</v>
      </c>
      <c r="I162" s="19">
        <f t="shared" si="12"/>
        <v>5.1416167497060964E-4</v>
      </c>
    </row>
    <row r="163" spans="1:9" x14ac:dyDescent="0.25">
      <c r="A163" s="178" t="s">
        <v>44</v>
      </c>
      <c r="B163" s="9">
        <v>21.744499999999999</v>
      </c>
      <c r="C163" s="12">
        <v>21.774065</v>
      </c>
      <c r="D163" s="12">
        <v>2.5391200299999999</v>
      </c>
      <c r="E163" s="19">
        <f t="shared" si="10"/>
        <v>0.11661212685826004</v>
      </c>
      <c r="F163" s="42">
        <v>3.0554999999999999</v>
      </c>
      <c r="G163" s="43">
        <v>3.0554999999999999</v>
      </c>
      <c r="H163" s="43">
        <v>0.32631929999999998</v>
      </c>
      <c r="I163" s="19">
        <f t="shared" si="12"/>
        <v>0.10679734904270986</v>
      </c>
    </row>
    <row r="164" spans="1:9" x14ac:dyDescent="0.25">
      <c r="A164" s="178" t="s">
        <v>45</v>
      </c>
      <c r="B164" s="9">
        <v>12.471005999999999</v>
      </c>
      <c r="C164" s="12">
        <v>12.471005999999999</v>
      </c>
      <c r="D164" s="12">
        <v>0.6803991800000001</v>
      </c>
      <c r="E164" s="19">
        <f t="shared" si="10"/>
        <v>5.455848389456313E-2</v>
      </c>
      <c r="F164" s="42">
        <v>99.520697999999996</v>
      </c>
      <c r="G164" s="43">
        <v>99.520697999999996</v>
      </c>
      <c r="H164" s="43">
        <v>1.4897978300000001</v>
      </c>
      <c r="I164" s="19">
        <f t="shared" si="12"/>
        <v>1.4969728508134059E-2</v>
      </c>
    </row>
    <row r="165" spans="1:9" x14ac:dyDescent="0.25">
      <c r="A165" s="178" t="s">
        <v>46</v>
      </c>
      <c r="B165" s="9">
        <v>52.038770999999997</v>
      </c>
      <c r="C165" s="12">
        <v>52.038770999999997</v>
      </c>
      <c r="D165" s="12">
        <v>5.5135855599999992</v>
      </c>
      <c r="E165" s="19">
        <f t="shared" si="10"/>
        <v>0.10595149451165939</v>
      </c>
      <c r="F165" s="42">
        <v>26.503729</v>
      </c>
      <c r="G165" s="43">
        <v>26.503729</v>
      </c>
      <c r="H165" s="43">
        <v>1.67972312</v>
      </c>
      <c r="I165" s="19">
        <f t="shared" si="12"/>
        <v>6.337685991280699E-2</v>
      </c>
    </row>
    <row r="166" spans="1:9" x14ac:dyDescent="0.25">
      <c r="A166" s="178" t="s">
        <v>47</v>
      </c>
      <c r="B166" s="9">
        <v>8.1217000000000006</v>
      </c>
      <c r="C166" s="12">
        <v>8.1217000000000006</v>
      </c>
      <c r="D166" s="12">
        <v>1.19944293</v>
      </c>
      <c r="E166" s="19">
        <f t="shared" si="10"/>
        <v>0.14768372754472586</v>
      </c>
      <c r="F166" s="10">
        <v>0.439</v>
      </c>
      <c r="G166" s="11">
        <v>0.439</v>
      </c>
      <c r="H166" s="11">
        <v>6.639049000000001E-2</v>
      </c>
      <c r="I166" s="19">
        <f t="shared" si="12"/>
        <v>0.15123118451025058</v>
      </c>
    </row>
    <row r="167" spans="1:9" x14ac:dyDescent="0.25">
      <c r="A167" s="178" t="s">
        <v>48</v>
      </c>
      <c r="B167" s="9">
        <v>25.426964999999999</v>
      </c>
      <c r="C167" s="12">
        <v>25.426964999999999</v>
      </c>
      <c r="D167" s="12">
        <v>3.3887030600000001</v>
      </c>
      <c r="E167" s="19">
        <f t="shared" si="10"/>
        <v>0.13327202283088052</v>
      </c>
      <c r="F167" s="42">
        <v>66.589034999999996</v>
      </c>
      <c r="G167" s="43">
        <v>66.589034999999996</v>
      </c>
      <c r="H167" s="43">
        <v>4.8313166500000007</v>
      </c>
      <c r="I167" s="19">
        <f t="shared" si="12"/>
        <v>7.2554237345532957E-2</v>
      </c>
    </row>
    <row r="168" spans="1:9" x14ac:dyDescent="0.25">
      <c r="A168" s="178" t="s">
        <v>49</v>
      </c>
      <c r="B168" s="9">
        <v>13.7944</v>
      </c>
      <c r="C168" s="12">
        <v>13.7944</v>
      </c>
      <c r="D168" s="12">
        <v>1.04447804</v>
      </c>
      <c r="E168" s="19">
        <f t="shared" si="10"/>
        <v>7.5717540451197593E-2</v>
      </c>
      <c r="F168" s="42">
        <v>9.1936</v>
      </c>
      <c r="G168" s="43">
        <v>9.1936</v>
      </c>
      <c r="H168" s="43">
        <v>4.0061899999999998E-3</v>
      </c>
      <c r="I168" s="19">
        <f t="shared" si="12"/>
        <v>4.3575857117995122E-4</v>
      </c>
    </row>
    <row r="169" spans="1:9" x14ac:dyDescent="0.25">
      <c r="A169" s="178" t="s">
        <v>50</v>
      </c>
      <c r="B169" s="9">
        <v>0.873</v>
      </c>
      <c r="C169" s="12">
        <v>0.873</v>
      </c>
      <c r="D169" s="12">
        <v>1.5663710000000001E-2</v>
      </c>
      <c r="E169" s="19">
        <f t="shared" si="10"/>
        <v>1.7942394043528063E-2</v>
      </c>
      <c r="F169" s="10" t="s">
        <v>19</v>
      </c>
      <c r="G169" s="11" t="s">
        <v>19</v>
      </c>
      <c r="H169" s="11" t="s">
        <v>19</v>
      </c>
      <c r="I169" s="19" t="s">
        <v>19</v>
      </c>
    </row>
    <row r="170" spans="1:9" x14ac:dyDescent="0.25">
      <c r="A170" s="178" t="s">
        <v>99</v>
      </c>
      <c r="B170" s="9">
        <v>53.318660000000001</v>
      </c>
      <c r="C170" s="12">
        <v>53.318660000000001</v>
      </c>
      <c r="D170" s="12">
        <v>4.8740625599999996</v>
      </c>
      <c r="E170" s="19">
        <f t="shared" si="10"/>
        <v>9.1413823228115629E-2</v>
      </c>
      <c r="F170" s="10">
        <v>26.217644</v>
      </c>
      <c r="G170" s="11">
        <v>31.249084</v>
      </c>
      <c r="H170" s="11">
        <v>5.68274E-2</v>
      </c>
      <c r="I170" s="19">
        <f t="shared" ref="I170:I172" si="13">H170/G170</f>
        <v>1.8185301047544307E-3</v>
      </c>
    </row>
    <row r="171" spans="1:9" x14ac:dyDescent="0.25">
      <c r="A171" s="178" t="s">
        <v>100</v>
      </c>
      <c r="B171" s="9">
        <v>7.0975910000000004</v>
      </c>
      <c r="C171" s="12">
        <v>7.0975910000000004</v>
      </c>
      <c r="D171" s="12">
        <v>0.83518966000000006</v>
      </c>
      <c r="E171" s="19">
        <f t="shared" si="10"/>
        <v>0.11767227218361836</v>
      </c>
      <c r="F171" s="42">
        <v>4.2930999999999999</v>
      </c>
      <c r="G171" s="43">
        <v>4.2930999999999999</v>
      </c>
      <c r="H171" s="43">
        <v>1.9338993799999999</v>
      </c>
      <c r="I171" s="19">
        <f t="shared" si="13"/>
        <v>0.45046688406978641</v>
      </c>
    </row>
    <row r="172" spans="1:9" ht="17.25" x14ac:dyDescent="0.25">
      <c r="A172" s="179" t="s">
        <v>101</v>
      </c>
      <c r="B172" s="9">
        <v>4036.6106799999998</v>
      </c>
      <c r="C172" s="12">
        <v>4036.6106799999998</v>
      </c>
      <c r="D172" s="12">
        <v>523.78199516000006</v>
      </c>
      <c r="E172" s="19">
        <f t="shared" si="10"/>
        <v>0.12975786784570467</v>
      </c>
      <c r="F172" s="42">
        <v>393.71254399999998</v>
      </c>
      <c r="G172" s="43">
        <v>393.71254399999998</v>
      </c>
      <c r="H172" s="43">
        <v>12.384639249999999</v>
      </c>
      <c r="I172" s="19">
        <f t="shared" si="13"/>
        <v>3.1456044362152706E-2</v>
      </c>
    </row>
    <row r="173" spans="1:9" ht="15.75" thickBot="1" x14ac:dyDescent="0.3">
      <c r="A173" s="180" t="s">
        <v>51</v>
      </c>
      <c r="B173" s="50">
        <v>0.2</v>
      </c>
      <c r="C173" s="51">
        <v>0.2</v>
      </c>
      <c r="D173" s="51">
        <v>0</v>
      </c>
      <c r="E173" s="30">
        <f t="shared" si="10"/>
        <v>0</v>
      </c>
      <c r="F173" s="15" t="s">
        <v>19</v>
      </c>
      <c r="G173" s="16" t="s">
        <v>19</v>
      </c>
      <c r="H173" s="16" t="s">
        <v>19</v>
      </c>
      <c r="I173" s="30" t="s">
        <v>19</v>
      </c>
    </row>
    <row r="174" spans="1:9" ht="15" customHeight="1" x14ac:dyDescent="0.25">
      <c r="A174" s="181" t="s">
        <v>224</v>
      </c>
      <c r="B174" s="46">
        <v>3.6706370000000001</v>
      </c>
      <c r="C174" s="47">
        <v>3.6706370000000001</v>
      </c>
      <c r="D174" s="47">
        <v>0.47230055999999998</v>
      </c>
      <c r="E174" s="59">
        <f t="shared" si="10"/>
        <v>0.12866991751023049</v>
      </c>
      <c r="F174" s="40">
        <v>1.017112</v>
      </c>
      <c r="G174" s="41">
        <v>1.017112</v>
      </c>
      <c r="H174" s="41">
        <v>6.2439260000000003E-2</v>
      </c>
      <c r="I174" s="29">
        <f t="shared" ref="I174:I197" si="14">H174/G174</f>
        <v>6.1388775277452241E-2</v>
      </c>
    </row>
    <row r="175" spans="1:9" x14ac:dyDescent="0.25">
      <c r="A175" s="2" t="s">
        <v>52</v>
      </c>
      <c r="B175" s="9">
        <v>1.3141</v>
      </c>
      <c r="C175" s="12">
        <v>1.3141</v>
      </c>
      <c r="D175" s="12">
        <v>0.14309606</v>
      </c>
      <c r="E175" s="60">
        <f t="shared" si="10"/>
        <v>0.10889282398599802</v>
      </c>
      <c r="F175" s="42">
        <v>0.3</v>
      </c>
      <c r="G175" s="43">
        <v>0.3</v>
      </c>
      <c r="H175" s="43">
        <v>1E-4</v>
      </c>
      <c r="I175" s="19">
        <f t="shared" si="14"/>
        <v>3.3333333333333338E-4</v>
      </c>
    </row>
    <row r="176" spans="1:9" x14ac:dyDescent="0.25">
      <c r="A176" s="2" t="s">
        <v>53</v>
      </c>
      <c r="B176" s="9">
        <v>12.795199999999999</v>
      </c>
      <c r="C176" s="12">
        <v>12.795199999999999</v>
      </c>
      <c r="D176" s="12">
        <v>1.3688486299999998</v>
      </c>
      <c r="E176" s="60">
        <f t="shared" si="10"/>
        <v>0.10698141725021881</v>
      </c>
      <c r="F176" s="42">
        <v>15.8317</v>
      </c>
      <c r="G176" s="43">
        <v>15.8317</v>
      </c>
      <c r="H176" s="43">
        <v>0.19142851999999999</v>
      </c>
      <c r="I176" s="19">
        <f t="shared" si="14"/>
        <v>1.2091469646342464E-2</v>
      </c>
    </row>
    <row r="177" spans="1:9" x14ac:dyDescent="0.25">
      <c r="A177" s="2" t="s">
        <v>54</v>
      </c>
      <c r="B177" s="9">
        <v>167.1994</v>
      </c>
      <c r="C177" s="12">
        <v>170.15237200000001</v>
      </c>
      <c r="D177" s="12">
        <v>17.859036460000002</v>
      </c>
      <c r="E177" s="60">
        <f t="shared" si="10"/>
        <v>0.10495908020606377</v>
      </c>
      <c r="F177" s="42">
        <v>234.9006</v>
      </c>
      <c r="G177" s="43">
        <v>234.9306</v>
      </c>
      <c r="H177" s="43">
        <v>5.3377019699999995</v>
      </c>
      <c r="I177" s="19">
        <f t="shared" si="14"/>
        <v>2.2720335154296629E-2</v>
      </c>
    </row>
    <row r="178" spans="1:9" x14ac:dyDescent="0.25">
      <c r="A178" s="2" t="s">
        <v>55</v>
      </c>
      <c r="B178" s="9">
        <v>11.663465</v>
      </c>
      <c r="C178" s="12">
        <v>11.663465</v>
      </c>
      <c r="D178" s="12">
        <v>1.8290258700000002</v>
      </c>
      <c r="E178" s="60">
        <f t="shared" si="10"/>
        <v>0.15681668097773691</v>
      </c>
      <c r="F178" s="42">
        <v>7.657235</v>
      </c>
      <c r="G178" s="43">
        <v>7.657235</v>
      </c>
      <c r="H178" s="43">
        <v>0.56294787000000002</v>
      </c>
      <c r="I178" s="19">
        <f t="shared" si="14"/>
        <v>7.3518426690574346E-2</v>
      </c>
    </row>
    <row r="179" spans="1:9" x14ac:dyDescent="0.25">
      <c r="A179" s="2" t="s">
        <v>56</v>
      </c>
      <c r="B179" s="9">
        <v>26.862333</v>
      </c>
      <c r="C179" s="12">
        <v>26.877832999999999</v>
      </c>
      <c r="D179" s="12">
        <v>0.23675832999999999</v>
      </c>
      <c r="E179" s="60">
        <f t="shared" si="10"/>
        <v>8.8086837208937192E-3</v>
      </c>
      <c r="F179" s="42">
        <v>377.87366700000001</v>
      </c>
      <c r="G179" s="43">
        <v>377.85816699999998</v>
      </c>
      <c r="H179" s="43">
        <v>3.9312839999999995E-2</v>
      </c>
      <c r="I179" s="19">
        <f t="shared" si="14"/>
        <v>1.0404126053996339E-4</v>
      </c>
    </row>
    <row r="180" spans="1:9" x14ac:dyDescent="0.25">
      <c r="A180" s="2" t="s">
        <v>57</v>
      </c>
      <c r="B180" s="9">
        <v>8.0123850000000001</v>
      </c>
      <c r="C180" s="12">
        <v>8.0123850000000001</v>
      </c>
      <c r="D180" s="12">
        <v>0</v>
      </c>
      <c r="E180" s="60">
        <f t="shared" si="10"/>
        <v>0</v>
      </c>
      <c r="F180" s="42">
        <v>93.507814999999994</v>
      </c>
      <c r="G180" s="43">
        <v>93.507814999999994</v>
      </c>
      <c r="H180" s="43">
        <v>0</v>
      </c>
      <c r="I180" s="19">
        <f t="shared" si="14"/>
        <v>0</v>
      </c>
    </row>
    <row r="181" spans="1:9" x14ac:dyDescent="0.25">
      <c r="A181" s="2" t="s">
        <v>58</v>
      </c>
      <c r="B181" s="9">
        <v>24.393840999999998</v>
      </c>
      <c r="C181" s="12">
        <v>24.393840999999998</v>
      </c>
      <c r="D181" s="12">
        <v>2.1986635899999998</v>
      </c>
      <c r="E181" s="60">
        <f t="shared" si="10"/>
        <v>9.0131914445125721E-2</v>
      </c>
      <c r="F181" s="42">
        <v>23.069849999999999</v>
      </c>
      <c r="G181" s="43">
        <v>23.069849999999999</v>
      </c>
      <c r="H181" s="43">
        <v>7.8202270000000004E-2</v>
      </c>
      <c r="I181" s="19">
        <f t="shared" si="14"/>
        <v>3.3898040082618658E-3</v>
      </c>
    </row>
    <row r="182" spans="1:9" x14ac:dyDescent="0.25">
      <c r="A182" s="2" t="s">
        <v>59</v>
      </c>
      <c r="B182" s="9">
        <v>18.488734999999998</v>
      </c>
      <c r="C182" s="12">
        <v>18.476434999999999</v>
      </c>
      <c r="D182" s="12">
        <v>0.51623942</v>
      </c>
      <c r="E182" s="60">
        <f t="shared" si="10"/>
        <v>2.7940423571971542E-2</v>
      </c>
      <c r="F182" s="42">
        <v>34.282764999999998</v>
      </c>
      <c r="G182" s="43">
        <v>34.295065000000001</v>
      </c>
      <c r="H182" s="43">
        <v>0.14371639000000003</v>
      </c>
      <c r="I182" s="19">
        <f t="shared" si="14"/>
        <v>4.1905851468717155E-3</v>
      </c>
    </row>
    <row r="183" spans="1:9" x14ac:dyDescent="0.25">
      <c r="A183" s="2" t="s">
        <v>60</v>
      </c>
      <c r="B183" s="9">
        <v>6.1280020000000004</v>
      </c>
      <c r="C183" s="12">
        <v>6.1280020000000004</v>
      </c>
      <c r="D183" s="12">
        <v>0.60854635999999995</v>
      </c>
      <c r="E183" s="60">
        <f t="shared" si="10"/>
        <v>9.9305835735693279E-2</v>
      </c>
      <c r="F183" s="42">
        <v>1.0300590000000001</v>
      </c>
      <c r="G183" s="43">
        <v>1.0300590000000001</v>
      </c>
      <c r="H183" s="43">
        <v>0.11687348</v>
      </c>
      <c r="I183" s="19">
        <f t="shared" si="14"/>
        <v>0.11346289872716028</v>
      </c>
    </row>
    <row r="184" spans="1:9" x14ac:dyDescent="0.25">
      <c r="A184" s="2" t="s">
        <v>95</v>
      </c>
      <c r="B184" s="9">
        <v>14.519124</v>
      </c>
      <c r="C184" s="12">
        <v>14.519124</v>
      </c>
      <c r="D184" s="12">
        <v>0.25503305999999998</v>
      </c>
      <c r="E184" s="60">
        <f t="shared" si="10"/>
        <v>1.7565320056499276E-2</v>
      </c>
      <c r="F184" s="42">
        <v>1.4320759999999999</v>
      </c>
      <c r="G184" s="43">
        <v>1.4320759999999999</v>
      </c>
      <c r="H184" s="43">
        <v>7.3383000000000009E-4</v>
      </c>
      <c r="I184" s="19">
        <f t="shared" si="14"/>
        <v>5.1242392163544398E-4</v>
      </c>
    </row>
    <row r="185" spans="1:9" x14ac:dyDescent="0.25">
      <c r="A185" s="2" t="s">
        <v>61</v>
      </c>
      <c r="B185" s="9">
        <v>54.731400000000001</v>
      </c>
      <c r="C185" s="12">
        <v>54.664200000000001</v>
      </c>
      <c r="D185" s="12">
        <v>8.7391157799999988</v>
      </c>
      <c r="E185" s="60">
        <f t="shared" si="10"/>
        <v>0.15986908762956376</v>
      </c>
      <c r="F185" s="42">
        <v>2.0242</v>
      </c>
      <c r="G185" s="43">
        <v>2.0914000000000001</v>
      </c>
      <c r="H185" s="43">
        <v>0.18114720000000001</v>
      </c>
      <c r="I185" s="19">
        <f t="shared" si="14"/>
        <v>8.6615281629530458E-2</v>
      </c>
    </row>
    <row r="186" spans="1:9" x14ac:dyDescent="0.25">
      <c r="A186" s="2" t="s">
        <v>217</v>
      </c>
      <c r="B186" s="9">
        <v>7.5107999999999997</v>
      </c>
      <c r="C186" s="12">
        <v>7.5107999999999997</v>
      </c>
      <c r="D186" s="12">
        <v>0</v>
      </c>
      <c r="E186" s="60">
        <f t="shared" si="10"/>
        <v>0</v>
      </c>
      <c r="F186" s="42">
        <v>1.66</v>
      </c>
      <c r="G186" s="43">
        <v>1.66</v>
      </c>
      <c r="H186" s="43">
        <v>0</v>
      </c>
      <c r="I186" s="19">
        <f t="shared" si="14"/>
        <v>0</v>
      </c>
    </row>
    <row r="187" spans="1:9" x14ac:dyDescent="0.25">
      <c r="A187" s="2" t="s">
        <v>62</v>
      </c>
      <c r="B187" s="9">
        <v>8.4754819999999995</v>
      </c>
      <c r="C187" s="12">
        <v>8.4754819999999995</v>
      </c>
      <c r="D187" s="12">
        <v>3.9756999999999995E-3</v>
      </c>
      <c r="E187" s="60">
        <f t="shared" si="10"/>
        <v>4.6908246634232717E-4</v>
      </c>
      <c r="F187" s="42">
        <v>15.717917999999999</v>
      </c>
      <c r="G187" s="43">
        <v>15.717917999999999</v>
      </c>
      <c r="H187" s="43">
        <v>0</v>
      </c>
      <c r="I187" s="19">
        <f t="shared" si="14"/>
        <v>0</v>
      </c>
    </row>
    <row r="188" spans="1:9" x14ac:dyDescent="0.25">
      <c r="A188" s="2" t="s">
        <v>83</v>
      </c>
      <c r="B188" s="9">
        <v>124.8222</v>
      </c>
      <c r="C188" s="12">
        <v>124.7992</v>
      </c>
      <c r="D188" s="12">
        <v>6.2100078700000001</v>
      </c>
      <c r="E188" s="60">
        <f t="shared" si="10"/>
        <v>4.9759997419855255E-2</v>
      </c>
      <c r="F188" s="42">
        <v>2.6377999999999999</v>
      </c>
      <c r="G188" s="43">
        <v>2.6608000000000001</v>
      </c>
      <c r="H188" s="43">
        <v>0</v>
      </c>
      <c r="I188" s="19">
        <f t="shared" si="14"/>
        <v>0</v>
      </c>
    </row>
    <row r="189" spans="1:9" ht="17.25" x14ac:dyDescent="0.25">
      <c r="A189" s="2" t="s">
        <v>102</v>
      </c>
      <c r="B189" s="33">
        <v>60.588999999999999</v>
      </c>
      <c r="C189" s="34">
        <v>60.588999999999999</v>
      </c>
      <c r="D189" s="34">
        <v>3.2843431299999999</v>
      </c>
      <c r="E189" s="60">
        <f t="shared" si="10"/>
        <v>5.4206920893231446E-2</v>
      </c>
      <c r="F189" s="33">
        <v>583.2894</v>
      </c>
      <c r="G189" s="34">
        <v>583.2894</v>
      </c>
      <c r="H189" s="34">
        <v>6.6937920100000001</v>
      </c>
      <c r="I189" s="19">
        <f t="shared" si="14"/>
        <v>1.1475936319089632E-2</v>
      </c>
    </row>
    <row r="190" spans="1:9" x14ac:dyDescent="0.25">
      <c r="A190" s="2" t="s">
        <v>63</v>
      </c>
      <c r="B190" s="9">
        <v>6.6338999999999997</v>
      </c>
      <c r="C190" s="12">
        <v>6.6338999999999997</v>
      </c>
      <c r="D190" s="12">
        <v>0.85084904000000006</v>
      </c>
      <c r="E190" s="60">
        <f t="shared" si="10"/>
        <v>0.12825774280589097</v>
      </c>
      <c r="F190" s="42">
        <v>5.9851999999999999</v>
      </c>
      <c r="G190" s="43">
        <v>5.9851999999999999</v>
      </c>
      <c r="H190" s="43">
        <v>5.0500500000000004E-3</v>
      </c>
      <c r="I190" s="19">
        <f t="shared" si="14"/>
        <v>8.4375626545478855E-4</v>
      </c>
    </row>
    <row r="191" spans="1:9" x14ac:dyDescent="0.25">
      <c r="A191" s="2" t="s">
        <v>64</v>
      </c>
      <c r="B191" s="9">
        <v>22.962513999999999</v>
      </c>
      <c r="C191" s="12">
        <v>22.962513999999999</v>
      </c>
      <c r="D191" s="12">
        <v>2.3349473299999999</v>
      </c>
      <c r="E191" s="60">
        <f t="shared" si="10"/>
        <v>0.10168517828666321</v>
      </c>
      <c r="F191" s="42">
        <v>53.129190000000001</v>
      </c>
      <c r="G191" s="43">
        <v>53.129190000000001</v>
      </c>
      <c r="H191" s="43">
        <v>7.2332489299999994</v>
      </c>
      <c r="I191" s="19">
        <f t="shared" si="14"/>
        <v>0.13614453617681729</v>
      </c>
    </row>
    <row r="192" spans="1:9" x14ac:dyDescent="0.25">
      <c r="A192" s="7" t="s">
        <v>84</v>
      </c>
      <c r="B192" s="9">
        <v>3.426625</v>
      </c>
      <c r="C192" s="12">
        <v>3.426625</v>
      </c>
      <c r="D192" s="12">
        <v>0.35662160999999998</v>
      </c>
      <c r="E192" s="60">
        <f t="shared" si="10"/>
        <v>0.10407371976799328</v>
      </c>
      <c r="F192" s="42">
        <v>2.2174749999999999</v>
      </c>
      <c r="G192" s="43">
        <v>2.6813199999999999</v>
      </c>
      <c r="H192" s="43">
        <v>0</v>
      </c>
      <c r="I192" s="19">
        <f t="shared" si="14"/>
        <v>0</v>
      </c>
    </row>
    <row r="193" spans="1:9" x14ac:dyDescent="0.25">
      <c r="A193" s="2" t="s">
        <v>65</v>
      </c>
      <c r="B193" s="9">
        <v>15.4984</v>
      </c>
      <c r="C193" s="12">
        <v>15.4984</v>
      </c>
      <c r="D193" s="12">
        <v>0.72862300000000002</v>
      </c>
      <c r="E193" s="60">
        <f t="shared" si="10"/>
        <v>4.7012788416868838E-2</v>
      </c>
      <c r="F193" s="42">
        <v>7.9913999999999996</v>
      </c>
      <c r="G193" s="43">
        <v>9.7199779999999993</v>
      </c>
      <c r="H193" s="43">
        <v>2.4019577700000001</v>
      </c>
      <c r="I193" s="19">
        <f t="shared" si="14"/>
        <v>0.24711555622862524</v>
      </c>
    </row>
    <row r="194" spans="1:9" x14ac:dyDescent="0.25">
      <c r="A194" s="2" t="s">
        <v>66</v>
      </c>
      <c r="B194" s="9">
        <v>7.3010999999999999</v>
      </c>
      <c r="C194" s="12">
        <v>7.3010999999999999</v>
      </c>
      <c r="D194" s="12">
        <v>0.69119289000000006</v>
      </c>
      <c r="E194" s="60">
        <f t="shared" si="10"/>
        <v>9.4669692238155898E-2</v>
      </c>
      <c r="F194" s="42">
        <v>51.475900000000003</v>
      </c>
      <c r="G194" s="43">
        <v>51.925899999999999</v>
      </c>
      <c r="H194" s="43">
        <v>5.2958496200000003</v>
      </c>
      <c r="I194" s="19">
        <f t="shared" si="14"/>
        <v>0.1019885956719094</v>
      </c>
    </row>
    <row r="195" spans="1:9" x14ac:dyDescent="0.25">
      <c r="A195" s="2" t="s">
        <v>67</v>
      </c>
      <c r="B195" s="9">
        <v>7.2233419999999997</v>
      </c>
      <c r="C195" s="12">
        <v>7.2233419999999997</v>
      </c>
      <c r="D195" s="12">
        <v>0.68265868000000007</v>
      </c>
      <c r="E195" s="60">
        <f t="shared" si="10"/>
        <v>9.4507318080744362E-2</v>
      </c>
      <c r="F195" s="42">
        <v>2.0239989999999999</v>
      </c>
      <c r="G195" s="43">
        <v>2.0239989999999999</v>
      </c>
      <c r="H195" s="43">
        <v>2.0194500000000001E-2</v>
      </c>
      <c r="I195" s="19">
        <f t="shared" si="14"/>
        <v>9.9775246924529125E-3</v>
      </c>
    </row>
    <row r="196" spans="1:9" x14ac:dyDescent="0.25">
      <c r="A196" s="2" t="s">
        <v>68</v>
      </c>
      <c r="B196" s="9">
        <v>6.3837650000000004</v>
      </c>
      <c r="C196" s="12">
        <v>6.3837650000000004</v>
      </c>
      <c r="D196" s="12">
        <v>0.80738102</v>
      </c>
      <c r="E196" s="60">
        <f t="shared" si="10"/>
        <v>0.12647411363043595</v>
      </c>
      <c r="F196" s="42">
        <v>0.64803500000000003</v>
      </c>
      <c r="G196" s="43">
        <v>0.64803500000000003</v>
      </c>
      <c r="H196" s="43">
        <v>5.5855959999999996E-2</v>
      </c>
      <c r="I196" s="19">
        <f t="shared" si="14"/>
        <v>8.6192813659756021E-2</v>
      </c>
    </row>
    <row r="197" spans="1:9" x14ac:dyDescent="0.25">
      <c r="A197" s="2" t="s">
        <v>69</v>
      </c>
      <c r="B197" s="9">
        <v>14.6401</v>
      </c>
      <c r="C197" s="12">
        <v>14.631736</v>
      </c>
      <c r="D197" s="12">
        <v>1.74485197</v>
      </c>
      <c r="E197" s="60">
        <f t="shared" si="10"/>
        <v>0.11925119274978718</v>
      </c>
      <c r="F197" s="42">
        <v>4.3112000000000004</v>
      </c>
      <c r="G197" s="43">
        <v>4.3195639999999997</v>
      </c>
      <c r="H197" s="43">
        <v>0.14102677</v>
      </c>
      <c r="I197" s="19">
        <f t="shared" si="14"/>
        <v>3.2648380716201915E-2</v>
      </c>
    </row>
    <row r="198" spans="1:9" x14ac:dyDescent="0.25">
      <c r="A198" s="2" t="s">
        <v>70</v>
      </c>
      <c r="B198" s="9">
        <v>1.6839999999999999</v>
      </c>
      <c r="C198" s="12">
        <v>1.6839999999999999</v>
      </c>
      <c r="D198" s="12">
        <v>0.17159195999999999</v>
      </c>
      <c r="E198" s="60">
        <f t="shared" si="10"/>
        <v>0.10189546318289786</v>
      </c>
      <c r="F198" s="10" t="s">
        <v>19</v>
      </c>
      <c r="G198" s="11" t="s">
        <v>19</v>
      </c>
      <c r="H198" s="11" t="s">
        <v>19</v>
      </c>
      <c r="I198" s="19" t="s">
        <v>19</v>
      </c>
    </row>
    <row r="199" spans="1:9" x14ac:dyDescent="0.25">
      <c r="A199" s="2" t="s">
        <v>71</v>
      </c>
      <c r="B199" s="9">
        <v>22.465060000000001</v>
      </c>
      <c r="C199" s="12">
        <v>22.43056</v>
      </c>
      <c r="D199" s="12">
        <v>3.5368435099999997</v>
      </c>
      <c r="E199" s="60">
        <f t="shared" si="10"/>
        <v>0.15767967941950622</v>
      </c>
      <c r="F199" s="10">
        <v>2.0902400000000001</v>
      </c>
      <c r="G199" s="11">
        <v>2.1247400000000001</v>
      </c>
      <c r="H199" s="11">
        <v>6.3525200000000004E-2</v>
      </c>
      <c r="I199" s="19">
        <f>H199/G199</f>
        <v>2.9897869857017801E-2</v>
      </c>
    </row>
    <row r="200" spans="1:9" ht="15" customHeight="1" x14ac:dyDescent="0.25">
      <c r="A200" s="23" t="s">
        <v>72</v>
      </c>
      <c r="B200" s="9">
        <v>8.5886689999999994</v>
      </c>
      <c r="C200" s="12">
        <v>8.5886689999999994</v>
      </c>
      <c r="D200" s="12">
        <v>0.87119701000000005</v>
      </c>
      <c r="E200" s="60">
        <f t="shared" si="10"/>
        <v>0.10143562524065139</v>
      </c>
      <c r="F200" s="10">
        <v>0.81793099999999996</v>
      </c>
      <c r="G200" s="11">
        <v>0.81793099999999996</v>
      </c>
      <c r="H200" s="11">
        <v>1.3917000000000001E-2</v>
      </c>
      <c r="I200" s="19">
        <f>H200/G200</f>
        <v>1.7014882673477349E-2</v>
      </c>
    </row>
    <row r="201" spans="1:9" ht="15" customHeight="1" x14ac:dyDescent="0.25">
      <c r="A201" s="24" t="s">
        <v>73</v>
      </c>
      <c r="B201" s="9">
        <v>6.6812279999999999</v>
      </c>
      <c r="C201" s="12">
        <v>6.6702779999999997</v>
      </c>
      <c r="D201" s="12">
        <v>1.00464994</v>
      </c>
      <c r="E201" s="60">
        <f t="shared" si="10"/>
        <v>0.1506159023656885</v>
      </c>
      <c r="F201" s="10">
        <v>9.3472E-2</v>
      </c>
      <c r="G201" s="11">
        <v>0.104422</v>
      </c>
      <c r="H201" s="11">
        <v>1.525875E-2</v>
      </c>
      <c r="I201" s="19">
        <f>H201/G201</f>
        <v>0.14612581639884314</v>
      </c>
    </row>
    <row r="202" spans="1:9" ht="15" customHeight="1" x14ac:dyDescent="0.25">
      <c r="A202" s="24" t="s">
        <v>103</v>
      </c>
      <c r="B202" s="9">
        <v>166.27</v>
      </c>
      <c r="C202" s="12">
        <v>176.31798599999999</v>
      </c>
      <c r="D202" s="12">
        <v>31.482280769999999</v>
      </c>
      <c r="E202" s="60">
        <f t="shared" si="10"/>
        <v>0.17855399488285897</v>
      </c>
      <c r="F202" s="42">
        <v>14.1</v>
      </c>
      <c r="G202" s="43">
        <v>14.1</v>
      </c>
      <c r="H202" s="43">
        <v>7.2910420000000004E-2</v>
      </c>
      <c r="I202" s="19">
        <f>H202/G202</f>
        <v>5.170951773049646E-3</v>
      </c>
    </row>
    <row r="203" spans="1:9" ht="15" customHeight="1" x14ac:dyDescent="0.25">
      <c r="A203" s="21" t="s">
        <v>225</v>
      </c>
      <c r="B203" s="9">
        <v>2.4315000000000002</v>
      </c>
      <c r="C203" s="12">
        <v>2.4315000000000002</v>
      </c>
      <c r="D203" s="12">
        <v>0.33568079000000001</v>
      </c>
      <c r="E203" s="60">
        <f t="shared" si="10"/>
        <v>0.13805502364795394</v>
      </c>
      <c r="F203" s="10" t="s">
        <v>19</v>
      </c>
      <c r="G203" s="11" t="s">
        <v>19</v>
      </c>
      <c r="H203" s="11" t="s">
        <v>19</v>
      </c>
      <c r="I203" s="19" t="s">
        <v>19</v>
      </c>
    </row>
    <row r="204" spans="1:9" x14ac:dyDescent="0.25">
      <c r="A204" s="2" t="s">
        <v>74</v>
      </c>
      <c r="B204" s="9">
        <v>25.402743999999998</v>
      </c>
      <c r="C204" s="12">
        <v>25.402743999999998</v>
      </c>
      <c r="D204" s="12">
        <v>1.01771699</v>
      </c>
      <c r="E204" s="60">
        <f t="shared" si="10"/>
        <v>4.0063269936507648E-2</v>
      </c>
      <c r="F204" s="42">
        <v>3.482256</v>
      </c>
      <c r="G204" s="43">
        <v>3.482256</v>
      </c>
      <c r="H204" s="43">
        <v>0.19315417000000001</v>
      </c>
      <c r="I204" s="19">
        <f t="shared" ref="I204:I215" si="15">H204/G204</f>
        <v>5.5468113200178276E-2</v>
      </c>
    </row>
    <row r="205" spans="1:9" x14ac:dyDescent="0.25">
      <c r="A205" s="7" t="s">
        <v>75</v>
      </c>
      <c r="B205" s="9">
        <v>9.5028109999999995</v>
      </c>
      <c r="C205" s="12">
        <v>9.5028109999999995</v>
      </c>
      <c r="D205" s="12">
        <v>0.49802953999999999</v>
      </c>
      <c r="E205" s="60">
        <f t="shared" si="10"/>
        <v>5.240865466018424E-2</v>
      </c>
      <c r="F205" s="42">
        <v>5.7622059999999999</v>
      </c>
      <c r="G205" s="43">
        <v>5.7622059999999999</v>
      </c>
      <c r="H205" s="43">
        <v>3.010231E-2</v>
      </c>
      <c r="I205" s="19">
        <f t="shared" si="15"/>
        <v>5.2240947303862448E-3</v>
      </c>
    </row>
    <row r="206" spans="1:9" x14ac:dyDescent="0.25">
      <c r="A206" s="2" t="s">
        <v>76</v>
      </c>
      <c r="B206" s="9">
        <v>66.904700000000005</v>
      </c>
      <c r="C206" s="12">
        <v>66.904700000000005</v>
      </c>
      <c r="D206" s="12">
        <v>1.2340010400000001</v>
      </c>
      <c r="E206" s="60">
        <f t="shared" si="10"/>
        <v>1.8444160724134479E-2</v>
      </c>
      <c r="F206" s="42">
        <v>7.4455</v>
      </c>
      <c r="G206" s="43">
        <v>7.4455</v>
      </c>
      <c r="H206" s="43">
        <v>1.0737E-2</v>
      </c>
      <c r="I206" s="19">
        <f t="shared" si="15"/>
        <v>1.4420791081861527E-3</v>
      </c>
    </row>
    <row r="207" spans="1:9" x14ac:dyDescent="0.25">
      <c r="A207" s="2" t="s">
        <v>77</v>
      </c>
      <c r="B207" s="9">
        <v>264.96028999999999</v>
      </c>
      <c r="C207" s="12">
        <v>264.96028999999999</v>
      </c>
      <c r="D207" s="12">
        <v>28.919672730000002</v>
      </c>
      <c r="E207" s="60">
        <f t="shared" si="10"/>
        <v>0.10914719609493183</v>
      </c>
      <c r="F207" s="42">
        <v>21.7836</v>
      </c>
      <c r="G207" s="43">
        <v>21.7836</v>
      </c>
      <c r="H207" s="43">
        <v>0.83140966999999999</v>
      </c>
      <c r="I207" s="19">
        <f t="shared" si="15"/>
        <v>3.8166770873501163E-2</v>
      </c>
    </row>
    <row r="208" spans="1:9" x14ac:dyDescent="0.25">
      <c r="A208" s="2" t="s">
        <v>85</v>
      </c>
      <c r="B208" s="9">
        <v>101.69029999999999</v>
      </c>
      <c r="C208" s="12">
        <v>101.3053</v>
      </c>
      <c r="D208" s="12">
        <v>11.982326449999999</v>
      </c>
      <c r="E208" s="60">
        <f t="shared" si="10"/>
        <v>0.11827936396220137</v>
      </c>
      <c r="F208" s="42">
        <v>26.477699999999999</v>
      </c>
      <c r="G208" s="43">
        <v>26.8627</v>
      </c>
      <c r="H208" s="43">
        <v>1.174041E-2</v>
      </c>
      <c r="I208" s="19">
        <f t="shared" si="15"/>
        <v>4.3705249286184932E-4</v>
      </c>
    </row>
    <row r="209" spans="1:9" x14ac:dyDescent="0.25">
      <c r="A209" s="2" t="s">
        <v>78</v>
      </c>
      <c r="B209" s="9">
        <v>0.53</v>
      </c>
      <c r="C209" s="12">
        <v>0.53</v>
      </c>
      <c r="D209" s="12">
        <v>5.5254640000000001E-2</v>
      </c>
      <c r="E209" s="60">
        <f t="shared" si="10"/>
        <v>0.10425403773584906</v>
      </c>
      <c r="F209" s="10">
        <v>0.2</v>
      </c>
      <c r="G209" s="11">
        <v>0.2</v>
      </c>
      <c r="H209" s="11">
        <v>0</v>
      </c>
      <c r="I209" s="19">
        <f t="shared" si="15"/>
        <v>0</v>
      </c>
    </row>
    <row r="210" spans="1:9" ht="15.75" thickBot="1" x14ac:dyDescent="0.3">
      <c r="A210" s="8" t="s">
        <v>79</v>
      </c>
      <c r="B210" s="50">
        <v>32.020899999999997</v>
      </c>
      <c r="C210" s="51">
        <v>32.020899999999997</v>
      </c>
      <c r="D210" s="51">
        <v>1.9945352299999999</v>
      </c>
      <c r="E210" s="62">
        <f>D210/C210</f>
        <v>6.2288543732374795E-2</v>
      </c>
      <c r="F210" s="44">
        <v>8.6021000000000001</v>
      </c>
      <c r="G210" s="45">
        <v>8.6021000000000001</v>
      </c>
      <c r="H210" s="45">
        <v>5.9804600900000002</v>
      </c>
      <c r="I210" s="32">
        <f t="shared" si="15"/>
        <v>0.69523256995384852</v>
      </c>
    </row>
    <row r="211" spans="1:9" ht="15.75" thickBot="1" x14ac:dyDescent="0.3">
      <c r="A211" s="35" t="s">
        <v>98</v>
      </c>
      <c r="B211" s="71">
        <f>SUM(B212:B217)</f>
        <v>971.87879199999998</v>
      </c>
      <c r="C211" s="72">
        <f>SUM(C212:C217)</f>
        <v>971.87879199999998</v>
      </c>
      <c r="D211" s="72">
        <f>SUM(D212:D217)</f>
        <v>105.21669961000001</v>
      </c>
      <c r="E211" s="73">
        <f>D211/C211</f>
        <v>0.10826113346241227</v>
      </c>
      <c r="F211" s="74">
        <f>SUM(F212:F217)</f>
        <v>3360.5404369999997</v>
      </c>
      <c r="G211" s="36">
        <f>SUM(G212:G217)</f>
        <v>3360.5404369999997</v>
      </c>
      <c r="H211" s="36">
        <f>SUM(H212:H217)</f>
        <v>420.92943392000001</v>
      </c>
      <c r="I211" s="39">
        <f t="shared" si="15"/>
        <v>0.12525647044311999</v>
      </c>
    </row>
    <row r="212" spans="1:9" x14ac:dyDescent="0.25">
      <c r="A212" s="7" t="s">
        <v>86</v>
      </c>
      <c r="B212" s="52">
        <v>260.33783099999999</v>
      </c>
      <c r="C212" s="53">
        <v>260.33783099999999</v>
      </c>
      <c r="D212" s="53">
        <v>8.1184784200000006</v>
      </c>
      <c r="E212" s="63">
        <f>D212/C212</f>
        <v>3.1184397553039461E-2</v>
      </c>
      <c r="F212" s="40">
        <v>229.974842</v>
      </c>
      <c r="G212" s="41">
        <v>229.974842</v>
      </c>
      <c r="H212" s="41">
        <v>11.04973114</v>
      </c>
      <c r="I212" s="29">
        <f t="shared" si="15"/>
        <v>4.8047564872335038E-2</v>
      </c>
    </row>
    <row r="213" spans="1:9" x14ac:dyDescent="0.25">
      <c r="A213" s="2" t="s">
        <v>87</v>
      </c>
      <c r="B213" s="9">
        <v>333.76650000000001</v>
      </c>
      <c r="C213" s="12">
        <v>333.76650000000001</v>
      </c>
      <c r="D213" s="12">
        <v>50.808118999999998</v>
      </c>
      <c r="E213" s="60">
        <f>D213/C213</f>
        <v>0.15222653861307231</v>
      </c>
      <c r="F213" s="42">
        <v>1102.0624</v>
      </c>
      <c r="G213" s="43">
        <v>1102.0624</v>
      </c>
      <c r="H213" s="43">
        <v>223.42490000000001</v>
      </c>
      <c r="I213" s="19">
        <f t="shared" si="15"/>
        <v>0.20273343868731933</v>
      </c>
    </row>
    <row r="214" spans="1:9" x14ac:dyDescent="0.25">
      <c r="A214" s="2" t="s">
        <v>88</v>
      </c>
      <c r="B214" s="9">
        <v>206.84880000000001</v>
      </c>
      <c r="C214" s="12">
        <v>206.84880000000001</v>
      </c>
      <c r="D214" s="12">
        <v>34.364792999999999</v>
      </c>
      <c r="E214" s="60">
        <f>D214/C214</f>
        <v>0.16613484342186174</v>
      </c>
      <c r="F214" s="42">
        <v>559.81719999999996</v>
      </c>
      <c r="G214" s="43">
        <v>559.81719999999996</v>
      </c>
      <c r="H214" s="43">
        <v>84.598500000000001</v>
      </c>
      <c r="I214" s="19">
        <f t="shared" si="15"/>
        <v>0.15111807925872947</v>
      </c>
    </row>
    <row r="215" spans="1:9" ht="17.25" x14ac:dyDescent="0.25">
      <c r="A215" s="2" t="s">
        <v>106</v>
      </c>
      <c r="B215" s="10" t="s">
        <v>19</v>
      </c>
      <c r="C215" s="11" t="s">
        <v>19</v>
      </c>
      <c r="D215" s="11" t="s">
        <v>19</v>
      </c>
      <c r="E215" s="60" t="s">
        <v>19</v>
      </c>
      <c r="F215" s="42">
        <v>1301.947776</v>
      </c>
      <c r="G215" s="43">
        <v>1301.947776</v>
      </c>
      <c r="H215" s="65">
        <v>101.30307606000001</v>
      </c>
      <c r="I215" s="19">
        <f t="shared" si="15"/>
        <v>7.7808862941673024E-2</v>
      </c>
    </row>
    <row r="216" spans="1:9" x14ac:dyDescent="0.25">
      <c r="A216" s="2" t="s">
        <v>89</v>
      </c>
      <c r="B216" s="10">
        <v>2.9946999999999999</v>
      </c>
      <c r="C216" s="11">
        <v>2.9946999999999999</v>
      </c>
      <c r="D216" s="11">
        <v>0.23787608999999998</v>
      </c>
      <c r="E216" s="60">
        <f>D216/C216</f>
        <v>7.9432360503556274E-2</v>
      </c>
      <c r="F216" s="66" t="s">
        <v>19</v>
      </c>
      <c r="G216" s="67" t="s">
        <v>19</v>
      </c>
      <c r="H216" s="67" t="s">
        <v>19</v>
      </c>
      <c r="I216" s="19" t="s">
        <v>19</v>
      </c>
    </row>
    <row r="217" spans="1:9" ht="15.75" thickBot="1" x14ac:dyDescent="0.3">
      <c r="A217" s="8" t="s">
        <v>90</v>
      </c>
      <c r="B217" s="50">
        <v>167.930961</v>
      </c>
      <c r="C217" s="51">
        <v>167.930961</v>
      </c>
      <c r="D217" s="51">
        <v>11.6874331</v>
      </c>
      <c r="E217" s="62">
        <f>D217/C217</f>
        <v>6.9596654663341084E-2</v>
      </c>
      <c r="F217" s="44">
        <v>166.73821899999999</v>
      </c>
      <c r="G217" s="45">
        <v>166.73821899999999</v>
      </c>
      <c r="H217" s="45">
        <v>0.55322671999999995</v>
      </c>
      <c r="I217" s="30">
        <f>H217/G217</f>
        <v>3.3179358836740364E-3</v>
      </c>
    </row>
    <row r="218" spans="1:9" x14ac:dyDescent="0.25">
      <c r="A218" s="152" t="s">
        <v>211</v>
      </c>
      <c r="B218" s="152"/>
      <c r="C218" s="152"/>
      <c r="D218" s="152"/>
      <c r="E218" s="184" t="s">
        <v>212</v>
      </c>
      <c r="F218" s="184"/>
      <c r="G218" s="184"/>
      <c r="H218" s="184"/>
      <c r="I218" s="184"/>
    </row>
    <row r="219" spans="1:9" x14ac:dyDescent="0.25">
      <c r="A219" s="186" t="s">
        <v>213</v>
      </c>
      <c r="B219" s="187"/>
      <c r="C219" s="187"/>
      <c r="D219" s="187"/>
      <c r="E219" s="187"/>
      <c r="F219" s="187"/>
      <c r="G219" s="187"/>
      <c r="H219" s="187"/>
      <c r="I219" s="187"/>
    </row>
    <row r="220" spans="1:9" x14ac:dyDescent="0.25">
      <c r="A220" s="200"/>
      <c r="B220" s="200"/>
      <c r="C220" s="200"/>
      <c r="D220" s="200"/>
      <c r="E220" s="200"/>
      <c r="F220" s="200"/>
      <c r="G220" s="200"/>
      <c r="H220" s="200"/>
      <c r="I220" s="200"/>
    </row>
    <row r="221" spans="1:9" x14ac:dyDescent="0.25">
      <c r="A221" s="189" t="s">
        <v>94</v>
      </c>
      <c r="B221" s="189"/>
      <c r="C221" s="189"/>
      <c r="D221" s="189"/>
      <c r="E221" s="189"/>
      <c r="F221" s="189"/>
      <c r="G221" s="189"/>
      <c r="H221" s="189"/>
      <c r="I221" s="189"/>
    </row>
    <row r="222" spans="1:9" x14ac:dyDescent="0.25">
      <c r="A222" s="188" t="s">
        <v>104</v>
      </c>
      <c r="B222" s="188"/>
      <c r="C222" s="188"/>
      <c r="D222" s="188"/>
      <c r="E222" s="188"/>
      <c r="F222" s="188"/>
      <c r="G222" s="188"/>
      <c r="H222" s="188"/>
      <c r="I222" s="188"/>
    </row>
    <row r="223" spans="1:9" x14ac:dyDescent="0.25">
      <c r="A223" s="189" t="s">
        <v>221</v>
      </c>
      <c r="B223" s="189"/>
      <c r="C223" s="189"/>
      <c r="D223" s="189"/>
      <c r="E223" s="189"/>
      <c r="F223" s="189"/>
      <c r="G223" s="189"/>
      <c r="H223" s="189"/>
      <c r="I223" s="189"/>
    </row>
    <row r="224" spans="1:9" x14ac:dyDescent="0.25">
      <c r="A224" s="190" t="s">
        <v>105</v>
      </c>
      <c r="B224" s="190"/>
      <c r="C224" s="190"/>
      <c r="D224" s="190"/>
      <c r="E224" s="190"/>
      <c r="F224" s="190"/>
      <c r="G224" s="190"/>
      <c r="H224" s="190"/>
      <c r="I224" s="190"/>
    </row>
    <row r="225" spans="1:9" x14ac:dyDescent="0.25">
      <c r="A225" s="191" t="s">
        <v>0</v>
      </c>
      <c r="B225" s="191"/>
      <c r="C225" s="191"/>
      <c r="D225" s="191"/>
      <c r="E225" s="191"/>
      <c r="F225" s="191"/>
      <c r="G225" s="191"/>
      <c r="H225" s="191"/>
      <c r="I225" s="191"/>
    </row>
    <row r="226" spans="1:9" x14ac:dyDescent="0.25">
      <c r="A226" s="191" t="s">
        <v>1</v>
      </c>
      <c r="B226" s="191"/>
      <c r="C226" s="191"/>
      <c r="D226" s="191"/>
      <c r="E226" s="191"/>
      <c r="F226" s="191"/>
      <c r="G226" s="191"/>
      <c r="H226" s="191"/>
      <c r="I226" s="191"/>
    </row>
    <row r="227" spans="1:9" x14ac:dyDescent="0.25">
      <c r="A227" s="192" t="s">
        <v>210</v>
      </c>
      <c r="B227" s="192"/>
      <c r="C227" s="192"/>
      <c r="D227" s="192"/>
      <c r="E227" s="192"/>
      <c r="F227" s="192"/>
      <c r="G227" s="192"/>
      <c r="H227" s="192"/>
      <c r="I227" s="192"/>
    </row>
    <row r="228" spans="1:9" x14ac:dyDescent="0.25">
      <c r="A228" s="192" t="s">
        <v>231</v>
      </c>
      <c r="B228" s="192"/>
      <c r="C228" s="192"/>
      <c r="D228" s="192"/>
      <c r="E228" s="192"/>
      <c r="F228" s="192"/>
      <c r="G228" s="192"/>
      <c r="H228" s="192"/>
      <c r="I228" s="192"/>
    </row>
    <row r="229" spans="1:9" x14ac:dyDescent="0.25">
      <c r="A229" s="193" t="s">
        <v>2</v>
      </c>
      <c r="B229" s="193"/>
      <c r="C229" s="193"/>
      <c r="D229" s="193"/>
      <c r="E229" s="193"/>
      <c r="F229" s="193"/>
      <c r="G229" s="193"/>
      <c r="H229" s="193"/>
      <c r="I229" s="193"/>
    </row>
    <row r="230" spans="1:9" ht="15.75" thickBot="1" x14ac:dyDescent="0.3">
      <c r="A230" s="201"/>
      <c r="B230" s="201"/>
      <c r="C230" s="201"/>
      <c r="D230" s="201"/>
      <c r="E230" s="201"/>
      <c r="F230" s="201"/>
      <c r="G230" s="201"/>
      <c r="H230" s="201"/>
      <c r="I230" s="201"/>
    </row>
    <row r="231" spans="1:9" x14ac:dyDescent="0.25">
      <c r="A231" s="194" t="s">
        <v>3</v>
      </c>
      <c r="B231" s="196" t="s">
        <v>4</v>
      </c>
      <c r="C231" s="197"/>
      <c r="D231" s="197"/>
      <c r="E231" s="198"/>
      <c r="F231" s="196" t="s">
        <v>5</v>
      </c>
      <c r="G231" s="197"/>
      <c r="H231" s="197"/>
      <c r="I231" s="199"/>
    </row>
    <row r="232" spans="1:9" ht="30.75" thickBot="1" x14ac:dyDescent="0.3">
      <c r="A232" s="195"/>
      <c r="B232" s="170" t="s">
        <v>6</v>
      </c>
      <c r="C232" s="171" t="s">
        <v>7</v>
      </c>
      <c r="D232" s="171" t="s">
        <v>215</v>
      </c>
      <c r="E232" s="172" t="s">
        <v>9</v>
      </c>
      <c r="F232" s="173" t="s">
        <v>6</v>
      </c>
      <c r="G232" s="171" t="s">
        <v>7</v>
      </c>
      <c r="H232" s="171" t="s">
        <v>214</v>
      </c>
      <c r="I232" s="174" t="s">
        <v>9</v>
      </c>
    </row>
    <row r="233" spans="1:9" ht="15.75" thickBot="1" x14ac:dyDescent="0.3">
      <c r="A233" s="75" t="s">
        <v>96</v>
      </c>
      <c r="B233" s="25">
        <f>B234+B323</f>
        <v>14672.920396000001</v>
      </c>
      <c r="C233" s="26">
        <f>C234+C323</f>
        <v>14666.743704</v>
      </c>
      <c r="D233" s="26">
        <f>D234+D323</f>
        <v>3155.4333082299995</v>
      </c>
      <c r="E233" s="56">
        <f>D233/C233</f>
        <v>0.21514205006319373</v>
      </c>
      <c r="F233" s="25">
        <f>F234+F323</f>
        <v>8996.3504290000001</v>
      </c>
      <c r="G233" s="26">
        <f>G234+G323</f>
        <v>9002.9012989999992</v>
      </c>
      <c r="H233" s="26">
        <f>H234+H323</f>
        <v>1741.2650728899998</v>
      </c>
      <c r="I233" s="27">
        <f>H233/G233</f>
        <v>0.19341154757338189</v>
      </c>
    </row>
    <row r="234" spans="1:9" ht="15.75" thickBot="1" x14ac:dyDescent="0.3">
      <c r="A234" s="76" t="s">
        <v>10</v>
      </c>
      <c r="B234" s="37">
        <f>B235+B264</f>
        <v>13701.041604000002</v>
      </c>
      <c r="C234" s="38">
        <f>C235+C264</f>
        <v>13694.864912000001</v>
      </c>
      <c r="D234" s="38">
        <f>D235+D264</f>
        <v>2973.7804001299996</v>
      </c>
      <c r="E234" s="57">
        <f>D234/C234</f>
        <v>0.21714565417321141</v>
      </c>
      <c r="F234" s="37">
        <f>F235+F264</f>
        <v>5635.8099920000004</v>
      </c>
      <c r="G234" s="38">
        <f>G235+G264</f>
        <v>5642.3608619999995</v>
      </c>
      <c r="H234" s="38">
        <f>H235+H264</f>
        <v>1004.1066527199998</v>
      </c>
      <c r="I234" s="39">
        <f>H234/G234</f>
        <v>0.17795860230819813</v>
      </c>
    </row>
    <row r="235" spans="1:9" ht="15.75" thickBot="1" x14ac:dyDescent="0.3">
      <c r="A235" s="77" t="s">
        <v>11</v>
      </c>
      <c r="B235" s="17">
        <f>SUM(B236:B263)</f>
        <v>7884.8311790000025</v>
      </c>
      <c r="C235" s="18">
        <f>SUM(C236:C263)</f>
        <v>7858.6526150000009</v>
      </c>
      <c r="D235" s="18">
        <f>SUM(D236:D263)</f>
        <v>1862.3522018399999</v>
      </c>
      <c r="E235" s="58">
        <f>D235/C235</f>
        <v>0.23698110771371711</v>
      </c>
      <c r="F235" s="17">
        <f>SUM(F236:F263)</f>
        <v>3227.6491410000003</v>
      </c>
      <c r="G235" s="18">
        <f>SUM(G236:G263)</f>
        <v>3236.8818380000002</v>
      </c>
      <c r="H235" s="18">
        <f>SUM(H236:H263)</f>
        <v>859.43609115999982</v>
      </c>
      <c r="I235" s="28">
        <f>H235/G235</f>
        <v>0.26551358195114927</v>
      </c>
    </row>
    <row r="236" spans="1:9" x14ac:dyDescent="0.25">
      <c r="A236" s="1" t="s">
        <v>12</v>
      </c>
      <c r="B236" s="46">
        <v>33.616399999999999</v>
      </c>
      <c r="C236" s="47">
        <v>33.564</v>
      </c>
      <c r="D236" s="47">
        <v>7.3756791699999997</v>
      </c>
      <c r="E236" s="59">
        <f>D236/C236</f>
        <v>0.21974970712668335</v>
      </c>
      <c r="F236" s="40">
        <v>35.9876</v>
      </c>
      <c r="G236" s="41">
        <v>36.04</v>
      </c>
      <c r="H236" s="41">
        <v>4.70875208</v>
      </c>
      <c r="I236" s="29">
        <f>H236/G236</f>
        <v>0.13065349833518314</v>
      </c>
    </row>
    <row r="237" spans="1:9" x14ac:dyDescent="0.25">
      <c r="A237" s="2" t="s">
        <v>13</v>
      </c>
      <c r="B237" s="9">
        <v>104.1498</v>
      </c>
      <c r="C237" s="12">
        <v>107.6498</v>
      </c>
      <c r="D237" s="12">
        <v>21.577972829999997</v>
      </c>
      <c r="E237" s="60">
        <f>D237/C237</f>
        <v>0.20044600946773702</v>
      </c>
      <c r="F237" s="42">
        <v>19.126000000000001</v>
      </c>
      <c r="G237" s="43">
        <v>19.126000000000001</v>
      </c>
      <c r="H237" s="43">
        <v>4.1849388100000002</v>
      </c>
      <c r="I237" s="19">
        <f>H237/G237</f>
        <v>0.21880888894698317</v>
      </c>
    </row>
    <row r="238" spans="1:9" x14ac:dyDescent="0.25">
      <c r="A238" s="2" t="s">
        <v>14</v>
      </c>
      <c r="B238" s="9">
        <v>35.848700000000001</v>
      </c>
      <c r="C238" s="12">
        <v>35.848700000000001</v>
      </c>
      <c r="D238" s="12">
        <v>7.6301937799999999</v>
      </c>
      <c r="E238" s="60">
        <f t="shared" ref="E238:E254" si="16">D238/C238</f>
        <v>0.21284436478868132</v>
      </c>
      <c r="F238" s="42">
        <v>2.18045</v>
      </c>
      <c r="G238" s="43">
        <v>2.18045</v>
      </c>
      <c r="H238" s="43">
        <v>1.05552706</v>
      </c>
      <c r="I238" s="19">
        <f t="shared" ref="I238:I246" si="17">H238/G238</f>
        <v>0.48408679859661996</v>
      </c>
    </row>
    <row r="239" spans="1:9" x14ac:dyDescent="0.25">
      <c r="A239" s="2" t="s">
        <v>15</v>
      </c>
      <c r="B239" s="9">
        <v>104.298242</v>
      </c>
      <c r="C239" s="12">
        <v>104.111621</v>
      </c>
      <c r="D239" s="12">
        <v>21.489989820000002</v>
      </c>
      <c r="E239" s="60">
        <f t="shared" si="16"/>
        <v>0.20641297881626491</v>
      </c>
      <c r="F239" s="42">
        <v>3.9833259999999999</v>
      </c>
      <c r="G239" s="43">
        <v>4.1699469999999996</v>
      </c>
      <c r="H239" s="43">
        <v>1.03722231</v>
      </c>
      <c r="I239" s="19">
        <f t="shared" si="17"/>
        <v>0.24873752831870527</v>
      </c>
    </row>
    <row r="240" spans="1:9" x14ac:dyDescent="0.25">
      <c r="A240" s="3" t="s">
        <v>80</v>
      </c>
      <c r="B240" s="9">
        <v>5.3787000000000003</v>
      </c>
      <c r="C240" s="12">
        <v>5.4524999999999997</v>
      </c>
      <c r="D240" s="12">
        <v>0.85469404000000004</v>
      </c>
      <c r="E240" s="60">
        <f t="shared" si="16"/>
        <v>0.15675268959193031</v>
      </c>
      <c r="F240" s="42">
        <v>0.40658300000000003</v>
      </c>
      <c r="G240" s="43">
        <v>0.40678300000000001</v>
      </c>
      <c r="H240" s="43">
        <v>2.3642349999999999E-2</v>
      </c>
      <c r="I240" s="19">
        <f t="shared" si="17"/>
        <v>5.8120300012537394E-2</v>
      </c>
    </row>
    <row r="241" spans="1:9" x14ac:dyDescent="0.25">
      <c r="A241" s="4" t="s">
        <v>16</v>
      </c>
      <c r="B241" s="9">
        <v>64.263900000000007</v>
      </c>
      <c r="C241" s="12">
        <v>64.259037000000006</v>
      </c>
      <c r="D241" s="12">
        <v>13.42890996</v>
      </c>
      <c r="E241" s="60">
        <f t="shared" si="16"/>
        <v>0.20898087781801022</v>
      </c>
      <c r="F241" s="42">
        <v>95.638023000000004</v>
      </c>
      <c r="G241" s="43">
        <v>92.302897000000002</v>
      </c>
      <c r="H241" s="43">
        <v>59.480394729999993</v>
      </c>
      <c r="I241" s="19">
        <f t="shared" si="17"/>
        <v>0.64440441918090596</v>
      </c>
    </row>
    <row r="242" spans="1:9" x14ac:dyDescent="0.25">
      <c r="A242" s="4" t="s">
        <v>81</v>
      </c>
      <c r="B242" s="9">
        <v>30.123702000000002</v>
      </c>
      <c r="C242" s="12">
        <v>29.903915999999999</v>
      </c>
      <c r="D242" s="12">
        <v>6.1568694100000005</v>
      </c>
      <c r="E242" s="60">
        <f t="shared" si="16"/>
        <v>0.20588839969989217</v>
      </c>
      <c r="F242" s="42">
        <v>255.60611800000001</v>
      </c>
      <c r="G242" s="43">
        <v>256.004479</v>
      </c>
      <c r="H242" s="43">
        <v>67.968848969999996</v>
      </c>
      <c r="I242" s="19">
        <f t="shared" si="17"/>
        <v>0.26549867109942243</v>
      </c>
    </row>
    <row r="243" spans="1:9" x14ac:dyDescent="0.25">
      <c r="A243" s="2" t="s">
        <v>91</v>
      </c>
      <c r="B243" s="9">
        <v>592.73314800000003</v>
      </c>
      <c r="C243" s="12">
        <v>591.88043800000003</v>
      </c>
      <c r="D243" s="12">
        <v>102.40767858</v>
      </c>
      <c r="E243" s="60">
        <f t="shared" si="16"/>
        <v>0.17302088733670903</v>
      </c>
      <c r="F243" s="42">
        <v>190.01551599999999</v>
      </c>
      <c r="G243" s="43">
        <v>150.581005</v>
      </c>
      <c r="H243" s="43">
        <v>4.8727880599999995</v>
      </c>
      <c r="I243" s="19">
        <f t="shared" si="17"/>
        <v>3.2359911929130764E-2</v>
      </c>
    </row>
    <row r="244" spans="1:9" ht="17.25" x14ac:dyDescent="0.25">
      <c r="A244" s="4" t="s">
        <v>92</v>
      </c>
      <c r="B244" s="9">
        <v>1394.2363620000001</v>
      </c>
      <c r="C244" s="12">
        <v>1394.2363620000001</v>
      </c>
      <c r="D244" s="12">
        <v>330.76292312999999</v>
      </c>
      <c r="E244" s="60">
        <f t="shared" si="16"/>
        <v>0.23723590357055971</v>
      </c>
      <c r="F244" s="42">
        <v>229.03788900000001</v>
      </c>
      <c r="G244" s="43">
        <v>214.40109200000001</v>
      </c>
      <c r="H244" s="43">
        <v>64.178151200000002</v>
      </c>
      <c r="I244" s="19">
        <f t="shared" si="17"/>
        <v>0.29933686718349362</v>
      </c>
    </row>
    <row r="245" spans="1:9" x14ac:dyDescent="0.25">
      <c r="A245" s="5" t="s">
        <v>17</v>
      </c>
      <c r="B245" s="9">
        <v>3.2172580000000002</v>
      </c>
      <c r="C245" s="12">
        <v>3.1594500000000001</v>
      </c>
      <c r="D245" s="12">
        <v>0.71097138000000004</v>
      </c>
      <c r="E245" s="60">
        <f t="shared" si="16"/>
        <v>0.22503010967098705</v>
      </c>
      <c r="F245" s="42">
        <v>0.1048</v>
      </c>
      <c r="G245" s="43">
        <v>0.162608</v>
      </c>
      <c r="H245" s="43">
        <v>7.3834369999999996E-2</v>
      </c>
      <c r="I245" s="19">
        <f t="shared" si="17"/>
        <v>0.45406357620781262</v>
      </c>
    </row>
    <row r="246" spans="1:9" x14ac:dyDescent="0.25">
      <c r="A246" s="5" t="s">
        <v>18</v>
      </c>
      <c r="B246" s="9">
        <v>7.0593979999999998</v>
      </c>
      <c r="C246" s="12">
        <v>6.938358</v>
      </c>
      <c r="D246" s="12">
        <v>1.5437321399999999</v>
      </c>
      <c r="E246" s="60">
        <f t="shared" si="16"/>
        <v>0.22249243120634593</v>
      </c>
      <c r="F246" s="10">
        <v>0.135494</v>
      </c>
      <c r="G246" s="11">
        <v>0.25653399999999998</v>
      </c>
      <c r="H246" s="11">
        <v>2.320272E-2</v>
      </c>
      <c r="I246" s="19">
        <f t="shared" si="17"/>
        <v>9.0446958297925428E-2</v>
      </c>
    </row>
    <row r="247" spans="1:9" x14ac:dyDescent="0.25">
      <c r="A247" s="2" t="s">
        <v>20</v>
      </c>
      <c r="B247" s="9">
        <v>115.891339</v>
      </c>
      <c r="C247" s="12">
        <v>117.876462</v>
      </c>
      <c r="D247" s="12">
        <v>32.02666155</v>
      </c>
      <c r="E247" s="60">
        <f t="shared" si="16"/>
        <v>0.27169683418221358</v>
      </c>
      <c r="F247" s="42">
        <v>31.302230999999999</v>
      </c>
      <c r="G247" s="43">
        <v>31.60258</v>
      </c>
      <c r="H247" s="43">
        <v>8.0305529900000003</v>
      </c>
      <c r="I247" s="19">
        <f>H247/G247</f>
        <v>0.25411067672322957</v>
      </c>
    </row>
    <row r="248" spans="1:9" x14ac:dyDescent="0.25">
      <c r="A248" s="2" t="s">
        <v>21</v>
      </c>
      <c r="B248" s="9">
        <v>36.215899999999998</v>
      </c>
      <c r="C248" s="12">
        <v>36.218265000000002</v>
      </c>
      <c r="D248" s="12">
        <v>7.6798313199999999</v>
      </c>
      <c r="E248" s="60">
        <f t="shared" si="16"/>
        <v>0.21204304844530789</v>
      </c>
      <c r="F248" s="42">
        <v>1066.1043999999999</v>
      </c>
      <c r="G248" s="43">
        <v>1074.177488</v>
      </c>
      <c r="H248" s="43">
        <v>279.82912282000001</v>
      </c>
      <c r="I248" s="19">
        <f>H248/G248</f>
        <v>0.26050548065479473</v>
      </c>
    </row>
    <row r="249" spans="1:9" x14ac:dyDescent="0.25">
      <c r="A249" s="5" t="s">
        <v>22</v>
      </c>
      <c r="B249" s="9">
        <v>162.929721</v>
      </c>
      <c r="C249" s="12">
        <v>162.929721</v>
      </c>
      <c r="D249" s="12">
        <v>39.648907840000007</v>
      </c>
      <c r="E249" s="60">
        <f t="shared" si="16"/>
        <v>0.24334975593556687</v>
      </c>
      <c r="F249" s="42">
        <v>20.74945</v>
      </c>
      <c r="G249" s="43">
        <v>20.74945</v>
      </c>
      <c r="H249" s="43">
        <v>1.08694622</v>
      </c>
      <c r="I249" s="19">
        <f>H249/G249</f>
        <v>5.238433886199393E-2</v>
      </c>
    </row>
    <row r="250" spans="1:9" x14ac:dyDescent="0.25">
      <c r="A250" s="5" t="s">
        <v>23</v>
      </c>
      <c r="B250" s="9">
        <v>37.025199999999998</v>
      </c>
      <c r="C250" s="12">
        <v>37.085006</v>
      </c>
      <c r="D250" s="12">
        <v>8.4370928499999991</v>
      </c>
      <c r="E250" s="60">
        <f t="shared" si="16"/>
        <v>0.22750684872479188</v>
      </c>
      <c r="F250" s="10" t="s">
        <v>19</v>
      </c>
      <c r="G250" s="11" t="s">
        <v>19</v>
      </c>
      <c r="H250" s="11" t="s">
        <v>19</v>
      </c>
      <c r="I250" s="19" t="s">
        <v>19</v>
      </c>
    </row>
    <row r="251" spans="1:9" x14ac:dyDescent="0.25">
      <c r="A251" s="2" t="s">
        <v>24</v>
      </c>
      <c r="B251" s="9">
        <v>242.34583900000001</v>
      </c>
      <c r="C251" s="12">
        <v>240.93848299999999</v>
      </c>
      <c r="D251" s="12">
        <v>47.166470780000004</v>
      </c>
      <c r="E251" s="60">
        <f t="shared" si="16"/>
        <v>0.19576146654828905</v>
      </c>
      <c r="F251" s="42">
        <v>485.67582700000003</v>
      </c>
      <c r="G251" s="43">
        <v>533.32638299999996</v>
      </c>
      <c r="H251" s="43">
        <v>179.97330366</v>
      </c>
      <c r="I251" s="19">
        <f>H251/G251</f>
        <v>0.3374543420253035</v>
      </c>
    </row>
    <row r="252" spans="1:9" x14ac:dyDescent="0.25">
      <c r="A252" s="5" t="s">
        <v>25</v>
      </c>
      <c r="B252" s="9">
        <v>6.4889950000000001</v>
      </c>
      <c r="C252" s="12">
        <v>6.4889950000000001</v>
      </c>
      <c r="D252" s="12">
        <v>1.5339676100000001</v>
      </c>
      <c r="E252" s="60">
        <f t="shared" si="16"/>
        <v>0.23639525226941924</v>
      </c>
      <c r="F252" s="10">
        <v>0.29299999999999998</v>
      </c>
      <c r="G252" s="11">
        <v>0.29299999999999998</v>
      </c>
      <c r="H252" s="11">
        <v>1.929695E-2</v>
      </c>
      <c r="I252" s="19">
        <f>H252/G252</f>
        <v>6.5859897610921508E-2</v>
      </c>
    </row>
    <row r="253" spans="1:9" x14ac:dyDescent="0.25">
      <c r="A253" s="5" t="s">
        <v>26</v>
      </c>
      <c r="B253" s="9">
        <v>158.12106600000001</v>
      </c>
      <c r="C253" s="12">
        <v>158.12106600000001</v>
      </c>
      <c r="D253" s="12">
        <v>36.683996350000001</v>
      </c>
      <c r="E253" s="60">
        <f t="shared" si="16"/>
        <v>0.23199942473193291</v>
      </c>
      <c r="F253" s="42">
        <v>18.455352000000001</v>
      </c>
      <c r="G253" s="43">
        <v>18.455352000000001</v>
      </c>
      <c r="H253" s="43">
        <v>3.5746998199999998</v>
      </c>
      <c r="I253" s="19">
        <f t="shared" ref="I253:I257" si="18">H253/G253</f>
        <v>0.19369448060378364</v>
      </c>
    </row>
    <row r="254" spans="1:9" x14ac:dyDescent="0.25">
      <c r="A254" s="2" t="s">
        <v>27</v>
      </c>
      <c r="B254" s="9">
        <v>63.871867999999999</v>
      </c>
      <c r="C254" s="12">
        <v>63.423830000000002</v>
      </c>
      <c r="D254" s="12">
        <v>10.380485210000002</v>
      </c>
      <c r="E254" s="60">
        <f t="shared" si="16"/>
        <v>0.16366853294731651</v>
      </c>
      <c r="F254" s="42">
        <v>2.1659999999999999</v>
      </c>
      <c r="G254" s="43">
        <v>2.6140379999999999</v>
      </c>
      <c r="H254" s="43">
        <v>0.69565610999999994</v>
      </c>
      <c r="I254" s="19">
        <f t="shared" si="18"/>
        <v>0.26612318183591821</v>
      </c>
    </row>
    <row r="255" spans="1:9" x14ac:dyDescent="0.25">
      <c r="A255" s="2" t="s">
        <v>28</v>
      </c>
      <c r="B255" s="9">
        <v>1164.6968999999999</v>
      </c>
      <c r="C255" s="12">
        <v>1164.631711</v>
      </c>
      <c r="D255" s="12">
        <v>279.21288607999998</v>
      </c>
      <c r="E255" s="60">
        <f>D255/C255</f>
        <v>0.23974350298280689</v>
      </c>
      <c r="F255" s="42">
        <v>376.83350000000002</v>
      </c>
      <c r="G255" s="43">
        <v>380.48034000000001</v>
      </c>
      <c r="H255" s="43">
        <v>65.442775229999995</v>
      </c>
      <c r="I255" s="19">
        <f t="shared" si="18"/>
        <v>0.17200041197923654</v>
      </c>
    </row>
    <row r="256" spans="1:9" x14ac:dyDescent="0.25">
      <c r="A256" s="2" t="s">
        <v>29</v>
      </c>
      <c r="B256" s="9">
        <v>760.41640400000006</v>
      </c>
      <c r="C256" s="12">
        <v>761.03016100000002</v>
      </c>
      <c r="D256" s="12">
        <v>180.0633771</v>
      </c>
      <c r="E256" s="60">
        <f t="shared" ref="E256:E262" si="19">D256/C256</f>
        <v>0.23660478431419224</v>
      </c>
      <c r="F256" s="42">
        <v>44.613967000000002</v>
      </c>
      <c r="G256" s="43">
        <v>47.14284</v>
      </c>
      <c r="H256" s="43">
        <v>19.158510809999999</v>
      </c>
      <c r="I256" s="19">
        <f t="shared" si="18"/>
        <v>0.406392801324655</v>
      </c>
    </row>
    <row r="257" spans="1:9" ht="17.25" x14ac:dyDescent="0.25">
      <c r="A257" s="4" t="s">
        <v>93</v>
      </c>
      <c r="B257" s="9">
        <v>40.099949000000002</v>
      </c>
      <c r="C257" s="12">
        <v>40.399062000000001</v>
      </c>
      <c r="D257" s="12">
        <v>8.1759174100000003</v>
      </c>
      <c r="E257" s="60">
        <f t="shared" si="19"/>
        <v>0.20237889211388127</v>
      </c>
      <c r="F257" s="42">
        <v>5.2686339999999996</v>
      </c>
      <c r="G257" s="43">
        <v>5.6635600000000004</v>
      </c>
      <c r="H257" s="43">
        <v>0.67516468000000007</v>
      </c>
      <c r="I257" s="19">
        <f t="shared" si="18"/>
        <v>0.11921206449653575</v>
      </c>
    </row>
    <row r="258" spans="1:9" x14ac:dyDescent="0.25">
      <c r="A258" s="4" t="s">
        <v>216</v>
      </c>
      <c r="B258" s="9">
        <v>2.2999999999999998</v>
      </c>
      <c r="C258" s="12">
        <v>2.2999999999999998</v>
      </c>
      <c r="D258" s="12">
        <v>0</v>
      </c>
      <c r="E258" s="60">
        <f t="shared" si="19"/>
        <v>0</v>
      </c>
      <c r="F258" s="66" t="s">
        <v>19</v>
      </c>
      <c r="G258" s="67" t="s">
        <v>19</v>
      </c>
      <c r="H258" s="67" t="s">
        <v>19</v>
      </c>
      <c r="I258" s="19" t="s">
        <v>19</v>
      </c>
    </row>
    <row r="259" spans="1:9" x14ac:dyDescent="0.25">
      <c r="A259" s="2" t="s">
        <v>30</v>
      </c>
      <c r="B259" s="9">
        <v>3.218744</v>
      </c>
      <c r="C259" s="12">
        <v>3.218744</v>
      </c>
      <c r="D259" s="12">
        <v>0.69013415</v>
      </c>
      <c r="E259" s="60">
        <f t="shared" si="19"/>
        <v>0.21441100938751265</v>
      </c>
      <c r="F259" s="10" t="s">
        <v>19</v>
      </c>
      <c r="G259" s="11" t="s">
        <v>19</v>
      </c>
      <c r="H259" s="11" t="s">
        <v>19</v>
      </c>
      <c r="I259" s="19" t="s">
        <v>19</v>
      </c>
    </row>
    <row r="260" spans="1:9" x14ac:dyDescent="0.25">
      <c r="A260" s="5" t="s">
        <v>31</v>
      </c>
      <c r="B260" s="9">
        <v>3.716996</v>
      </c>
      <c r="C260" s="12">
        <v>3.716996</v>
      </c>
      <c r="D260" s="12">
        <v>0.83451737000000004</v>
      </c>
      <c r="E260" s="60">
        <f t="shared" si="19"/>
        <v>0.22451392737576259</v>
      </c>
      <c r="F260" s="42">
        <v>0.16520000000000001</v>
      </c>
      <c r="G260" s="43">
        <v>0.16520000000000001</v>
      </c>
      <c r="H260" s="43">
        <v>2.4910310000000001E-2</v>
      </c>
      <c r="I260" s="19">
        <f t="shared" ref="I260:I262" si="20">H260/G260</f>
        <v>0.1507888014527845</v>
      </c>
    </row>
    <row r="261" spans="1:9" x14ac:dyDescent="0.25">
      <c r="A261" s="5" t="s">
        <v>32</v>
      </c>
      <c r="B261" s="9">
        <v>134.130807</v>
      </c>
      <c r="C261" s="12">
        <v>133.119181</v>
      </c>
      <c r="D261" s="12">
        <v>30.654894969999997</v>
      </c>
      <c r="E261" s="60">
        <f t="shared" si="19"/>
        <v>0.23028157730327381</v>
      </c>
      <c r="F261" s="42">
        <v>9.8806949999999993</v>
      </c>
      <c r="G261" s="43">
        <v>12.660726</v>
      </c>
      <c r="H261" s="43">
        <v>2.3863560099999996</v>
      </c>
      <c r="I261" s="19">
        <f t="shared" si="20"/>
        <v>0.18848492653580842</v>
      </c>
    </row>
    <row r="262" spans="1:9" x14ac:dyDescent="0.25">
      <c r="A262" s="2" t="s">
        <v>33</v>
      </c>
      <c r="B262" s="9">
        <v>20.635840999999999</v>
      </c>
      <c r="C262" s="12">
        <v>20.635840999999999</v>
      </c>
      <c r="D262" s="12">
        <v>3.9970492599999998</v>
      </c>
      <c r="E262" s="60">
        <f t="shared" si="19"/>
        <v>0.19369451722369832</v>
      </c>
      <c r="F262" s="42">
        <v>333.91908599999999</v>
      </c>
      <c r="G262" s="43">
        <v>333.91908599999999</v>
      </c>
      <c r="H262" s="43">
        <v>90.931492890000001</v>
      </c>
      <c r="I262" s="19">
        <f t="shared" si="20"/>
        <v>0.2723159492895833</v>
      </c>
    </row>
    <row r="263" spans="1:9" ht="15.75" thickBot="1" x14ac:dyDescent="0.3">
      <c r="A263" s="6" t="s">
        <v>34</v>
      </c>
      <c r="B263" s="48">
        <v>2557.8000000000002</v>
      </c>
      <c r="C263" s="49">
        <v>2529.514909</v>
      </c>
      <c r="D263" s="49">
        <v>661.22639775000005</v>
      </c>
      <c r="E263" s="61">
        <f>D263/C263</f>
        <v>0.26140442793887486</v>
      </c>
      <c r="F263" s="15" t="s">
        <v>19</v>
      </c>
      <c r="G263" s="16" t="s">
        <v>19</v>
      </c>
      <c r="H263" s="16" t="s">
        <v>19</v>
      </c>
      <c r="I263" s="30" t="s">
        <v>19</v>
      </c>
    </row>
    <row r="264" spans="1:9" ht="15.75" thickBot="1" x14ac:dyDescent="0.3">
      <c r="A264" s="176" t="s">
        <v>97</v>
      </c>
      <c r="B264" s="13">
        <f>SUM(B265:B322)</f>
        <v>5816.2104249999993</v>
      </c>
      <c r="C264" s="14">
        <f>SUM(C265:C322)</f>
        <v>5836.2122970000009</v>
      </c>
      <c r="D264" s="14">
        <f>SUM(D265:D322)</f>
        <v>1111.4281982899997</v>
      </c>
      <c r="E264" s="28">
        <f>D264/C264</f>
        <v>0.19043656086008201</v>
      </c>
      <c r="F264" s="68">
        <f>SUM(F265:F322)</f>
        <v>2408.1608509999996</v>
      </c>
      <c r="G264" s="69">
        <f>SUM(G265:G322)</f>
        <v>2405.4790239999998</v>
      </c>
      <c r="H264" s="69">
        <f>SUM(H265:H322)</f>
        <v>144.67056156000004</v>
      </c>
      <c r="I264" s="70">
        <f>H264/G264</f>
        <v>6.0142100644649005E-2</v>
      </c>
    </row>
    <row r="265" spans="1:9" x14ac:dyDescent="0.25">
      <c r="A265" s="177" t="s">
        <v>82</v>
      </c>
      <c r="B265" s="46">
        <v>11.269500000000001</v>
      </c>
      <c r="C265" s="47">
        <v>11.269500000000001</v>
      </c>
      <c r="D265" s="47">
        <v>2.4227673300000001</v>
      </c>
      <c r="E265" s="29">
        <f>D265/C265</f>
        <v>0.21498445627578863</v>
      </c>
      <c r="F265" s="40">
        <v>0.74550000000000005</v>
      </c>
      <c r="G265" s="41">
        <v>0.74550000000000005</v>
      </c>
      <c r="H265" s="41">
        <v>3.2573770000000002E-2</v>
      </c>
      <c r="I265" s="29">
        <f>H265/G265</f>
        <v>4.369385647216633E-2</v>
      </c>
    </row>
    <row r="266" spans="1:9" x14ac:dyDescent="0.25">
      <c r="A266" s="178" t="s">
        <v>35</v>
      </c>
      <c r="B266" s="9">
        <v>37.831600000000002</v>
      </c>
      <c r="C266" s="12">
        <v>40.191664000000003</v>
      </c>
      <c r="D266" s="12">
        <v>6.3143182300000005</v>
      </c>
      <c r="E266" s="19">
        <f>D266/C266</f>
        <v>0.15710517061448365</v>
      </c>
      <c r="F266" s="42">
        <v>5.2013999999999996</v>
      </c>
      <c r="G266" s="43">
        <v>5.2013999999999996</v>
      </c>
      <c r="H266" s="43">
        <v>8.4052429999999997E-2</v>
      </c>
      <c r="I266" s="19">
        <f>H266/G266</f>
        <v>1.6159578190487179E-2</v>
      </c>
    </row>
    <row r="267" spans="1:9" x14ac:dyDescent="0.25">
      <c r="A267" s="178" t="s">
        <v>36</v>
      </c>
      <c r="B267" s="9">
        <v>42.265599999999999</v>
      </c>
      <c r="C267" s="12">
        <v>42.265599999999999</v>
      </c>
      <c r="D267" s="12">
        <v>9.9156472699999991</v>
      </c>
      <c r="E267" s="19">
        <f t="shared" ref="E267:E321" si="21">D267/C267</f>
        <v>0.23460325347327377</v>
      </c>
      <c r="F267" s="42">
        <v>20.238399999999999</v>
      </c>
      <c r="G267" s="43">
        <v>20.238399999999999</v>
      </c>
      <c r="H267" s="43">
        <v>0.67025783999999999</v>
      </c>
      <c r="I267" s="19">
        <f t="shared" ref="I267:I271" si="22">H267/G267</f>
        <v>3.3118123962368566E-2</v>
      </c>
    </row>
    <row r="268" spans="1:9" x14ac:dyDescent="0.25">
      <c r="A268" s="178" t="s">
        <v>37</v>
      </c>
      <c r="B268" s="9">
        <v>8.0916259999999998</v>
      </c>
      <c r="C268" s="12">
        <v>8.0916259999999998</v>
      </c>
      <c r="D268" s="12">
        <v>1.08953696</v>
      </c>
      <c r="E268" s="19">
        <f t="shared" si="21"/>
        <v>0.13464994056818741</v>
      </c>
      <c r="F268" s="42">
        <v>18.879574000000002</v>
      </c>
      <c r="G268" s="43">
        <v>26.669550999999998</v>
      </c>
      <c r="H268" s="43">
        <v>5.2509978899999998</v>
      </c>
      <c r="I268" s="19">
        <f t="shared" si="22"/>
        <v>0.19689112463873126</v>
      </c>
    </row>
    <row r="269" spans="1:9" x14ac:dyDescent="0.25">
      <c r="A269" s="178" t="s">
        <v>38</v>
      </c>
      <c r="B269" s="9">
        <v>46.505012000000001</v>
      </c>
      <c r="C269" s="12">
        <v>46.505012000000001</v>
      </c>
      <c r="D269" s="12">
        <v>13.875762779999999</v>
      </c>
      <c r="E269" s="19">
        <f t="shared" si="21"/>
        <v>0.29837134070624471</v>
      </c>
      <c r="F269" s="42">
        <v>92.449787999999998</v>
      </c>
      <c r="G269" s="43">
        <v>62.449787999999998</v>
      </c>
      <c r="H269" s="43">
        <v>1.1032700600000001</v>
      </c>
      <c r="I269" s="19">
        <f t="shared" si="22"/>
        <v>1.7666514096092691E-2</v>
      </c>
    </row>
    <row r="270" spans="1:9" x14ac:dyDescent="0.25">
      <c r="A270" s="178" t="s">
        <v>39</v>
      </c>
      <c r="B270" s="9">
        <v>6.5945999999999998</v>
      </c>
      <c r="C270" s="12">
        <v>6.5945999999999998</v>
      </c>
      <c r="D270" s="12">
        <v>0.88936802000000004</v>
      </c>
      <c r="E270" s="19">
        <f t="shared" si="21"/>
        <v>0.13486307281715343</v>
      </c>
      <c r="F270" s="42">
        <v>5.6376999999999997</v>
      </c>
      <c r="G270" s="43">
        <v>5.6376999999999997</v>
      </c>
      <c r="H270" s="43">
        <v>0.12602164999999999</v>
      </c>
      <c r="I270" s="19">
        <f t="shared" si="22"/>
        <v>2.2353379924437269E-2</v>
      </c>
    </row>
    <row r="271" spans="1:9" x14ac:dyDescent="0.25">
      <c r="A271" s="178" t="s">
        <v>40</v>
      </c>
      <c r="B271" s="9">
        <v>15.561688999999999</v>
      </c>
      <c r="C271" s="12">
        <v>15.561688999999999</v>
      </c>
      <c r="D271" s="12">
        <v>0.30959728999999997</v>
      </c>
      <c r="E271" s="19">
        <f t="shared" si="21"/>
        <v>1.9894838535842733E-2</v>
      </c>
      <c r="F271" s="42">
        <v>1.1763110000000001</v>
      </c>
      <c r="G271" s="43">
        <v>1.1763110000000001</v>
      </c>
      <c r="H271" s="43">
        <v>2.4534429999999999E-2</v>
      </c>
      <c r="I271" s="19">
        <f t="shared" si="22"/>
        <v>2.0857094764904858E-2</v>
      </c>
    </row>
    <row r="272" spans="1:9" x14ac:dyDescent="0.25">
      <c r="A272" s="178" t="s">
        <v>41</v>
      </c>
      <c r="B272" s="9">
        <v>2.4843999999999999</v>
      </c>
      <c r="C272" s="12">
        <v>2.4843999999999999</v>
      </c>
      <c r="D272" s="12">
        <v>0.31888605999999997</v>
      </c>
      <c r="E272" s="19">
        <f t="shared" si="21"/>
        <v>0.12835536145548221</v>
      </c>
      <c r="F272" s="10" t="s">
        <v>19</v>
      </c>
      <c r="G272" s="11" t="s">
        <v>19</v>
      </c>
      <c r="H272" s="11" t="s">
        <v>19</v>
      </c>
      <c r="I272" s="19" t="s">
        <v>19</v>
      </c>
    </row>
    <row r="273" spans="1:9" x14ac:dyDescent="0.25">
      <c r="A273" s="178" t="s">
        <v>42</v>
      </c>
      <c r="B273" s="9">
        <v>9.1740729999999999</v>
      </c>
      <c r="C273" s="12">
        <v>9.1740729999999999</v>
      </c>
      <c r="D273" s="12">
        <v>1.5840957600000001</v>
      </c>
      <c r="E273" s="19">
        <f t="shared" si="21"/>
        <v>0.17267093470915265</v>
      </c>
      <c r="F273" s="42">
        <v>1.574727</v>
      </c>
      <c r="G273" s="43">
        <v>1.574727</v>
      </c>
      <c r="H273" s="43">
        <v>0.28525073000000001</v>
      </c>
      <c r="I273" s="19">
        <f t="shared" ref="I273:I280" si="23">H273/G273</f>
        <v>0.18114297271844582</v>
      </c>
    </row>
    <row r="274" spans="1:9" x14ac:dyDescent="0.25">
      <c r="A274" s="178" t="s">
        <v>43</v>
      </c>
      <c r="B274" s="9">
        <v>60.356999999999999</v>
      </c>
      <c r="C274" s="12">
        <v>60.356999999999999</v>
      </c>
      <c r="D274" s="12">
        <v>8.6794524700000011</v>
      </c>
      <c r="E274" s="19">
        <f t="shared" si="21"/>
        <v>0.14380191974418877</v>
      </c>
      <c r="F274" s="42">
        <v>17.863</v>
      </c>
      <c r="G274" s="43">
        <v>17.863</v>
      </c>
      <c r="H274" s="43">
        <v>4.0805704599999997</v>
      </c>
      <c r="I274" s="19">
        <f t="shared" si="23"/>
        <v>0.22843701841795891</v>
      </c>
    </row>
    <row r="275" spans="1:9" x14ac:dyDescent="0.25">
      <c r="A275" s="178" t="s">
        <v>44</v>
      </c>
      <c r="B275" s="9">
        <v>21.744499999999999</v>
      </c>
      <c r="C275" s="12">
        <v>21.639434000000001</v>
      </c>
      <c r="D275" s="12">
        <v>3.2782004500000004</v>
      </c>
      <c r="E275" s="19">
        <f t="shared" si="21"/>
        <v>0.15149196832042836</v>
      </c>
      <c r="F275" s="42">
        <v>3.0554999999999999</v>
      </c>
      <c r="G275" s="43">
        <v>3.190131</v>
      </c>
      <c r="H275" s="43">
        <v>0.79143779000000003</v>
      </c>
      <c r="I275" s="19">
        <f t="shared" si="23"/>
        <v>0.24808943269100861</v>
      </c>
    </row>
    <row r="276" spans="1:9" x14ac:dyDescent="0.25">
      <c r="A276" s="178" t="s">
        <v>45</v>
      </c>
      <c r="B276" s="9">
        <v>12.471005999999999</v>
      </c>
      <c r="C276" s="12">
        <v>12.471005999999999</v>
      </c>
      <c r="D276" s="12">
        <v>1.38922649</v>
      </c>
      <c r="E276" s="19">
        <f t="shared" si="21"/>
        <v>0.11139650562272202</v>
      </c>
      <c r="F276" s="42">
        <v>99.520697999999996</v>
      </c>
      <c r="G276" s="43">
        <v>110.205264</v>
      </c>
      <c r="H276" s="43">
        <v>11.131085630000001</v>
      </c>
      <c r="I276" s="19">
        <f t="shared" si="23"/>
        <v>0.10100321187924383</v>
      </c>
    </row>
    <row r="277" spans="1:9" x14ac:dyDescent="0.25">
      <c r="A277" s="178" t="s">
        <v>46</v>
      </c>
      <c r="B277" s="9">
        <v>52.038770999999997</v>
      </c>
      <c r="C277" s="12">
        <v>52.038770999999997</v>
      </c>
      <c r="D277" s="12">
        <v>10.10104042</v>
      </c>
      <c r="E277" s="19">
        <f t="shared" si="21"/>
        <v>0.19410605258144933</v>
      </c>
      <c r="F277" s="42">
        <v>26.503729</v>
      </c>
      <c r="G277" s="43">
        <v>26.503729</v>
      </c>
      <c r="H277" s="43">
        <v>2.8265851200000003</v>
      </c>
      <c r="I277" s="19">
        <f t="shared" si="23"/>
        <v>0.10664858216743765</v>
      </c>
    </row>
    <row r="278" spans="1:9" x14ac:dyDescent="0.25">
      <c r="A278" s="178" t="s">
        <v>47</v>
      </c>
      <c r="B278" s="9">
        <v>8.1217000000000006</v>
      </c>
      <c r="C278" s="12">
        <v>8.1217000000000006</v>
      </c>
      <c r="D278" s="12">
        <v>1.7162810100000001</v>
      </c>
      <c r="E278" s="19">
        <f t="shared" si="21"/>
        <v>0.2113204144452516</v>
      </c>
      <c r="F278" s="10">
        <v>0.439</v>
      </c>
      <c r="G278" s="11">
        <v>0.439</v>
      </c>
      <c r="H278" s="11">
        <v>9.7685539999999987E-2</v>
      </c>
      <c r="I278" s="19">
        <f t="shared" si="23"/>
        <v>0.22251831435079725</v>
      </c>
    </row>
    <row r="279" spans="1:9" x14ac:dyDescent="0.25">
      <c r="A279" s="178" t="s">
        <v>48</v>
      </c>
      <c r="B279" s="9">
        <v>25.426964999999999</v>
      </c>
      <c r="C279" s="12">
        <v>25.426964999999999</v>
      </c>
      <c r="D279" s="12">
        <v>4.6936441599999998</v>
      </c>
      <c r="E279" s="19">
        <f t="shared" si="21"/>
        <v>0.18459317342828765</v>
      </c>
      <c r="F279" s="42">
        <v>66.589034999999996</v>
      </c>
      <c r="G279" s="43">
        <v>66.589034999999996</v>
      </c>
      <c r="H279" s="43">
        <v>8.5323697899999988</v>
      </c>
      <c r="I279" s="19">
        <f t="shared" si="23"/>
        <v>0.12813475657065762</v>
      </c>
    </row>
    <row r="280" spans="1:9" x14ac:dyDescent="0.25">
      <c r="A280" s="178" t="s">
        <v>49</v>
      </c>
      <c r="B280" s="9">
        <v>13.7944</v>
      </c>
      <c r="C280" s="12">
        <v>13.7944</v>
      </c>
      <c r="D280" s="12">
        <v>1.9568729499999999</v>
      </c>
      <c r="E280" s="19">
        <f t="shared" si="21"/>
        <v>0.14185995403932031</v>
      </c>
      <c r="F280" s="42">
        <v>9.1936</v>
      </c>
      <c r="G280" s="43">
        <v>9.1936</v>
      </c>
      <c r="H280" s="43">
        <v>1.6997660000000001E-2</v>
      </c>
      <c r="I280" s="19">
        <f t="shared" si="23"/>
        <v>1.8488579011486253E-3</v>
      </c>
    </row>
    <row r="281" spans="1:9" x14ac:dyDescent="0.25">
      <c r="A281" s="178" t="s">
        <v>50</v>
      </c>
      <c r="B281" s="9">
        <v>0.873</v>
      </c>
      <c r="C281" s="12">
        <v>0.873</v>
      </c>
      <c r="D281" s="12">
        <v>8.4384310000000004E-2</v>
      </c>
      <c r="E281" s="19">
        <f t="shared" si="21"/>
        <v>9.6660148911798402E-2</v>
      </c>
      <c r="F281" s="10" t="s">
        <v>19</v>
      </c>
      <c r="G281" s="11" t="s">
        <v>19</v>
      </c>
      <c r="H281" s="11" t="s">
        <v>19</v>
      </c>
      <c r="I281" s="19" t="s">
        <v>19</v>
      </c>
    </row>
    <row r="282" spans="1:9" x14ac:dyDescent="0.25">
      <c r="A282" s="178" t="s">
        <v>99</v>
      </c>
      <c r="B282" s="9">
        <v>53.318660000000001</v>
      </c>
      <c r="C282" s="12">
        <v>53.318660000000001</v>
      </c>
      <c r="D282" s="12">
        <v>8.4331291199999985</v>
      </c>
      <c r="E282" s="19">
        <f t="shared" si="21"/>
        <v>0.15816468605925202</v>
      </c>
      <c r="F282" s="10">
        <v>26.217644</v>
      </c>
      <c r="G282" s="11">
        <v>31.249084</v>
      </c>
      <c r="H282" s="11">
        <v>5.9335189499999998</v>
      </c>
      <c r="I282" s="19">
        <f t="shared" ref="I282:I284" si="24">H282/G282</f>
        <v>0.18987817210898086</v>
      </c>
    </row>
    <row r="283" spans="1:9" x14ac:dyDescent="0.25">
      <c r="A283" s="178" t="s">
        <v>100</v>
      </c>
      <c r="B283" s="9">
        <v>7.0975910000000004</v>
      </c>
      <c r="C283" s="12">
        <v>7.0975910000000004</v>
      </c>
      <c r="D283" s="12">
        <v>1.3254963500000001</v>
      </c>
      <c r="E283" s="19">
        <f t="shared" si="21"/>
        <v>0.18675299126140124</v>
      </c>
      <c r="F283" s="42">
        <v>4.2930999999999999</v>
      </c>
      <c r="G283" s="43">
        <v>4.2930999999999999</v>
      </c>
      <c r="H283" s="43">
        <v>3.1168401400000003</v>
      </c>
      <c r="I283" s="19">
        <f t="shared" si="24"/>
        <v>0.72601153944701968</v>
      </c>
    </row>
    <row r="284" spans="1:9" ht="17.25" x14ac:dyDescent="0.25">
      <c r="A284" s="179" t="s">
        <v>101</v>
      </c>
      <c r="B284" s="9">
        <v>4036.6106799999998</v>
      </c>
      <c r="C284" s="12">
        <v>4042.2099050000002</v>
      </c>
      <c r="D284" s="12">
        <v>808.27489716000002</v>
      </c>
      <c r="E284" s="19">
        <f t="shared" si="21"/>
        <v>0.1999586652242395</v>
      </c>
      <c r="F284" s="42">
        <v>393.71254399999998</v>
      </c>
      <c r="G284" s="43">
        <v>393.71254399999998</v>
      </c>
      <c r="H284" s="43">
        <v>17.855175540000005</v>
      </c>
      <c r="I284" s="19">
        <f t="shared" si="24"/>
        <v>4.5350791617144934E-2</v>
      </c>
    </row>
    <row r="285" spans="1:9" ht="15.75" thickBot="1" x14ac:dyDescent="0.3">
      <c r="A285" s="180" t="s">
        <v>51</v>
      </c>
      <c r="B285" s="50">
        <v>0.2</v>
      </c>
      <c r="C285" s="51">
        <v>0.2</v>
      </c>
      <c r="D285" s="51">
        <v>0</v>
      </c>
      <c r="E285" s="30">
        <f t="shared" si="21"/>
        <v>0</v>
      </c>
      <c r="F285" s="15" t="s">
        <v>19</v>
      </c>
      <c r="G285" s="16" t="s">
        <v>19</v>
      </c>
      <c r="H285" s="16" t="s">
        <v>19</v>
      </c>
      <c r="I285" s="30" t="s">
        <v>19</v>
      </c>
    </row>
    <row r="286" spans="1:9" ht="15" customHeight="1" x14ac:dyDescent="0.25">
      <c r="A286" s="181" t="s">
        <v>224</v>
      </c>
      <c r="B286" s="46">
        <v>3.6706370000000001</v>
      </c>
      <c r="C286" s="47">
        <v>3.6706370000000001</v>
      </c>
      <c r="D286" s="47">
        <v>0.81832356000000006</v>
      </c>
      <c r="E286" s="59">
        <f t="shared" si="21"/>
        <v>0.22293775167634391</v>
      </c>
      <c r="F286" s="40">
        <v>1.017112</v>
      </c>
      <c r="G286" s="41">
        <v>1.017112</v>
      </c>
      <c r="H286" s="41">
        <v>0.12609028</v>
      </c>
      <c r="I286" s="29">
        <f t="shared" ref="I286:I309" si="25">H286/G286</f>
        <v>0.12396892377633928</v>
      </c>
    </row>
    <row r="287" spans="1:9" x14ac:dyDescent="0.25">
      <c r="A287" s="2" t="s">
        <v>52</v>
      </c>
      <c r="B287" s="9">
        <v>1.3141</v>
      </c>
      <c r="C287" s="12">
        <v>1.3250999999999999</v>
      </c>
      <c r="D287" s="12">
        <v>0.19993025</v>
      </c>
      <c r="E287" s="60">
        <f t="shared" si="21"/>
        <v>0.15087936759489851</v>
      </c>
      <c r="F287" s="42">
        <v>0.3</v>
      </c>
      <c r="G287" s="43">
        <v>0.3</v>
      </c>
      <c r="H287" s="43">
        <v>1.04829E-2</v>
      </c>
      <c r="I287" s="19">
        <f t="shared" si="25"/>
        <v>3.4943000000000002E-2</v>
      </c>
    </row>
    <row r="288" spans="1:9" x14ac:dyDescent="0.25">
      <c r="A288" s="2" t="s">
        <v>53</v>
      </c>
      <c r="B288" s="9">
        <v>12.795199999999999</v>
      </c>
      <c r="C288" s="12">
        <v>12.795199999999999</v>
      </c>
      <c r="D288" s="12">
        <v>1.9632722199999999</v>
      </c>
      <c r="E288" s="60">
        <f t="shared" si="21"/>
        <v>0.1534381815055646</v>
      </c>
      <c r="F288" s="42">
        <v>15.8317</v>
      </c>
      <c r="G288" s="43">
        <v>15.8317</v>
      </c>
      <c r="H288" s="43">
        <v>0.61862256999999998</v>
      </c>
      <c r="I288" s="19">
        <f t="shared" si="25"/>
        <v>3.9074930045415214E-2</v>
      </c>
    </row>
    <row r="289" spans="1:9" x14ac:dyDescent="0.25">
      <c r="A289" s="2" t="s">
        <v>54</v>
      </c>
      <c r="B289" s="9">
        <v>167.1994</v>
      </c>
      <c r="C289" s="12">
        <v>170.15237200000001</v>
      </c>
      <c r="D289" s="12">
        <v>26.050039690000002</v>
      </c>
      <c r="E289" s="60">
        <f t="shared" si="21"/>
        <v>0.15309830467717489</v>
      </c>
      <c r="F289" s="42">
        <v>234.9006</v>
      </c>
      <c r="G289" s="43">
        <v>234.4871</v>
      </c>
      <c r="H289" s="43">
        <v>10.231892070000001</v>
      </c>
      <c r="I289" s="19">
        <f t="shared" si="25"/>
        <v>4.363520240559076E-2</v>
      </c>
    </row>
    <row r="290" spans="1:9" x14ac:dyDescent="0.25">
      <c r="A290" s="2" t="s">
        <v>55</v>
      </c>
      <c r="B290" s="9">
        <v>11.663465</v>
      </c>
      <c r="C290" s="12">
        <v>11.663465</v>
      </c>
      <c r="D290" s="12">
        <v>2.6121620000000001</v>
      </c>
      <c r="E290" s="60">
        <f t="shared" si="21"/>
        <v>0.22396106131411206</v>
      </c>
      <c r="F290" s="42">
        <v>7.657235</v>
      </c>
      <c r="G290" s="43">
        <v>7.657235</v>
      </c>
      <c r="H290" s="43">
        <v>0.94564395999999995</v>
      </c>
      <c r="I290" s="19">
        <f t="shared" si="25"/>
        <v>0.12349679224942162</v>
      </c>
    </row>
    <row r="291" spans="1:9" x14ac:dyDescent="0.25">
      <c r="A291" s="2" t="s">
        <v>56</v>
      </c>
      <c r="B291" s="9">
        <v>26.862333</v>
      </c>
      <c r="C291" s="12">
        <v>26.861332999999998</v>
      </c>
      <c r="D291" s="12">
        <v>1.2013322799999999</v>
      </c>
      <c r="E291" s="60">
        <f t="shared" si="21"/>
        <v>4.4723479657543426E-2</v>
      </c>
      <c r="F291" s="42">
        <v>377.87366700000001</v>
      </c>
      <c r="G291" s="43">
        <v>378.05466799999999</v>
      </c>
      <c r="H291" s="43">
        <v>9.485977000000001E-2</v>
      </c>
      <c r="I291" s="19">
        <f t="shared" si="25"/>
        <v>2.5091548400084829E-4</v>
      </c>
    </row>
    <row r="292" spans="1:9" x14ac:dyDescent="0.25">
      <c r="A292" s="2" t="s">
        <v>57</v>
      </c>
      <c r="B292" s="9">
        <v>8.0123850000000001</v>
      </c>
      <c r="C292" s="12">
        <v>8.0123850000000001</v>
      </c>
      <c r="D292" s="12">
        <v>7.0603559999999996E-2</v>
      </c>
      <c r="E292" s="60">
        <f t="shared" si="21"/>
        <v>8.8118032271289996E-3</v>
      </c>
      <c r="F292" s="42">
        <v>93.507814999999994</v>
      </c>
      <c r="G292" s="43">
        <v>93.507814999999994</v>
      </c>
      <c r="H292" s="43">
        <v>19.47788675</v>
      </c>
      <c r="I292" s="19">
        <f t="shared" si="25"/>
        <v>0.20830223388280436</v>
      </c>
    </row>
    <row r="293" spans="1:9" x14ac:dyDescent="0.25">
      <c r="A293" s="2" t="s">
        <v>58</v>
      </c>
      <c r="B293" s="9">
        <v>24.393840999999998</v>
      </c>
      <c r="C293" s="12">
        <v>24.393840999999998</v>
      </c>
      <c r="D293" s="12">
        <v>4.19651175</v>
      </c>
      <c r="E293" s="60">
        <f t="shared" si="21"/>
        <v>0.17203161035607309</v>
      </c>
      <c r="F293" s="42">
        <v>23.069849999999999</v>
      </c>
      <c r="G293" s="43">
        <v>23.069849999999999</v>
      </c>
      <c r="H293" s="43">
        <v>0.56706707999999995</v>
      </c>
      <c r="I293" s="19">
        <f t="shared" si="25"/>
        <v>2.4580440705076104E-2</v>
      </c>
    </row>
    <row r="294" spans="1:9" x14ac:dyDescent="0.25">
      <c r="A294" s="2" t="s">
        <v>59</v>
      </c>
      <c r="B294" s="9">
        <v>18.488734999999998</v>
      </c>
      <c r="C294" s="12">
        <v>18.476434999999999</v>
      </c>
      <c r="D294" s="12">
        <v>1.8460363899999999</v>
      </c>
      <c r="E294" s="60">
        <f t="shared" si="21"/>
        <v>9.9913018393429254E-2</v>
      </c>
      <c r="F294" s="42">
        <v>34.282764999999998</v>
      </c>
      <c r="G294" s="43">
        <v>34.295065000000001</v>
      </c>
      <c r="H294" s="43">
        <v>2.14686595</v>
      </c>
      <c r="I294" s="19">
        <f t="shared" si="25"/>
        <v>6.2599850736541826E-2</v>
      </c>
    </row>
    <row r="295" spans="1:9" x14ac:dyDescent="0.25">
      <c r="A295" s="2" t="s">
        <v>60</v>
      </c>
      <c r="B295" s="9">
        <v>6.1280020000000004</v>
      </c>
      <c r="C295" s="12">
        <v>6.1280020000000004</v>
      </c>
      <c r="D295" s="12">
        <v>0.7456539499999999</v>
      </c>
      <c r="E295" s="60">
        <f t="shared" si="21"/>
        <v>0.1216797824152146</v>
      </c>
      <c r="F295" s="42">
        <v>1.0300590000000001</v>
      </c>
      <c r="G295" s="43">
        <v>1.0300590000000001</v>
      </c>
      <c r="H295" s="43">
        <v>0.18070414000000001</v>
      </c>
      <c r="I295" s="19">
        <f t="shared" si="25"/>
        <v>0.17543086366897431</v>
      </c>
    </row>
    <row r="296" spans="1:9" x14ac:dyDescent="0.25">
      <c r="A296" s="2" t="s">
        <v>95</v>
      </c>
      <c r="B296" s="9">
        <v>14.519124</v>
      </c>
      <c r="C296" s="12">
        <v>14.519124</v>
      </c>
      <c r="D296" s="12">
        <v>0.88848907999999993</v>
      </c>
      <c r="E296" s="60">
        <f t="shared" si="21"/>
        <v>6.1194399882527346E-2</v>
      </c>
      <c r="F296" s="42">
        <v>1.4320759999999999</v>
      </c>
      <c r="G296" s="43">
        <v>1.4320759999999999</v>
      </c>
      <c r="H296" s="43">
        <v>0.33466302000000003</v>
      </c>
      <c r="I296" s="19">
        <f t="shared" si="25"/>
        <v>0.23369082367136942</v>
      </c>
    </row>
    <row r="297" spans="1:9" x14ac:dyDescent="0.25">
      <c r="A297" s="2" t="s">
        <v>61</v>
      </c>
      <c r="B297" s="9">
        <v>54.731400000000001</v>
      </c>
      <c r="C297" s="12">
        <v>54.624299999999998</v>
      </c>
      <c r="D297" s="12">
        <v>10.98072266</v>
      </c>
      <c r="E297" s="60">
        <f t="shared" si="21"/>
        <v>0.20102267049646402</v>
      </c>
      <c r="F297" s="42">
        <v>2.0242</v>
      </c>
      <c r="G297" s="43">
        <v>2.1313</v>
      </c>
      <c r="H297" s="43">
        <v>0.43735486000000001</v>
      </c>
      <c r="I297" s="19">
        <f t="shared" si="25"/>
        <v>0.20520567728616337</v>
      </c>
    </row>
    <row r="298" spans="1:9" x14ac:dyDescent="0.25">
      <c r="A298" s="2" t="s">
        <v>217</v>
      </c>
      <c r="B298" s="9">
        <v>8.4754819999999995</v>
      </c>
      <c r="C298" s="12">
        <v>8.4649819999999991</v>
      </c>
      <c r="D298" s="12">
        <v>0.68999478000000003</v>
      </c>
      <c r="E298" s="60">
        <f t="shared" si="21"/>
        <v>8.151166535262569E-2</v>
      </c>
      <c r="F298" s="42">
        <v>15.717917999999999</v>
      </c>
      <c r="G298" s="43">
        <v>15.728418</v>
      </c>
      <c r="H298" s="43">
        <v>2.3959879399999999</v>
      </c>
      <c r="I298" s="19">
        <f t="shared" si="25"/>
        <v>0.15233496083331458</v>
      </c>
    </row>
    <row r="299" spans="1:9" x14ac:dyDescent="0.25">
      <c r="A299" s="2" t="s">
        <v>62</v>
      </c>
      <c r="B299" s="9">
        <v>7.5107999999999997</v>
      </c>
      <c r="C299" s="12">
        <v>7.5107999999999997</v>
      </c>
      <c r="D299" s="12">
        <v>0</v>
      </c>
      <c r="E299" s="60">
        <f t="shared" si="21"/>
        <v>0</v>
      </c>
      <c r="F299" s="42">
        <v>1.66</v>
      </c>
      <c r="G299" s="43">
        <v>1.66</v>
      </c>
      <c r="H299" s="43">
        <v>0</v>
      </c>
      <c r="I299" s="19">
        <f t="shared" si="25"/>
        <v>0</v>
      </c>
    </row>
    <row r="300" spans="1:9" x14ac:dyDescent="0.25">
      <c r="A300" s="2" t="s">
        <v>83</v>
      </c>
      <c r="B300" s="9">
        <v>124.8222</v>
      </c>
      <c r="C300" s="12">
        <v>124.8142</v>
      </c>
      <c r="D300" s="12">
        <v>15.42134525</v>
      </c>
      <c r="E300" s="60">
        <f t="shared" si="21"/>
        <v>0.12355441327989924</v>
      </c>
      <c r="F300" s="42">
        <v>2.6377999999999999</v>
      </c>
      <c r="G300" s="43">
        <v>2.6457999999999999</v>
      </c>
      <c r="H300" s="43">
        <v>0</v>
      </c>
      <c r="I300" s="19">
        <f t="shared" si="25"/>
        <v>0</v>
      </c>
    </row>
    <row r="301" spans="1:9" ht="17.25" x14ac:dyDescent="0.25">
      <c r="A301" s="2" t="s">
        <v>102</v>
      </c>
      <c r="B301" s="33">
        <v>60.588999999999999</v>
      </c>
      <c r="C301" s="34">
        <v>60.588999999999999</v>
      </c>
      <c r="D301" s="34">
        <v>7.5750739999999999</v>
      </c>
      <c r="E301" s="60">
        <f t="shared" si="21"/>
        <v>0.12502391523213785</v>
      </c>
      <c r="F301" s="33">
        <v>583.2894</v>
      </c>
      <c r="G301" s="34">
        <v>583.2894</v>
      </c>
      <c r="H301" s="34">
        <v>9.8760231899999997</v>
      </c>
      <c r="I301" s="19">
        <f t="shared" si="25"/>
        <v>1.6931600659981134E-2</v>
      </c>
    </row>
    <row r="302" spans="1:9" x14ac:dyDescent="0.25">
      <c r="A302" s="2" t="s">
        <v>63</v>
      </c>
      <c r="B302" s="9">
        <v>6.6338999999999997</v>
      </c>
      <c r="C302" s="12">
        <v>6.6338999999999997</v>
      </c>
      <c r="D302" s="12">
        <v>1.48678445</v>
      </c>
      <c r="E302" s="60">
        <f t="shared" si="21"/>
        <v>0.22411921343402827</v>
      </c>
      <c r="F302" s="42">
        <v>5.9851999999999999</v>
      </c>
      <c r="G302" s="43">
        <v>5.9851999999999999</v>
      </c>
      <c r="H302" s="43">
        <v>0.31516690000000003</v>
      </c>
      <c r="I302" s="19">
        <f t="shared" si="25"/>
        <v>5.2657705673995865E-2</v>
      </c>
    </row>
    <row r="303" spans="1:9" x14ac:dyDescent="0.25">
      <c r="A303" s="2" t="s">
        <v>64</v>
      </c>
      <c r="B303" s="9">
        <v>22.962513999999999</v>
      </c>
      <c r="C303" s="12">
        <v>22.962513999999999</v>
      </c>
      <c r="D303" s="12">
        <v>5.03908266</v>
      </c>
      <c r="E303" s="60">
        <f t="shared" si="21"/>
        <v>0.21944821285683266</v>
      </c>
      <c r="F303" s="42">
        <v>53.129190000000001</v>
      </c>
      <c r="G303" s="43">
        <v>53.129190000000001</v>
      </c>
      <c r="H303" s="43">
        <v>10.99871207</v>
      </c>
      <c r="I303" s="19">
        <f t="shared" si="25"/>
        <v>0.20701825248982714</v>
      </c>
    </row>
    <row r="304" spans="1:9" x14ac:dyDescent="0.25">
      <c r="A304" s="7" t="s">
        <v>84</v>
      </c>
      <c r="B304" s="9">
        <v>3.426625</v>
      </c>
      <c r="C304" s="12">
        <v>3.426625</v>
      </c>
      <c r="D304" s="12">
        <v>0.75090752000000005</v>
      </c>
      <c r="E304" s="60">
        <f t="shared" si="21"/>
        <v>0.21913910042680482</v>
      </c>
      <c r="F304" s="42">
        <v>2.2174749999999999</v>
      </c>
      <c r="G304" s="43">
        <v>2.6813199999999999</v>
      </c>
      <c r="H304" s="43">
        <v>0.47393006999999998</v>
      </c>
      <c r="I304" s="19">
        <f t="shared" si="25"/>
        <v>0.17675252114630108</v>
      </c>
    </row>
    <row r="305" spans="1:9" x14ac:dyDescent="0.25">
      <c r="A305" s="2" t="s">
        <v>65</v>
      </c>
      <c r="B305" s="9">
        <v>15.4984</v>
      </c>
      <c r="C305" s="12">
        <v>15.4984</v>
      </c>
      <c r="D305" s="12">
        <v>1.56823153</v>
      </c>
      <c r="E305" s="60">
        <f t="shared" si="21"/>
        <v>0.10118667281783926</v>
      </c>
      <c r="F305" s="42">
        <v>7.9913999999999996</v>
      </c>
      <c r="G305" s="43">
        <v>9.7199779999999993</v>
      </c>
      <c r="H305" s="43">
        <v>5.0785151500000003</v>
      </c>
      <c r="I305" s="19">
        <f t="shared" si="25"/>
        <v>0.52248216508308976</v>
      </c>
    </row>
    <row r="306" spans="1:9" x14ac:dyDescent="0.25">
      <c r="A306" s="2" t="s">
        <v>66</v>
      </c>
      <c r="B306" s="9">
        <v>7.3010999999999999</v>
      </c>
      <c r="C306" s="12">
        <v>7.3010999999999999</v>
      </c>
      <c r="D306" s="12">
        <v>1.1331291299999999</v>
      </c>
      <c r="E306" s="60">
        <f t="shared" si="21"/>
        <v>0.15519978222459629</v>
      </c>
      <c r="F306" s="42">
        <v>51.475900000000003</v>
      </c>
      <c r="G306" s="43">
        <v>52.135226000000003</v>
      </c>
      <c r="H306" s="43">
        <v>7.5352389400000002</v>
      </c>
      <c r="I306" s="19">
        <f t="shared" si="25"/>
        <v>0.14453258416871539</v>
      </c>
    </row>
    <row r="307" spans="1:9" x14ac:dyDescent="0.25">
      <c r="A307" s="2" t="s">
        <v>67</v>
      </c>
      <c r="B307" s="9">
        <v>7.2233419999999997</v>
      </c>
      <c r="C307" s="12">
        <v>7.2233419999999997</v>
      </c>
      <c r="D307" s="12">
        <v>0.91150176000000005</v>
      </c>
      <c r="E307" s="60">
        <f t="shared" si="21"/>
        <v>0.1261883709784197</v>
      </c>
      <c r="F307" s="42">
        <v>2.0239989999999999</v>
      </c>
      <c r="G307" s="43">
        <v>2.0239989999999999</v>
      </c>
      <c r="H307" s="43">
        <v>0.17697638000000002</v>
      </c>
      <c r="I307" s="19">
        <f t="shared" si="25"/>
        <v>8.7438966125971421E-2</v>
      </c>
    </row>
    <row r="308" spans="1:9" x14ac:dyDescent="0.25">
      <c r="A308" s="2" t="s">
        <v>68</v>
      </c>
      <c r="B308" s="9">
        <v>6.3837650000000004</v>
      </c>
      <c r="C308" s="12">
        <v>6.5787649999999998</v>
      </c>
      <c r="D308" s="12">
        <v>1.3254526100000001</v>
      </c>
      <c r="E308" s="60">
        <f t="shared" si="21"/>
        <v>0.2014743815898577</v>
      </c>
      <c r="F308" s="42">
        <v>0.64803500000000003</v>
      </c>
      <c r="G308" s="43">
        <v>0.64803500000000003</v>
      </c>
      <c r="H308" s="43">
        <v>9.0618420000000005E-2</v>
      </c>
      <c r="I308" s="19">
        <f t="shared" si="25"/>
        <v>0.1398356878872283</v>
      </c>
    </row>
    <row r="309" spans="1:9" x14ac:dyDescent="0.25">
      <c r="A309" s="2" t="s">
        <v>69</v>
      </c>
      <c r="B309" s="9">
        <v>14.6401</v>
      </c>
      <c r="C309" s="12">
        <v>14.631736</v>
      </c>
      <c r="D309" s="12">
        <v>2.6619227900000002</v>
      </c>
      <c r="E309" s="60">
        <f t="shared" si="21"/>
        <v>0.18192802207475586</v>
      </c>
      <c r="F309" s="42">
        <v>4.3112000000000004</v>
      </c>
      <c r="G309" s="43">
        <v>4.3195639999999997</v>
      </c>
      <c r="H309" s="43">
        <v>1.68381063</v>
      </c>
      <c r="I309" s="19">
        <f t="shared" si="25"/>
        <v>0.38981032113426262</v>
      </c>
    </row>
    <row r="310" spans="1:9" x14ac:dyDescent="0.25">
      <c r="A310" s="2" t="s">
        <v>70</v>
      </c>
      <c r="B310" s="9">
        <v>1.6839999999999999</v>
      </c>
      <c r="C310" s="12">
        <v>1.6839999999999999</v>
      </c>
      <c r="D310" s="12">
        <v>0.21770647000000001</v>
      </c>
      <c r="E310" s="60">
        <f t="shared" si="21"/>
        <v>0.12927937648456059</v>
      </c>
      <c r="F310" s="10" t="s">
        <v>19</v>
      </c>
      <c r="G310" s="11" t="s">
        <v>19</v>
      </c>
      <c r="H310" s="11" t="s">
        <v>19</v>
      </c>
      <c r="I310" s="19" t="s">
        <v>19</v>
      </c>
    </row>
    <row r="311" spans="1:9" x14ac:dyDescent="0.25">
      <c r="A311" s="2" t="s">
        <v>71</v>
      </c>
      <c r="B311" s="9">
        <v>22.465060000000001</v>
      </c>
      <c r="C311" s="12">
        <v>22.43056</v>
      </c>
      <c r="D311" s="12">
        <v>4.4655356100000008</v>
      </c>
      <c r="E311" s="60">
        <f t="shared" si="21"/>
        <v>0.19908266267092756</v>
      </c>
      <c r="F311" s="10">
        <v>2.0902400000000001</v>
      </c>
      <c r="G311" s="11">
        <v>2.1247400000000001</v>
      </c>
      <c r="H311" s="11">
        <v>0.30350894</v>
      </c>
      <c r="I311" s="19">
        <f>H311/G311</f>
        <v>0.14284521400265443</v>
      </c>
    </row>
    <row r="312" spans="1:9" ht="15" customHeight="1" x14ac:dyDescent="0.25">
      <c r="A312" s="23" t="s">
        <v>72</v>
      </c>
      <c r="B312" s="9">
        <v>8.5886689999999994</v>
      </c>
      <c r="C312" s="12">
        <v>8.5750740000000008</v>
      </c>
      <c r="D312" s="12">
        <v>1.2513223600000001</v>
      </c>
      <c r="E312" s="60">
        <f t="shared" si="21"/>
        <v>0.14592554653172671</v>
      </c>
      <c r="F312" s="10">
        <v>0.81793099999999996</v>
      </c>
      <c r="G312" s="11">
        <v>0.83152599999999999</v>
      </c>
      <c r="H312" s="11">
        <v>3.103185E-2</v>
      </c>
      <c r="I312" s="19">
        <f>H312/G312</f>
        <v>3.7319157789413679E-2</v>
      </c>
    </row>
    <row r="313" spans="1:9" ht="15" customHeight="1" x14ac:dyDescent="0.25">
      <c r="A313" s="24" t="s">
        <v>73</v>
      </c>
      <c r="B313" s="9">
        <v>6.6812279999999999</v>
      </c>
      <c r="C313" s="12">
        <v>6.6702779999999997</v>
      </c>
      <c r="D313" s="12">
        <v>1.54962412</v>
      </c>
      <c r="E313" s="60">
        <f t="shared" si="21"/>
        <v>0.2323177714631984</v>
      </c>
      <c r="F313" s="10">
        <v>9.3472E-2</v>
      </c>
      <c r="G313" s="11">
        <v>0.104422</v>
      </c>
      <c r="H313" s="11">
        <v>1.5464729999999999E-2</v>
      </c>
      <c r="I313" s="19">
        <f>H313/G313</f>
        <v>0.14809838922832352</v>
      </c>
    </row>
    <row r="314" spans="1:9" ht="15" customHeight="1" x14ac:dyDescent="0.25">
      <c r="A314" s="24" t="s">
        <v>103</v>
      </c>
      <c r="B314" s="9">
        <v>166.27</v>
      </c>
      <c r="C314" s="12">
        <v>176.31798599999999</v>
      </c>
      <c r="D314" s="12">
        <v>46.55197355</v>
      </c>
      <c r="E314" s="60">
        <f t="shared" si="21"/>
        <v>0.26402282946902539</v>
      </c>
      <c r="F314" s="42">
        <v>14.1</v>
      </c>
      <c r="G314" s="43">
        <v>14.1</v>
      </c>
      <c r="H314" s="43">
        <v>0.10547126</v>
      </c>
      <c r="I314" s="19">
        <f>H314/G314</f>
        <v>7.4802312056737588E-3</v>
      </c>
    </row>
    <row r="315" spans="1:9" ht="15" customHeight="1" x14ac:dyDescent="0.25">
      <c r="A315" s="21" t="s">
        <v>225</v>
      </c>
      <c r="B315" s="9">
        <v>2.4315000000000002</v>
      </c>
      <c r="C315" s="12">
        <v>2.4315000000000002</v>
      </c>
      <c r="D315" s="12">
        <v>0.51429729000000002</v>
      </c>
      <c r="E315" s="60">
        <f t="shared" si="21"/>
        <v>0.21151441085749537</v>
      </c>
      <c r="F315" s="10" t="s">
        <v>19</v>
      </c>
      <c r="G315" s="11" t="s">
        <v>19</v>
      </c>
      <c r="H315" s="11" t="s">
        <v>19</v>
      </c>
      <c r="I315" s="19" t="s">
        <v>19</v>
      </c>
    </row>
    <row r="316" spans="1:9" x14ac:dyDescent="0.25">
      <c r="A316" s="2" t="s">
        <v>74</v>
      </c>
      <c r="B316" s="9">
        <v>25.402743999999998</v>
      </c>
      <c r="C316" s="12">
        <v>25.402743999999998</v>
      </c>
      <c r="D316" s="12">
        <v>2.62172106</v>
      </c>
      <c r="E316" s="60">
        <f t="shared" si="21"/>
        <v>0.10320621504511482</v>
      </c>
      <c r="F316" s="42">
        <v>3.482256</v>
      </c>
      <c r="G316" s="43">
        <v>3.482256</v>
      </c>
      <c r="H316" s="43">
        <v>0.33152056000000002</v>
      </c>
      <c r="I316" s="19">
        <f t="shared" ref="I316:I327" si="26">H316/G316</f>
        <v>9.5202811051226563E-2</v>
      </c>
    </row>
    <row r="317" spans="1:9" x14ac:dyDescent="0.25">
      <c r="A317" s="7" t="s">
        <v>75</v>
      </c>
      <c r="B317" s="9">
        <v>9.5028109999999995</v>
      </c>
      <c r="C317" s="12">
        <v>9.5028109999999995</v>
      </c>
      <c r="D317" s="12">
        <v>0.63378807999999998</v>
      </c>
      <c r="E317" s="60">
        <f t="shared" si="21"/>
        <v>6.6694800096518805E-2</v>
      </c>
      <c r="F317" s="42">
        <v>5.7622059999999999</v>
      </c>
      <c r="G317" s="43">
        <v>5.7622059999999999</v>
      </c>
      <c r="H317" s="43">
        <v>0.33009577000000001</v>
      </c>
      <c r="I317" s="19">
        <f t="shared" si="26"/>
        <v>5.7286353525021497E-2</v>
      </c>
    </row>
    <row r="318" spans="1:9" x14ac:dyDescent="0.25">
      <c r="A318" s="2" t="s">
        <v>76</v>
      </c>
      <c r="B318" s="9">
        <v>66.904700000000005</v>
      </c>
      <c r="C318" s="12">
        <v>66.904700000000005</v>
      </c>
      <c r="D318" s="12">
        <v>2.0549127</v>
      </c>
      <c r="E318" s="60">
        <f t="shared" si="21"/>
        <v>3.0714026069917359E-2</v>
      </c>
      <c r="F318" s="42">
        <v>7.4455</v>
      </c>
      <c r="G318" s="43">
        <v>7.4455</v>
      </c>
      <c r="H318" s="43">
        <v>5.1127680000000002E-2</v>
      </c>
      <c r="I318" s="19">
        <f t="shared" si="26"/>
        <v>6.866923645154792E-3</v>
      </c>
    </row>
    <row r="319" spans="1:9" x14ac:dyDescent="0.25">
      <c r="A319" s="2" t="s">
        <v>77</v>
      </c>
      <c r="B319" s="9">
        <v>264.96028999999999</v>
      </c>
      <c r="C319" s="12">
        <v>264.96028999999999</v>
      </c>
      <c r="D319" s="12">
        <v>52.510165899999997</v>
      </c>
      <c r="E319" s="60">
        <f t="shared" si="21"/>
        <v>0.19818126670981526</v>
      </c>
      <c r="F319" s="42">
        <v>21.7836</v>
      </c>
      <c r="G319" s="43">
        <v>21.7836</v>
      </c>
      <c r="H319" s="43">
        <v>1.6238836200000002</v>
      </c>
      <c r="I319" s="19">
        <f t="shared" si="26"/>
        <v>7.4546154905525269E-2</v>
      </c>
    </row>
    <row r="320" spans="1:9" x14ac:dyDescent="0.25">
      <c r="A320" s="2" t="s">
        <v>85</v>
      </c>
      <c r="B320" s="9">
        <v>101.69029999999999</v>
      </c>
      <c r="C320" s="12">
        <v>100.8373</v>
      </c>
      <c r="D320" s="12">
        <v>18.14371891</v>
      </c>
      <c r="E320" s="60">
        <f t="shared" si="21"/>
        <v>0.17993062993554965</v>
      </c>
      <c r="F320" s="42">
        <v>26.477699999999999</v>
      </c>
      <c r="G320" s="43">
        <v>27.3307</v>
      </c>
      <c r="H320" s="43">
        <v>4.4899550000000003E-2</v>
      </c>
      <c r="I320" s="19">
        <f t="shared" si="26"/>
        <v>1.6428247355537912E-3</v>
      </c>
    </row>
    <row r="321" spans="1:9" x14ac:dyDescent="0.25">
      <c r="A321" s="2" t="s">
        <v>78</v>
      </c>
      <c r="B321" s="9">
        <v>0.53</v>
      </c>
      <c r="C321" s="12">
        <v>0.53</v>
      </c>
      <c r="D321" s="12">
        <v>8.3755990000000002E-2</v>
      </c>
      <c r="E321" s="60">
        <f t="shared" si="21"/>
        <v>0.15803016981132076</v>
      </c>
      <c r="F321" s="10">
        <v>0.2</v>
      </c>
      <c r="G321" s="11">
        <v>0.2</v>
      </c>
      <c r="H321" s="11">
        <v>0</v>
      </c>
      <c r="I321" s="19">
        <f t="shared" si="26"/>
        <v>0</v>
      </c>
    </row>
    <row r="322" spans="1:9" ht="15.75" thickBot="1" x14ac:dyDescent="0.3">
      <c r="A322" s="8" t="s">
        <v>79</v>
      </c>
      <c r="B322" s="50">
        <v>32.020899999999997</v>
      </c>
      <c r="C322" s="51">
        <v>32.020899999999997</v>
      </c>
      <c r="D322" s="51">
        <v>4.0405677899999999</v>
      </c>
      <c r="E322" s="62">
        <f>D322/C322</f>
        <v>0.12618532864472892</v>
      </c>
      <c r="F322" s="44">
        <v>8.6021000000000001</v>
      </c>
      <c r="G322" s="45">
        <v>8.6021000000000001</v>
      </c>
      <c r="H322" s="45">
        <v>6.0772191399999995</v>
      </c>
      <c r="I322" s="32">
        <f t="shared" si="26"/>
        <v>0.70648087560014405</v>
      </c>
    </row>
    <row r="323" spans="1:9" ht="15.75" thickBot="1" x14ac:dyDescent="0.3">
      <c r="A323" s="35" t="s">
        <v>98</v>
      </c>
      <c r="B323" s="71">
        <f>SUM(B324:B329)</f>
        <v>971.87879199999998</v>
      </c>
      <c r="C323" s="72">
        <f>SUM(C324:C329)</f>
        <v>971.87879199999998</v>
      </c>
      <c r="D323" s="72">
        <f>SUM(D324:D329)</f>
        <v>181.65290809999999</v>
      </c>
      <c r="E323" s="73">
        <f>D323/C323</f>
        <v>0.18690901539911367</v>
      </c>
      <c r="F323" s="74">
        <f>SUM(F324:F329)</f>
        <v>3360.5404369999997</v>
      </c>
      <c r="G323" s="36">
        <f>SUM(G324:G329)</f>
        <v>3360.5404369999997</v>
      </c>
      <c r="H323" s="36">
        <f>SUM(H324:H329)</f>
        <v>737.15842017</v>
      </c>
      <c r="I323" s="39">
        <f t="shared" si="26"/>
        <v>0.21935710460549357</v>
      </c>
    </row>
    <row r="324" spans="1:9" x14ac:dyDescent="0.25">
      <c r="A324" s="7" t="s">
        <v>86</v>
      </c>
      <c r="B324" s="52">
        <v>260.33783099999999</v>
      </c>
      <c r="C324" s="53">
        <v>260.33783099999999</v>
      </c>
      <c r="D324" s="53">
        <v>16.902621370000002</v>
      </c>
      <c r="E324" s="63">
        <f>D324/C324</f>
        <v>6.4925720956782507E-2</v>
      </c>
      <c r="F324" s="40">
        <v>229.974842</v>
      </c>
      <c r="G324" s="41">
        <v>229.974842</v>
      </c>
      <c r="H324" s="41">
        <v>23.91120188</v>
      </c>
      <c r="I324" s="29">
        <f t="shared" si="26"/>
        <v>0.10397312015546466</v>
      </c>
    </row>
    <row r="325" spans="1:9" x14ac:dyDescent="0.25">
      <c r="A325" s="2" t="s">
        <v>87</v>
      </c>
      <c r="B325" s="9">
        <v>333.76650000000001</v>
      </c>
      <c r="C325" s="12">
        <v>333.76650000000001</v>
      </c>
      <c r="D325" s="12">
        <v>69.460635999999994</v>
      </c>
      <c r="E325" s="60">
        <f>D325/C325</f>
        <v>0.20811146714844059</v>
      </c>
      <c r="F325" s="42">
        <v>1102.0624</v>
      </c>
      <c r="G325" s="43">
        <v>1102.0624</v>
      </c>
      <c r="H325" s="43">
        <v>323.08409999999998</v>
      </c>
      <c r="I325" s="19">
        <f t="shared" si="26"/>
        <v>0.29316316390070107</v>
      </c>
    </row>
    <row r="326" spans="1:9" x14ac:dyDescent="0.25">
      <c r="A326" s="2" t="s">
        <v>88</v>
      </c>
      <c r="B326" s="9">
        <v>206.84880000000001</v>
      </c>
      <c r="C326" s="12">
        <v>206.84880000000001</v>
      </c>
      <c r="D326" s="12">
        <v>73.477686000000006</v>
      </c>
      <c r="E326" s="60">
        <f>D326/C326</f>
        <v>0.35522413473029574</v>
      </c>
      <c r="F326" s="42">
        <v>559.81719999999996</v>
      </c>
      <c r="G326" s="43">
        <v>559.81719999999996</v>
      </c>
      <c r="H326" s="43">
        <v>268.74059999999997</v>
      </c>
      <c r="I326" s="19">
        <f t="shared" si="26"/>
        <v>0.48005063081305827</v>
      </c>
    </row>
    <row r="327" spans="1:9" ht="17.25" x14ac:dyDescent="0.25">
      <c r="A327" s="2" t="s">
        <v>106</v>
      </c>
      <c r="B327" s="10" t="s">
        <v>19</v>
      </c>
      <c r="C327" s="11" t="s">
        <v>19</v>
      </c>
      <c r="D327" s="11" t="s">
        <v>19</v>
      </c>
      <c r="E327" s="60" t="s">
        <v>19</v>
      </c>
      <c r="F327" s="42">
        <v>1301.947776</v>
      </c>
      <c r="G327" s="43">
        <v>1301.947776</v>
      </c>
      <c r="H327" s="65">
        <v>104.09691316</v>
      </c>
      <c r="I327" s="19">
        <f t="shared" si="26"/>
        <v>7.9954753238888746E-2</v>
      </c>
    </row>
    <row r="328" spans="1:9" x14ac:dyDescent="0.25">
      <c r="A328" s="2" t="s">
        <v>89</v>
      </c>
      <c r="B328" s="10">
        <v>2.9946999999999999</v>
      </c>
      <c r="C328" s="11">
        <v>2.9946999999999999</v>
      </c>
      <c r="D328" s="11">
        <v>0.38555231000000001</v>
      </c>
      <c r="E328" s="60">
        <f>D328/C328</f>
        <v>0.1287448859652052</v>
      </c>
      <c r="F328" s="66" t="s">
        <v>19</v>
      </c>
      <c r="G328" s="67" t="s">
        <v>19</v>
      </c>
      <c r="H328" s="67" t="s">
        <v>19</v>
      </c>
      <c r="I328" s="19" t="s">
        <v>19</v>
      </c>
    </row>
    <row r="329" spans="1:9" ht="15.75" thickBot="1" x14ac:dyDescent="0.3">
      <c r="A329" s="8" t="s">
        <v>90</v>
      </c>
      <c r="B329" s="50">
        <v>167.930961</v>
      </c>
      <c r="C329" s="51">
        <v>167.930961</v>
      </c>
      <c r="D329" s="51">
        <v>21.426412420000002</v>
      </c>
      <c r="E329" s="62">
        <f>D329/C329</f>
        <v>0.12759060206890618</v>
      </c>
      <c r="F329" s="44">
        <v>166.73821899999999</v>
      </c>
      <c r="G329" s="45">
        <v>166.73821899999999</v>
      </c>
      <c r="H329" s="45">
        <v>17.32560513</v>
      </c>
      <c r="I329" s="30">
        <f>H329/G329</f>
        <v>0.10390902118248008</v>
      </c>
    </row>
    <row r="330" spans="1:9" x14ac:dyDescent="0.25">
      <c r="A330" s="152" t="s">
        <v>211</v>
      </c>
      <c r="B330" s="152"/>
      <c r="C330" s="152"/>
      <c r="D330" s="152"/>
      <c r="E330" s="184" t="s">
        <v>212</v>
      </c>
      <c r="F330" s="184"/>
      <c r="G330" s="184"/>
      <c r="H330" s="184"/>
      <c r="I330" s="184"/>
    </row>
    <row r="331" spans="1:9" x14ac:dyDescent="0.25">
      <c r="A331" s="186" t="s">
        <v>213</v>
      </c>
      <c r="B331" s="187"/>
      <c r="C331" s="187"/>
      <c r="D331" s="187"/>
      <c r="E331" s="187"/>
      <c r="F331" s="187"/>
      <c r="G331" s="187"/>
      <c r="H331" s="187"/>
      <c r="I331" s="187"/>
    </row>
    <row r="332" spans="1:9" x14ac:dyDescent="0.25">
      <c r="A332" s="200"/>
      <c r="B332" s="200"/>
      <c r="C332" s="200"/>
      <c r="D332" s="200"/>
      <c r="E332" s="200"/>
      <c r="F332" s="200"/>
      <c r="G332" s="200"/>
      <c r="H332" s="200"/>
      <c r="I332" s="200"/>
    </row>
    <row r="333" spans="1:9" x14ac:dyDescent="0.25">
      <c r="A333" s="189" t="s">
        <v>94</v>
      </c>
      <c r="B333" s="189"/>
      <c r="C333" s="189"/>
      <c r="D333" s="189"/>
      <c r="E333" s="189"/>
      <c r="F333" s="189"/>
      <c r="G333" s="189"/>
      <c r="H333" s="189"/>
      <c r="I333" s="189"/>
    </row>
    <row r="334" spans="1:9" x14ac:dyDescent="0.25">
      <c r="A334" s="188" t="s">
        <v>104</v>
      </c>
      <c r="B334" s="188"/>
      <c r="C334" s="188"/>
      <c r="D334" s="188"/>
      <c r="E334" s="188"/>
      <c r="F334" s="188"/>
      <c r="G334" s="188"/>
      <c r="H334" s="188"/>
      <c r="I334" s="188"/>
    </row>
    <row r="335" spans="1:9" x14ac:dyDescent="0.25">
      <c r="A335" s="189" t="s">
        <v>222</v>
      </c>
      <c r="B335" s="189"/>
      <c r="C335" s="189"/>
      <c r="D335" s="189"/>
      <c r="E335" s="189"/>
      <c r="F335" s="189"/>
      <c r="G335" s="189"/>
      <c r="H335" s="189"/>
      <c r="I335" s="189"/>
    </row>
    <row r="336" spans="1:9" x14ac:dyDescent="0.25">
      <c r="A336" s="190" t="s">
        <v>105</v>
      </c>
      <c r="B336" s="190"/>
      <c r="C336" s="190"/>
      <c r="D336" s="190"/>
      <c r="E336" s="190"/>
      <c r="F336" s="190"/>
      <c r="G336" s="190"/>
      <c r="H336" s="190"/>
      <c r="I336" s="190"/>
    </row>
    <row r="337" spans="1:9" x14ac:dyDescent="0.25">
      <c r="A337" s="191" t="s">
        <v>0</v>
      </c>
      <c r="B337" s="191"/>
      <c r="C337" s="191"/>
      <c r="D337" s="191"/>
      <c r="E337" s="191"/>
      <c r="F337" s="191"/>
      <c r="G337" s="191"/>
      <c r="H337" s="191"/>
      <c r="I337" s="191"/>
    </row>
    <row r="338" spans="1:9" x14ac:dyDescent="0.25">
      <c r="A338" s="191" t="s">
        <v>1</v>
      </c>
      <c r="B338" s="191"/>
      <c r="C338" s="191"/>
      <c r="D338" s="191"/>
      <c r="E338" s="191"/>
      <c r="F338" s="191"/>
      <c r="G338" s="191"/>
      <c r="H338" s="191"/>
      <c r="I338" s="191"/>
    </row>
    <row r="339" spans="1:9" x14ac:dyDescent="0.25">
      <c r="A339" s="192" t="s">
        <v>210</v>
      </c>
      <c r="B339" s="192"/>
      <c r="C339" s="192"/>
      <c r="D339" s="192"/>
      <c r="E339" s="192"/>
      <c r="F339" s="192"/>
      <c r="G339" s="192"/>
      <c r="H339" s="192"/>
      <c r="I339" s="192"/>
    </row>
    <row r="340" spans="1:9" x14ac:dyDescent="0.25">
      <c r="A340" s="192" t="s">
        <v>232</v>
      </c>
      <c r="B340" s="192"/>
      <c r="C340" s="192"/>
      <c r="D340" s="192"/>
      <c r="E340" s="192"/>
      <c r="F340" s="192"/>
      <c r="G340" s="192"/>
      <c r="H340" s="192"/>
      <c r="I340" s="192"/>
    </row>
    <row r="341" spans="1:9" s="175" customFormat="1" x14ac:dyDescent="0.25">
      <c r="A341" s="193" t="s">
        <v>2</v>
      </c>
      <c r="B341" s="193"/>
      <c r="C341" s="193"/>
      <c r="D341" s="193"/>
      <c r="E341" s="193"/>
      <c r="F341" s="193"/>
      <c r="G341" s="193"/>
      <c r="H341" s="193"/>
      <c r="I341" s="193"/>
    </row>
    <row r="342" spans="1:9" s="175" customFormat="1" ht="15.75" thickBot="1" x14ac:dyDescent="0.3">
      <c r="A342" s="193"/>
      <c r="B342" s="193"/>
      <c r="C342" s="193"/>
      <c r="D342" s="193"/>
      <c r="E342" s="193"/>
      <c r="F342" s="193"/>
      <c r="G342" s="193"/>
      <c r="H342" s="193"/>
      <c r="I342" s="193"/>
    </row>
    <row r="343" spans="1:9" x14ac:dyDescent="0.25">
      <c r="A343" s="194" t="s">
        <v>3</v>
      </c>
      <c r="B343" s="196" t="s">
        <v>4</v>
      </c>
      <c r="C343" s="197"/>
      <c r="D343" s="197"/>
      <c r="E343" s="198"/>
      <c r="F343" s="196" t="s">
        <v>5</v>
      </c>
      <c r="G343" s="197"/>
      <c r="H343" s="197"/>
      <c r="I343" s="199"/>
    </row>
    <row r="344" spans="1:9" ht="30.75" thickBot="1" x14ac:dyDescent="0.3">
      <c r="A344" s="195"/>
      <c r="B344" s="170" t="s">
        <v>6</v>
      </c>
      <c r="C344" s="171" t="s">
        <v>7</v>
      </c>
      <c r="D344" s="171" t="s">
        <v>215</v>
      </c>
      <c r="E344" s="172" t="s">
        <v>9</v>
      </c>
      <c r="F344" s="173" t="s">
        <v>6</v>
      </c>
      <c r="G344" s="171" t="s">
        <v>7</v>
      </c>
      <c r="H344" s="171" t="s">
        <v>214</v>
      </c>
      <c r="I344" s="174" t="s">
        <v>9</v>
      </c>
    </row>
    <row r="345" spans="1:9" ht="15.75" thickBot="1" x14ac:dyDescent="0.3">
      <c r="A345" s="75" t="s">
        <v>96</v>
      </c>
      <c r="B345" s="25">
        <f>B346+B435</f>
        <v>14672.920396000001</v>
      </c>
      <c r="C345" s="26">
        <f>C346+C435</f>
        <v>14660.940893000003</v>
      </c>
      <c r="D345" s="26">
        <f>D346+D435</f>
        <v>4116.6565003100013</v>
      </c>
      <c r="E345" s="56">
        <f>D345/C345</f>
        <v>0.28079074394710479</v>
      </c>
      <c r="F345" s="25">
        <f>F346+F435</f>
        <v>8996.3504290000001</v>
      </c>
      <c r="G345" s="26">
        <f>G346+G435</f>
        <v>9029.2429909999992</v>
      </c>
      <c r="H345" s="26">
        <f>H346+H435</f>
        <v>2515.2802015500001</v>
      </c>
      <c r="I345" s="27">
        <f>H345/G345</f>
        <v>0.27857044096134465</v>
      </c>
    </row>
    <row r="346" spans="1:9" ht="15.75" thickBot="1" x14ac:dyDescent="0.3">
      <c r="A346" s="76" t="s">
        <v>10</v>
      </c>
      <c r="B346" s="37">
        <f>B347+B376</f>
        <v>13701.041604000002</v>
      </c>
      <c r="C346" s="38">
        <f>C347+C376</f>
        <v>13689.062101000003</v>
      </c>
      <c r="D346" s="38">
        <f>D347+D376</f>
        <v>3896.4935037800014</v>
      </c>
      <c r="E346" s="57">
        <f>D346/C346</f>
        <v>0.28464283929980549</v>
      </c>
      <c r="F346" s="37">
        <f>F347+F376</f>
        <v>5635.8099920000004</v>
      </c>
      <c r="G346" s="38">
        <f>G347+G376</f>
        <v>5668.7025539999995</v>
      </c>
      <c r="H346" s="38">
        <f>H347+H376</f>
        <v>1469.8738159500001</v>
      </c>
      <c r="I346" s="39">
        <f>H346/G346</f>
        <v>0.25929633843864586</v>
      </c>
    </row>
    <row r="347" spans="1:9" ht="15.75" thickBot="1" x14ac:dyDescent="0.3">
      <c r="A347" s="77" t="s">
        <v>11</v>
      </c>
      <c r="B347" s="17">
        <f>SUM(B348:B375)</f>
        <v>7884.8311790000025</v>
      </c>
      <c r="C347" s="18">
        <f>SUM(C348:C375)</f>
        <v>7855.1135000000013</v>
      </c>
      <c r="D347" s="18">
        <f>SUM(D348:D375)</f>
        <v>2391.2382216500005</v>
      </c>
      <c r="E347" s="58">
        <f>D347/C347</f>
        <v>0.30441803567192249</v>
      </c>
      <c r="F347" s="17">
        <f>SUM(F348:F375)</f>
        <v>3227.6491410000003</v>
      </c>
      <c r="G347" s="18">
        <f>SUM(G348:G375)</f>
        <v>3266.4513499999998</v>
      </c>
      <c r="H347" s="18">
        <f>SUM(H348:H375)</f>
        <v>1164.42221834</v>
      </c>
      <c r="I347" s="28">
        <f>H347/G347</f>
        <v>0.35647927783770605</v>
      </c>
    </row>
    <row r="348" spans="1:9" x14ac:dyDescent="0.25">
      <c r="A348" s="1" t="s">
        <v>12</v>
      </c>
      <c r="B348" s="46">
        <v>33.616399999999999</v>
      </c>
      <c r="C348" s="47">
        <v>33.564</v>
      </c>
      <c r="D348" s="47">
        <v>9.6838791000000004</v>
      </c>
      <c r="E348" s="59">
        <f>D348/C348</f>
        <v>0.28851981587415088</v>
      </c>
      <c r="F348" s="40">
        <v>35.9876</v>
      </c>
      <c r="G348" s="41">
        <v>36.04</v>
      </c>
      <c r="H348" s="41">
        <v>7.3829673899999992</v>
      </c>
      <c r="I348" s="29">
        <f>H348/G348</f>
        <v>0.20485481104328523</v>
      </c>
    </row>
    <row r="349" spans="1:9" x14ac:dyDescent="0.25">
      <c r="A349" s="2" t="s">
        <v>13</v>
      </c>
      <c r="B349" s="9">
        <v>104.1498</v>
      </c>
      <c r="C349" s="12">
        <v>107.6498</v>
      </c>
      <c r="D349" s="12">
        <v>28.523491359999998</v>
      </c>
      <c r="E349" s="60">
        <f>D349/C349</f>
        <v>0.26496557689842432</v>
      </c>
      <c r="F349" s="42">
        <v>19.126000000000001</v>
      </c>
      <c r="G349" s="43">
        <v>19.126000000000001</v>
      </c>
      <c r="H349" s="43">
        <v>5.3184988099999995</v>
      </c>
      <c r="I349" s="19">
        <f>H349/G349</f>
        <v>0.27807690107706784</v>
      </c>
    </row>
    <row r="350" spans="1:9" x14ac:dyDescent="0.25">
      <c r="A350" s="2" t="s">
        <v>14</v>
      </c>
      <c r="B350" s="9">
        <v>35.848700000000001</v>
      </c>
      <c r="C350" s="12">
        <v>35.848700000000001</v>
      </c>
      <c r="D350" s="12">
        <v>10.14104238</v>
      </c>
      <c r="E350" s="60">
        <f t="shared" ref="E350:E366" si="27">D350/C350</f>
        <v>0.28288452245130224</v>
      </c>
      <c r="F350" s="42">
        <v>2.18045</v>
      </c>
      <c r="G350" s="43">
        <v>2.18045</v>
      </c>
      <c r="H350" s="43">
        <v>1.1035044599999999</v>
      </c>
      <c r="I350" s="19">
        <f t="shared" ref="I350:I358" si="28">H350/G350</f>
        <v>0.50609023825357147</v>
      </c>
    </row>
    <row r="351" spans="1:9" x14ac:dyDescent="0.25">
      <c r="A351" s="2" t="s">
        <v>15</v>
      </c>
      <c r="B351" s="9">
        <v>104.298242</v>
      </c>
      <c r="C351" s="12">
        <v>103.91837099999999</v>
      </c>
      <c r="D351" s="12">
        <v>28.169105949999999</v>
      </c>
      <c r="E351" s="60">
        <f t="shared" si="27"/>
        <v>0.27106954890584267</v>
      </c>
      <c r="F351" s="42">
        <v>3.9833259999999999</v>
      </c>
      <c r="G351" s="43">
        <v>4.3631970000000004</v>
      </c>
      <c r="H351" s="43">
        <v>1.3401261100000001</v>
      </c>
      <c r="I351" s="19">
        <f t="shared" si="28"/>
        <v>0.30714315901849032</v>
      </c>
    </row>
    <row r="352" spans="1:9" x14ac:dyDescent="0.25">
      <c r="A352" s="3" t="s">
        <v>80</v>
      </c>
      <c r="B352" s="9">
        <v>5.3787000000000003</v>
      </c>
      <c r="C352" s="12">
        <v>5.4524999999999997</v>
      </c>
      <c r="D352" s="12">
        <v>1.3089350800000001</v>
      </c>
      <c r="E352" s="60">
        <f t="shared" si="27"/>
        <v>0.24006145437872539</v>
      </c>
      <c r="F352" s="42">
        <v>0.40658300000000003</v>
      </c>
      <c r="G352" s="43">
        <v>0.40678300000000001</v>
      </c>
      <c r="H352" s="43">
        <v>3.7669440000000005E-2</v>
      </c>
      <c r="I352" s="19">
        <f t="shared" si="28"/>
        <v>9.2603279881410983E-2</v>
      </c>
    </row>
    <row r="353" spans="1:9" x14ac:dyDescent="0.25">
      <c r="A353" s="4" t="s">
        <v>16</v>
      </c>
      <c r="B353" s="9">
        <v>64.263900000000007</v>
      </c>
      <c r="C353" s="12">
        <v>64.259037000000006</v>
      </c>
      <c r="D353" s="12">
        <v>17.828808819999999</v>
      </c>
      <c r="E353" s="60">
        <f t="shared" si="27"/>
        <v>0.27745216318756843</v>
      </c>
      <c r="F353" s="42">
        <v>95.638023000000004</v>
      </c>
      <c r="G353" s="43">
        <v>92.103897000000003</v>
      </c>
      <c r="H353" s="43">
        <v>62.086166630000001</v>
      </c>
      <c r="I353" s="19">
        <f t="shared" si="28"/>
        <v>0.67408837901831664</v>
      </c>
    </row>
    <row r="354" spans="1:9" x14ac:dyDescent="0.25">
      <c r="A354" s="4" t="s">
        <v>81</v>
      </c>
      <c r="B354" s="9">
        <v>30.123702000000002</v>
      </c>
      <c r="C354" s="12">
        <v>29.893916000000001</v>
      </c>
      <c r="D354" s="12">
        <v>8.862379279999999</v>
      </c>
      <c r="E354" s="60">
        <f t="shared" si="27"/>
        <v>0.29646096817827411</v>
      </c>
      <c r="F354" s="42">
        <v>255.60611800000001</v>
      </c>
      <c r="G354" s="43">
        <v>256.01447899999999</v>
      </c>
      <c r="H354" s="43">
        <v>71.573855370000004</v>
      </c>
      <c r="I354" s="19">
        <f t="shared" si="28"/>
        <v>0.27956956047786657</v>
      </c>
    </row>
    <row r="355" spans="1:9" x14ac:dyDescent="0.25">
      <c r="A355" s="2" t="s">
        <v>91</v>
      </c>
      <c r="B355" s="9">
        <v>592.73314800000003</v>
      </c>
      <c r="C355" s="12">
        <v>591.88043800000003</v>
      </c>
      <c r="D355" s="12">
        <v>147.45897153000001</v>
      </c>
      <c r="E355" s="60">
        <f t="shared" si="27"/>
        <v>0.24913641685518928</v>
      </c>
      <c r="F355" s="42">
        <v>190.01551599999999</v>
      </c>
      <c r="G355" s="43">
        <v>150.581005</v>
      </c>
      <c r="H355" s="43">
        <v>7.6275412600000001</v>
      </c>
      <c r="I355" s="19">
        <f t="shared" si="28"/>
        <v>5.0654073267740511E-2</v>
      </c>
    </row>
    <row r="356" spans="1:9" ht="17.25" x14ac:dyDescent="0.25">
      <c r="A356" s="4" t="s">
        <v>92</v>
      </c>
      <c r="B356" s="9">
        <v>1394.2363620000001</v>
      </c>
      <c r="C356" s="12">
        <v>1394.2363620000001</v>
      </c>
      <c r="D356" s="12">
        <v>425.01909819000002</v>
      </c>
      <c r="E356" s="60">
        <f t="shared" si="27"/>
        <v>0.30484006139412395</v>
      </c>
      <c r="F356" s="42">
        <v>229.03788900000001</v>
      </c>
      <c r="G356" s="43">
        <v>234.40109200000001</v>
      </c>
      <c r="H356" s="43">
        <v>80.671522150000001</v>
      </c>
      <c r="I356" s="19">
        <f t="shared" si="28"/>
        <v>0.34416018057629183</v>
      </c>
    </row>
    <row r="357" spans="1:9" x14ac:dyDescent="0.25">
      <c r="A357" s="5" t="s">
        <v>17</v>
      </c>
      <c r="B357" s="9">
        <v>3.2172580000000002</v>
      </c>
      <c r="C357" s="12">
        <v>3.1594500000000001</v>
      </c>
      <c r="D357" s="12">
        <v>0.91841107</v>
      </c>
      <c r="E357" s="60">
        <f t="shared" si="27"/>
        <v>0.29068700881482534</v>
      </c>
      <c r="F357" s="42">
        <v>0.1048</v>
      </c>
      <c r="G357" s="43">
        <v>0.162608</v>
      </c>
      <c r="H357" s="43">
        <v>9.1457270000000007E-2</v>
      </c>
      <c r="I357" s="19">
        <f t="shared" si="28"/>
        <v>0.56244016284561649</v>
      </c>
    </row>
    <row r="358" spans="1:9" x14ac:dyDescent="0.25">
      <c r="A358" s="5" t="s">
        <v>18</v>
      </c>
      <c r="B358" s="9">
        <v>7.0593979999999998</v>
      </c>
      <c r="C358" s="12">
        <v>6.938358</v>
      </c>
      <c r="D358" s="12">
        <v>2.1976288099999999</v>
      </c>
      <c r="E358" s="60">
        <f t="shared" si="27"/>
        <v>0.31673615140642786</v>
      </c>
      <c r="F358" s="10">
        <v>0.135494</v>
      </c>
      <c r="G358" s="11">
        <v>0.25653399999999998</v>
      </c>
      <c r="H358" s="11">
        <v>3.6699589999999997E-2</v>
      </c>
      <c r="I358" s="19">
        <f t="shared" si="28"/>
        <v>0.14305936055259733</v>
      </c>
    </row>
    <row r="359" spans="1:9" x14ac:dyDescent="0.25">
      <c r="A359" s="2" t="s">
        <v>20</v>
      </c>
      <c r="B359" s="9">
        <v>115.891339</v>
      </c>
      <c r="C359" s="12">
        <v>117.876462</v>
      </c>
      <c r="D359" s="12">
        <v>39.646121740000005</v>
      </c>
      <c r="E359" s="60">
        <f t="shared" si="27"/>
        <v>0.3363362037452397</v>
      </c>
      <c r="F359" s="42">
        <v>31.302230999999999</v>
      </c>
      <c r="G359" s="43">
        <v>31.60258</v>
      </c>
      <c r="H359" s="43">
        <v>9.4140363100000002</v>
      </c>
      <c r="I359" s="19">
        <f>H359/G359</f>
        <v>0.29788822020227462</v>
      </c>
    </row>
    <row r="360" spans="1:9" x14ac:dyDescent="0.25">
      <c r="A360" s="2" t="s">
        <v>21</v>
      </c>
      <c r="B360" s="9">
        <v>36.215899999999998</v>
      </c>
      <c r="C360" s="12">
        <v>36.218265000000002</v>
      </c>
      <c r="D360" s="12">
        <v>10.112131079999999</v>
      </c>
      <c r="E360" s="60">
        <f t="shared" si="27"/>
        <v>0.27919976509090094</v>
      </c>
      <c r="F360" s="42">
        <v>1066.1043999999999</v>
      </c>
      <c r="G360" s="43">
        <v>1074.0694880000001</v>
      </c>
      <c r="H360" s="43">
        <v>369.61488118</v>
      </c>
      <c r="I360" s="19">
        <f>H360/G360</f>
        <v>0.34412566906471881</v>
      </c>
    </row>
    <row r="361" spans="1:9" x14ac:dyDescent="0.25">
      <c r="A361" s="5" t="s">
        <v>22</v>
      </c>
      <c r="B361" s="9">
        <v>162.929721</v>
      </c>
      <c r="C361" s="12">
        <v>162.929721</v>
      </c>
      <c r="D361" s="12">
        <v>52.937901539999999</v>
      </c>
      <c r="E361" s="60">
        <f t="shared" si="27"/>
        <v>0.32491249119612742</v>
      </c>
      <c r="F361" s="42">
        <v>20.74945</v>
      </c>
      <c r="G361" s="43">
        <v>20.74945</v>
      </c>
      <c r="H361" s="43">
        <v>2.1683626299999998</v>
      </c>
      <c r="I361" s="19">
        <f>H361/G361</f>
        <v>0.10450217379255836</v>
      </c>
    </row>
    <row r="362" spans="1:9" x14ac:dyDescent="0.25">
      <c r="A362" s="5" t="s">
        <v>23</v>
      </c>
      <c r="B362" s="9">
        <v>37.025199999999998</v>
      </c>
      <c r="C362" s="12">
        <v>37.085006</v>
      </c>
      <c r="D362" s="12">
        <v>11.545455789999998</v>
      </c>
      <c r="E362" s="60">
        <f t="shared" si="27"/>
        <v>0.31132409119739657</v>
      </c>
      <c r="F362" s="10" t="s">
        <v>19</v>
      </c>
      <c r="G362" s="11" t="s">
        <v>19</v>
      </c>
      <c r="H362" s="11" t="s">
        <v>19</v>
      </c>
      <c r="I362" s="19" t="s">
        <v>19</v>
      </c>
    </row>
    <row r="363" spans="1:9" x14ac:dyDescent="0.25">
      <c r="A363" s="2" t="s">
        <v>24</v>
      </c>
      <c r="B363" s="9">
        <v>242.34583900000001</v>
      </c>
      <c r="C363" s="12">
        <v>239.058729</v>
      </c>
      <c r="D363" s="12">
        <v>73.204394440000002</v>
      </c>
      <c r="E363" s="60">
        <f t="shared" si="27"/>
        <v>0.30621929074173232</v>
      </c>
      <c r="F363" s="42">
        <v>485.67582700000003</v>
      </c>
      <c r="G363" s="43">
        <v>548.20939999999996</v>
      </c>
      <c r="H363" s="43">
        <v>256.34615425999999</v>
      </c>
      <c r="I363" s="19">
        <f>H363/G363</f>
        <v>0.46760627282202749</v>
      </c>
    </row>
    <row r="364" spans="1:9" x14ac:dyDescent="0.25">
      <c r="A364" s="5" t="s">
        <v>25</v>
      </c>
      <c r="B364" s="9">
        <v>6.4889950000000001</v>
      </c>
      <c r="C364" s="12">
        <v>6.4889950000000001</v>
      </c>
      <c r="D364" s="12">
        <v>2.0414664600000001</v>
      </c>
      <c r="E364" s="60">
        <f t="shared" si="27"/>
        <v>0.31460441254770577</v>
      </c>
      <c r="F364" s="10">
        <v>0.29299999999999998</v>
      </c>
      <c r="G364" s="11">
        <v>0.29299999999999998</v>
      </c>
      <c r="H364" s="11">
        <v>3.7315690000000006E-2</v>
      </c>
      <c r="I364" s="19">
        <f>H364/G364</f>
        <v>0.12735730375426624</v>
      </c>
    </row>
    <row r="365" spans="1:9" x14ac:dyDescent="0.25">
      <c r="A365" s="5" t="s">
        <v>26</v>
      </c>
      <c r="B365" s="9">
        <v>158.12106600000001</v>
      </c>
      <c r="C365" s="12">
        <v>158.12106600000001</v>
      </c>
      <c r="D365" s="12">
        <v>48.514162679999998</v>
      </c>
      <c r="E365" s="60">
        <f t="shared" si="27"/>
        <v>0.30681656724980588</v>
      </c>
      <c r="F365" s="42">
        <v>18.455352000000001</v>
      </c>
      <c r="G365" s="43">
        <v>18.455352000000001</v>
      </c>
      <c r="H365" s="43">
        <v>4.1537631800000003</v>
      </c>
      <c r="I365" s="19">
        <f t="shared" ref="I365:I369" si="29">H365/G365</f>
        <v>0.22507092685092109</v>
      </c>
    </row>
    <row r="366" spans="1:9" x14ac:dyDescent="0.25">
      <c r="A366" s="2" t="s">
        <v>27</v>
      </c>
      <c r="B366" s="9">
        <v>63.871867999999999</v>
      </c>
      <c r="C366" s="12">
        <v>63.648829999999997</v>
      </c>
      <c r="D366" s="12">
        <v>15.018406429999999</v>
      </c>
      <c r="E366" s="60">
        <f t="shared" si="27"/>
        <v>0.23595730557812294</v>
      </c>
      <c r="F366" s="42">
        <v>2.1659999999999999</v>
      </c>
      <c r="G366" s="43">
        <v>2.6140379999999999</v>
      </c>
      <c r="H366" s="43">
        <v>2.2775147699999998</v>
      </c>
      <c r="I366" s="19">
        <f t="shared" si="29"/>
        <v>0.87126306886127891</v>
      </c>
    </row>
    <row r="367" spans="1:9" x14ac:dyDescent="0.25">
      <c r="A367" s="2" t="s">
        <v>28</v>
      </c>
      <c r="B367" s="9">
        <v>1164.6968999999999</v>
      </c>
      <c r="C367" s="12">
        <v>1163.587338</v>
      </c>
      <c r="D367" s="12">
        <v>366.18185077999999</v>
      </c>
      <c r="E367" s="60">
        <f>D367/C367</f>
        <v>0.31470078680075836</v>
      </c>
      <c r="F367" s="42">
        <v>376.83350000000002</v>
      </c>
      <c r="G367" s="43">
        <v>381.52471300000002</v>
      </c>
      <c r="H367" s="43">
        <v>123.81453384000001</v>
      </c>
      <c r="I367" s="19">
        <f t="shared" si="29"/>
        <v>0.32452559328705927</v>
      </c>
    </row>
    <row r="368" spans="1:9" x14ac:dyDescent="0.25">
      <c r="A368" s="2" t="s">
        <v>29</v>
      </c>
      <c r="B368" s="9">
        <v>760.41640400000006</v>
      </c>
      <c r="C368" s="12">
        <v>760.54941599999995</v>
      </c>
      <c r="D368" s="12">
        <v>247.88743011000003</v>
      </c>
      <c r="E368" s="60">
        <f t="shared" ref="E368:E374" si="30">D368/C368</f>
        <v>0.32593204977229256</v>
      </c>
      <c r="F368" s="42">
        <v>44.613967000000002</v>
      </c>
      <c r="G368" s="43">
        <v>47.949981999999999</v>
      </c>
      <c r="H368" s="43">
        <v>22.928360850000001</v>
      </c>
      <c r="I368" s="19">
        <f t="shared" si="29"/>
        <v>0.47817246000217478</v>
      </c>
    </row>
    <row r="369" spans="1:9" ht="17.25" x14ac:dyDescent="0.25">
      <c r="A369" s="4" t="s">
        <v>93</v>
      </c>
      <c r="B369" s="9">
        <v>40.099949000000002</v>
      </c>
      <c r="C369" s="12">
        <v>40.399062000000001</v>
      </c>
      <c r="D369" s="12">
        <v>11.066652230000001</v>
      </c>
      <c r="E369" s="60">
        <f t="shared" si="30"/>
        <v>0.27393339553279727</v>
      </c>
      <c r="F369" s="42">
        <v>5.2686339999999996</v>
      </c>
      <c r="G369" s="43">
        <v>5.6635600000000004</v>
      </c>
      <c r="H369" s="43">
        <v>0.89518390000000003</v>
      </c>
      <c r="I369" s="19">
        <f t="shared" si="29"/>
        <v>0.15806028363785321</v>
      </c>
    </row>
    <row r="370" spans="1:9" x14ac:dyDescent="0.25">
      <c r="A370" s="4" t="s">
        <v>216</v>
      </c>
      <c r="B370" s="9">
        <v>2.2999999999999998</v>
      </c>
      <c r="C370" s="12">
        <v>2.2999999999999998</v>
      </c>
      <c r="D370" s="12">
        <v>0</v>
      </c>
      <c r="E370" s="60">
        <f t="shared" si="30"/>
        <v>0</v>
      </c>
      <c r="F370" s="66" t="s">
        <v>19</v>
      </c>
      <c r="G370" s="67" t="s">
        <v>19</v>
      </c>
      <c r="H370" s="67" t="s">
        <v>19</v>
      </c>
      <c r="I370" s="19" t="s">
        <v>19</v>
      </c>
    </row>
    <row r="371" spans="1:9" x14ac:dyDescent="0.25">
      <c r="A371" s="2" t="s">
        <v>30</v>
      </c>
      <c r="B371" s="9">
        <v>3.218744</v>
      </c>
      <c r="C371" s="12">
        <v>3.218744</v>
      </c>
      <c r="D371" s="12">
        <v>0.89527206999999998</v>
      </c>
      <c r="E371" s="60">
        <f t="shared" si="30"/>
        <v>0.27814329750983613</v>
      </c>
      <c r="F371" s="10" t="s">
        <v>19</v>
      </c>
      <c r="G371" s="11" t="s">
        <v>19</v>
      </c>
      <c r="H371" s="11" t="s">
        <v>19</v>
      </c>
      <c r="I371" s="19" t="s">
        <v>19</v>
      </c>
    </row>
    <row r="372" spans="1:9" x14ac:dyDescent="0.25">
      <c r="A372" s="5" t="s">
        <v>31</v>
      </c>
      <c r="B372" s="9">
        <v>3.716996</v>
      </c>
      <c r="C372" s="12">
        <v>3.6919960000000001</v>
      </c>
      <c r="D372" s="12">
        <v>1.07642269</v>
      </c>
      <c r="E372" s="60">
        <f t="shared" si="30"/>
        <v>0.2915557573735183</v>
      </c>
      <c r="F372" s="42">
        <v>0.16520000000000001</v>
      </c>
      <c r="G372" s="43">
        <v>0.19020000000000001</v>
      </c>
      <c r="H372" s="43">
        <v>3.5538849999999997E-2</v>
      </c>
      <c r="I372" s="19">
        <f t="shared" ref="I372:I374" si="31">H372/G372</f>
        <v>0.1868498948475289</v>
      </c>
    </row>
    <row r="373" spans="1:9" x14ac:dyDescent="0.25">
      <c r="A373" s="5" t="s">
        <v>32</v>
      </c>
      <c r="B373" s="9">
        <v>134.130807</v>
      </c>
      <c r="C373" s="12">
        <v>132.98818800000001</v>
      </c>
      <c r="D373" s="12">
        <v>55.6427172</v>
      </c>
      <c r="E373" s="60">
        <f t="shared" si="30"/>
        <v>0.41840345399698203</v>
      </c>
      <c r="F373" s="42">
        <v>9.8806949999999993</v>
      </c>
      <c r="G373" s="43">
        <v>12.791719000000001</v>
      </c>
      <c r="H373" s="43">
        <v>3.4100846800000002</v>
      </c>
      <c r="I373" s="19">
        <f t="shared" si="31"/>
        <v>0.26658533383980682</v>
      </c>
    </row>
    <row r="374" spans="1:9" x14ac:dyDescent="0.25">
      <c r="A374" s="2" t="s">
        <v>33</v>
      </c>
      <c r="B374" s="9">
        <v>20.635840999999999</v>
      </c>
      <c r="C374" s="12">
        <v>20.635840999999999</v>
      </c>
      <c r="D374" s="12">
        <v>5.5839281500000002</v>
      </c>
      <c r="E374" s="60">
        <f t="shared" si="30"/>
        <v>0.27059367970513054</v>
      </c>
      <c r="F374" s="42">
        <v>333.91908599999999</v>
      </c>
      <c r="G374" s="43">
        <v>326.70182299999999</v>
      </c>
      <c r="H374" s="43">
        <v>132.05647972</v>
      </c>
      <c r="I374" s="19">
        <f t="shared" si="31"/>
        <v>0.40421102798682579</v>
      </c>
    </row>
    <row r="375" spans="1:9" ht="15.75" thickBot="1" x14ac:dyDescent="0.3">
      <c r="A375" s="6" t="s">
        <v>34</v>
      </c>
      <c r="B375" s="48">
        <v>2557.8000000000002</v>
      </c>
      <c r="C375" s="49">
        <v>2529.514909</v>
      </c>
      <c r="D375" s="49">
        <v>769.77215669000009</v>
      </c>
      <c r="E375" s="61">
        <f>D375/C375</f>
        <v>0.30431611766791927</v>
      </c>
      <c r="F375" s="15" t="s">
        <v>19</v>
      </c>
      <c r="G375" s="16" t="s">
        <v>19</v>
      </c>
      <c r="H375" s="16" t="s">
        <v>19</v>
      </c>
      <c r="I375" s="30" t="s">
        <v>19</v>
      </c>
    </row>
    <row r="376" spans="1:9" ht="15.75" thickBot="1" x14ac:dyDescent="0.3">
      <c r="A376" s="176" t="s">
        <v>97</v>
      </c>
      <c r="B376" s="13">
        <f>SUM(B377:B434)</f>
        <v>5816.2104249999993</v>
      </c>
      <c r="C376" s="14">
        <f>SUM(C377:C434)</f>
        <v>5833.948601000001</v>
      </c>
      <c r="D376" s="14">
        <f>SUM(D377:D434)</f>
        <v>1505.2552821300008</v>
      </c>
      <c r="E376" s="28">
        <f>D376/C376</f>
        <v>0.25801654849547079</v>
      </c>
      <c r="F376" s="68">
        <f>SUM(F377:F434)</f>
        <v>2408.1608509999996</v>
      </c>
      <c r="G376" s="69">
        <f>SUM(G377:G434)</f>
        <v>2402.2512039999992</v>
      </c>
      <c r="H376" s="69">
        <f>SUM(H377:H434)</f>
        <v>305.45159761000014</v>
      </c>
      <c r="I376" s="70">
        <f>H376/G376</f>
        <v>0.12715223000050591</v>
      </c>
    </row>
    <row r="377" spans="1:9" x14ac:dyDescent="0.25">
      <c r="A377" s="177" t="s">
        <v>82</v>
      </c>
      <c r="B377" s="46">
        <v>11.269500000000001</v>
      </c>
      <c r="C377" s="47">
        <v>11.269500000000001</v>
      </c>
      <c r="D377" s="47">
        <v>3.26007946</v>
      </c>
      <c r="E377" s="29">
        <f>D377/C377</f>
        <v>0.28928341630063442</v>
      </c>
      <c r="F377" s="40">
        <v>0.74550000000000005</v>
      </c>
      <c r="G377" s="41">
        <v>0.74550000000000005</v>
      </c>
      <c r="H377" s="41">
        <v>6.3820790000000002E-2</v>
      </c>
      <c r="I377" s="29">
        <f>H377/G377</f>
        <v>8.5608034875922195E-2</v>
      </c>
    </row>
    <row r="378" spans="1:9" x14ac:dyDescent="0.25">
      <c r="A378" s="178" t="s">
        <v>35</v>
      </c>
      <c r="B378" s="9">
        <v>37.831600000000002</v>
      </c>
      <c r="C378" s="12">
        <v>40.191664000000003</v>
      </c>
      <c r="D378" s="12">
        <v>8.8672344600000006</v>
      </c>
      <c r="E378" s="19">
        <f>D378/C378</f>
        <v>0.22062372087903601</v>
      </c>
      <c r="F378" s="42">
        <v>5.2013999999999996</v>
      </c>
      <c r="G378" s="43">
        <v>5.2013999999999996</v>
      </c>
      <c r="H378" s="43">
        <v>1.93108529</v>
      </c>
      <c r="I378" s="19">
        <f>H378/G378</f>
        <v>0.371262600453724</v>
      </c>
    </row>
    <row r="379" spans="1:9" x14ac:dyDescent="0.25">
      <c r="A379" s="178" t="s">
        <v>36</v>
      </c>
      <c r="B379" s="9">
        <v>42.265599999999999</v>
      </c>
      <c r="C379" s="12">
        <v>42.265599999999999</v>
      </c>
      <c r="D379" s="12">
        <v>13.08725321</v>
      </c>
      <c r="E379" s="19">
        <f t="shared" ref="E379:E433" si="32">D379/C379</f>
        <v>0.30964314265028769</v>
      </c>
      <c r="F379" s="42">
        <v>20.238399999999999</v>
      </c>
      <c r="G379" s="43">
        <v>20.238399999999999</v>
      </c>
      <c r="H379" s="43">
        <v>2.8985836800000002</v>
      </c>
      <c r="I379" s="19">
        <f t="shared" ref="I379:I383" si="33">H379/G379</f>
        <v>0.14322197802197803</v>
      </c>
    </row>
    <row r="380" spans="1:9" x14ac:dyDescent="0.25">
      <c r="A380" s="178" t="s">
        <v>37</v>
      </c>
      <c r="B380" s="9">
        <v>8.0916259999999998</v>
      </c>
      <c r="C380" s="12">
        <v>8.0916259999999998</v>
      </c>
      <c r="D380" s="12">
        <v>1.2617437199999999</v>
      </c>
      <c r="E380" s="19">
        <f t="shared" si="32"/>
        <v>0.15593203640405526</v>
      </c>
      <c r="F380" s="42">
        <v>18.879574000000002</v>
      </c>
      <c r="G380" s="43">
        <v>26.669550999999998</v>
      </c>
      <c r="H380" s="43">
        <v>8.5187604600000011</v>
      </c>
      <c r="I380" s="19">
        <f t="shared" si="33"/>
        <v>0.3194189680958634</v>
      </c>
    </row>
    <row r="381" spans="1:9" x14ac:dyDescent="0.25">
      <c r="A381" s="178" t="s">
        <v>38</v>
      </c>
      <c r="B381" s="9">
        <v>46.505012000000001</v>
      </c>
      <c r="C381" s="12">
        <v>46.305112000000001</v>
      </c>
      <c r="D381" s="12">
        <v>16.760843569999999</v>
      </c>
      <c r="E381" s="19">
        <f t="shared" si="32"/>
        <v>0.36196529596991361</v>
      </c>
      <c r="F381" s="42">
        <v>92.449787999999998</v>
      </c>
      <c r="G381" s="43">
        <v>62.649687999999998</v>
      </c>
      <c r="H381" s="43">
        <v>20.808003809999999</v>
      </c>
      <c r="I381" s="19">
        <f t="shared" si="33"/>
        <v>0.3321326007242047</v>
      </c>
    </row>
    <row r="382" spans="1:9" x14ac:dyDescent="0.25">
      <c r="A382" s="178" t="s">
        <v>39</v>
      </c>
      <c r="B382" s="9">
        <v>6.5945999999999998</v>
      </c>
      <c r="C382" s="12">
        <v>6.5945999999999998</v>
      </c>
      <c r="D382" s="12">
        <v>1.2575571699999999</v>
      </c>
      <c r="E382" s="19">
        <f t="shared" si="32"/>
        <v>0.19069498832378004</v>
      </c>
      <c r="F382" s="42">
        <v>5.6376999999999997</v>
      </c>
      <c r="G382" s="43">
        <v>5.6376999999999997</v>
      </c>
      <c r="H382" s="43">
        <v>0.23994257999999999</v>
      </c>
      <c r="I382" s="19">
        <f t="shared" si="33"/>
        <v>4.2560366816254858E-2</v>
      </c>
    </row>
    <row r="383" spans="1:9" x14ac:dyDescent="0.25">
      <c r="A383" s="178" t="s">
        <v>40</v>
      </c>
      <c r="B383" s="9">
        <v>15.561688999999999</v>
      </c>
      <c r="C383" s="12">
        <v>15.561688999999999</v>
      </c>
      <c r="D383" s="12">
        <v>0.60813845</v>
      </c>
      <c r="E383" s="19">
        <f t="shared" si="32"/>
        <v>3.907920599107205E-2</v>
      </c>
      <c r="F383" s="42">
        <v>1.1763110000000001</v>
      </c>
      <c r="G383" s="43">
        <v>1.1763110000000001</v>
      </c>
      <c r="H383" s="43">
        <v>0.10375096</v>
      </c>
      <c r="I383" s="19">
        <f t="shared" si="33"/>
        <v>8.8200280368031916E-2</v>
      </c>
    </row>
    <row r="384" spans="1:9" x14ac:dyDescent="0.25">
      <c r="A384" s="178" t="s">
        <v>41</v>
      </c>
      <c r="B384" s="9">
        <v>2.4843999999999999</v>
      </c>
      <c r="C384" s="12">
        <v>2.4843999999999999</v>
      </c>
      <c r="D384" s="12">
        <v>0.44305981999999999</v>
      </c>
      <c r="E384" s="19">
        <f t="shared" si="32"/>
        <v>0.17833674931573015</v>
      </c>
      <c r="F384" s="10" t="s">
        <v>19</v>
      </c>
      <c r="G384" s="11" t="s">
        <v>19</v>
      </c>
      <c r="H384" s="11" t="s">
        <v>19</v>
      </c>
      <c r="I384" s="19" t="s">
        <v>19</v>
      </c>
    </row>
    <row r="385" spans="1:9" x14ac:dyDescent="0.25">
      <c r="A385" s="178" t="s">
        <v>42</v>
      </c>
      <c r="B385" s="9">
        <v>9.1740729999999999</v>
      </c>
      <c r="C385" s="12">
        <v>9.1740729999999999</v>
      </c>
      <c r="D385" s="12">
        <v>2.1529137599999997</v>
      </c>
      <c r="E385" s="19">
        <f t="shared" si="32"/>
        <v>0.23467371144746718</v>
      </c>
      <c r="F385" s="42">
        <v>1.574727</v>
      </c>
      <c r="G385" s="43">
        <v>1.574727</v>
      </c>
      <c r="H385" s="43">
        <v>0.44360471999999995</v>
      </c>
      <c r="I385" s="19">
        <f t="shared" ref="I385:I392" si="34">H385/G385</f>
        <v>0.28170261893013832</v>
      </c>
    </row>
    <row r="386" spans="1:9" x14ac:dyDescent="0.25">
      <c r="A386" s="178" t="s">
        <v>43</v>
      </c>
      <c r="B386" s="9">
        <v>60.356999999999999</v>
      </c>
      <c r="C386" s="12">
        <v>60.356999999999999</v>
      </c>
      <c r="D386" s="12">
        <v>12.842197369999999</v>
      </c>
      <c r="E386" s="19">
        <f t="shared" si="32"/>
        <v>0.2127706375399705</v>
      </c>
      <c r="F386" s="42">
        <v>17.863</v>
      </c>
      <c r="G386" s="43">
        <v>17.863</v>
      </c>
      <c r="H386" s="43">
        <v>6.4174847300000009</v>
      </c>
      <c r="I386" s="19">
        <f t="shared" si="34"/>
        <v>0.35926130717124788</v>
      </c>
    </row>
    <row r="387" spans="1:9" x14ac:dyDescent="0.25">
      <c r="A387" s="178" t="s">
        <v>44</v>
      </c>
      <c r="B387" s="9">
        <v>21.744499999999999</v>
      </c>
      <c r="C387" s="12">
        <v>21.509962999999999</v>
      </c>
      <c r="D387" s="12">
        <v>5.0988620400000002</v>
      </c>
      <c r="E387" s="19">
        <f t="shared" si="32"/>
        <v>0.23704652769509649</v>
      </c>
      <c r="F387" s="42">
        <v>3.0554999999999999</v>
      </c>
      <c r="G387" s="43">
        <v>3.3196020000000002</v>
      </c>
      <c r="H387" s="43">
        <v>0.87216426000000002</v>
      </c>
      <c r="I387" s="19">
        <f t="shared" si="34"/>
        <v>0.26273157444778017</v>
      </c>
    </row>
    <row r="388" spans="1:9" x14ac:dyDescent="0.25">
      <c r="A388" s="178" t="s">
        <v>45</v>
      </c>
      <c r="B388" s="9">
        <v>12.471005999999999</v>
      </c>
      <c r="C388" s="12">
        <v>12.471005999999999</v>
      </c>
      <c r="D388" s="12">
        <v>2.1844931299999999</v>
      </c>
      <c r="E388" s="19">
        <f t="shared" si="32"/>
        <v>0.17516575086244046</v>
      </c>
      <c r="F388" s="42">
        <v>99.520697999999996</v>
      </c>
      <c r="G388" s="43">
        <v>110.205264</v>
      </c>
      <c r="H388" s="43">
        <v>34.489956039999996</v>
      </c>
      <c r="I388" s="19">
        <f t="shared" si="34"/>
        <v>0.31296105819409858</v>
      </c>
    </row>
    <row r="389" spans="1:9" x14ac:dyDescent="0.25">
      <c r="A389" s="178" t="s">
        <v>46</v>
      </c>
      <c r="B389" s="9">
        <v>52.038770999999997</v>
      </c>
      <c r="C389" s="12">
        <v>52.038770999999997</v>
      </c>
      <c r="D389" s="12">
        <v>11.09311157</v>
      </c>
      <c r="E389" s="19">
        <f t="shared" si="32"/>
        <v>0.2131701298249338</v>
      </c>
      <c r="F389" s="42">
        <v>26.503729</v>
      </c>
      <c r="G389" s="43">
        <v>26.503729</v>
      </c>
      <c r="H389" s="43">
        <v>3.6994946899999999</v>
      </c>
      <c r="I389" s="19">
        <f t="shared" si="34"/>
        <v>0.13958393137810909</v>
      </c>
    </row>
    <row r="390" spans="1:9" x14ac:dyDescent="0.25">
      <c r="A390" s="178" t="s">
        <v>47</v>
      </c>
      <c r="B390" s="9">
        <v>8.1217000000000006</v>
      </c>
      <c r="C390" s="12">
        <v>8.1217000000000006</v>
      </c>
      <c r="D390" s="12">
        <v>2.1505016400000003</v>
      </c>
      <c r="E390" s="19">
        <f t="shared" si="32"/>
        <v>0.26478466823448293</v>
      </c>
      <c r="F390" s="10">
        <v>0.439</v>
      </c>
      <c r="G390" s="11">
        <v>0.439</v>
      </c>
      <c r="H390" s="11">
        <v>0.12537527000000001</v>
      </c>
      <c r="I390" s="19">
        <f t="shared" si="34"/>
        <v>0.28559287015945334</v>
      </c>
    </row>
    <row r="391" spans="1:9" x14ac:dyDescent="0.25">
      <c r="A391" s="178" t="s">
        <v>48</v>
      </c>
      <c r="B391" s="9">
        <v>25.426964999999999</v>
      </c>
      <c r="C391" s="12">
        <v>25.426964999999999</v>
      </c>
      <c r="D391" s="12">
        <v>6.2043157100000004</v>
      </c>
      <c r="E391" s="19">
        <f t="shared" si="32"/>
        <v>0.24400535848458518</v>
      </c>
      <c r="F391" s="42">
        <v>66.589034999999996</v>
      </c>
      <c r="G391" s="43">
        <v>66.788034999999994</v>
      </c>
      <c r="H391" s="43">
        <v>12.804630619999999</v>
      </c>
      <c r="I391" s="19">
        <f t="shared" si="34"/>
        <v>0.1917204274687824</v>
      </c>
    </row>
    <row r="392" spans="1:9" x14ac:dyDescent="0.25">
      <c r="A392" s="178" t="s">
        <v>49</v>
      </c>
      <c r="B392" s="9">
        <v>13.7944</v>
      </c>
      <c r="C392" s="12">
        <v>13.7944</v>
      </c>
      <c r="D392" s="12">
        <v>2.64567504</v>
      </c>
      <c r="E392" s="19">
        <f t="shared" si="32"/>
        <v>0.19179341181928899</v>
      </c>
      <c r="F392" s="42">
        <v>9.1936</v>
      </c>
      <c r="G392" s="43">
        <v>9.1936</v>
      </c>
      <c r="H392" s="43">
        <v>5.5997660000000005E-2</v>
      </c>
      <c r="I392" s="19">
        <f t="shared" si="34"/>
        <v>6.0909393491124265E-3</v>
      </c>
    </row>
    <row r="393" spans="1:9" x14ac:dyDescent="0.25">
      <c r="A393" s="178" t="s">
        <v>50</v>
      </c>
      <c r="B393" s="9">
        <v>0.873</v>
      </c>
      <c r="C393" s="12">
        <v>0.873</v>
      </c>
      <c r="D393" s="12">
        <v>9.5304059999999996E-2</v>
      </c>
      <c r="E393" s="19">
        <f t="shared" si="32"/>
        <v>0.10916845360824742</v>
      </c>
      <c r="F393" s="10" t="s">
        <v>19</v>
      </c>
      <c r="G393" s="11" t="s">
        <v>19</v>
      </c>
      <c r="H393" s="11" t="s">
        <v>19</v>
      </c>
      <c r="I393" s="19" t="s">
        <v>19</v>
      </c>
    </row>
    <row r="394" spans="1:9" x14ac:dyDescent="0.25">
      <c r="A394" s="178" t="s">
        <v>99</v>
      </c>
      <c r="B394" s="9">
        <v>53.318660000000001</v>
      </c>
      <c r="C394" s="12">
        <v>53.318660000000001</v>
      </c>
      <c r="D394" s="12">
        <v>13.31316762</v>
      </c>
      <c r="E394" s="19">
        <f t="shared" si="32"/>
        <v>0.24969058899829816</v>
      </c>
      <c r="F394" s="10">
        <v>26.217644</v>
      </c>
      <c r="G394" s="11">
        <v>31.249084</v>
      </c>
      <c r="H394" s="11">
        <v>8.585203289999999</v>
      </c>
      <c r="I394" s="19">
        <f t="shared" ref="I394:I396" si="35">H394/G394</f>
        <v>0.27473455829937282</v>
      </c>
    </row>
    <row r="395" spans="1:9" x14ac:dyDescent="0.25">
      <c r="A395" s="178" t="s">
        <v>100</v>
      </c>
      <c r="B395" s="9">
        <v>7.0975910000000004</v>
      </c>
      <c r="C395" s="12">
        <v>7.0975910000000004</v>
      </c>
      <c r="D395" s="12">
        <v>1.7992040600000001</v>
      </c>
      <c r="E395" s="19">
        <f t="shared" si="32"/>
        <v>0.25349503232857457</v>
      </c>
      <c r="F395" s="42">
        <v>4.2930999999999999</v>
      </c>
      <c r="G395" s="43">
        <v>4.2930999999999999</v>
      </c>
      <c r="H395" s="43">
        <v>3.4065045199999999</v>
      </c>
      <c r="I395" s="19">
        <f t="shared" si="35"/>
        <v>0.79348361789848831</v>
      </c>
    </row>
    <row r="396" spans="1:9" ht="17.25" x14ac:dyDescent="0.25">
      <c r="A396" s="179" t="s">
        <v>101</v>
      </c>
      <c r="B396" s="9">
        <v>4036.6106799999998</v>
      </c>
      <c r="C396" s="12">
        <v>4042.2099050000002</v>
      </c>
      <c r="D396" s="12">
        <v>1095.3547529800001</v>
      </c>
      <c r="E396" s="19">
        <f t="shared" si="32"/>
        <v>0.2709791868119229</v>
      </c>
      <c r="F396" s="42">
        <v>393.71254399999998</v>
      </c>
      <c r="G396" s="43">
        <v>393.71254399999998</v>
      </c>
      <c r="H396" s="43">
        <v>29.269027930000007</v>
      </c>
      <c r="I396" s="19">
        <f t="shared" si="35"/>
        <v>7.4341110985785636E-2</v>
      </c>
    </row>
    <row r="397" spans="1:9" ht="15.75" thickBot="1" x14ac:dyDescent="0.3">
      <c r="A397" s="180" t="s">
        <v>51</v>
      </c>
      <c r="B397" s="50">
        <v>0.2</v>
      </c>
      <c r="C397" s="51">
        <v>0.2</v>
      </c>
      <c r="D397" s="51">
        <v>0</v>
      </c>
      <c r="E397" s="30">
        <f t="shared" si="32"/>
        <v>0</v>
      </c>
      <c r="F397" s="15" t="s">
        <v>19</v>
      </c>
      <c r="G397" s="16" t="s">
        <v>19</v>
      </c>
      <c r="H397" s="16" t="s">
        <v>19</v>
      </c>
      <c r="I397" s="30" t="s">
        <v>19</v>
      </c>
    </row>
    <row r="398" spans="1:9" ht="15" customHeight="1" x14ac:dyDescent="0.25">
      <c r="A398" s="181" t="s">
        <v>224</v>
      </c>
      <c r="B398" s="46">
        <v>3.6706370000000001</v>
      </c>
      <c r="C398" s="47">
        <v>3.6706370000000001</v>
      </c>
      <c r="D398" s="47">
        <v>1.0800291000000002</v>
      </c>
      <c r="E398" s="59">
        <f t="shared" si="32"/>
        <v>0.29423478813077952</v>
      </c>
      <c r="F398" s="40">
        <v>1.017112</v>
      </c>
      <c r="G398" s="41">
        <v>1.017112</v>
      </c>
      <c r="H398" s="41">
        <v>0.18204367999999999</v>
      </c>
      <c r="I398" s="29">
        <f t="shared" ref="I398:I421" si="36">H398/G398</f>
        <v>0.17898095784928306</v>
      </c>
    </row>
    <row r="399" spans="1:9" x14ac:dyDescent="0.25">
      <c r="A399" s="2" t="s">
        <v>52</v>
      </c>
      <c r="B399" s="9">
        <v>1.3141</v>
      </c>
      <c r="C399" s="12">
        <v>1.3141</v>
      </c>
      <c r="D399" s="12">
        <v>0.31995994999999999</v>
      </c>
      <c r="E399" s="60">
        <f t="shared" si="32"/>
        <v>0.2434821931359866</v>
      </c>
      <c r="F399" s="42">
        <v>0.3</v>
      </c>
      <c r="G399" s="43">
        <v>0.3</v>
      </c>
      <c r="H399" s="43">
        <v>0.10798352</v>
      </c>
      <c r="I399" s="19">
        <f t="shared" si="36"/>
        <v>0.3599450666666667</v>
      </c>
    </row>
    <row r="400" spans="1:9" x14ac:dyDescent="0.25">
      <c r="A400" s="2" t="s">
        <v>53</v>
      </c>
      <c r="B400" s="9">
        <v>12.795199999999999</v>
      </c>
      <c r="C400" s="12">
        <v>12.795199999999999</v>
      </c>
      <c r="D400" s="12">
        <v>2.81709181</v>
      </c>
      <c r="E400" s="60">
        <f t="shared" si="32"/>
        <v>0.2201678606039765</v>
      </c>
      <c r="F400" s="42">
        <v>15.8317</v>
      </c>
      <c r="G400" s="43">
        <v>15.8317</v>
      </c>
      <c r="H400" s="43">
        <v>0.86531873000000004</v>
      </c>
      <c r="I400" s="19">
        <f t="shared" si="36"/>
        <v>5.4657347600068219E-2</v>
      </c>
    </row>
    <row r="401" spans="1:9" x14ac:dyDescent="0.25">
      <c r="A401" s="2" t="s">
        <v>54</v>
      </c>
      <c r="B401" s="9">
        <v>167.1994</v>
      </c>
      <c r="C401" s="12">
        <v>170.15237200000001</v>
      </c>
      <c r="D401" s="12">
        <v>33.012759010000003</v>
      </c>
      <c r="E401" s="60">
        <f t="shared" si="32"/>
        <v>0.19401879986721549</v>
      </c>
      <c r="F401" s="42">
        <v>234.9006</v>
      </c>
      <c r="G401" s="43">
        <v>228.79409999999999</v>
      </c>
      <c r="H401" s="43">
        <v>30.254804510000003</v>
      </c>
      <c r="I401" s="19">
        <f t="shared" si="36"/>
        <v>0.13223594712451067</v>
      </c>
    </row>
    <row r="402" spans="1:9" x14ac:dyDescent="0.25">
      <c r="A402" s="2" t="s">
        <v>55</v>
      </c>
      <c r="B402" s="9">
        <v>11.663465</v>
      </c>
      <c r="C402" s="12">
        <v>11.663465</v>
      </c>
      <c r="D402" s="12">
        <v>3.3958971600000001</v>
      </c>
      <c r="E402" s="60">
        <f t="shared" si="32"/>
        <v>0.29115680117357923</v>
      </c>
      <c r="F402" s="42">
        <v>7.657235</v>
      </c>
      <c r="G402" s="43">
        <v>7.657235</v>
      </c>
      <c r="H402" s="43">
        <v>1.7100261499999998</v>
      </c>
      <c r="I402" s="19">
        <f t="shared" si="36"/>
        <v>0.22332162327524227</v>
      </c>
    </row>
    <row r="403" spans="1:9" x14ac:dyDescent="0.25">
      <c r="A403" s="2" t="s">
        <v>56</v>
      </c>
      <c r="B403" s="9">
        <v>26.862333</v>
      </c>
      <c r="C403" s="12">
        <v>26.861332999999998</v>
      </c>
      <c r="D403" s="12">
        <v>2.70665903</v>
      </c>
      <c r="E403" s="60">
        <f t="shared" si="32"/>
        <v>0.10076413668673852</v>
      </c>
      <c r="F403" s="42">
        <v>377.87366700000001</v>
      </c>
      <c r="G403" s="43">
        <v>378.11466799999999</v>
      </c>
      <c r="H403" s="43">
        <v>0.14268879999999998</v>
      </c>
      <c r="I403" s="19">
        <f t="shared" si="36"/>
        <v>3.7736912126349985E-4</v>
      </c>
    </row>
    <row r="404" spans="1:9" x14ac:dyDescent="0.25">
      <c r="A404" s="2" t="s">
        <v>57</v>
      </c>
      <c r="B404" s="9">
        <v>8.0123850000000001</v>
      </c>
      <c r="C404" s="12">
        <v>8.0123850000000001</v>
      </c>
      <c r="D404" s="12">
        <v>1.5049370900000001</v>
      </c>
      <c r="E404" s="60">
        <f t="shared" si="32"/>
        <v>0.18782635757018667</v>
      </c>
      <c r="F404" s="42">
        <v>93.507814999999994</v>
      </c>
      <c r="G404" s="43">
        <v>93.507814999999994</v>
      </c>
      <c r="H404" s="43">
        <v>41.461888409999993</v>
      </c>
      <c r="I404" s="19">
        <f t="shared" si="36"/>
        <v>0.44340559567133503</v>
      </c>
    </row>
    <row r="405" spans="1:9" x14ac:dyDescent="0.25">
      <c r="A405" s="2" t="s">
        <v>58</v>
      </c>
      <c r="B405" s="9">
        <v>24.393840999999998</v>
      </c>
      <c r="C405" s="12">
        <v>24.393840999999998</v>
      </c>
      <c r="D405" s="12">
        <v>5.3944394100000004</v>
      </c>
      <c r="E405" s="60">
        <f t="shared" si="32"/>
        <v>0.22113940194986106</v>
      </c>
      <c r="F405" s="42">
        <v>23.069849999999999</v>
      </c>
      <c r="G405" s="43">
        <v>23.069849999999999</v>
      </c>
      <c r="H405" s="43">
        <v>3.7192982000000003</v>
      </c>
      <c r="I405" s="19">
        <f t="shared" si="36"/>
        <v>0.16121900229086883</v>
      </c>
    </row>
    <row r="406" spans="1:9" x14ac:dyDescent="0.25">
      <c r="A406" s="2" t="s">
        <v>59</v>
      </c>
      <c r="B406" s="9">
        <v>18.488734999999998</v>
      </c>
      <c r="C406" s="12">
        <v>18.632538</v>
      </c>
      <c r="D406" s="12">
        <v>3.3252063500000002</v>
      </c>
      <c r="E406" s="60">
        <f t="shared" si="32"/>
        <v>0.17846234098650438</v>
      </c>
      <c r="F406" s="42">
        <v>34.282764999999998</v>
      </c>
      <c r="G406" s="43">
        <v>34.138961999999999</v>
      </c>
      <c r="H406" s="43">
        <v>4.5447125100000001</v>
      </c>
      <c r="I406" s="19">
        <f t="shared" si="36"/>
        <v>0.13312392186968075</v>
      </c>
    </row>
    <row r="407" spans="1:9" x14ac:dyDescent="0.25">
      <c r="A407" s="2" t="s">
        <v>60</v>
      </c>
      <c r="B407" s="9">
        <v>6.1280020000000004</v>
      </c>
      <c r="C407" s="12">
        <v>6.1280020000000004</v>
      </c>
      <c r="D407" s="12">
        <v>1.0560929299999999</v>
      </c>
      <c r="E407" s="60">
        <f t="shared" si="32"/>
        <v>0.17233886836198811</v>
      </c>
      <c r="F407" s="42">
        <v>1.0300590000000001</v>
      </c>
      <c r="G407" s="43">
        <v>1.0300590000000001</v>
      </c>
      <c r="H407" s="43">
        <v>0.20680691000000001</v>
      </c>
      <c r="I407" s="19">
        <f t="shared" si="36"/>
        <v>0.20077190724026489</v>
      </c>
    </row>
    <row r="408" spans="1:9" x14ac:dyDescent="0.25">
      <c r="A408" s="2" t="s">
        <v>95</v>
      </c>
      <c r="B408" s="9">
        <v>14.519124</v>
      </c>
      <c r="C408" s="12">
        <v>14.519124</v>
      </c>
      <c r="D408" s="12">
        <v>2.2745076600000003</v>
      </c>
      <c r="E408" s="60">
        <f t="shared" si="32"/>
        <v>0.15665598420400573</v>
      </c>
      <c r="F408" s="42">
        <v>1.4320759999999999</v>
      </c>
      <c r="G408" s="43">
        <v>1.4320759999999999</v>
      </c>
      <c r="H408" s="43">
        <v>0.39290171000000002</v>
      </c>
      <c r="I408" s="19">
        <f t="shared" si="36"/>
        <v>0.27435814160700972</v>
      </c>
    </row>
    <row r="409" spans="1:9" x14ac:dyDescent="0.25">
      <c r="A409" s="2" t="s">
        <v>61</v>
      </c>
      <c r="B409" s="9">
        <v>54.731400000000001</v>
      </c>
      <c r="C409" s="12">
        <v>54.624299999999998</v>
      </c>
      <c r="D409" s="12">
        <v>14.83648591</v>
      </c>
      <c r="E409" s="60">
        <f t="shared" si="32"/>
        <v>0.27160962996322152</v>
      </c>
      <c r="F409" s="42">
        <v>2.0242</v>
      </c>
      <c r="G409" s="43">
        <v>2.1313</v>
      </c>
      <c r="H409" s="43">
        <v>0.57200645999999999</v>
      </c>
      <c r="I409" s="19">
        <f t="shared" si="36"/>
        <v>0.26838383146436445</v>
      </c>
    </row>
    <row r="410" spans="1:9" x14ac:dyDescent="0.25">
      <c r="A410" s="2" t="s">
        <v>217</v>
      </c>
      <c r="B410" s="9">
        <v>8.4754819999999995</v>
      </c>
      <c r="C410" s="12">
        <v>8.4759820000000001</v>
      </c>
      <c r="D410" s="12">
        <v>0.88400314000000002</v>
      </c>
      <c r="E410" s="60">
        <f t="shared" si="32"/>
        <v>0.10429507047089057</v>
      </c>
      <c r="F410" s="42">
        <v>15.717917999999999</v>
      </c>
      <c r="G410" s="43">
        <v>15.717418</v>
      </c>
      <c r="H410" s="43">
        <v>2.0136886399999998</v>
      </c>
      <c r="I410" s="19">
        <f t="shared" si="36"/>
        <v>0.12811828507710363</v>
      </c>
    </row>
    <row r="411" spans="1:9" x14ac:dyDescent="0.25">
      <c r="A411" s="2" t="s">
        <v>62</v>
      </c>
      <c r="B411" s="9">
        <v>7.5107999999999997</v>
      </c>
      <c r="C411" s="12">
        <v>7.5107999999999997</v>
      </c>
      <c r="D411" s="12">
        <v>0</v>
      </c>
      <c r="E411" s="60">
        <f t="shared" si="32"/>
        <v>0</v>
      </c>
      <c r="F411" s="42">
        <v>1.66</v>
      </c>
      <c r="G411" s="43">
        <v>1.66</v>
      </c>
      <c r="H411" s="43">
        <v>0</v>
      </c>
      <c r="I411" s="19">
        <f t="shared" si="36"/>
        <v>0</v>
      </c>
    </row>
    <row r="412" spans="1:9" x14ac:dyDescent="0.25">
      <c r="A412" s="2" t="s">
        <v>83</v>
      </c>
      <c r="B412" s="9">
        <v>124.8222</v>
      </c>
      <c r="C412" s="12">
        <v>123.26246500000001</v>
      </c>
      <c r="D412" s="12">
        <v>19.815673820000001</v>
      </c>
      <c r="E412" s="60">
        <f t="shared" si="32"/>
        <v>0.16075999956677808</v>
      </c>
      <c r="F412" s="42">
        <v>2.6377999999999999</v>
      </c>
      <c r="G412" s="43">
        <v>4.1975350000000002</v>
      </c>
      <c r="H412" s="43">
        <v>9.8447000000000014E-3</v>
      </c>
      <c r="I412" s="19">
        <f t="shared" si="36"/>
        <v>2.3453526891377917E-3</v>
      </c>
    </row>
    <row r="413" spans="1:9" ht="17.25" x14ac:dyDescent="0.25">
      <c r="A413" s="2" t="s">
        <v>102</v>
      </c>
      <c r="B413" s="33">
        <v>60.588999999999999</v>
      </c>
      <c r="C413" s="34">
        <v>60.588999999999999</v>
      </c>
      <c r="D413" s="34">
        <v>12.019303000000001</v>
      </c>
      <c r="E413" s="60">
        <f t="shared" si="32"/>
        <v>0.19837434187723846</v>
      </c>
      <c r="F413" s="33">
        <v>583.2894</v>
      </c>
      <c r="G413" s="34">
        <v>583.2894</v>
      </c>
      <c r="H413" s="34">
        <v>27.937343009999999</v>
      </c>
      <c r="I413" s="19">
        <f t="shared" si="36"/>
        <v>4.7896195284879171E-2</v>
      </c>
    </row>
    <row r="414" spans="1:9" x14ac:dyDescent="0.25">
      <c r="A414" s="2" t="s">
        <v>63</v>
      </c>
      <c r="B414" s="9">
        <v>6.6338999999999997</v>
      </c>
      <c r="C414" s="12">
        <v>6.6338999999999997</v>
      </c>
      <c r="D414" s="12">
        <v>1.8934674199999999</v>
      </c>
      <c r="E414" s="60">
        <f t="shared" si="32"/>
        <v>0.28542296688222613</v>
      </c>
      <c r="F414" s="42">
        <v>5.9851999999999999</v>
      </c>
      <c r="G414" s="43">
        <v>5.9851999999999999</v>
      </c>
      <c r="H414" s="43">
        <v>1.30677529</v>
      </c>
      <c r="I414" s="19">
        <f t="shared" si="36"/>
        <v>0.21833443995188132</v>
      </c>
    </row>
    <row r="415" spans="1:9" x14ac:dyDescent="0.25">
      <c r="A415" s="2" t="s">
        <v>64</v>
      </c>
      <c r="B415" s="9">
        <v>22.962513999999999</v>
      </c>
      <c r="C415" s="12">
        <v>22.962513999999999</v>
      </c>
      <c r="D415" s="12">
        <v>6.6897797300000006</v>
      </c>
      <c r="E415" s="60">
        <f t="shared" si="32"/>
        <v>0.29133481333968925</v>
      </c>
      <c r="F415" s="42">
        <v>53.129190000000001</v>
      </c>
      <c r="G415" s="43">
        <v>53.129190000000001</v>
      </c>
      <c r="H415" s="43">
        <v>14.74982408</v>
      </c>
      <c r="I415" s="19">
        <f t="shared" si="36"/>
        <v>0.27762185118952498</v>
      </c>
    </row>
    <row r="416" spans="1:9" x14ac:dyDescent="0.25">
      <c r="A416" s="7" t="s">
        <v>84</v>
      </c>
      <c r="B416" s="9">
        <v>3.426625</v>
      </c>
      <c r="C416" s="12">
        <v>3.426625</v>
      </c>
      <c r="D416" s="12">
        <v>1.0168464399999999</v>
      </c>
      <c r="E416" s="60">
        <f t="shared" si="32"/>
        <v>0.29674867836427971</v>
      </c>
      <c r="F416" s="42">
        <v>2.2174749999999999</v>
      </c>
      <c r="G416" s="43">
        <v>2.6813199999999999</v>
      </c>
      <c r="H416" s="43">
        <v>0.51886507000000004</v>
      </c>
      <c r="I416" s="19">
        <f t="shared" si="36"/>
        <v>0.19351105798636495</v>
      </c>
    </row>
    <row r="417" spans="1:9" x14ac:dyDescent="0.25">
      <c r="A417" s="2" t="s">
        <v>65</v>
      </c>
      <c r="B417" s="9">
        <v>15.4984</v>
      </c>
      <c r="C417" s="12">
        <v>15.4984</v>
      </c>
      <c r="D417" s="12">
        <v>3.7327278100000001</v>
      </c>
      <c r="E417" s="60">
        <f t="shared" si="32"/>
        <v>0.24084601055592836</v>
      </c>
      <c r="F417" s="42">
        <v>7.9913999999999996</v>
      </c>
      <c r="G417" s="43">
        <v>9.7199779999999993</v>
      </c>
      <c r="H417" s="43">
        <v>7.2861766100000001</v>
      </c>
      <c r="I417" s="19">
        <f t="shared" si="36"/>
        <v>0.74960834376374108</v>
      </c>
    </row>
    <row r="418" spans="1:9" x14ac:dyDescent="0.25">
      <c r="A418" s="2" t="s">
        <v>66</v>
      </c>
      <c r="B418" s="9">
        <v>7.3010999999999999</v>
      </c>
      <c r="C418" s="12">
        <v>7.3010999999999999</v>
      </c>
      <c r="D418" s="12">
        <v>1.9442452299999999</v>
      </c>
      <c r="E418" s="60">
        <f t="shared" si="32"/>
        <v>0.2662948363945159</v>
      </c>
      <c r="F418" s="42">
        <v>51.475900000000003</v>
      </c>
      <c r="G418" s="43">
        <v>52.088709999999999</v>
      </c>
      <c r="H418" s="43">
        <v>19.446250510000002</v>
      </c>
      <c r="I418" s="19">
        <f t="shared" si="36"/>
        <v>0.37332947024412783</v>
      </c>
    </row>
    <row r="419" spans="1:9" x14ac:dyDescent="0.25">
      <c r="A419" s="2" t="s">
        <v>67</v>
      </c>
      <c r="B419" s="9">
        <v>7.2233419999999997</v>
      </c>
      <c r="C419" s="12">
        <v>7.2233419999999997</v>
      </c>
      <c r="D419" s="12">
        <v>1.5693218899999999</v>
      </c>
      <c r="E419" s="60">
        <f t="shared" si="32"/>
        <v>0.21725703836257509</v>
      </c>
      <c r="F419" s="42">
        <v>2.0239989999999999</v>
      </c>
      <c r="G419" s="43">
        <v>2.0239989999999999</v>
      </c>
      <c r="H419" s="43">
        <v>0.37197375999999999</v>
      </c>
      <c r="I419" s="19">
        <f t="shared" si="36"/>
        <v>0.18378159277746678</v>
      </c>
    </row>
    <row r="420" spans="1:9" x14ac:dyDescent="0.25">
      <c r="A420" s="2" t="s">
        <v>68</v>
      </c>
      <c r="B420" s="9">
        <v>6.3837650000000004</v>
      </c>
      <c r="C420" s="12">
        <v>6.5787649999999998</v>
      </c>
      <c r="D420" s="12">
        <v>1.92256268</v>
      </c>
      <c r="E420" s="60">
        <f t="shared" si="32"/>
        <v>0.29223762818705334</v>
      </c>
      <c r="F420" s="42">
        <v>0.64803500000000003</v>
      </c>
      <c r="G420" s="43">
        <v>0.64803500000000003</v>
      </c>
      <c r="H420" s="43">
        <v>0.38689464000000001</v>
      </c>
      <c r="I420" s="19">
        <f t="shared" si="36"/>
        <v>0.59702738278025103</v>
      </c>
    </row>
    <row r="421" spans="1:9" x14ac:dyDescent="0.25">
      <c r="A421" s="2" t="s">
        <v>69</v>
      </c>
      <c r="B421" s="9">
        <v>14.6401</v>
      </c>
      <c r="C421" s="12">
        <v>14.631736</v>
      </c>
      <c r="D421" s="12">
        <v>3.7952092200000003</v>
      </c>
      <c r="E421" s="60">
        <f t="shared" si="32"/>
        <v>0.25938201864768473</v>
      </c>
      <c r="F421" s="42">
        <v>4.3112000000000004</v>
      </c>
      <c r="G421" s="43">
        <v>4.3195639999999997</v>
      </c>
      <c r="H421" s="43">
        <v>1.7158908899999998</v>
      </c>
      <c r="I421" s="19">
        <f t="shared" si="36"/>
        <v>0.39723705679554694</v>
      </c>
    </row>
    <row r="422" spans="1:9" x14ac:dyDescent="0.25">
      <c r="A422" s="2" t="s">
        <v>70</v>
      </c>
      <c r="B422" s="9">
        <v>1.6839999999999999</v>
      </c>
      <c r="C422" s="12">
        <v>1.6839999999999999</v>
      </c>
      <c r="D422" s="12">
        <v>0.39617967999999998</v>
      </c>
      <c r="E422" s="60">
        <f t="shared" si="32"/>
        <v>0.23526109263657957</v>
      </c>
      <c r="F422" s="10" t="s">
        <v>19</v>
      </c>
      <c r="G422" s="11" t="s">
        <v>19</v>
      </c>
      <c r="H422" s="11" t="s">
        <v>19</v>
      </c>
      <c r="I422" s="19" t="s">
        <v>19</v>
      </c>
    </row>
    <row r="423" spans="1:9" x14ac:dyDescent="0.25">
      <c r="A423" s="2" t="s">
        <v>71</v>
      </c>
      <c r="B423" s="9">
        <v>22.465060000000001</v>
      </c>
      <c r="C423" s="12">
        <v>22.314867</v>
      </c>
      <c r="D423" s="12">
        <v>6.4291430900000002</v>
      </c>
      <c r="E423" s="60">
        <f t="shared" si="32"/>
        <v>0.28811030287565687</v>
      </c>
      <c r="F423" s="10">
        <v>2.0902400000000001</v>
      </c>
      <c r="G423" s="11">
        <v>2.2404329999999999</v>
      </c>
      <c r="H423" s="11">
        <v>0.53618337000000005</v>
      </c>
      <c r="I423" s="19">
        <f>H423/G423</f>
        <v>0.23932131422809791</v>
      </c>
    </row>
    <row r="424" spans="1:9" ht="15" customHeight="1" x14ac:dyDescent="0.25">
      <c r="A424" s="23" t="s">
        <v>72</v>
      </c>
      <c r="B424" s="9">
        <v>8.5886689999999994</v>
      </c>
      <c r="C424" s="12">
        <v>8.5750740000000008</v>
      </c>
      <c r="D424" s="12">
        <v>1.51091128</v>
      </c>
      <c r="E424" s="60">
        <f t="shared" si="32"/>
        <v>0.17619804563785688</v>
      </c>
      <c r="F424" s="10">
        <v>0.81793099999999996</v>
      </c>
      <c r="G424" s="11">
        <v>0.83152599999999999</v>
      </c>
      <c r="H424" s="11">
        <v>2.7397540000000001E-2</v>
      </c>
      <c r="I424" s="19">
        <f>H424/G424</f>
        <v>3.2948506721377328E-2</v>
      </c>
    </row>
    <row r="425" spans="1:9" ht="15" customHeight="1" x14ac:dyDescent="0.25">
      <c r="A425" s="24" t="s">
        <v>73</v>
      </c>
      <c r="B425" s="9">
        <v>6.6812279999999999</v>
      </c>
      <c r="C425" s="12">
        <v>6.6572779999999998</v>
      </c>
      <c r="D425" s="12">
        <v>1.94262245</v>
      </c>
      <c r="E425" s="60">
        <f t="shared" si="32"/>
        <v>0.29180431551754338</v>
      </c>
      <c r="F425" s="10">
        <v>9.3472E-2</v>
      </c>
      <c r="G425" s="11">
        <v>0.117422</v>
      </c>
      <c r="H425" s="11">
        <v>1.5464729999999999E-2</v>
      </c>
      <c r="I425" s="19">
        <f>H425/G425</f>
        <v>0.13170215121527482</v>
      </c>
    </row>
    <row r="426" spans="1:9" ht="15" customHeight="1" x14ac:dyDescent="0.25">
      <c r="A426" s="24" t="s">
        <v>103</v>
      </c>
      <c r="B426" s="9">
        <v>166.27</v>
      </c>
      <c r="C426" s="12">
        <v>176.31798599999999</v>
      </c>
      <c r="D426" s="12">
        <v>58.897954490000004</v>
      </c>
      <c r="E426" s="60">
        <f t="shared" si="32"/>
        <v>0.33404393860306464</v>
      </c>
      <c r="F426" s="42">
        <v>14.1</v>
      </c>
      <c r="G426" s="43">
        <v>14.1</v>
      </c>
      <c r="H426" s="43">
        <v>0.17326526</v>
      </c>
      <c r="I426" s="19">
        <f>H426/G426</f>
        <v>1.2288316312056739E-2</v>
      </c>
    </row>
    <row r="427" spans="1:9" ht="15" customHeight="1" x14ac:dyDescent="0.25">
      <c r="A427" s="21" t="s">
        <v>225</v>
      </c>
      <c r="B427" s="9">
        <v>2.4315000000000002</v>
      </c>
      <c r="C427" s="12">
        <v>2.4315000000000002</v>
      </c>
      <c r="D427" s="12">
        <v>0.68191543999999993</v>
      </c>
      <c r="E427" s="60">
        <f t="shared" si="32"/>
        <v>0.28045052025498657</v>
      </c>
      <c r="F427" s="10" t="s">
        <v>19</v>
      </c>
      <c r="G427" s="11" t="s">
        <v>19</v>
      </c>
      <c r="H427" s="11" t="s">
        <v>19</v>
      </c>
      <c r="I427" s="19" t="s">
        <v>19</v>
      </c>
    </row>
    <row r="428" spans="1:9" x14ac:dyDescent="0.25">
      <c r="A428" s="2" t="s">
        <v>74</v>
      </c>
      <c r="B428" s="9">
        <v>25.402743999999998</v>
      </c>
      <c r="C428" s="12">
        <v>25.402743999999998</v>
      </c>
      <c r="D428" s="12">
        <v>2.62172106</v>
      </c>
      <c r="E428" s="60">
        <f t="shared" si="32"/>
        <v>0.10320621504511482</v>
      </c>
      <c r="F428" s="42">
        <v>3.482256</v>
      </c>
      <c r="G428" s="43">
        <v>3.482256</v>
      </c>
      <c r="H428" s="43">
        <v>0.33152056000000002</v>
      </c>
      <c r="I428" s="19">
        <f t="shared" ref="I428:I439" si="37">H428/G428</f>
        <v>9.5202811051226563E-2</v>
      </c>
    </row>
    <row r="429" spans="1:9" x14ac:dyDescent="0.25">
      <c r="A429" s="7" t="s">
        <v>75</v>
      </c>
      <c r="B429" s="9">
        <v>9.5028109999999995</v>
      </c>
      <c r="C429" s="12">
        <v>9.5028109999999995</v>
      </c>
      <c r="D429" s="12">
        <v>1.7298442299999999</v>
      </c>
      <c r="E429" s="60">
        <f t="shared" si="32"/>
        <v>0.18203500311644627</v>
      </c>
      <c r="F429" s="42">
        <v>5.7622059999999999</v>
      </c>
      <c r="G429" s="43">
        <v>5.7622059999999999</v>
      </c>
      <c r="H429" s="43">
        <v>0.89325895</v>
      </c>
      <c r="I429" s="19">
        <f t="shared" si="37"/>
        <v>0.1550203081944658</v>
      </c>
    </row>
    <row r="430" spans="1:9" x14ac:dyDescent="0.25">
      <c r="A430" s="2" t="s">
        <v>76</v>
      </c>
      <c r="B430" s="9">
        <v>66.904700000000005</v>
      </c>
      <c r="C430" s="12">
        <v>66.904700000000005</v>
      </c>
      <c r="D430" s="12">
        <v>2.9931221200000002</v>
      </c>
      <c r="E430" s="60">
        <f t="shared" si="32"/>
        <v>4.4737097991620914E-2</v>
      </c>
      <c r="F430" s="42">
        <v>7.4455</v>
      </c>
      <c r="G430" s="43">
        <v>7.4455</v>
      </c>
      <c r="H430" s="43">
        <v>0.46365705000000002</v>
      </c>
      <c r="I430" s="19">
        <f t="shared" si="37"/>
        <v>6.2273460479484254E-2</v>
      </c>
    </row>
    <row r="431" spans="1:9" x14ac:dyDescent="0.25">
      <c r="A431" s="2" t="s">
        <v>77</v>
      </c>
      <c r="B431" s="9">
        <v>264.96028999999999</v>
      </c>
      <c r="C431" s="12">
        <v>264.96028999999999</v>
      </c>
      <c r="D431" s="12">
        <v>69.925408629999993</v>
      </c>
      <c r="E431" s="60">
        <f t="shared" si="32"/>
        <v>0.26390901304493591</v>
      </c>
      <c r="F431" s="42">
        <v>21.7836</v>
      </c>
      <c r="G431" s="43">
        <v>21.7836</v>
      </c>
      <c r="H431" s="43">
        <v>2.1416258399999997</v>
      </c>
      <c r="I431" s="19">
        <f t="shared" si="37"/>
        <v>9.8313678179915154E-2</v>
      </c>
    </row>
    <row r="432" spans="1:9" x14ac:dyDescent="0.25">
      <c r="A432" s="2" t="s">
        <v>85</v>
      </c>
      <c r="B432" s="9">
        <v>101.69029999999999</v>
      </c>
      <c r="C432" s="12">
        <v>100.4273</v>
      </c>
      <c r="D432" s="12">
        <v>25.289946799999999</v>
      </c>
      <c r="E432" s="60">
        <f t="shared" si="32"/>
        <v>0.25182342649857159</v>
      </c>
      <c r="F432" s="42">
        <v>26.477699999999999</v>
      </c>
      <c r="G432" s="43">
        <v>27.7407</v>
      </c>
      <c r="H432" s="43">
        <v>0.12235066999999999</v>
      </c>
      <c r="I432" s="19">
        <f t="shared" si="37"/>
        <v>4.4105112704437878E-3</v>
      </c>
    </row>
    <row r="433" spans="1:9" x14ac:dyDescent="0.25">
      <c r="A433" s="2" t="s">
        <v>78</v>
      </c>
      <c r="B433" s="9">
        <v>0.53</v>
      </c>
      <c r="C433" s="12">
        <v>0.53</v>
      </c>
      <c r="D433" s="12">
        <v>0.12071461</v>
      </c>
      <c r="E433" s="60">
        <f t="shared" si="32"/>
        <v>0.22776341509433962</v>
      </c>
      <c r="F433" s="10">
        <v>0.2</v>
      </c>
      <c r="G433" s="11">
        <v>0.2</v>
      </c>
      <c r="H433" s="11">
        <v>0</v>
      </c>
      <c r="I433" s="19">
        <f t="shared" si="37"/>
        <v>0</v>
      </c>
    </row>
    <row r="434" spans="1:9" ht="15.75" thickBot="1" x14ac:dyDescent="0.3">
      <c r="A434" s="8" t="s">
        <v>79</v>
      </c>
      <c r="B434" s="50">
        <v>32.020899999999997</v>
      </c>
      <c r="C434" s="51">
        <v>32.020899999999997</v>
      </c>
      <c r="D434" s="51">
        <v>5.2281836200000003</v>
      </c>
      <c r="E434" s="62">
        <f>D434/C434</f>
        <v>0.16327409972861476</v>
      </c>
      <c r="F434" s="44">
        <v>8.6021000000000001</v>
      </c>
      <c r="G434" s="45">
        <v>8.6021000000000001</v>
      </c>
      <c r="H434" s="45">
        <v>6.10947555</v>
      </c>
      <c r="I434" s="32">
        <f t="shared" si="37"/>
        <v>0.71023070529289356</v>
      </c>
    </row>
    <row r="435" spans="1:9" ht="15.75" thickBot="1" x14ac:dyDescent="0.3">
      <c r="A435" s="35" t="s">
        <v>98</v>
      </c>
      <c r="B435" s="71">
        <f>SUM(B436:B441)</f>
        <v>971.87879199999998</v>
      </c>
      <c r="C435" s="72">
        <f>SUM(C436:C441)</f>
        <v>971.87879199999998</v>
      </c>
      <c r="D435" s="72">
        <f>SUM(D436:D441)</f>
        <v>220.16299653000002</v>
      </c>
      <c r="E435" s="73">
        <f>D435/C435</f>
        <v>0.22653338908335807</v>
      </c>
      <c r="F435" s="74">
        <f>SUM(F436:F441)</f>
        <v>3360.5404369999997</v>
      </c>
      <c r="G435" s="36">
        <f>SUM(G436:G441)</f>
        <v>3360.5404369999997</v>
      </c>
      <c r="H435" s="36">
        <f>SUM(H436:H441)</f>
        <v>1045.4063856</v>
      </c>
      <c r="I435" s="39">
        <f t="shared" si="37"/>
        <v>0.31108281694513651</v>
      </c>
    </row>
    <row r="436" spans="1:9" x14ac:dyDescent="0.25">
      <c r="A436" s="7" t="s">
        <v>86</v>
      </c>
      <c r="B436" s="52">
        <v>260.33783099999999</v>
      </c>
      <c r="C436" s="53">
        <v>260.33783099999999</v>
      </c>
      <c r="D436" s="53">
        <v>27.283221390000001</v>
      </c>
      <c r="E436" s="63">
        <f>D436/C436</f>
        <v>0.10479929591946244</v>
      </c>
      <c r="F436" s="40">
        <v>229.974842</v>
      </c>
      <c r="G436" s="41">
        <v>229.974842</v>
      </c>
      <c r="H436" s="41">
        <v>39.475162709999999</v>
      </c>
      <c r="I436" s="29">
        <f t="shared" si="37"/>
        <v>0.17164991773317537</v>
      </c>
    </row>
    <row r="437" spans="1:9" x14ac:dyDescent="0.25">
      <c r="A437" s="2" t="s">
        <v>87</v>
      </c>
      <c r="B437" s="9">
        <v>333.76650000000001</v>
      </c>
      <c r="C437" s="12">
        <v>333.76650000000001</v>
      </c>
      <c r="D437" s="12">
        <v>86.843382000000005</v>
      </c>
      <c r="E437" s="60">
        <f>D437/C437</f>
        <v>0.26019202646161316</v>
      </c>
      <c r="F437" s="42">
        <v>1102.0624</v>
      </c>
      <c r="G437" s="43">
        <v>1102.0624</v>
      </c>
      <c r="H437" s="43">
        <v>392.67919999999998</v>
      </c>
      <c r="I437" s="19">
        <f t="shared" si="37"/>
        <v>0.35631303635801381</v>
      </c>
    </row>
    <row r="438" spans="1:9" x14ac:dyDescent="0.25">
      <c r="A438" s="2" t="s">
        <v>88</v>
      </c>
      <c r="B438" s="9">
        <v>206.84880000000001</v>
      </c>
      <c r="C438" s="12">
        <v>206.84880000000001</v>
      </c>
      <c r="D438" s="12">
        <v>80.882203000000004</v>
      </c>
      <c r="E438" s="60">
        <f>D438/C438</f>
        <v>0.3910208954560046</v>
      </c>
      <c r="F438" s="42">
        <v>559.81719999999996</v>
      </c>
      <c r="G438" s="43">
        <v>559.81719999999996</v>
      </c>
      <c r="H438" s="43">
        <v>268.74059999999997</v>
      </c>
      <c r="I438" s="19">
        <f t="shared" si="37"/>
        <v>0.48005063081305827</v>
      </c>
    </row>
    <row r="439" spans="1:9" ht="17.25" x14ac:dyDescent="0.25">
      <c r="A439" s="2" t="s">
        <v>106</v>
      </c>
      <c r="B439" s="10" t="s">
        <v>19</v>
      </c>
      <c r="C439" s="11" t="s">
        <v>19</v>
      </c>
      <c r="D439" s="11" t="s">
        <v>19</v>
      </c>
      <c r="E439" s="60" t="s">
        <v>19</v>
      </c>
      <c r="F439" s="42">
        <v>1301.947776</v>
      </c>
      <c r="G439" s="43">
        <v>1301.947776</v>
      </c>
      <c r="H439" s="65">
        <v>310.26467367999999</v>
      </c>
      <c r="I439" s="19">
        <f t="shared" si="37"/>
        <v>0.23830807917137223</v>
      </c>
    </row>
    <row r="440" spans="1:9" x14ac:dyDescent="0.25">
      <c r="A440" s="2" t="s">
        <v>89</v>
      </c>
      <c r="B440" s="10">
        <v>2.9946999999999999</v>
      </c>
      <c r="C440" s="11">
        <v>2.9946999999999999</v>
      </c>
      <c r="D440" s="11">
        <v>0.48612995000000003</v>
      </c>
      <c r="E440" s="60">
        <f>D440/C440</f>
        <v>0.16233009984305607</v>
      </c>
      <c r="F440" s="66" t="s">
        <v>19</v>
      </c>
      <c r="G440" s="67" t="s">
        <v>19</v>
      </c>
      <c r="H440" s="67" t="s">
        <v>19</v>
      </c>
      <c r="I440" s="19" t="s">
        <v>19</v>
      </c>
    </row>
    <row r="441" spans="1:9" ht="15.75" thickBot="1" x14ac:dyDescent="0.3">
      <c r="A441" s="8" t="s">
        <v>90</v>
      </c>
      <c r="B441" s="50">
        <v>167.930961</v>
      </c>
      <c r="C441" s="51">
        <v>167.930961</v>
      </c>
      <c r="D441" s="51">
        <v>24.668060190000002</v>
      </c>
      <c r="E441" s="62">
        <f>D441/C441</f>
        <v>0.14689405719532567</v>
      </c>
      <c r="F441" s="44">
        <v>166.73821899999999</v>
      </c>
      <c r="G441" s="45">
        <v>166.73821899999999</v>
      </c>
      <c r="H441" s="45">
        <v>34.246749210000004</v>
      </c>
      <c r="I441" s="30">
        <f>H441/G441</f>
        <v>0.2053923174626209</v>
      </c>
    </row>
    <row r="442" spans="1:9" x14ac:dyDescent="0.25">
      <c r="A442" s="152" t="s">
        <v>211</v>
      </c>
      <c r="B442" s="152"/>
      <c r="C442" s="152"/>
      <c r="D442" s="152"/>
      <c r="E442" s="184" t="s">
        <v>212</v>
      </c>
      <c r="F442" s="184"/>
      <c r="G442" s="184"/>
      <c r="H442" s="184"/>
      <c r="I442" s="184"/>
    </row>
    <row r="443" spans="1:9" x14ac:dyDescent="0.25">
      <c r="A443" s="186" t="s">
        <v>213</v>
      </c>
      <c r="B443" s="187"/>
      <c r="C443" s="187"/>
      <c r="D443" s="187"/>
      <c r="E443" s="187"/>
      <c r="F443" s="187"/>
      <c r="G443" s="187"/>
      <c r="H443" s="187"/>
      <c r="I443" s="187"/>
    </row>
    <row r="444" spans="1:9" x14ac:dyDescent="0.25">
      <c r="A444" s="200"/>
      <c r="B444" s="200"/>
      <c r="C444" s="200"/>
      <c r="D444" s="200"/>
      <c r="E444" s="200"/>
      <c r="F444" s="200"/>
      <c r="G444" s="200"/>
      <c r="H444" s="200"/>
      <c r="I444" s="200"/>
    </row>
    <row r="445" spans="1:9" x14ac:dyDescent="0.25">
      <c r="A445" s="189" t="s">
        <v>94</v>
      </c>
      <c r="B445" s="189"/>
      <c r="C445" s="189"/>
      <c r="D445" s="189"/>
      <c r="E445" s="189"/>
      <c r="F445" s="189"/>
      <c r="G445" s="189"/>
      <c r="H445" s="189"/>
      <c r="I445" s="189"/>
    </row>
    <row r="446" spans="1:9" x14ac:dyDescent="0.25">
      <c r="A446" s="188" t="s">
        <v>104</v>
      </c>
      <c r="B446" s="188"/>
      <c r="C446" s="188"/>
      <c r="D446" s="188"/>
      <c r="E446" s="188"/>
      <c r="F446" s="188"/>
      <c r="G446" s="188"/>
      <c r="H446" s="188"/>
      <c r="I446" s="188"/>
    </row>
    <row r="447" spans="1:9" x14ac:dyDescent="0.25">
      <c r="A447" s="189" t="s">
        <v>223</v>
      </c>
      <c r="B447" s="189"/>
      <c r="C447" s="189"/>
      <c r="D447" s="189"/>
      <c r="E447" s="189"/>
      <c r="F447" s="189"/>
      <c r="G447" s="189"/>
      <c r="H447" s="189"/>
      <c r="I447" s="189"/>
    </row>
    <row r="448" spans="1:9" x14ac:dyDescent="0.25">
      <c r="A448" s="190" t="s">
        <v>105</v>
      </c>
      <c r="B448" s="190"/>
      <c r="C448" s="190"/>
      <c r="D448" s="190"/>
      <c r="E448" s="190"/>
      <c r="F448" s="190"/>
      <c r="G448" s="190"/>
      <c r="H448" s="190"/>
      <c r="I448" s="190"/>
    </row>
    <row r="449" spans="1:9" x14ac:dyDescent="0.25">
      <c r="A449" s="191" t="s">
        <v>0</v>
      </c>
      <c r="B449" s="191"/>
      <c r="C449" s="191"/>
      <c r="D449" s="191"/>
      <c r="E449" s="191"/>
      <c r="F449" s="191"/>
      <c r="G449" s="191"/>
      <c r="H449" s="191"/>
      <c r="I449" s="191"/>
    </row>
    <row r="450" spans="1:9" x14ac:dyDescent="0.25">
      <c r="A450" s="191" t="s">
        <v>1</v>
      </c>
      <c r="B450" s="191"/>
      <c r="C450" s="191"/>
      <c r="D450" s="191"/>
      <c r="E450" s="191"/>
      <c r="F450" s="191"/>
      <c r="G450" s="191"/>
      <c r="H450" s="191"/>
      <c r="I450" s="191"/>
    </row>
    <row r="451" spans="1:9" x14ac:dyDescent="0.25">
      <c r="A451" s="192" t="s">
        <v>210</v>
      </c>
      <c r="B451" s="192"/>
      <c r="C451" s="192"/>
      <c r="D451" s="192"/>
      <c r="E451" s="192"/>
      <c r="F451" s="192"/>
      <c r="G451" s="192"/>
      <c r="H451" s="192"/>
      <c r="I451" s="192"/>
    </row>
    <row r="452" spans="1:9" x14ac:dyDescent="0.25">
      <c r="A452" s="192" t="s">
        <v>233</v>
      </c>
      <c r="B452" s="192"/>
      <c r="C452" s="192"/>
      <c r="D452" s="192"/>
      <c r="E452" s="192"/>
      <c r="F452" s="192"/>
      <c r="G452" s="192"/>
      <c r="H452" s="192"/>
      <c r="I452" s="192"/>
    </row>
    <row r="453" spans="1:9" s="175" customFormat="1" x14ac:dyDescent="0.25">
      <c r="A453" s="193" t="s">
        <v>2</v>
      </c>
      <c r="B453" s="193"/>
      <c r="C453" s="193"/>
      <c r="D453" s="193"/>
      <c r="E453" s="193"/>
      <c r="F453" s="193"/>
      <c r="G453" s="193"/>
      <c r="H453" s="193"/>
      <c r="I453" s="193"/>
    </row>
    <row r="454" spans="1:9" s="175" customFormat="1" ht="15.75" thickBot="1" x14ac:dyDescent="0.3">
      <c r="A454" s="193"/>
      <c r="B454" s="193"/>
      <c r="C454" s="193"/>
      <c r="D454" s="193"/>
      <c r="E454" s="193"/>
      <c r="F454" s="193"/>
      <c r="G454" s="193"/>
      <c r="H454" s="193"/>
      <c r="I454" s="193"/>
    </row>
    <row r="455" spans="1:9" x14ac:dyDescent="0.25">
      <c r="A455" s="194" t="s">
        <v>3</v>
      </c>
      <c r="B455" s="196" t="s">
        <v>4</v>
      </c>
      <c r="C455" s="197"/>
      <c r="D455" s="197"/>
      <c r="E455" s="198"/>
      <c r="F455" s="196" t="s">
        <v>5</v>
      </c>
      <c r="G455" s="197"/>
      <c r="H455" s="197"/>
      <c r="I455" s="199"/>
    </row>
    <row r="456" spans="1:9" ht="30.75" thickBot="1" x14ac:dyDescent="0.3">
      <c r="A456" s="195"/>
      <c r="B456" s="170" t="s">
        <v>6</v>
      </c>
      <c r="C456" s="171" t="s">
        <v>7</v>
      </c>
      <c r="D456" s="171" t="s">
        <v>215</v>
      </c>
      <c r="E456" s="172" t="s">
        <v>9</v>
      </c>
      <c r="F456" s="173" t="s">
        <v>6</v>
      </c>
      <c r="G456" s="171" t="s">
        <v>7</v>
      </c>
      <c r="H456" s="171" t="s">
        <v>214</v>
      </c>
      <c r="I456" s="174" t="s">
        <v>9</v>
      </c>
    </row>
    <row r="457" spans="1:9" ht="15.75" thickBot="1" x14ac:dyDescent="0.3">
      <c r="A457" s="75" t="s">
        <v>96</v>
      </c>
      <c r="B457" s="25">
        <f>B458+B547</f>
        <v>14672.920396000001</v>
      </c>
      <c r="C457" s="26">
        <f>C458+C547</f>
        <v>14659.216267000002</v>
      </c>
      <c r="D457" s="26">
        <f>D458+D547</f>
        <v>5740.5216842400005</v>
      </c>
      <c r="E457" s="56">
        <f>D457/C457</f>
        <v>0.39159813046504666</v>
      </c>
      <c r="F457" s="25">
        <f>F458+F547</f>
        <v>8996.3504290000001</v>
      </c>
      <c r="G457" s="26">
        <f>G458+G547</f>
        <v>9034.248834</v>
      </c>
      <c r="H457" s="26">
        <f>H458+H547</f>
        <v>3095.1952997499993</v>
      </c>
      <c r="I457" s="27">
        <f>H457/G457</f>
        <v>0.34260682394549147</v>
      </c>
    </row>
    <row r="458" spans="1:9" ht="15.75" thickBot="1" x14ac:dyDescent="0.3">
      <c r="A458" s="76" t="s">
        <v>10</v>
      </c>
      <c r="B458" s="37">
        <f>B459+B488</f>
        <v>13701.041604000002</v>
      </c>
      <c r="C458" s="38">
        <f>C459+C488</f>
        <v>13687.337475000002</v>
      </c>
      <c r="D458" s="38">
        <f>D459+D488</f>
        <v>5472.90905776</v>
      </c>
      <c r="E458" s="57">
        <f>D458/C458</f>
        <v>0.39985198492813512</v>
      </c>
      <c r="F458" s="37">
        <f>F459+F488</f>
        <v>5635.8099920000004</v>
      </c>
      <c r="G458" s="38">
        <f>G459+G488</f>
        <v>5673.7083970000003</v>
      </c>
      <c r="H458" s="38">
        <f>H459+H488</f>
        <v>1824.8092864899995</v>
      </c>
      <c r="I458" s="39">
        <f>H458/G458</f>
        <v>0.32162549761191039</v>
      </c>
    </row>
    <row r="459" spans="1:9" ht="15.75" thickBot="1" x14ac:dyDescent="0.3">
      <c r="A459" s="77" t="s">
        <v>11</v>
      </c>
      <c r="B459" s="17">
        <f>SUM(B460:B487)</f>
        <v>7884.8311790000025</v>
      </c>
      <c r="C459" s="18">
        <f>SUM(C460:C487)</f>
        <v>7855.3625810000012</v>
      </c>
      <c r="D459" s="18">
        <f>SUM(D460:D487)</f>
        <v>3539.91741839</v>
      </c>
      <c r="E459" s="58">
        <f>D459/C459</f>
        <v>0.45063704977184671</v>
      </c>
      <c r="F459" s="17">
        <f>SUM(F460:F487)</f>
        <v>3227.6491410000003</v>
      </c>
      <c r="G459" s="18">
        <f>SUM(G460:G487)</f>
        <v>3267.9772060000005</v>
      </c>
      <c r="H459" s="18">
        <f>SUM(H460:H487)</f>
        <v>1429.4309674599999</v>
      </c>
      <c r="I459" s="28">
        <f>H459/G459</f>
        <v>0.43740542768644991</v>
      </c>
    </row>
    <row r="460" spans="1:9" x14ac:dyDescent="0.25">
      <c r="A460" s="1" t="s">
        <v>12</v>
      </c>
      <c r="B460" s="46">
        <v>33.616399999999999</v>
      </c>
      <c r="C460" s="47">
        <v>33.562331999999998</v>
      </c>
      <c r="D460" s="47">
        <v>12.286552009999999</v>
      </c>
      <c r="E460" s="59">
        <f>D460/C460</f>
        <v>0.36608159438980581</v>
      </c>
      <c r="F460" s="40">
        <v>35.9876</v>
      </c>
      <c r="G460" s="41">
        <v>36.041668000000001</v>
      </c>
      <c r="H460" s="41">
        <v>8.9374483199999997</v>
      </c>
      <c r="I460" s="29">
        <f>H460/G460</f>
        <v>0.24797543554310525</v>
      </c>
    </row>
    <row r="461" spans="1:9" x14ac:dyDescent="0.25">
      <c r="A461" s="2" t="s">
        <v>13</v>
      </c>
      <c r="B461" s="9">
        <v>104.1498</v>
      </c>
      <c r="C461" s="12">
        <v>107.6498</v>
      </c>
      <c r="D461" s="12">
        <v>34.751212100000004</v>
      </c>
      <c r="E461" s="60">
        <f>D461/C461</f>
        <v>0.32281724722201066</v>
      </c>
      <c r="F461" s="42">
        <v>19.126000000000001</v>
      </c>
      <c r="G461" s="43">
        <v>19.126000000000001</v>
      </c>
      <c r="H461" s="43">
        <v>4.8302950599999992</v>
      </c>
      <c r="I461" s="19">
        <f>H461/G461</f>
        <v>0.25255124228798487</v>
      </c>
    </row>
    <row r="462" spans="1:9" x14ac:dyDescent="0.25">
      <c r="A462" s="2" t="s">
        <v>14</v>
      </c>
      <c r="B462" s="9">
        <v>35.848700000000001</v>
      </c>
      <c r="C462" s="12">
        <v>36.752226</v>
      </c>
      <c r="D462" s="12">
        <v>12.273478900000001</v>
      </c>
      <c r="E462" s="60">
        <f t="shared" ref="E462:E478" si="38">D462/C462</f>
        <v>0.33395198701705853</v>
      </c>
      <c r="F462" s="42">
        <v>2.18045</v>
      </c>
      <c r="G462" s="43">
        <v>2.2469239999999999</v>
      </c>
      <c r="H462" s="43">
        <v>1.4808485900000001</v>
      </c>
      <c r="I462" s="19">
        <f t="shared" ref="I462:I470" si="39">H462/G462</f>
        <v>0.6590559315757899</v>
      </c>
    </row>
    <row r="463" spans="1:9" x14ac:dyDescent="0.25">
      <c r="A463" s="2" t="s">
        <v>15</v>
      </c>
      <c r="B463" s="9">
        <v>104.298242</v>
      </c>
      <c r="C463" s="12">
        <v>103.868371</v>
      </c>
      <c r="D463" s="12">
        <v>36.347846830000002</v>
      </c>
      <c r="E463" s="60">
        <f t="shared" si="38"/>
        <v>0.34994143529987587</v>
      </c>
      <c r="F463" s="42">
        <v>3.9833259999999999</v>
      </c>
      <c r="G463" s="43">
        <v>4.4131970000000003</v>
      </c>
      <c r="H463" s="43">
        <v>1.6979621499999999</v>
      </c>
      <c r="I463" s="19">
        <f t="shared" si="39"/>
        <v>0.38474651142924277</v>
      </c>
    </row>
    <row r="464" spans="1:9" x14ac:dyDescent="0.25">
      <c r="A464" s="3" t="s">
        <v>80</v>
      </c>
      <c r="B464" s="9">
        <v>5.3787000000000003</v>
      </c>
      <c r="C464" s="12">
        <v>5.4524999999999997</v>
      </c>
      <c r="D464" s="12">
        <v>1.68465051</v>
      </c>
      <c r="E464" s="60">
        <f t="shared" si="38"/>
        <v>0.30896845667125172</v>
      </c>
      <c r="F464" s="42">
        <v>0.40658300000000003</v>
      </c>
      <c r="G464" s="43">
        <v>0.40678300000000001</v>
      </c>
      <c r="H464" s="43">
        <v>8.8020269999999998E-2</v>
      </c>
      <c r="I464" s="19">
        <f t="shared" si="39"/>
        <v>0.21638138761944328</v>
      </c>
    </row>
    <row r="465" spans="1:9" x14ac:dyDescent="0.25">
      <c r="A465" s="4" t="s">
        <v>16</v>
      </c>
      <c r="B465" s="9">
        <v>64.263900000000007</v>
      </c>
      <c r="C465" s="12">
        <v>64.259037000000006</v>
      </c>
      <c r="D465" s="12">
        <v>22.269070679999999</v>
      </c>
      <c r="E465" s="60">
        <f t="shared" si="38"/>
        <v>0.34655157810721621</v>
      </c>
      <c r="F465" s="42">
        <v>95.638023000000004</v>
      </c>
      <c r="G465" s="43">
        <v>92.327896999999993</v>
      </c>
      <c r="H465" s="43">
        <v>65.673441409999995</v>
      </c>
      <c r="I465" s="19">
        <f t="shared" si="39"/>
        <v>0.71130658819186576</v>
      </c>
    </row>
    <row r="466" spans="1:9" x14ac:dyDescent="0.25">
      <c r="A466" s="4" t="s">
        <v>81</v>
      </c>
      <c r="B466" s="9">
        <v>30.123702000000002</v>
      </c>
      <c r="C466" s="12">
        <v>29.747156</v>
      </c>
      <c r="D466" s="12">
        <v>11.300811919999999</v>
      </c>
      <c r="E466" s="60">
        <f t="shared" si="38"/>
        <v>0.37989554093843453</v>
      </c>
      <c r="F466" s="42">
        <v>255.60611800000001</v>
      </c>
      <c r="G466" s="43">
        <v>256.16103900000002</v>
      </c>
      <c r="H466" s="43">
        <v>132.09724628000001</v>
      </c>
      <c r="I466" s="19">
        <f t="shared" si="39"/>
        <v>0.51568047504679271</v>
      </c>
    </row>
    <row r="467" spans="1:9" x14ac:dyDescent="0.25">
      <c r="A467" s="2" t="s">
        <v>91</v>
      </c>
      <c r="B467" s="9">
        <v>592.73314800000003</v>
      </c>
      <c r="C467" s="12">
        <v>593.44497200000001</v>
      </c>
      <c r="D467" s="12">
        <v>176.43074124</v>
      </c>
      <c r="E467" s="60">
        <f t="shared" si="38"/>
        <v>0.29729924350930387</v>
      </c>
      <c r="F467" s="42">
        <v>190.01551599999999</v>
      </c>
      <c r="G467" s="43">
        <v>150.18833000000001</v>
      </c>
      <c r="H467" s="43">
        <v>49.245015639999998</v>
      </c>
      <c r="I467" s="19">
        <f t="shared" si="39"/>
        <v>0.32788842941392315</v>
      </c>
    </row>
    <row r="468" spans="1:9" ht="17.25" x14ac:dyDescent="0.25">
      <c r="A468" s="4" t="s">
        <v>92</v>
      </c>
      <c r="B468" s="9">
        <v>1394.2363620000001</v>
      </c>
      <c r="C468" s="12">
        <v>1394.2363620000001</v>
      </c>
      <c r="D468" s="12">
        <v>550.64174166999999</v>
      </c>
      <c r="E468" s="60">
        <f t="shared" si="38"/>
        <v>0.39494145804669523</v>
      </c>
      <c r="F468" s="42">
        <v>229.03788900000001</v>
      </c>
      <c r="G468" s="43">
        <v>234.40109200000001</v>
      </c>
      <c r="H468" s="43">
        <v>104.21877564</v>
      </c>
      <c r="I468" s="19">
        <f t="shared" si="39"/>
        <v>0.44461727866011819</v>
      </c>
    </row>
    <row r="469" spans="1:9" x14ac:dyDescent="0.25">
      <c r="A469" s="5" t="s">
        <v>17</v>
      </c>
      <c r="B469" s="9">
        <v>3.2172580000000002</v>
      </c>
      <c r="C469" s="12">
        <v>3.1530719999999999</v>
      </c>
      <c r="D469" s="12">
        <v>1.1752771499999999</v>
      </c>
      <c r="E469" s="60">
        <f t="shared" si="38"/>
        <v>0.37274034655726224</v>
      </c>
      <c r="F469" s="42">
        <v>0.1048</v>
      </c>
      <c r="G469" s="43">
        <v>0.168986</v>
      </c>
      <c r="H469" s="43">
        <v>9.1457270000000007E-2</v>
      </c>
      <c r="I469" s="19">
        <f t="shared" si="39"/>
        <v>0.54121211224598498</v>
      </c>
    </row>
    <row r="470" spans="1:9" x14ac:dyDescent="0.25">
      <c r="A470" s="5" t="s">
        <v>18</v>
      </c>
      <c r="B470" s="9">
        <v>7.0593979999999998</v>
      </c>
      <c r="C470" s="12">
        <v>6.938358</v>
      </c>
      <c r="D470" s="12">
        <v>2.77699944</v>
      </c>
      <c r="E470" s="60">
        <f t="shared" si="38"/>
        <v>0.40023870777495196</v>
      </c>
      <c r="F470" s="10">
        <v>0.135494</v>
      </c>
      <c r="G470" s="11">
        <v>0.25653399999999998</v>
      </c>
      <c r="H470" s="11">
        <v>5.7864370000000005E-2</v>
      </c>
      <c r="I470" s="19">
        <f t="shared" si="39"/>
        <v>0.22556218668870406</v>
      </c>
    </row>
    <row r="471" spans="1:9" x14ac:dyDescent="0.25">
      <c r="A471" s="2" t="s">
        <v>20</v>
      </c>
      <c r="B471" s="9">
        <v>115.891339</v>
      </c>
      <c r="C471" s="12">
        <v>118.901487</v>
      </c>
      <c r="D471" s="12">
        <v>46.286594729999997</v>
      </c>
      <c r="E471" s="60">
        <f t="shared" si="38"/>
        <v>0.38928524695406036</v>
      </c>
      <c r="F471" s="42">
        <v>31.302230999999999</v>
      </c>
      <c r="G471" s="43">
        <v>31.60258</v>
      </c>
      <c r="H471" s="43">
        <v>12.06522215</v>
      </c>
      <c r="I471" s="19">
        <f>H471/G471</f>
        <v>0.38177965691408738</v>
      </c>
    </row>
    <row r="472" spans="1:9" x14ac:dyDescent="0.25">
      <c r="A472" s="2" t="s">
        <v>21</v>
      </c>
      <c r="B472" s="9">
        <v>36.215899999999998</v>
      </c>
      <c r="C472" s="12">
        <v>36.218265000000002</v>
      </c>
      <c r="D472" s="12">
        <v>12.86464174</v>
      </c>
      <c r="E472" s="60">
        <f t="shared" si="38"/>
        <v>0.355197625838786</v>
      </c>
      <c r="F472" s="42">
        <v>1066.1043999999999</v>
      </c>
      <c r="G472" s="43">
        <v>1074.0694880000001</v>
      </c>
      <c r="H472" s="43">
        <v>416.07580164999996</v>
      </c>
      <c r="I472" s="19">
        <f>H472/G472</f>
        <v>0.38738257282102395</v>
      </c>
    </row>
    <row r="473" spans="1:9" x14ac:dyDescent="0.25">
      <c r="A473" s="5" t="s">
        <v>22</v>
      </c>
      <c r="B473" s="9">
        <v>162.929721</v>
      </c>
      <c r="C473" s="12">
        <v>163.76472100000001</v>
      </c>
      <c r="D473" s="12">
        <v>65.424117409999994</v>
      </c>
      <c r="E473" s="60">
        <f t="shared" si="38"/>
        <v>0.39950068006405354</v>
      </c>
      <c r="F473" s="42">
        <v>20.74945</v>
      </c>
      <c r="G473" s="43">
        <v>20.74945</v>
      </c>
      <c r="H473" s="43">
        <v>2.5812262599999998</v>
      </c>
      <c r="I473" s="19">
        <f>H473/G473</f>
        <v>0.12439974360766189</v>
      </c>
    </row>
    <row r="474" spans="1:9" x14ac:dyDescent="0.25">
      <c r="A474" s="5" t="s">
        <v>23</v>
      </c>
      <c r="B474" s="9">
        <v>37.025199999999998</v>
      </c>
      <c r="C474" s="12">
        <v>37.085006</v>
      </c>
      <c r="D474" s="12">
        <v>13.982234570000001</v>
      </c>
      <c r="E474" s="60">
        <f t="shared" si="38"/>
        <v>0.37703201585028734</v>
      </c>
      <c r="F474" s="10" t="s">
        <v>19</v>
      </c>
      <c r="G474" s="11" t="s">
        <v>19</v>
      </c>
      <c r="H474" s="11" t="s">
        <v>19</v>
      </c>
      <c r="I474" s="19" t="s">
        <v>19</v>
      </c>
    </row>
    <row r="475" spans="1:9" x14ac:dyDescent="0.25">
      <c r="A475" s="2" t="s">
        <v>24</v>
      </c>
      <c r="B475" s="9">
        <v>242.34583900000001</v>
      </c>
      <c r="C475" s="12">
        <v>240.28405799999999</v>
      </c>
      <c r="D475" s="12">
        <v>88.407154250000005</v>
      </c>
      <c r="E475" s="60">
        <f t="shared" si="38"/>
        <v>0.36792767271310195</v>
      </c>
      <c r="F475" s="42">
        <v>485.67582700000003</v>
      </c>
      <c r="G475" s="43">
        <v>548.53020800000002</v>
      </c>
      <c r="H475" s="43">
        <v>283.56277739000001</v>
      </c>
      <c r="I475" s="19">
        <f>H475/G475</f>
        <v>0.51695015744693495</v>
      </c>
    </row>
    <row r="476" spans="1:9" x14ac:dyDescent="0.25">
      <c r="A476" s="5" t="s">
        <v>25</v>
      </c>
      <c r="B476" s="9">
        <v>6.4889950000000001</v>
      </c>
      <c r="C476" s="12">
        <v>6.4889950000000001</v>
      </c>
      <c r="D476" s="12">
        <v>2.58222686</v>
      </c>
      <c r="E476" s="60">
        <f t="shared" si="38"/>
        <v>0.39793941280583511</v>
      </c>
      <c r="F476" s="10">
        <v>0.29299999999999998</v>
      </c>
      <c r="G476" s="11">
        <v>0.29299999999999998</v>
      </c>
      <c r="H476" s="11">
        <v>4.7772179999999997E-2</v>
      </c>
      <c r="I476" s="19">
        <f>H476/G476</f>
        <v>0.16304498293515357</v>
      </c>
    </row>
    <row r="477" spans="1:9" x14ac:dyDescent="0.25">
      <c r="A477" s="5" t="s">
        <v>26</v>
      </c>
      <c r="B477" s="9">
        <v>158.12106600000001</v>
      </c>
      <c r="C477" s="12">
        <v>158.046066</v>
      </c>
      <c r="D477" s="12">
        <v>60.108646380000003</v>
      </c>
      <c r="E477" s="60">
        <f t="shared" si="38"/>
        <v>0.38032358477053141</v>
      </c>
      <c r="F477" s="42">
        <v>18.455352000000001</v>
      </c>
      <c r="G477" s="43">
        <v>18.455352000000001</v>
      </c>
      <c r="H477" s="43">
        <v>4.5441616700000003</v>
      </c>
      <c r="I477" s="19">
        <f t="shared" ref="I477:I481" si="40">H477/G477</f>
        <v>0.24622460032190119</v>
      </c>
    </row>
    <row r="478" spans="1:9" x14ac:dyDescent="0.25">
      <c r="A478" s="2" t="s">
        <v>27</v>
      </c>
      <c r="B478" s="9">
        <v>63.871867999999999</v>
      </c>
      <c r="C478" s="12">
        <v>63.260465000000003</v>
      </c>
      <c r="D478" s="12">
        <v>18.705483149999999</v>
      </c>
      <c r="E478" s="60">
        <f t="shared" si="38"/>
        <v>0.29568994078687216</v>
      </c>
      <c r="F478" s="42">
        <v>2.1659999999999999</v>
      </c>
      <c r="G478" s="43">
        <v>3.004162</v>
      </c>
      <c r="H478" s="43">
        <v>2.4359935499999996</v>
      </c>
      <c r="I478" s="19">
        <f t="shared" si="40"/>
        <v>0.81087289899812309</v>
      </c>
    </row>
    <row r="479" spans="1:9" x14ac:dyDescent="0.25">
      <c r="A479" s="2" t="s">
        <v>28</v>
      </c>
      <c r="B479" s="9">
        <v>1164.6968999999999</v>
      </c>
      <c r="C479" s="12">
        <v>1163.547055</v>
      </c>
      <c r="D479" s="12">
        <v>461.45730277999996</v>
      </c>
      <c r="E479" s="60">
        <f>D479/C479</f>
        <v>0.39659530811153998</v>
      </c>
      <c r="F479" s="42">
        <v>376.83350000000002</v>
      </c>
      <c r="G479" s="43">
        <v>381.56499600000001</v>
      </c>
      <c r="H479" s="43">
        <v>149.55122284999999</v>
      </c>
      <c r="I479" s="19">
        <f t="shared" si="40"/>
        <v>0.39194167289391502</v>
      </c>
    </row>
    <row r="480" spans="1:9" x14ac:dyDescent="0.25">
      <c r="A480" s="2" t="s">
        <v>29</v>
      </c>
      <c r="B480" s="9">
        <v>760.41640400000006</v>
      </c>
      <c r="C480" s="12">
        <v>759.89104499999996</v>
      </c>
      <c r="D480" s="12">
        <v>295.84186113999999</v>
      </c>
      <c r="E480" s="60">
        <f t="shared" ref="E480:E486" si="41">D480/C480</f>
        <v>0.38932142059918606</v>
      </c>
      <c r="F480" s="42">
        <v>44.613967000000002</v>
      </c>
      <c r="G480" s="43">
        <v>48.608353000000001</v>
      </c>
      <c r="H480" s="43">
        <v>28.317891190000001</v>
      </c>
      <c r="I480" s="19">
        <f t="shared" si="40"/>
        <v>0.58257253007523213</v>
      </c>
    </row>
    <row r="481" spans="1:9" ht="17.25" x14ac:dyDescent="0.25">
      <c r="A481" s="4" t="s">
        <v>93</v>
      </c>
      <c r="B481" s="9">
        <v>40.099949000000002</v>
      </c>
      <c r="C481" s="12">
        <v>40.399062000000001</v>
      </c>
      <c r="D481" s="12">
        <v>13.97978327</v>
      </c>
      <c r="E481" s="60">
        <f t="shared" si="41"/>
        <v>0.34604227370427559</v>
      </c>
      <c r="F481" s="42">
        <v>5.2686339999999996</v>
      </c>
      <c r="G481" s="43">
        <v>5.6635600000000004</v>
      </c>
      <c r="H481" s="43">
        <v>1.33793264</v>
      </c>
      <c r="I481" s="19">
        <f t="shared" si="40"/>
        <v>0.23623527251410772</v>
      </c>
    </row>
    <row r="482" spans="1:9" x14ac:dyDescent="0.25">
      <c r="A482" s="4" t="s">
        <v>216</v>
      </c>
      <c r="B482" s="9">
        <v>2.2999999999999998</v>
      </c>
      <c r="C482" s="12">
        <v>2.2999999999999998</v>
      </c>
      <c r="D482" s="12">
        <v>0</v>
      </c>
      <c r="E482" s="60">
        <f t="shared" si="41"/>
        <v>0</v>
      </c>
      <c r="F482" s="66" t="s">
        <v>19</v>
      </c>
      <c r="G482" s="67" t="s">
        <v>19</v>
      </c>
      <c r="H482" s="67" t="s">
        <v>19</v>
      </c>
      <c r="I482" s="19" t="s">
        <v>19</v>
      </c>
    </row>
    <row r="483" spans="1:9" x14ac:dyDescent="0.25">
      <c r="A483" s="2" t="s">
        <v>30</v>
      </c>
      <c r="B483" s="9">
        <v>3.218744</v>
      </c>
      <c r="C483" s="12">
        <v>3.218744</v>
      </c>
      <c r="D483" s="12">
        <v>1.1418603300000001</v>
      </c>
      <c r="E483" s="60">
        <f t="shared" si="41"/>
        <v>0.35475338517135879</v>
      </c>
      <c r="F483" s="10" t="s">
        <v>19</v>
      </c>
      <c r="G483" s="11" t="s">
        <v>19</v>
      </c>
      <c r="H483" s="11" t="s">
        <v>19</v>
      </c>
      <c r="I483" s="19" t="s">
        <v>19</v>
      </c>
    </row>
    <row r="484" spans="1:9" x14ac:dyDescent="0.25">
      <c r="A484" s="5" t="s">
        <v>31</v>
      </c>
      <c r="B484" s="9">
        <v>3.716996</v>
      </c>
      <c r="C484" s="12">
        <v>3.6919960000000001</v>
      </c>
      <c r="D484" s="12">
        <v>1.41034832</v>
      </c>
      <c r="E484" s="60">
        <f t="shared" si="41"/>
        <v>0.38200158396704653</v>
      </c>
      <c r="F484" s="42">
        <v>0.16520000000000001</v>
      </c>
      <c r="G484" s="43">
        <v>0.19020000000000001</v>
      </c>
      <c r="H484" s="43">
        <v>6.6608669999999995E-2</v>
      </c>
      <c r="I484" s="19">
        <f t="shared" ref="I484:I486" si="42">H484/G484</f>
        <v>0.35020331230283908</v>
      </c>
    </row>
    <row r="485" spans="1:9" x14ac:dyDescent="0.25">
      <c r="A485" s="5" t="s">
        <v>32</v>
      </c>
      <c r="B485" s="9">
        <v>134.130807</v>
      </c>
      <c r="C485" s="12">
        <v>132.974323</v>
      </c>
      <c r="D485" s="12">
        <v>65.318947870000002</v>
      </c>
      <c r="E485" s="60">
        <f t="shared" si="41"/>
        <v>0.49121474278910227</v>
      </c>
      <c r="F485" s="42">
        <v>9.8806949999999993</v>
      </c>
      <c r="G485" s="43">
        <v>12.805584</v>
      </c>
      <c r="H485" s="43">
        <v>3.9943038900000003</v>
      </c>
      <c r="I485" s="19">
        <f t="shared" si="42"/>
        <v>0.31191891677880529</v>
      </c>
    </row>
    <row r="486" spans="1:9" x14ac:dyDescent="0.25">
      <c r="A486" s="2" t="s">
        <v>33</v>
      </c>
      <c r="B486" s="9">
        <v>20.635840999999999</v>
      </c>
      <c r="C486" s="12">
        <v>20.635840999999999</v>
      </c>
      <c r="D486" s="12">
        <v>7.2099465299999999</v>
      </c>
      <c r="E486" s="60">
        <f t="shared" si="41"/>
        <v>0.34938951749046721</v>
      </c>
      <c r="F486" s="42">
        <v>333.91908599999999</v>
      </c>
      <c r="G486" s="43">
        <v>326.70182299999999</v>
      </c>
      <c r="H486" s="43">
        <v>156.43167837000001</v>
      </c>
      <c r="I486" s="19">
        <f t="shared" si="42"/>
        <v>0.47882095341108649</v>
      </c>
    </row>
    <row r="487" spans="1:9" ht="15.75" thickBot="1" x14ac:dyDescent="0.3">
      <c r="A487" s="6" t="s">
        <v>34</v>
      </c>
      <c r="B487" s="48">
        <v>2557.8000000000002</v>
      </c>
      <c r="C487" s="49">
        <v>2525.5912659999999</v>
      </c>
      <c r="D487" s="49">
        <v>1523.2578866099998</v>
      </c>
      <c r="E487" s="61">
        <f>D487/C487</f>
        <v>0.60312921853840451</v>
      </c>
      <c r="F487" s="15" t="s">
        <v>19</v>
      </c>
      <c r="G487" s="16" t="s">
        <v>19</v>
      </c>
      <c r="H487" s="16" t="s">
        <v>19</v>
      </c>
      <c r="I487" s="30" t="s">
        <v>19</v>
      </c>
    </row>
    <row r="488" spans="1:9" ht="15.75" thickBot="1" x14ac:dyDescent="0.3">
      <c r="A488" s="176" t="s">
        <v>97</v>
      </c>
      <c r="B488" s="13">
        <f>SUM(B489:B546)</f>
        <v>5816.2104249999993</v>
      </c>
      <c r="C488" s="14">
        <f>SUM(C489:C546)</f>
        <v>5831.9748940000009</v>
      </c>
      <c r="D488" s="14">
        <f>SUM(D489:D546)</f>
        <v>1932.9916393699996</v>
      </c>
      <c r="E488" s="28">
        <f>D488/C488</f>
        <v>0.33144718118705935</v>
      </c>
      <c r="F488" s="68">
        <f>SUM(F489:F546)</f>
        <v>2408.1608509999996</v>
      </c>
      <c r="G488" s="69">
        <f>SUM(G489:G546)</f>
        <v>2405.7311909999994</v>
      </c>
      <c r="H488" s="69">
        <f>SUM(H489:H546)</f>
        <v>395.37831902999972</v>
      </c>
      <c r="I488" s="70">
        <f>H488/G488</f>
        <v>0.16434850265446793</v>
      </c>
    </row>
    <row r="489" spans="1:9" x14ac:dyDescent="0.25">
      <c r="A489" s="177" t="s">
        <v>82</v>
      </c>
      <c r="B489" s="46">
        <v>11.269500000000001</v>
      </c>
      <c r="C489" s="47">
        <v>11.269500000000001</v>
      </c>
      <c r="D489" s="47">
        <v>4.06085765</v>
      </c>
      <c r="E489" s="29">
        <f>D489/C489</f>
        <v>0.36034053418519008</v>
      </c>
      <c r="F489" s="40">
        <v>0.74550000000000005</v>
      </c>
      <c r="G489" s="41">
        <v>0.74550000000000005</v>
      </c>
      <c r="H489" s="41">
        <v>0.14654637000000001</v>
      </c>
      <c r="I489" s="29">
        <f>H489/G489</f>
        <v>0.19657460764587525</v>
      </c>
    </row>
    <row r="490" spans="1:9" x14ac:dyDescent="0.25">
      <c r="A490" s="178" t="s">
        <v>35</v>
      </c>
      <c r="B490" s="9">
        <v>37.831600000000002</v>
      </c>
      <c r="C490" s="12">
        <v>40.191664000000003</v>
      </c>
      <c r="D490" s="12">
        <v>11.335154989999999</v>
      </c>
      <c r="E490" s="19">
        <f>D490/C490</f>
        <v>0.28202751172481932</v>
      </c>
      <c r="F490" s="42">
        <v>5.2013999999999996</v>
      </c>
      <c r="G490" s="43">
        <v>5.2013999999999996</v>
      </c>
      <c r="H490" s="43">
        <v>1.9978030800000002</v>
      </c>
      <c r="I490" s="19">
        <f>H490/G490</f>
        <v>0.38408949129080638</v>
      </c>
    </row>
    <row r="491" spans="1:9" x14ac:dyDescent="0.25">
      <c r="A491" s="178" t="s">
        <v>36</v>
      </c>
      <c r="B491" s="9">
        <v>42.265599999999999</v>
      </c>
      <c r="C491" s="12">
        <v>42.265599999999999</v>
      </c>
      <c r="D491" s="12">
        <v>15.01442838</v>
      </c>
      <c r="E491" s="19">
        <f t="shared" ref="E491:E545" si="43">D491/C491</f>
        <v>0.355239920408086</v>
      </c>
      <c r="F491" s="42">
        <v>20.238399999999999</v>
      </c>
      <c r="G491" s="43">
        <v>20.238399999999999</v>
      </c>
      <c r="H491" s="43">
        <v>3.4299318300000001</v>
      </c>
      <c r="I491" s="19">
        <f t="shared" ref="I491:I495" si="44">H491/G491</f>
        <v>0.16947643242548821</v>
      </c>
    </row>
    <row r="492" spans="1:9" x14ac:dyDescent="0.25">
      <c r="A492" s="178" t="s">
        <v>37</v>
      </c>
      <c r="B492" s="9">
        <v>8.0916259999999998</v>
      </c>
      <c r="C492" s="12">
        <v>8.0916259999999998</v>
      </c>
      <c r="D492" s="12">
        <v>1.96936869</v>
      </c>
      <c r="E492" s="19">
        <f t="shared" si="43"/>
        <v>0.2433835535651302</v>
      </c>
      <c r="F492" s="42">
        <v>18.879574000000002</v>
      </c>
      <c r="G492" s="43">
        <v>26.721553</v>
      </c>
      <c r="H492" s="43">
        <v>20.626404969999999</v>
      </c>
      <c r="I492" s="19">
        <f t="shared" si="44"/>
        <v>0.77190142990566446</v>
      </c>
    </row>
    <row r="493" spans="1:9" x14ac:dyDescent="0.25">
      <c r="A493" s="178" t="s">
        <v>38</v>
      </c>
      <c r="B493" s="9">
        <v>46.505012000000001</v>
      </c>
      <c r="C493" s="12">
        <v>46.079897000000003</v>
      </c>
      <c r="D493" s="12">
        <v>19.172570579999999</v>
      </c>
      <c r="E493" s="19">
        <f t="shared" si="43"/>
        <v>0.41607234017905892</v>
      </c>
      <c r="F493" s="42">
        <v>92.449787999999998</v>
      </c>
      <c r="G493" s="43">
        <v>62.874903000000003</v>
      </c>
      <c r="H493" s="43">
        <v>22.793522289999999</v>
      </c>
      <c r="I493" s="19">
        <f t="shared" si="44"/>
        <v>0.3625217885425604</v>
      </c>
    </row>
    <row r="494" spans="1:9" x14ac:dyDescent="0.25">
      <c r="A494" s="178" t="s">
        <v>39</v>
      </c>
      <c r="B494" s="9">
        <v>6.5945999999999998</v>
      </c>
      <c r="C494" s="12">
        <v>6.5945999999999998</v>
      </c>
      <c r="D494" s="12">
        <v>2.0790592999999999</v>
      </c>
      <c r="E494" s="19">
        <f t="shared" si="43"/>
        <v>0.31526693051890942</v>
      </c>
      <c r="F494" s="42">
        <v>5.6376999999999997</v>
      </c>
      <c r="G494" s="43">
        <v>5.5677000000000003</v>
      </c>
      <c r="H494" s="43">
        <v>0.25565814000000003</v>
      </c>
      <c r="I494" s="19">
        <f t="shared" si="44"/>
        <v>4.5918088259065688E-2</v>
      </c>
    </row>
    <row r="495" spans="1:9" x14ac:dyDescent="0.25">
      <c r="A495" s="178" t="s">
        <v>40</v>
      </c>
      <c r="B495" s="9">
        <v>15.561688999999999</v>
      </c>
      <c r="C495" s="12">
        <v>15.561688999999999</v>
      </c>
      <c r="D495" s="12">
        <v>1.0450752299999999</v>
      </c>
      <c r="E495" s="19">
        <f t="shared" si="43"/>
        <v>6.71569281457816E-2</v>
      </c>
      <c r="F495" s="42">
        <v>1.1763110000000001</v>
      </c>
      <c r="G495" s="43">
        <v>1.1763110000000001</v>
      </c>
      <c r="H495" s="43">
        <v>0.39319774000000002</v>
      </c>
      <c r="I495" s="19">
        <f t="shared" si="44"/>
        <v>0.33426342183317165</v>
      </c>
    </row>
    <row r="496" spans="1:9" x14ac:dyDescent="0.25">
      <c r="A496" s="178" t="s">
        <v>41</v>
      </c>
      <c r="B496" s="9">
        <v>2.4843999999999999</v>
      </c>
      <c r="C496" s="12">
        <v>2.4843999999999999</v>
      </c>
      <c r="D496" s="12">
        <v>0.59588836999999995</v>
      </c>
      <c r="E496" s="19">
        <f t="shared" si="43"/>
        <v>0.23985202463371436</v>
      </c>
      <c r="F496" s="10" t="s">
        <v>19</v>
      </c>
      <c r="G496" s="11" t="s">
        <v>19</v>
      </c>
      <c r="H496" s="11" t="s">
        <v>19</v>
      </c>
      <c r="I496" s="19" t="s">
        <v>19</v>
      </c>
    </row>
    <row r="497" spans="1:9" x14ac:dyDescent="0.25">
      <c r="A497" s="178" t="s">
        <v>42</v>
      </c>
      <c r="B497" s="9">
        <v>9.1740729999999999</v>
      </c>
      <c r="C497" s="12">
        <v>9.1740729999999999</v>
      </c>
      <c r="D497" s="12">
        <v>2.7022677400000004</v>
      </c>
      <c r="E497" s="19">
        <f t="shared" si="43"/>
        <v>0.29455485475208237</v>
      </c>
      <c r="F497" s="42">
        <v>1.574727</v>
      </c>
      <c r="G497" s="43">
        <v>1.574727</v>
      </c>
      <c r="H497" s="43">
        <v>0.59427092000000004</v>
      </c>
      <c r="I497" s="19">
        <f t="shared" ref="I497:I504" si="45">H497/G497</f>
        <v>0.37738028242355659</v>
      </c>
    </row>
    <row r="498" spans="1:9" x14ac:dyDescent="0.25">
      <c r="A498" s="178" t="s">
        <v>43</v>
      </c>
      <c r="B498" s="9">
        <v>60.356999999999999</v>
      </c>
      <c r="C498" s="12">
        <v>60.311999999999998</v>
      </c>
      <c r="D498" s="12">
        <v>21.371530379999999</v>
      </c>
      <c r="E498" s="19">
        <f t="shared" si="43"/>
        <v>0.35434955531237566</v>
      </c>
      <c r="F498" s="42">
        <v>17.863</v>
      </c>
      <c r="G498" s="43">
        <v>17.908000000000001</v>
      </c>
      <c r="H498" s="43">
        <v>6.7801719299999998</v>
      </c>
      <c r="I498" s="19">
        <f t="shared" si="45"/>
        <v>0.3786113429752066</v>
      </c>
    </row>
    <row r="499" spans="1:9" x14ac:dyDescent="0.25">
      <c r="A499" s="178" t="s">
        <v>44</v>
      </c>
      <c r="B499" s="9">
        <v>21.744499999999999</v>
      </c>
      <c r="C499" s="12">
        <v>21.379845</v>
      </c>
      <c r="D499" s="12">
        <v>6.6216841300000002</v>
      </c>
      <c r="E499" s="19">
        <f t="shared" si="43"/>
        <v>0.30971618971044929</v>
      </c>
      <c r="F499" s="42">
        <v>3.0554999999999999</v>
      </c>
      <c r="G499" s="43">
        <v>3.4497200000000001</v>
      </c>
      <c r="H499" s="43">
        <v>1.00716929</v>
      </c>
      <c r="I499" s="19">
        <f t="shared" si="45"/>
        <v>0.29195682258270234</v>
      </c>
    </row>
    <row r="500" spans="1:9" x14ac:dyDescent="0.25">
      <c r="A500" s="178" t="s">
        <v>45</v>
      </c>
      <c r="B500" s="9">
        <v>12.471005999999999</v>
      </c>
      <c r="C500" s="12">
        <v>12.471005999999999</v>
      </c>
      <c r="D500" s="12">
        <v>3.3258295899999997</v>
      </c>
      <c r="E500" s="19">
        <f t="shared" si="43"/>
        <v>0.26668494827121403</v>
      </c>
      <c r="F500" s="42">
        <v>99.520697999999996</v>
      </c>
      <c r="G500" s="43">
        <v>109.984954</v>
      </c>
      <c r="H500" s="43">
        <v>48.824821299999996</v>
      </c>
      <c r="I500" s="19">
        <f t="shared" si="45"/>
        <v>0.44392273237664848</v>
      </c>
    </row>
    <row r="501" spans="1:9" x14ac:dyDescent="0.25">
      <c r="A501" s="178" t="s">
        <v>46</v>
      </c>
      <c r="B501" s="9">
        <v>52.038770999999997</v>
      </c>
      <c r="C501" s="12">
        <v>52.038770999999997</v>
      </c>
      <c r="D501" s="12">
        <v>19.397952670000002</v>
      </c>
      <c r="E501" s="19">
        <f t="shared" si="43"/>
        <v>0.37275962320478329</v>
      </c>
      <c r="F501" s="42">
        <v>26.503729</v>
      </c>
      <c r="G501" s="43">
        <v>26.503729</v>
      </c>
      <c r="H501" s="43">
        <v>5.9041385199999992</v>
      </c>
      <c r="I501" s="19">
        <f t="shared" si="45"/>
        <v>0.22276633299412318</v>
      </c>
    </row>
    <row r="502" spans="1:9" x14ac:dyDescent="0.25">
      <c r="A502" s="178" t="s">
        <v>47</v>
      </c>
      <c r="B502" s="9">
        <v>8.1217000000000006</v>
      </c>
      <c r="C502" s="12">
        <v>8.1217000000000006</v>
      </c>
      <c r="D502" s="12">
        <v>2.7911064100000003</v>
      </c>
      <c r="E502" s="19">
        <f t="shared" si="43"/>
        <v>0.34366036790327148</v>
      </c>
      <c r="F502" s="10">
        <v>0.439</v>
      </c>
      <c r="G502" s="11">
        <v>0.439</v>
      </c>
      <c r="H502" s="11">
        <v>0.15774303000000001</v>
      </c>
      <c r="I502" s="19">
        <f t="shared" si="45"/>
        <v>0.35932353075170842</v>
      </c>
    </row>
    <row r="503" spans="1:9" x14ac:dyDescent="0.25">
      <c r="A503" s="178" t="s">
        <v>48</v>
      </c>
      <c r="B503" s="9">
        <v>25.426964999999999</v>
      </c>
      <c r="C503" s="12">
        <v>25.426964999999999</v>
      </c>
      <c r="D503" s="12">
        <v>7.6150971399999996</v>
      </c>
      <c r="E503" s="19">
        <f t="shared" si="43"/>
        <v>0.29948903221442275</v>
      </c>
      <c r="F503" s="42">
        <v>66.589034999999996</v>
      </c>
      <c r="G503" s="43">
        <v>66.788034999999994</v>
      </c>
      <c r="H503" s="43">
        <v>16.93896311</v>
      </c>
      <c r="I503" s="19">
        <f t="shared" si="45"/>
        <v>0.25362272014740367</v>
      </c>
    </row>
    <row r="504" spans="1:9" x14ac:dyDescent="0.25">
      <c r="A504" s="178" t="s">
        <v>49</v>
      </c>
      <c r="B504" s="9">
        <v>13.7944</v>
      </c>
      <c r="C504" s="12">
        <v>13.7944</v>
      </c>
      <c r="D504" s="12">
        <v>3.2981016299999997</v>
      </c>
      <c r="E504" s="19">
        <f t="shared" si="43"/>
        <v>0.23908989372498984</v>
      </c>
      <c r="F504" s="42">
        <v>9.1936</v>
      </c>
      <c r="G504" s="43">
        <v>9.1936</v>
      </c>
      <c r="H504" s="43">
        <v>0.14174223999999999</v>
      </c>
      <c r="I504" s="19">
        <f t="shared" si="45"/>
        <v>1.5417490428123912E-2</v>
      </c>
    </row>
    <row r="505" spans="1:9" x14ac:dyDescent="0.25">
      <c r="A505" s="178" t="s">
        <v>50</v>
      </c>
      <c r="B505" s="9">
        <v>0.873</v>
      </c>
      <c r="C505" s="12">
        <v>0.873</v>
      </c>
      <c r="D505" s="12">
        <v>0.19636675000000001</v>
      </c>
      <c r="E505" s="19">
        <f t="shared" si="43"/>
        <v>0.22493327605956473</v>
      </c>
      <c r="F505" s="10" t="s">
        <v>19</v>
      </c>
      <c r="G505" s="11" t="s">
        <v>19</v>
      </c>
      <c r="H505" s="11" t="s">
        <v>19</v>
      </c>
      <c r="I505" s="19" t="s">
        <v>19</v>
      </c>
    </row>
    <row r="506" spans="1:9" x14ac:dyDescent="0.25">
      <c r="A506" s="178" t="s">
        <v>99</v>
      </c>
      <c r="B506" s="9">
        <v>53.318660000000001</v>
      </c>
      <c r="C506" s="12">
        <v>53.318660000000001</v>
      </c>
      <c r="D506" s="12">
        <v>17.118732999999999</v>
      </c>
      <c r="E506" s="19">
        <f t="shared" si="43"/>
        <v>0.3210645766416485</v>
      </c>
      <c r="F506" s="10">
        <v>26.217644</v>
      </c>
      <c r="G506" s="11">
        <v>31.249084</v>
      </c>
      <c r="H506" s="11">
        <v>10.03982143</v>
      </c>
      <c r="I506" s="19">
        <f t="shared" ref="I506:I508" si="46">H506/G506</f>
        <v>0.321283703227909</v>
      </c>
    </row>
    <row r="507" spans="1:9" x14ac:dyDescent="0.25">
      <c r="A507" s="178" t="s">
        <v>100</v>
      </c>
      <c r="B507" s="9">
        <v>7.0975910000000004</v>
      </c>
      <c r="C507" s="12">
        <v>7.0975910000000004</v>
      </c>
      <c r="D507" s="12">
        <v>2.3241068599999997</v>
      </c>
      <c r="E507" s="19">
        <f t="shared" si="43"/>
        <v>0.32745009680044956</v>
      </c>
      <c r="F507" s="42">
        <v>4.2930999999999999</v>
      </c>
      <c r="G507" s="43">
        <v>4.2930999999999999</v>
      </c>
      <c r="H507" s="43">
        <v>3.45062187</v>
      </c>
      <c r="I507" s="19">
        <f t="shared" si="46"/>
        <v>0.80375995667466404</v>
      </c>
    </row>
    <row r="508" spans="1:9" ht="17.25" x14ac:dyDescent="0.25">
      <c r="A508" s="179" t="s">
        <v>101</v>
      </c>
      <c r="B508" s="9">
        <v>4036.6106799999998</v>
      </c>
      <c r="C508" s="12">
        <v>4042.2099050000002</v>
      </c>
      <c r="D508" s="12">
        <v>1391.65373634</v>
      </c>
      <c r="E508" s="19">
        <f t="shared" si="43"/>
        <v>0.34428042309692969</v>
      </c>
      <c r="F508" s="42">
        <v>393.71254399999998</v>
      </c>
      <c r="G508" s="43">
        <v>393.71254399999998</v>
      </c>
      <c r="H508" s="43">
        <v>34.566024629999959</v>
      </c>
      <c r="I508" s="19">
        <f t="shared" si="46"/>
        <v>8.7795080844566539E-2</v>
      </c>
    </row>
    <row r="509" spans="1:9" ht="15.75" thickBot="1" x14ac:dyDescent="0.3">
      <c r="A509" s="180" t="s">
        <v>51</v>
      </c>
      <c r="B509" s="50">
        <v>0.2</v>
      </c>
      <c r="C509" s="51">
        <v>0.2</v>
      </c>
      <c r="D509" s="51">
        <v>0</v>
      </c>
      <c r="E509" s="30">
        <f t="shared" si="43"/>
        <v>0</v>
      </c>
      <c r="F509" s="15" t="s">
        <v>19</v>
      </c>
      <c r="G509" s="16" t="s">
        <v>19</v>
      </c>
      <c r="H509" s="16" t="s">
        <v>19</v>
      </c>
      <c r="I509" s="30" t="s">
        <v>19</v>
      </c>
    </row>
    <row r="510" spans="1:9" ht="15" customHeight="1" x14ac:dyDescent="0.25">
      <c r="A510" s="181" t="s">
        <v>224</v>
      </c>
      <c r="B510" s="46">
        <v>3.6706370000000001</v>
      </c>
      <c r="C510" s="47">
        <v>3.6706370000000001</v>
      </c>
      <c r="D510" s="47">
        <v>1.4268803000000001</v>
      </c>
      <c r="E510" s="59">
        <f t="shared" si="43"/>
        <v>0.38872825070961797</v>
      </c>
      <c r="F510" s="40">
        <v>1.017112</v>
      </c>
      <c r="G510" s="41">
        <v>1.017112</v>
      </c>
      <c r="H510" s="41">
        <v>0.30566883</v>
      </c>
      <c r="I510" s="29">
        <f t="shared" ref="I510:I533" si="47">H510/G510</f>
        <v>0.30052622523379924</v>
      </c>
    </row>
    <row r="511" spans="1:9" x14ac:dyDescent="0.25">
      <c r="A511" s="2" t="s">
        <v>52</v>
      </c>
      <c r="B511" s="9">
        <v>1.3141</v>
      </c>
      <c r="C511" s="12">
        <v>1.4513499999999999</v>
      </c>
      <c r="D511" s="12">
        <v>0.50338821</v>
      </c>
      <c r="E511" s="60">
        <f t="shared" si="43"/>
        <v>0.34684136149102562</v>
      </c>
      <c r="F511" s="42">
        <v>0.3</v>
      </c>
      <c r="G511" s="43">
        <v>0.32774999999999999</v>
      </c>
      <c r="H511" s="43">
        <v>0.12040845</v>
      </c>
      <c r="I511" s="19">
        <f t="shared" si="47"/>
        <v>0.36737894736842108</v>
      </c>
    </row>
    <row r="512" spans="1:9" x14ac:dyDescent="0.25">
      <c r="A512" s="2" t="s">
        <v>53</v>
      </c>
      <c r="B512" s="9">
        <v>12.795199999999999</v>
      </c>
      <c r="C512" s="12">
        <v>12.795199999999999</v>
      </c>
      <c r="D512" s="12">
        <v>3.6720295800000002</v>
      </c>
      <c r="E512" s="60">
        <f t="shared" si="43"/>
        <v>0.28698493028635741</v>
      </c>
      <c r="F512" s="42">
        <v>15.8317</v>
      </c>
      <c r="G512" s="43">
        <v>15.8317</v>
      </c>
      <c r="H512" s="43">
        <v>1.8423541299999999</v>
      </c>
      <c r="I512" s="19">
        <f t="shared" si="47"/>
        <v>0.11637121281984879</v>
      </c>
    </row>
    <row r="513" spans="1:9" x14ac:dyDescent="0.25">
      <c r="A513" s="2" t="s">
        <v>54</v>
      </c>
      <c r="B513" s="9">
        <v>167.1994</v>
      </c>
      <c r="C513" s="12">
        <v>170.15237200000001</v>
      </c>
      <c r="D513" s="12">
        <v>41.411325869999999</v>
      </c>
      <c r="E513" s="60">
        <f t="shared" si="43"/>
        <v>0.24337789349184033</v>
      </c>
      <c r="F513" s="42">
        <v>234.9006</v>
      </c>
      <c r="G513" s="43">
        <v>228.71727100000001</v>
      </c>
      <c r="H513" s="43">
        <v>40.691152280000004</v>
      </c>
      <c r="I513" s="19">
        <f t="shared" si="47"/>
        <v>0.1779102736845789</v>
      </c>
    </row>
    <row r="514" spans="1:9" x14ac:dyDescent="0.25">
      <c r="A514" s="2" t="s">
        <v>55</v>
      </c>
      <c r="B514" s="9">
        <v>11.663465</v>
      </c>
      <c r="C514" s="12">
        <v>11.663465</v>
      </c>
      <c r="D514" s="12">
        <v>4.1271136899999998</v>
      </c>
      <c r="E514" s="60">
        <f t="shared" si="43"/>
        <v>0.35384970846999581</v>
      </c>
      <c r="F514" s="42">
        <v>7.657235</v>
      </c>
      <c r="G514" s="43">
        <v>7.657235</v>
      </c>
      <c r="H514" s="43">
        <v>3.4852018300000003</v>
      </c>
      <c r="I514" s="19">
        <f t="shared" si="47"/>
        <v>0.45515147830777042</v>
      </c>
    </row>
    <row r="515" spans="1:9" x14ac:dyDescent="0.25">
      <c r="A515" s="2" t="s">
        <v>56</v>
      </c>
      <c r="B515" s="9">
        <v>26.862333</v>
      </c>
      <c r="C515" s="12">
        <v>26.861332999999998</v>
      </c>
      <c r="D515" s="12">
        <v>5.9581452199999996</v>
      </c>
      <c r="E515" s="60">
        <f t="shared" si="43"/>
        <v>0.2218112265686889</v>
      </c>
      <c r="F515" s="42">
        <v>377.87366700000001</v>
      </c>
      <c r="G515" s="43">
        <v>378.11466799999999</v>
      </c>
      <c r="H515" s="43">
        <v>1.03903876</v>
      </c>
      <c r="I515" s="19">
        <f t="shared" si="47"/>
        <v>2.7479461865256177E-3</v>
      </c>
    </row>
    <row r="516" spans="1:9" x14ac:dyDescent="0.25">
      <c r="A516" s="2" t="s">
        <v>57</v>
      </c>
      <c r="B516" s="9">
        <v>8.0123850000000001</v>
      </c>
      <c r="C516" s="12">
        <v>8.0123850000000001</v>
      </c>
      <c r="D516" s="12">
        <v>1.65231745</v>
      </c>
      <c r="E516" s="60">
        <f t="shared" si="43"/>
        <v>0.20622042625260767</v>
      </c>
      <c r="F516" s="42">
        <v>93.507814999999994</v>
      </c>
      <c r="G516" s="43">
        <v>93.482815000000002</v>
      </c>
      <c r="H516" s="43">
        <v>49.97088755</v>
      </c>
      <c r="I516" s="19">
        <f t="shared" si="47"/>
        <v>0.53454624307152065</v>
      </c>
    </row>
    <row r="517" spans="1:9" x14ac:dyDescent="0.25">
      <c r="A517" s="2" t="s">
        <v>58</v>
      </c>
      <c r="B517" s="9">
        <v>24.393840999999998</v>
      </c>
      <c r="C517" s="12">
        <v>24.393840999999998</v>
      </c>
      <c r="D517" s="12">
        <v>7.7653808</v>
      </c>
      <c r="E517" s="60">
        <f t="shared" si="43"/>
        <v>0.31833366463280632</v>
      </c>
      <c r="F517" s="42">
        <v>23.069849999999999</v>
      </c>
      <c r="G517" s="43">
        <v>23.069849999999999</v>
      </c>
      <c r="H517" s="43">
        <v>4.0398764099999998</v>
      </c>
      <c r="I517" s="19">
        <f t="shared" si="47"/>
        <v>0.17511498384254773</v>
      </c>
    </row>
    <row r="518" spans="1:9" x14ac:dyDescent="0.25">
      <c r="A518" s="2" t="s">
        <v>59</v>
      </c>
      <c r="B518" s="9">
        <v>18.488734999999998</v>
      </c>
      <c r="C518" s="12">
        <v>18.477564999999998</v>
      </c>
      <c r="D518" s="12">
        <v>5.5481606599999997</v>
      </c>
      <c r="E518" s="60">
        <f t="shared" si="43"/>
        <v>0.30026470803918159</v>
      </c>
      <c r="F518" s="42">
        <v>34.282764999999998</v>
      </c>
      <c r="G518" s="43">
        <v>34.293934999999998</v>
      </c>
      <c r="H518" s="43">
        <v>6.9089175799999998</v>
      </c>
      <c r="I518" s="19">
        <f t="shared" si="47"/>
        <v>0.20146179142171933</v>
      </c>
    </row>
    <row r="519" spans="1:9" x14ac:dyDescent="0.25">
      <c r="A519" s="2" t="s">
        <v>60</v>
      </c>
      <c r="B519" s="9">
        <v>6.1280020000000004</v>
      </c>
      <c r="C519" s="12">
        <v>6.1280020000000004</v>
      </c>
      <c r="D519" s="12">
        <v>1.51013427</v>
      </c>
      <c r="E519" s="60">
        <f t="shared" si="43"/>
        <v>0.24643175214368401</v>
      </c>
      <c r="F519" s="42">
        <v>1.0300590000000001</v>
      </c>
      <c r="G519" s="43">
        <v>1.0300590000000001</v>
      </c>
      <c r="H519" s="43">
        <v>0.27123676000000002</v>
      </c>
      <c r="I519" s="19">
        <f t="shared" si="47"/>
        <v>0.26332157672521672</v>
      </c>
    </row>
    <row r="520" spans="1:9" x14ac:dyDescent="0.25">
      <c r="A520" s="2" t="s">
        <v>95</v>
      </c>
      <c r="B520" s="9">
        <v>14.519124</v>
      </c>
      <c r="C520" s="12">
        <v>14.519124</v>
      </c>
      <c r="D520" s="12">
        <v>3.0524517100000002</v>
      </c>
      <c r="E520" s="60">
        <f t="shared" si="43"/>
        <v>0.21023663066724962</v>
      </c>
      <c r="F520" s="42">
        <v>1.4320759999999999</v>
      </c>
      <c r="G520" s="43">
        <v>1.4320759999999999</v>
      </c>
      <c r="H520" s="43">
        <v>0.39991021000000004</v>
      </c>
      <c r="I520" s="19">
        <f t="shared" si="47"/>
        <v>0.2792520857831568</v>
      </c>
    </row>
    <row r="521" spans="1:9" x14ac:dyDescent="0.25">
      <c r="A521" s="2" t="s">
        <v>61</v>
      </c>
      <c r="B521" s="9">
        <v>54.731400000000001</v>
      </c>
      <c r="C521" s="12">
        <v>54.613942999999999</v>
      </c>
      <c r="D521" s="12">
        <v>20.958439289999998</v>
      </c>
      <c r="E521" s="60">
        <f t="shared" si="43"/>
        <v>0.38375620104924485</v>
      </c>
      <c r="F521" s="42">
        <v>2.0242</v>
      </c>
      <c r="G521" s="43">
        <v>2.1416569999999999</v>
      </c>
      <c r="H521" s="43">
        <v>0.77000773</v>
      </c>
      <c r="I521" s="19">
        <f t="shared" si="47"/>
        <v>0.35953830608729598</v>
      </c>
    </row>
    <row r="522" spans="1:9" x14ac:dyDescent="0.25">
      <c r="A522" s="2" t="s">
        <v>217</v>
      </c>
      <c r="B522" s="9">
        <v>8.4754819999999995</v>
      </c>
      <c r="C522" s="12">
        <v>8.4809819999999991</v>
      </c>
      <c r="D522" s="12">
        <v>1.7248463000000001</v>
      </c>
      <c r="E522" s="60">
        <f t="shared" si="43"/>
        <v>0.20337813474901847</v>
      </c>
      <c r="F522" s="42">
        <v>15.717917999999999</v>
      </c>
      <c r="G522" s="43">
        <v>15.712418</v>
      </c>
      <c r="H522" s="43">
        <v>4.4697860899999995</v>
      </c>
      <c r="I522" s="19">
        <f t="shared" si="47"/>
        <v>0.28447474411640522</v>
      </c>
    </row>
    <row r="523" spans="1:9" x14ac:dyDescent="0.25">
      <c r="A523" s="2" t="s">
        <v>62</v>
      </c>
      <c r="B523" s="9">
        <v>7.5107999999999997</v>
      </c>
      <c r="C523" s="12">
        <v>7.5107999999999997</v>
      </c>
      <c r="D523" s="12">
        <v>0</v>
      </c>
      <c r="E523" s="60">
        <f t="shared" si="43"/>
        <v>0</v>
      </c>
      <c r="F523" s="42">
        <v>1.66</v>
      </c>
      <c r="G523" s="43">
        <v>1.66</v>
      </c>
      <c r="H523" s="43">
        <v>0</v>
      </c>
      <c r="I523" s="19">
        <f t="shared" si="47"/>
        <v>0</v>
      </c>
    </row>
    <row r="524" spans="1:9" x14ac:dyDescent="0.25">
      <c r="A524" s="2" t="s">
        <v>83</v>
      </c>
      <c r="B524" s="9">
        <v>124.8222</v>
      </c>
      <c r="C524" s="12">
        <v>123.26246500000001</v>
      </c>
      <c r="D524" s="12">
        <v>28.795405420000002</v>
      </c>
      <c r="E524" s="60">
        <f t="shared" si="43"/>
        <v>0.2336104946465252</v>
      </c>
      <c r="F524" s="42">
        <v>2.6377999999999999</v>
      </c>
      <c r="G524" s="43">
        <v>4.1975350000000002</v>
      </c>
      <c r="H524" s="43">
        <v>0.16523477</v>
      </c>
      <c r="I524" s="19">
        <f t="shared" si="47"/>
        <v>3.9364715243589393E-2</v>
      </c>
    </row>
    <row r="525" spans="1:9" ht="17.25" x14ac:dyDescent="0.25">
      <c r="A525" s="2" t="s">
        <v>102</v>
      </c>
      <c r="B525" s="33">
        <v>60.588999999999999</v>
      </c>
      <c r="C525" s="34">
        <v>60.449289</v>
      </c>
      <c r="D525" s="34">
        <v>16.931561760000001</v>
      </c>
      <c r="E525" s="60">
        <f t="shared" si="43"/>
        <v>0.28009530037648583</v>
      </c>
      <c r="F525" s="33">
        <v>583.2894</v>
      </c>
      <c r="G525" s="34">
        <v>583.42911100000003</v>
      </c>
      <c r="H525" s="34">
        <v>32.281527339999997</v>
      </c>
      <c r="I525" s="19">
        <f t="shared" si="47"/>
        <v>5.533067639471969E-2</v>
      </c>
    </row>
    <row r="526" spans="1:9" x14ac:dyDescent="0.25">
      <c r="A526" s="2" t="s">
        <v>63</v>
      </c>
      <c r="B526" s="9">
        <v>6.6338999999999997</v>
      </c>
      <c r="C526" s="12">
        <v>6.6338999999999997</v>
      </c>
      <c r="D526" s="12">
        <v>2.2029705699999997</v>
      </c>
      <c r="E526" s="60">
        <f t="shared" si="43"/>
        <v>0.33207774762959946</v>
      </c>
      <c r="F526" s="42">
        <v>5.9851999999999999</v>
      </c>
      <c r="G526" s="43">
        <v>5.9851999999999999</v>
      </c>
      <c r="H526" s="43">
        <v>1.3073423899999999</v>
      </c>
      <c r="I526" s="19">
        <f t="shared" si="47"/>
        <v>0.21842919033616251</v>
      </c>
    </row>
    <row r="527" spans="1:9" x14ac:dyDescent="0.25">
      <c r="A527" s="2" t="s">
        <v>64</v>
      </c>
      <c r="B527" s="9">
        <v>22.962513999999999</v>
      </c>
      <c r="C527" s="12">
        <v>22.962513999999999</v>
      </c>
      <c r="D527" s="12">
        <v>8.3898868399999991</v>
      </c>
      <c r="E527" s="60">
        <f t="shared" si="43"/>
        <v>0.36537318344149944</v>
      </c>
      <c r="F527" s="42">
        <v>53.129190000000001</v>
      </c>
      <c r="G527" s="43">
        <v>53.129190000000001</v>
      </c>
      <c r="H527" s="43">
        <v>17.199963559999997</v>
      </c>
      <c r="I527" s="19">
        <f t="shared" si="47"/>
        <v>0.3237384865080758</v>
      </c>
    </row>
    <row r="528" spans="1:9" x14ac:dyDescent="0.25">
      <c r="A528" s="7" t="s">
        <v>84</v>
      </c>
      <c r="B528" s="9">
        <v>3.426625</v>
      </c>
      <c r="C528" s="12">
        <v>3.426625</v>
      </c>
      <c r="D528" s="12">
        <v>1.3028361499999999</v>
      </c>
      <c r="E528" s="60">
        <f t="shared" si="43"/>
        <v>0.38020972531280772</v>
      </c>
      <c r="F528" s="42">
        <v>2.2174749999999999</v>
      </c>
      <c r="G528" s="43">
        <v>2.6813199999999999</v>
      </c>
      <c r="H528" s="43">
        <v>0.51886507000000004</v>
      </c>
      <c r="I528" s="19">
        <f t="shared" si="47"/>
        <v>0.19351105798636495</v>
      </c>
    </row>
    <row r="529" spans="1:9" x14ac:dyDescent="0.25">
      <c r="A529" s="2" t="s">
        <v>65</v>
      </c>
      <c r="B529" s="9">
        <v>15.4984</v>
      </c>
      <c r="C529" s="12">
        <v>15.4984</v>
      </c>
      <c r="D529" s="12">
        <v>4.8385184400000005</v>
      </c>
      <c r="E529" s="60">
        <f t="shared" si="43"/>
        <v>0.31219470655035364</v>
      </c>
      <c r="F529" s="42">
        <v>7.9913999999999996</v>
      </c>
      <c r="G529" s="43">
        <v>9.7199779999999993</v>
      </c>
      <c r="H529" s="43">
        <v>8.0658062699999995</v>
      </c>
      <c r="I529" s="19">
        <f t="shared" si="47"/>
        <v>0.82981733806393387</v>
      </c>
    </row>
    <row r="530" spans="1:9" x14ac:dyDescent="0.25">
      <c r="A530" s="2" t="s">
        <v>66</v>
      </c>
      <c r="B530" s="9">
        <v>7.3010999999999999</v>
      </c>
      <c r="C530" s="12">
        <v>7.3010999999999999</v>
      </c>
      <c r="D530" s="12">
        <v>2.78064987</v>
      </c>
      <c r="E530" s="60">
        <f t="shared" si="43"/>
        <v>0.38085355220446232</v>
      </c>
      <c r="F530" s="42">
        <v>51.475900000000003</v>
      </c>
      <c r="G530" s="43">
        <v>52.088709999999999</v>
      </c>
      <c r="H530" s="43">
        <v>23.30854034</v>
      </c>
      <c r="I530" s="19">
        <f t="shared" si="47"/>
        <v>0.44747778050176323</v>
      </c>
    </row>
    <row r="531" spans="1:9" x14ac:dyDescent="0.25">
      <c r="A531" s="2" t="s">
        <v>67</v>
      </c>
      <c r="B531" s="9">
        <v>7.2233419999999997</v>
      </c>
      <c r="C531" s="12">
        <v>7.2233419999999997</v>
      </c>
      <c r="D531" s="12">
        <v>2.1690112099999999</v>
      </c>
      <c r="E531" s="60">
        <f t="shared" si="43"/>
        <v>0.30027807211675706</v>
      </c>
      <c r="F531" s="42">
        <v>2.0239989999999999</v>
      </c>
      <c r="G531" s="43">
        <v>2.0239989999999999</v>
      </c>
      <c r="H531" s="43">
        <v>0.58004087000000004</v>
      </c>
      <c r="I531" s="19">
        <f t="shared" si="47"/>
        <v>0.2865815991015806</v>
      </c>
    </row>
    <row r="532" spans="1:9" x14ac:dyDescent="0.25">
      <c r="A532" s="2" t="s">
        <v>68</v>
      </c>
      <c r="B532" s="9">
        <v>6.3837650000000004</v>
      </c>
      <c r="C532" s="12">
        <v>6.5787649999999998</v>
      </c>
      <c r="D532" s="12">
        <v>2.2461977799999997</v>
      </c>
      <c r="E532" s="60">
        <f t="shared" si="43"/>
        <v>0.34143152704192958</v>
      </c>
      <c r="F532" s="42">
        <v>0.64803500000000003</v>
      </c>
      <c r="G532" s="43">
        <v>0.64803500000000003</v>
      </c>
      <c r="H532" s="43">
        <v>0.39976478999999998</v>
      </c>
      <c r="I532" s="19">
        <f t="shared" si="47"/>
        <v>0.61688765267308088</v>
      </c>
    </row>
    <row r="533" spans="1:9" x14ac:dyDescent="0.25">
      <c r="A533" s="2" t="s">
        <v>69</v>
      </c>
      <c r="B533" s="9">
        <v>14.6401</v>
      </c>
      <c r="C533" s="12">
        <v>14.631736</v>
      </c>
      <c r="D533" s="12">
        <v>4.6505112500000001</v>
      </c>
      <c r="E533" s="60">
        <f t="shared" si="43"/>
        <v>0.31783728533647682</v>
      </c>
      <c r="F533" s="42">
        <v>4.3112000000000004</v>
      </c>
      <c r="G533" s="43">
        <v>4.7195640000000001</v>
      </c>
      <c r="H533" s="43">
        <v>2.1564593700000003</v>
      </c>
      <c r="I533" s="19">
        <f t="shared" si="47"/>
        <v>0.45691919211181375</v>
      </c>
    </row>
    <row r="534" spans="1:9" x14ac:dyDescent="0.25">
      <c r="A534" s="2" t="s">
        <v>70</v>
      </c>
      <c r="B534" s="9">
        <v>1.6839999999999999</v>
      </c>
      <c r="C534" s="12">
        <v>1.6839999999999999</v>
      </c>
      <c r="D534" s="12">
        <v>0.51071083000000006</v>
      </c>
      <c r="E534" s="60">
        <f t="shared" si="43"/>
        <v>0.30327246437054639</v>
      </c>
      <c r="F534" s="10" t="s">
        <v>19</v>
      </c>
      <c r="G534" s="11" t="s">
        <v>19</v>
      </c>
      <c r="H534" s="11" t="s">
        <v>19</v>
      </c>
      <c r="I534" s="19" t="s">
        <v>19</v>
      </c>
    </row>
    <row r="535" spans="1:9" x14ac:dyDescent="0.25">
      <c r="A535" s="2" t="s">
        <v>71</v>
      </c>
      <c r="B535" s="9">
        <v>22.465060000000001</v>
      </c>
      <c r="C535" s="12">
        <v>22.314867</v>
      </c>
      <c r="D535" s="12">
        <v>7.7581115499999997</v>
      </c>
      <c r="E535" s="60">
        <f t="shared" si="43"/>
        <v>0.34766559666252994</v>
      </c>
      <c r="F535" s="10">
        <v>2.0902400000000001</v>
      </c>
      <c r="G535" s="11">
        <v>2.2404329999999999</v>
      </c>
      <c r="H535" s="11">
        <v>0.59294902999999999</v>
      </c>
      <c r="I535" s="19">
        <f>H535/G535</f>
        <v>0.26465822901198116</v>
      </c>
    </row>
    <row r="536" spans="1:9" ht="15" customHeight="1" x14ac:dyDescent="0.25">
      <c r="A536" s="23" t="s">
        <v>72</v>
      </c>
      <c r="B536" s="9">
        <v>8.5886689999999994</v>
      </c>
      <c r="C536" s="12">
        <v>8.5750740000000008</v>
      </c>
      <c r="D536" s="12">
        <v>1.9958286299999999</v>
      </c>
      <c r="E536" s="60">
        <f t="shared" si="43"/>
        <v>0.23274768590918279</v>
      </c>
      <c r="F536" s="10">
        <v>0.81793099999999996</v>
      </c>
      <c r="G536" s="11">
        <v>0.83152599999999999</v>
      </c>
      <c r="H536" s="11">
        <v>3.1859480000000003E-2</v>
      </c>
      <c r="I536" s="19">
        <f>H536/G536</f>
        <v>3.8314472427801421E-2</v>
      </c>
    </row>
    <row r="537" spans="1:9" ht="15" customHeight="1" x14ac:dyDescent="0.25">
      <c r="A537" s="24" t="s">
        <v>73</v>
      </c>
      <c r="B537" s="9">
        <v>6.6812279999999999</v>
      </c>
      <c r="C537" s="12">
        <v>6.6572779999999998</v>
      </c>
      <c r="D537" s="12">
        <v>2.3395635600000002</v>
      </c>
      <c r="E537" s="60">
        <f t="shared" si="43"/>
        <v>0.35142945209738879</v>
      </c>
      <c r="F537" s="10">
        <v>9.3472E-2</v>
      </c>
      <c r="G537" s="11">
        <v>0.117422</v>
      </c>
      <c r="H537" s="11">
        <v>2.5633650000000001E-2</v>
      </c>
      <c r="I537" s="19">
        <f>H537/G537</f>
        <v>0.21830363986305804</v>
      </c>
    </row>
    <row r="538" spans="1:9" ht="15" customHeight="1" x14ac:dyDescent="0.25">
      <c r="A538" s="24" t="s">
        <v>103</v>
      </c>
      <c r="B538" s="9">
        <v>166.27</v>
      </c>
      <c r="C538" s="12">
        <v>173.81798599999999</v>
      </c>
      <c r="D538" s="12">
        <v>66.017621349999999</v>
      </c>
      <c r="E538" s="60">
        <f t="shared" si="43"/>
        <v>0.37980891891130303</v>
      </c>
      <c r="F538" s="42">
        <v>14.1</v>
      </c>
      <c r="G538" s="43">
        <v>16.600000000000001</v>
      </c>
      <c r="H538" s="43">
        <v>0.17346490000000001</v>
      </c>
      <c r="I538" s="19">
        <f>H538/G538</f>
        <v>1.0449692771084337E-2</v>
      </c>
    </row>
    <row r="539" spans="1:9" ht="15" customHeight="1" x14ac:dyDescent="0.25">
      <c r="A539" s="21" t="s">
        <v>225</v>
      </c>
      <c r="B539" s="9">
        <v>2.4315000000000002</v>
      </c>
      <c r="C539" s="12">
        <v>2.4315000000000002</v>
      </c>
      <c r="D539" s="12">
        <v>0.86851962999999999</v>
      </c>
      <c r="E539" s="60">
        <f t="shared" si="43"/>
        <v>0.35719499485914041</v>
      </c>
      <c r="F539" s="10" t="s">
        <v>19</v>
      </c>
      <c r="G539" s="11" t="s">
        <v>19</v>
      </c>
      <c r="H539" s="11" t="s">
        <v>19</v>
      </c>
      <c r="I539" s="19" t="s">
        <v>19</v>
      </c>
    </row>
    <row r="540" spans="1:9" x14ac:dyDescent="0.25">
      <c r="A540" s="2" t="s">
        <v>74</v>
      </c>
      <c r="B540" s="9">
        <v>25.402743999999998</v>
      </c>
      <c r="C540" s="12">
        <v>25.402743999999998</v>
      </c>
      <c r="D540" s="12">
        <v>7.1514060700000002</v>
      </c>
      <c r="E540" s="60">
        <f t="shared" si="43"/>
        <v>0.28152100694318694</v>
      </c>
      <c r="F540" s="42">
        <v>3.482256</v>
      </c>
      <c r="G540" s="43">
        <v>3.482256</v>
      </c>
      <c r="H540" s="43">
        <v>0.5551142</v>
      </c>
      <c r="I540" s="19">
        <f t="shared" ref="I540:I551" si="48">H540/G540</f>
        <v>0.15941223161077187</v>
      </c>
    </row>
    <row r="541" spans="1:9" x14ac:dyDescent="0.25">
      <c r="A541" s="7" t="s">
        <v>75</v>
      </c>
      <c r="B541" s="9">
        <v>9.5028109999999995</v>
      </c>
      <c r="C541" s="12">
        <v>9.5028109999999995</v>
      </c>
      <c r="D541" s="12">
        <v>2.6618721299999999</v>
      </c>
      <c r="E541" s="60">
        <f t="shared" si="43"/>
        <v>0.28011418200361976</v>
      </c>
      <c r="F541" s="42">
        <v>5.7622059999999999</v>
      </c>
      <c r="G541" s="43">
        <v>5.7622059999999999</v>
      </c>
      <c r="H541" s="43">
        <v>1.1887922200000001</v>
      </c>
      <c r="I541" s="19">
        <f t="shared" si="48"/>
        <v>0.20630852489480592</v>
      </c>
    </row>
    <row r="542" spans="1:9" x14ac:dyDescent="0.25">
      <c r="A542" s="2" t="s">
        <v>76</v>
      </c>
      <c r="B542" s="9">
        <v>66.904700000000005</v>
      </c>
      <c r="C542" s="12">
        <v>66.904700000000005</v>
      </c>
      <c r="D542" s="12">
        <v>3.80924241</v>
      </c>
      <c r="E542" s="60">
        <f t="shared" si="43"/>
        <v>5.6935348488222792E-2</v>
      </c>
      <c r="F542" s="42">
        <v>7.4455</v>
      </c>
      <c r="G542" s="43">
        <v>7.4455</v>
      </c>
      <c r="H542" s="43">
        <v>0.81362915000000002</v>
      </c>
      <c r="I542" s="19">
        <f t="shared" si="48"/>
        <v>0.10927797327244644</v>
      </c>
    </row>
    <row r="543" spans="1:9" x14ac:dyDescent="0.25">
      <c r="A543" s="2" t="s">
        <v>77</v>
      </c>
      <c r="B543" s="9">
        <v>264.96028999999999</v>
      </c>
      <c r="C543" s="12">
        <v>264.96028999999999</v>
      </c>
      <c r="D543" s="12">
        <v>89.495498510000004</v>
      </c>
      <c r="E543" s="60">
        <f t="shared" si="43"/>
        <v>0.33776947673932578</v>
      </c>
      <c r="F543" s="42">
        <v>21.7836</v>
      </c>
      <c r="G543" s="43">
        <v>21.7836</v>
      </c>
      <c r="H543" s="43">
        <v>3.1108082499999998</v>
      </c>
      <c r="I543" s="19">
        <f t="shared" si="48"/>
        <v>0.14280505747443029</v>
      </c>
    </row>
    <row r="544" spans="1:9" x14ac:dyDescent="0.25">
      <c r="A544" s="2" t="s">
        <v>85</v>
      </c>
      <c r="B544" s="9">
        <v>101.69029999999999</v>
      </c>
      <c r="C544" s="12">
        <v>100.2353</v>
      </c>
      <c r="D544" s="12">
        <v>32.088954129999998</v>
      </c>
      <c r="E544" s="60">
        <f t="shared" si="43"/>
        <v>0.32013626067862322</v>
      </c>
      <c r="F544" s="42">
        <v>26.477699999999999</v>
      </c>
      <c r="G544" s="43">
        <v>27.932700000000001</v>
      </c>
      <c r="H544" s="43">
        <v>4.3847336500000003</v>
      </c>
      <c r="I544" s="19">
        <f t="shared" si="48"/>
        <v>0.15697493081585381</v>
      </c>
    </row>
    <row r="545" spans="1:9" x14ac:dyDescent="0.25">
      <c r="A545" s="2" t="s">
        <v>78</v>
      </c>
      <c r="B545" s="9">
        <v>0.53</v>
      </c>
      <c r="C545" s="12">
        <v>0.53</v>
      </c>
      <c r="D545" s="12">
        <v>0.14828294</v>
      </c>
      <c r="E545" s="60">
        <f t="shared" si="43"/>
        <v>0.27977913207547167</v>
      </c>
      <c r="F545" s="10">
        <v>0.2</v>
      </c>
      <c r="G545" s="11">
        <v>0.2</v>
      </c>
      <c r="H545" s="11">
        <v>0</v>
      </c>
      <c r="I545" s="19">
        <f t="shared" si="48"/>
        <v>0</v>
      </c>
    </row>
    <row r="546" spans="1:9" ht="15.75" thickBot="1" x14ac:dyDescent="0.3">
      <c r="A546" s="8" t="s">
        <v>79</v>
      </c>
      <c r="B546" s="50">
        <v>32.020899999999997</v>
      </c>
      <c r="C546" s="51">
        <v>33.302317000000002</v>
      </c>
      <c r="D546" s="51">
        <v>10.83894916</v>
      </c>
      <c r="E546" s="62">
        <f>D546/C546</f>
        <v>0.32547132261097628</v>
      </c>
      <c r="F546" s="44">
        <v>8.6021000000000001</v>
      </c>
      <c r="G546" s="45">
        <v>8.6021000000000001</v>
      </c>
      <c r="H546" s="45">
        <v>6.1547904299999994</v>
      </c>
      <c r="I546" s="32">
        <f t="shared" si="48"/>
        <v>0.71549859104172231</v>
      </c>
    </row>
    <row r="547" spans="1:9" ht="15.75" thickBot="1" x14ac:dyDescent="0.3">
      <c r="A547" s="35" t="s">
        <v>98</v>
      </c>
      <c r="B547" s="71">
        <f>SUM(B548:B553)</f>
        <v>971.87879199999998</v>
      </c>
      <c r="C547" s="72">
        <f>SUM(C548:C553)</f>
        <v>971.87879199999998</v>
      </c>
      <c r="D547" s="72">
        <f>SUM(D548:D553)</f>
        <v>267.61262648000002</v>
      </c>
      <c r="E547" s="73">
        <f>D547/C547</f>
        <v>0.2753559689570837</v>
      </c>
      <c r="F547" s="74">
        <f>SUM(F548:F553)</f>
        <v>3360.5404369999997</v>
      </c>
      <c r="G547" s="36">
        <f>SUM(G548:G553)</f>
        <v>3360.5404369999997</v>
      </c>
      <c r="H547" s="36">
        <f>SUM(H548:H553)</f>
        <v>1270.38601326</v>
      </c>
      <c r="I547" s="39">
        <f t="shared" si="48"/>
        <v>0.37803027134352563</v>
      </c>
    </row>
    <row r="548" spans="1:9" x14ac:dyDescent="0.25">
      <c r="A548" s="7" t="s">
        <v>86</v>
      </c>
      <c r="B548" s="52">
        <v>260.33783099999999</v>
      </c>
      <c r="C548" s="53">
        <v>260.33783099999999</v>
      </c>
      <c r="D548" s="53">
        <v>39.850535590000007</v>
      </c>
      <c r="E548" s="63">
        <f>D548/C548</f>
        <v>0.15307239611287998</v>
      </c>
      <c r="F548" s="40">
        <v>229.974842</v>
      </c>
      <c r="G548" s="41">
        <v>229.974842</v>
      </c>
      <c r="H548" s="41">
        <v>43.999585359999998</v>
      </c>
      <c r="I548" s="29">
        <f t="shared" si="48"/>
        <v>0.19132347250400544</v>
      </c>
    </row>
    <row r="549" spans="1:9" x14ac:dyDescent="0.25">
      <c r="A549" s="2" t="s">
        <v>87</v>
      </c>
      <c r="B549" s="9">
        <v>333.76650000000001</v>
      </c>
      <c r="C549" s="12">
        <v>333.76650000000001</v>
      </c>
      <c r="D549" s="12">
        <v>103.974711</v>
      </c>
      <c r="E549" s="60">
        <f>D549/C549</f>
        <v>0.31151931365190932</v>
      </c>
      <c r="F549" s="42">
        <v>1102.0624</v>
      </c>
      <c r="G549" s="43">
        <v>1102.0624</v>
      </c>
      <c r="H549" s="43">
        <v>476.38560000000001</v>
      </c>
      <c r="I549" s="19">
        <f t="shared" si="48"/>
        <v>0.43226735618600182</v>
      </c>
    </row>
    <row r="550" spans="1:9" x14ac:dyDescent="0.25">
      <c r="A550" s="2" t="s">
        <v>88</v>
      </c>
      <c r="B550" s="9">
        <v>206.84880000000001</v>
      </c>
      <c r="C550" s="12">
        <v>206.84880000000001</v>
      </c>
      <c r="D550" s="12">
        <v>87.121735999999999</v>
      </c>
      <c r="E550" s="60">
        <f>D550/C550</f>
        <v>0.42118560030321661</v>
      </c>
      <c r="F550" s="42">
        <v>559.81719999999996</v>
      </c>
      <c r="G550" s="43">
        <v>559.81719999999996</v>
      </c>
      <c r="H550" s="43">
        <v>278.74059999999997</v>
      </c>
      <c r="I550" s="19">
        <f t="shared" si="48"/>
        <v>0.49791360465523388</v>
      </c>
    </row>
    <row r="551" spans="1:9" ht="17.25" x14ac:dyDescent="0.25">
      <c r="A551" s="2" t="s">
        <v>106</v>
      </c>
      <c r="B551" s="10" t="s">
        <v>19</v>
      </c>
      <c r="C551" s="11" t="s">
        <v>19</v>
      </c>
      <c r="D551" s="11" t="s">
        <v>19</v>
      </c>
      <c r="E551" s="60" t="s">
        <v>19</v>
      </c>
      <c r="F551" s="42">
        <v>1301.947776</v>
      </c>
      <c r="G551" s="43">
        <v>1301.947776</v>
      </c>
      <c r="H551" s="65">
        <v>435.11691805000004</v>
      </c>
      <c r="I551" s="19">
        <f t="shared" si="48"/>
        <v>0.33420458644418011</v>
      </c>
    </row>
    <row r="552" spans="1:9" x14ac:dyDescent="0.25">
      <c r="A552" s="2" t="s">
        <v>89</v>
      </c>
      <c r="B552" s="10">
        <v>2.9946999999999999</v>
      </c>
      <c r="C552" s="11">
        <v>2.9946999999999999</v>
      </c>
      <c r="D552" s="11">
        <v>0.68482496999999998</v>
      </c>
      <c r="E552" s="60">
        <f>D552/C552</f>
        <v>0.22867898954820182</v>
      </c>
      <c r="F552" s="66" t="s">
        <v>19</v>
      </c>
      <c r="G552" s="67" t="s">
        <v>19</v>
      </c>
      <c r="H552" s="67" t="s">
        <v>19</v>
      </c>
      <c r="I552" s="19" t="s">
        <v>19</v>
      </c>
    </row>
    <row r="553" spans="1:9" ht="15.75" thickBot="1" x14ac:dyDescent="0.3">
      <c r="A553" s="8" t="s">
        <v>90</v>
      </c>
      <c r="B553" s="50">
        <v>167.930961</v>
      </c>
      <c r="C553" s="51">
        <v>167.930961</v>
      </c>
      <c r="D553" s="51">
        <v>35.980818920000004</v>
      </c>
      <c r="E553" s="62">
        <f>D553/C553</f>
        <v>0.21425959040393991</v>
      </c>
      <c r="F553" s="44">
        <v>166.73821899999999</v>
      </c>
      <c r="G553" s="45">
        <v>166.73821899999999</v>
      </c>
      <c r="H553" s="45">
        <v>36.143309850000001</v>
      </c>
      <c r="I553" s="30">
        <f>H553/G553</f>
        <v>0.2167667980788496</v>
      </c>
    </row>
    <row r="554" spans="1:9" x14ac:dyDescent="0.25">
      <c r="A554" s="152" t="s">
        <v>211</v>
      </c>
      <c r="B554" s="152"/>
      <c r="C554" s="152"/>
      <c r="D554" s="152"/>
      <c r="E554" s="184" t="s">
        <v>212</v>
      </c>
      <c r="F554" s="184"/>
      <c r="G554" s="184"/>
      <c r="H554" s="184"/>
      <c r="I554" s="184"/>
    </row>
    <row r="555" spans="1:9" x14ac:dyDescent="0.25">
      <c r="A555" s="186" t="s">
        <v>213</v>
      </c>
      <c r="B555" s="187"/>
      <c r="C555" s="187"/>
      <c r="D555" s="187"/>
      <c r="E555" s="187"/>
      <c r="F555" s="187"/>
      <c r="G555" s="187"/>
      <c r="H555" s="187"/>
      <c r="I555" s="187"/>
    </row>
    <row r="556" spans="1:9" x14ac:dyDescent="0.25">
      <c r="A556" s="200"/>
      <c r="B556" s="200"/>
      <c r="C556" s="200"/>
      <c r="D556" s="200"/>
      <c r="E556" s="200"/>
      <c r="F556" s="200"/>
      <c r="G556" s="200"/>
      <c r="H556" s="200"/>
      <c r="I556" s="200"/>
    </row>
    <row r="557" spans="1:9" x14ac:dyDescent="0.25">
      <c r="A557" s="189" t="s">
        <v>94</v>
      </c>
      <c r="B557" s="189"/>
      <c r="C557" s="189"/>
      <c r="D557" s="189"/>
      <c r="E557" s="189"/>
      <c r="F557" s="189"/>
      <c r="G557" s="189"/>
      <c r="H557" s="189"/>
      <c r="I557" s="189"/>
    </row>
    <row r="558" spans="1:9" x14ac:dyDescent="0.25">
      <c r="A558" s="188" t="s">
        <v>104</v>
      </c>
      <c r="B558" s="188"/>
      <c r="C558" s="188"/>
      <c r="D558" s="188"/>
      <c r="E558" s="188"/>
      <c r="F558" s="188"/>
      <c r="G558" s="188"/>
      <c r="H558" s="188"/>
      <c r="I558" s="188"/>
    </row>
    <row r="559" spans="1:9" x14ac:dyDescent="0.25">
      <c r="A559" s="189" t="s">
        <v>245</v>
      </c>
      <c r="B559" s="189"/>
      <c r="C559" s="189"/>
      <c r="D559" s="189"/>
      <c r="E559" s="189"/>
      <c r="F559" s="189"/>
      <c r="G559" s="189"/>
      <c r="H559" s="189"/>
      <c r="I559" s="189"/>
    </row>
    <row r="560" spans="1:9" x14ac:dyDescent="0.25">
      <c r="A560" s="190" t="s">
        <v>105</v>
      </c>
      <c r="B560" s="190"/>
      <c r="C560" s="190"/>
      <c r="D560" s="190"/>
      <c r="E560" s="190"/>
      <c r="F560" s="190"/>
      <c r="G560" s="190"/>
      <c r="H560" s="190"/>
      <c r="I560" s="190"/>
    </row>
    <row r="561" spans="1:9" x14ac:dyDescent="0.25">
      <c r="A561" s="191" t="s">
        <v>0</v>
      </c>
      <c r="B561" s="191"/>
      <c r="C561" s="191"/>
      <c r="D561" s="191"/>
      <c r="E561" s="191"/>
      <c r="F561" s="191"/>
      <c r="G561" s="191"/>
      <c r="H561" s="191"/>
      <c r="I561" s="191"/>
    </row>
    <row r="562" spans="1:9" x14ac:dyDescent="0.25">
      <c r="A562" s="191" t="s">
        <v>1</v>
      </c>
      <c r="B562" s="191"/>
      <c r="C562" s="191"/>
      <c r="D562" s="191"/>
      <c r="E562" s="191"/>
      <c r="F562" s="191"/>
      <c r="G562" s="191"/>
      <c r="H562" s="191"/>
      <c r="I562" s="191"/>
    </row>
    <row r="563" spans="1:9" x14ac:dyDescent="0.25">
      <c r="A563" s="192" t="s">
        <v>210</v>
      </c>
      <c r="B563" s="192"/>
      <c r="C563" s="192"/>
      <c r="D563" s="192"/>
      <c r="E563" s="192"/>
      <c r="F563" s="192"/>
      <c r="G563" s="192"/>
      <c r="H563" s="192"/>
      <c r="I563" s="192"/>
    </row>
    <row r="564" spans="1:9" x14ac:dyDescent="0.25">
      <c r="A564" s="192" t="s">
        <v>234</v>
      </c>
      <c r="B564" s="192"/>
      <c r="C564" s="192"/>
      <c r="D564" s="192"/>
      <c r="E564" s="192"/>
      <c r="F564" s="192"/>
      <c r="G564" s="192"/>
      <c r="H564" s="192"/>
      <c r="I564" s="192"/>
    </row>
    <row r="565" spans="1:9" x14ac:dyDescent="0.25">
      <c r="A565" s="193" t="s">
        <v>2</v>
      </c>
      <c r="B565" s="193"/>
      <c r="C565" s="193"/>
      <c r="D565" s="193"/>
      <c r="E565" s="193"/>
      <c r="F565" s="193"/>
      <c r="G565" s="193"/>
      <c r="H565" s="193"/>
      <c r="I565" s="193"/>
    </row>
    <row r="566" spans="1:9" ht="15.75" thickBot="1" x14ac:dyDescent="0.3">
      <c r="A566" s="193"/>
      <c r="B566" s="193"/>
      <c r="C566" s="193"/>
      <c r="D566" s="193"/>
      <c r="E566" s="193"/>
      <c r="F566" s="193"/>
      <c r="G566" s="193"/>
      <c r="H566" s="193"/>
      <c r="I566" s="193"/>
    </row>
    <row r="567" spans="1:9" x14ac:dyDescent="0.25">
      <c r="A567" s="194" t="s">
        <v>3</v>
      </c>
      <c r="B567" s="196" t="s">
        <v>4</v>
      </c>
      <c r="C567" s="197"/>
      <c r="D567" s="197"/>
      <c r="E567" s="198"/>
      <c r="F567" s="196" t="s">
        <v>5</v>
      </c>
      <c r="G567" s="197"/>
      <c r="H567" s="197"/>
      <c r="I567" s="199"/>
    </row>
    <row r="568" spans="1:9" ht="30.75" thickBot="1" x14ac:dyDescent="0.3">
      <c r="A568" s="195"/>
      <c r="B568" s="170" t="s">
        <v>6</v>
      </c>
      <c r="C568" s="171" t="s">
        <v>7</v>
      </c>
      <c r="D568" s="171" t="s">
        <v>215</v>
      </c>
      <c r="E568" s="172" t="s">
        <v>9</v>
      </c>
      <c r="F568" s="173" t="s">
        <v>6</v>
      </c>
      <c r="G568" s="171" t="s">
        <v>7</v>
      </c>
      <c r="H568" s="171" t="s">
        <v>214</v>
      </c>
      <c r="I568" s="174" t="s">
        <v>9</v>
      </c>
    </row>
    <row r="569" spans="1:9" ht="15.75" thickBot="1" x14ac:dyDescent="0.3">
      <c r="A569" s="75" t="s">
        <v>96</v>
      </c>
      <c r="B569" s="25">
        <f>B570+B659</f>
        <v>14672.920396000001</v>
      </c>
      <c r="C569" s="26">
        <f>C570+C659</f>
        <v>14656.998579999999</v>
      </c>
      <c r="D569" s="26">
        <f>D570+D659</f>
        <v>6703.0871143299992</v>
      </c>
      <c r="E569" s="56">
        <f>D569/C569</f>
        <v>0.45733013329731792</v>
      </c>
      <c r="F569" s="25">
        <f>F570+F659</f>
        <v>8996.3504290000001</v>
      </c>
      <c r="G569" s="26">
        <f>G570+G659</f>
        <v>9036.6672629999994</v>
      </c>
      <c r="H569" s="26">
        <f>H570+H659</f>
        <v>3536.56390096</v>
      </c>
      <c r="I569" s="27">
        <f>H569/G569</f>
        <v>0.39135710080199732</v>
      </c>
    </row>
    <row r="570" spans="1:9" ht="15.75" thickBot="1" x14ac:dyDescent="0.3">
      <c r="A570" s="76" t="s">
        <v>10</v>
      </c>
      <c r="B570" s="37">
        <f>B571+B600</f>
        <v>13701.041604000002</v>
      </c>
      <c r="C570" s="38">
        <f>C571+C600</f>
        <v>13685.119788</v>
      </c>
      <c r="D570" s="38">
        <f>D571+D600</f>
        <v>6396.3626035799989</v>
      </c>
      <c r="E570" s="57">
        <f>D570/C570</f>
        <v>0.46739544137485328</v>
      </c>
      <c r="F570" s="37">
        <f>F571+F600</f>
        <v>5635.8099920000004</v>
      </c>
      <c r="G570" s="38">
        <f>G571+G600</f>
        <v>5676.1268259999997</v>
      </c>
      <c r="H570" s="38">
        <f>H571+H600</f>
        <v>2084.0853422199998</v>
      </c>
      <c r="I570" s="39">
        <f>H570/G570</f>
        <v>0.36716680336909724</v>
      </c>
    </row>
    <row r="571" spans="1:9" ht="15.75" thickBot="1" x14ac:dyDescent="0.3">
      <c r="A571" s="77" t="s">
        <v>11</v>
      </c>
      <c r="B571" s="17">
        <f>SUM(B572:B599)</f>
        <v>7884.8311790000025</v>
      </c>
      <c r="C571" s="18">
        <f>SUM(C572:C599)</f>
        <v>7854.7602150000002</v>
      </c>
      <c r="D571" s="18">
        <f>SUM(D572:D599)</f>
        <v>4057.9595285999999</v>
      </c>
      <c r="E571" s="58">
        <f>D571/C571</f>
        <v>0.51662424027287757</v>
      </c>
      <c r="F571" s="17">
        <f>SUM(F572:F599)</f>
        <v>3227.6491410000003</v>
      </c>
      <c r="G571" s="18">
        <f>SUM(G572:G599)</f>
        <v>3268.7505609999998</v>
      </c>
      <c r="H571" s="18">
        <f>SUM(H572:H599)</f>
        <v>1612.6768060700001</v>
      </c>
      <c r="I571" s="28">
        <f>H571/G571</f>
        <v>0.49336184452589077</v>
      </c>
    </row>
    <row r="572" spans="1:9" x14ac:dyDescent="0.25">
      <c r="A572" s="1" t="s">
        <v>12</v>
      </c>
      <c r="B572" s="46">
        <v>33.616399999999999</v>
      </c>
      <c r="C572" s="47">
        <v>33.560125999999997</v>
      </c>
      <c r="D572" s="47">
        <v>14.538633519999999</v>
      </c>
      <c r="E572" s="59">
        <f>D572/C572</f>
        <v>0.43321152965873849</v>
      </c>
      <c r="F572" s="40">
        <v>35.9876</v>
      </c>
      <c r="G572" s="41">
        <v>36.043874000000002</v>
      </c>
      <c r="H572" s="41">
        <v>10.45198566</v>
      </c>
      <c r="I572" s="29">
        <f>H572/G572</f>
        <v>0.28997953050218739</v>
      </c>
    </row>
    <row r="573" spans="1:9" x14ac:dyDescent="0.25">
      <c r="A573" s="2" t="s">
        <v>13</v>
      </c>
      <c r="B573" s="9">
        <v>104.1498</v>
      </c>
      <c r="C573" s="12">
        <v>107.6498</v>
      </c>
      <c r="D573" s="12">
        <v>41.567950369999998</v>
      </c>
      <c r="E573" s="60">
        <f>D573/C573</f>
        <v>0.38614052576038227</v>
      </c>
      <c r="F573" s="42">
        <v>19.126000000000001</v>
      </c>
      <c r="G573" s="43">
        <v>19.126000000000001</v>
      </c>
      <c r="H573" s="43">
        <v>5.2497237099999996</v>
      </c>
      <c r="I573" s="19">
        <f>H573/G573</f>
        <v>0.27448100543762416</v>
      </c>
    </row>
    <row r="574" spans="1:9" x14ac:dyDescent="0.25">
      <c r="A574" s="2" t="s">
        <v>14</v>
      </c>
      <c r="B574" s="9">
        <v>35.848700000000001</v>
      </c>
      <c r="C574" s="12">
        <v>36.747822999999997</v>
      </c>
      <c r="D574" s="12">
        <v>15.48120538</v>
      </c>
      <c r="E574" s="60">
        <f t="shared" ref="E574:E590" si="49">D574/C574</f>
        <v>0.42128224520946456</v>
      </c>
      <c r="F574" s="42">
        <v>2.18045</v>
      </c>
      <c r="G574" s="43">
        <v>2.2513269999999999</v>
      </c>
      <c r="H574" s="43">
        <v>1.6422684699999999</v>
      </c>
      <c r="I574" s="19">
        <f t="shared" ref="I574:I582" si="50">H574/G574</f>
        <v>0.72946687442561653</v>
      </c>
    </row>
    <row r="575" spans="1:9" x14ac:dyDescent="0.25">
      <c r="A575" s="2" t="s">
        <v>15</v>
      </c>
      <c r="B575" s="9">
        <v>104.298242</v>
      </c>
      <c r="C575" s="12">
        <v>103.719836</v>
      </c>
      <c r="D575" s="12">
        <v>43.53750634</v>
      </c>
      <c r="E575" s="60">
        <f t="shared" si="49"/>
        <v>0.41976065542564106</v>
      </c>
      <c r="F575" s="42">
        <v>3.9833259999999999</v>
      </c>
      <c r="G575" s="43">
        <v>4.5617320000000001</v>
      </c>
      <c r="H575" s="43">
        <v>2.1475284599999998</v>
      </c>
      <c r="I575" s="19">
        <f t="shared" si="50"/>
        <v>0.47077041351837412</v>
      </c>
    </row>
    <row r="576" spans="1:9" x14ac:dyDescent="0.25">
      <c r="A576" s="3" t="s">
        <v>80</v>
      </c>
      <c r="B576" s="9">
        <v>5.3787000000000003</v>
      </c>
      <c r="C576" s="12">
        <v>5.4524999999999997</v>
      </c>
      <c r="D576" s="12">
        <v>2.01536669</v>
      </c>
      <c r="E576" s="60">
        <f t="shared" si="49"/>
        <v>0.36962250160476851</v>
      </c>
      <c r="F576" s="42">
        <v>0.40658300000000003</v>
      </c>
      <c r="G576" s="43">
        <v>0.40678300000000001</v>
      </c>
      <c r="H576" s="43">
        <v>9.3865089999999998E-2</v>
      </c>
      <c r="I576" s="19">
        <f t="shared" si="50"/>
        <v>0.23074978551217726</v>
      </c>
    </row>
    <row r="577" spans="1:9" x14ac:dyDescent="0.25">
      <c r="A577" s="4" t="s">
        <v>16</v>
      </c>
      <c r="B577" s="9">
        <v>64.263900000000007</v>
      </c>
      <c r="C577" s="12">
        <v>64.240990999999994</v>
      </c>
      <c r="D577" s="12">
        <v>27.27343677</v>
      </c>
      <c r="E577" s="60">
        <f t="shared" si="49"/>
        <v>0.42454881759218194</v>
      </c>
      <c r="F577" s="42">
        <v>95.638023000000004</v>
      </c>
      <c r="G577" s="43">
        <v>92.250755999999996</v>
      </c>
      <c r="H577" s="43">
        <v>68.220627370000003</v>
      </c>
      <c r="I577" s="19">
        <f t="shared" si="50"/>
        <v>0.73951293548206809</v>
      </c>
    </row>
    <row r="578" spans="1:9" x14ac:dyDescent="0.25">
      <c r="A578" s="4" t="s">
        <v>81</v>
      </c>
      <c r="B578" s="9">
        <v>30.123702000000002</v>
      </c>
      <c r="C578" s="12">
        <v>29.747156</v>
      </c>
      <c r="D578" s="12">
        <v>13.227242140000001</v>
      </c>
      <c r="E578" s="60">
        <f t="shared" si="49"/>
        <v>0.44465568876567563</v>
      </c>
      <c r="F578" s="42">
        <v>255.60611800000001</v>
      </c>
      <c r="G578" s="43">
        <v>256.16103900000002</v>
      </c>
      <c r="H578" s="43">
        <v>134.80661072000001</v>
      </c>
      <c r="I578" s="19">
        <f t="shared" si="50"/>
        <v>0.52625727646271769</v>
      </c>
    </row>
    <row r="579" spans="1:9" x14ac:dyDescent="0.25">
      <c r="A579" s="2" t="s">
        <v>91</v>
      </c>
      <c r="B579" s="9">
        <v>592.73314800000003</v>
      </c>
      <c r="C579" s="12">
        <v>593.44497200000001</v>
      </c>
      <c r="D579" s="12">
        <v>190.40927249999999</v>
      </c>
      <c r="E579" s="60">
        <f t="shared" si="49"/>
        <v>0.32085413388589629</v>
      </c>
      <c r="F579" s="42">
        <v>190.01551599999999</v>
      </c>
      <c r="G579" s="43">
        <v>150.217006</v>
      </c>
      <c r="H579" s="43">
        <v>69.928866830000004</v>
      </c>
      <c r="I579" s="19">
        <f t="shared" si="50"/>
        <v>0.46551897612711046</v>
      </c>
    </row>
    <row r="580" spans="1:9" ht="17.25" x14ac:dyDescent="0.25">
      <c r="A580" s="4" t="s">
        <v>92</v>
      </c>
      <c r="B580" s="9">
        <v>1394.2363620000001</v>
      </c>
      <c r="C580" s="12">
        <v>1394.2363620000001</v>
      </c>
      <c r="D580" s="12">
        <v>648.6283833</v>
      </c>
      <c r="E580" s="60">
        <f t="shared" si="49"/>
        <v>0.46522125012545035</v>
      </c>
      <c r="F580" s="42">
        <v>229.03788900000001</v>
      </c>
      <c r="G580" s="43">
        <v>234.40109200000001</v>
      </c>
      <c r="H580" s="43">
        <v>119.10635459000001</v>
      </c>
      <c r="I580" s="19">
        <f t="shared" si="50"/>
        <v>0.50813054484404874</v>
      </c>
    </row>
    <row r="581" spans="1:9" x14ac:dyDescent="0.25">
      <c r="A581" s="5" t="s">
        <v>17</v>
      </c>
      <c r="B581" s="9">
        <v>3.2172580000000002</v>
      </c>
      <c r="C581" s="12">
        <v>3.1505719999999999</v>
      </c>
      <c r="D581" s="12">
        <v>1.4177627399999999</v>
      </c>
      <c r="E581" s="60">
        <f t="shared" si="49"/>
        <v>0.45000169493031739</v>
      </c>
      <c r="F581" s="42">
        <v>0.1048</v>
      </c>
      <c r="G581" s="43">
        <v>0.171486</v>
      </c>
      <c r="H581" s="43">
        <v>9.3550580000000008E-2</v>
      </c>
      <c r="I581" s="19">
        <f t="shared" si="50"/>
        <v>0.54552896446357146</v>
      </c>
    </row>
    <row r="582" spans="1:9" x14ac:dyDescent="0.25">
      <c r="A582" s="5" t="s">
        <v>18</v>
      </c>
      <c r="B582" s="9">
        <v>7.0593979999999998</v>
      </c>
      <c r="C582" s="12">
        <v>6.938358</v>
      </c>
      <c r="D582" s="12">
        <v>3.2561324100000002</v>
      </c>
      <c r="E582" s="60">
        <f t="shared" si="49"/>
        <v>0.46929437916002609</v>
      </c>
      <c r="F582" s="10">
        <v>0.135494</v>
      </c>
      <c r="G582" s="11">
        <v>0.25653399999999998</v>
      </c>
      <c r="H582" s="11">
        <v>7.8993969999999997E-2</v>
      </c>
      <c r="I582" s="19">
        <f t="shared" si="50"/>
        <v>0.30792787700655666</v>
      </c>
    </row>
    <row r="583" spans="1:9" x14ac:dyDescent="0.25">
      <c r="A583" s="2" t="s">
        <v>20</v>
      </c>
      <c r="B583" s="9">
        <v>115.891339</v>
      </c>
      <c r="C583" s="12">
        <v>118.946286</v>
      </c>
      <c r="D583" s="12">
        <v>52.235584709999998</v>
      </c>
      <c r="E583" s="60">
        <f t="shared" si="49"/>
        <v>0.43915271730300176</v>
      </c>
      <c r="F583" s="42">
        <v>31.302230999999999</v>
      </c>
      <c r="G583" s="43">
        <v>31.757781000000001</v>
      </c>
      <c r="H583" s="43">
        <v>14.33876478</v>
      </c>
      <c r="I583" s="19">
        <f>H583/G583</f>
        <v>0.45150398826668647</v>
      </c>
    </row>
    <row r="584" spans="1:9" x14ac:dyDescent="0.25">
      <c r="A584" s="2" t="s">
        <v>21</v>
      </c>
      <c r="B584" s="9">
        <v>36.215899999999998</v>
      </c>
      <c r="C584" s="12">
        <v>36.218265000000002</v>
      </c>
      <c r="D584" s="12">
        <v>15.49215111</v>
      </c>
      <c r="E584" s="60">
        <f t="shared" si="49"/>
        <v>0.42774415367494822</v>
      </c>
      <c r="F584" s="42">
        <v>1066.1043999999999</v>
      </c>
      <c r="G584" s="43">
        <v>1074.0694880000001</v>
      </c>
      <c r="H584" s="43">
        <v>450.93004106000001</v>
      </c>
      <c r="I584" s="19">
        <f>H584/G584</f>
        <v>0.41983321013956593</v>
      </c>
    </row>
    <row r="585" spans="1:9" x14ac:dyDescent="0.25">
      <c r="A585" s="5" t="s">
        <v>22</v>
      </c>
      <c r="B585" s="9">
        <v>162.929721</v>
      </c>
      <c r="C585" s="12">
        <v>163.76472100000001</v>
      </c>
      <c r="D585" s="12">
        <v>78.167043930000006</v>
      </c>
      <c r="E585" s="60">
        <f t="shared" si="49"/>
        <v>0.47731308338381379</v>
      </c>
      <c r="F585" s="42">
        <v>20.74945</v>
      </c>
      <c r="G585" s="43">
        <v>20.74945</v>
      </c>
      <c r="H585" s="43">
        <v>7.7909807400000002</v>
      </c>
      <c r="I585" s="19">
        <f>H585/G585</f>
        <v>0.37547890377817245</v>
      </c>
    </row>
    <row r="586" spans="1:9" x14ac:dyDescent="0.25">
      <c r="A586" s="5" t="s">
        <v>23</v>
      </c>
      <c r="B586" s="9">
        <v>37.025199999999998</v>
      </c>
      <c r="C586" s="12">
        <v>37.085006</v>
      </c>
      <c r="D586" s="12">
        <v>17.187866449999998</v>
      </c>
      <c r="E586" s="60">
        <f t="shared" si="49"/>
        <v>0.46347212266866017</v>
      </c>
      <c r="F586" s="10" t="s">
        <v>19</v>
      </c>
      <c r="G586" s="11" t="s">
        <v>19</v>
      </c>
      <c r="H586" s="11" t="s">
        <v>19</v>
      </c>
      <c r="I586" s="19" t="s">
        <v>19</v>
      </c>
    </row>
    <row r="587" spans="1:9" x14ac:dyDescent="0.25">
      <c r="A587" s="2" t="s">
        <v>24</v>
      </c>
      <c r="B587" s="9">
        <v>242.34583900000001</v>
      </c>
      <c r="C587" s="12">
        <v>240.26879299999999</v>
      </c>
      <c r="D587" s="12">
        <v>98.436653590000006</v>
      </c>
      <c r="E587" s="60">
        <f t="shared" si="49"/>
        <v>0.40969387809760216</v>
      </c>
      <c r="F587" s="42">
        <v>485.67582700000003</v>
      </c>
      <c r="G587" s="43">
        <v>548.54547300000002</v>
      </c>
      <c r="H587" s="43">
        <v>334.83163104000005</v>
      </c>
      <c r="I587" s="19">
        <f>H587/G587</f>
        <v>0.61039904168528258</v>
      </c>
    </row>
    <row r="588" spans="1:9" x14ac:dyDescent="0.25">
      <c r="A588" s="5" t="s">
        <v>25</v>
      </c>
      <c r="B588" s="9">
        <v>6.4889950000000001</v>
      </c>
      <c r="C588" s="12">
        <v>6.4889950000000001</v>
      </c>
      <c r="D588" s="12">
        <v>2.9526913299999999</v>
      </c>
      <c r="E588" s="60">
        <f t="shared" si="49"/>
        <v>0.45503060643443244</v>
      </c>
      <c r="F588" s="10">
        <v>0.29299999999999998</v>
      </c>
      <c r="G588" s="11">
        <v>0.29299999999999998</v>
      </c>
      <c r="H588" s="11">
        <v>9.5651079999999999E-2</v>
      </c>
      <c r="I588" s="19">
        <f>H588/G588</f>
        <v>0.32645419795221847</v>
      </c>
    </row>
    <row r="589" spans="1:9" x14ac:dyDescent="0.25">
      <c r="A589" s="5" t="s">
        <v>26</v>
      </c>
      <c r="B589" s="9">
        <v>158.12106600000001</v>
      </c>
      <c r="C589" s="12">
        <v>158.046066</v>
      </c>
      <c r="D589" s="12">
        <v>70.086793780000008</v>
      </c>
      <c r="E589" s="60">
        <f t="shared" si="49"/>
        <v>0.44345800913513411</v>
      </c>
      <c r="F589" s="42">
        <v>18.455352000000001</v>
      </c>
      <c r="G589" s="43">
        <v>18.455352000000001</v>
      </c>
      <c r="H589" s="43">
        <v>5.1724272600000001</v>
      </c>
      <c r="I589" s="19">
        <f t="shared" ref="I589:I593" si="51">H589/G589</f>
        <v>0.28026706074205465</v>
      </c>
    </row>
    <row r="590" spans="1:9" x14ac:dyDescent="0.25">
      <c r="A590" s="2" t="s">
        <v>27</v>
      </c>
      <c r="B590" s="9">
        <v>63.871867999999999</v>
      </c>
      <c r="C590" s="12">
        <v>63.035268000000002</v>
      </c>
      <c r="D590" s="12">
        <v>27.407644600000001</v>
      </c>
      <c r="E590" s="60">
        <f t="shared" si="49"/>
        <v>0.43479857339545219</v>
      </c>
      <c r="F590" s="42">
        <v>2.1659999999999999</v>
      </c>
      <c r="G590" s="43">
        <v>3.2668590000000002</v>
      </c>
      <c r="H590" s="43">
        <v>2.7572770499999999</v>
      </c>
      <c r="I590" s="19">
        <f t="shared" si="51"/>
        <v>0.84401470954210134</v>
      </c>
    </row>
    <row r="591" spans="1:9" x14ac:dyDescent="0.25">
      <c r="A591" s="2" t="s">
        <v>28</v>
      </c>
      <c r="B591" s="9">
        <v>1164.6968999999999</v>
      </c>
      <c r="C591" s="12">
        <v>1163.5074050000001</v>
      </c>
      <c r="D591" s="12">
        <v>529.20198814999992</v>
      </c>
      <c r="E591" s="60">
        <f>D591/C591</f>
        <v>0.45483336494106791</v>
      </c>
      <c r="F591" s="42">
        <v>376.83350000000002</v>
      </c>
      <c r="G591" s="43">
        <v>381.604646</v>
      </c>
      <c r="H591" s="43">
        <v>170.43927575000001</v>
      </c>
      <c r="I591" s="19">
        <f t="shared" si="51"/>
        <v>0.44663836653078903</v>
      </c>
    </row>
    <row r="592" spans="1:9" x14ac:dyDescent="0.25">
      <c r="A592" s="2" t="s">
        <v>29</v>
      </c>
      <c r="B592" s="9">
        <v>760.41640400000006</v>
      </c>
      <c r="C592" s="12">
        <v>759.67628200000001</v>
      </c>
      <c r="D592" s="12">
        <v>348.42746</v>
      </c>
      <c r="E592" s="60">
        <f t="shared" ref="E592:E598" si="52">D592/C592</f>
        <v>0.45865254484804358</v>
      </c>
      <c r="F592" s="42">
        <v>44.613967000000002</v>
      </c>
      <c r="G592" s="43">
        <v>48.823115999999999</v>
      </c>
      <c r="H592" s="43">
        <v>31.148276489999997</v>
      </c>
      <c r="I592" s="19">
        <f t="shared" si="51"/>
        <v>0.63798214948017651</v>
      </c>
    </row>
    <row r="593" spans="1:9" ht="17.25" x14ac:dyDescent="0.25">
      <c r="A593" s="4" t="s">
        <v>93</v>
      </c>
      <c r="B593" s="9">
        <v>40.099949000000002</v>
      </c>
      <c r="C593" s="12">
        <v>40.429462000000001</v>
      </c>
      <c r="D593" s="12">
        <v>16.823767119999999</v>
      </c>
      <c r="E593" s="60">
        <f t="shared" si="52"/>
        <v>0.41612641592905686</v>
      </c>
      <c r="F593" s="42">
        <v>5.2686339999999996</v>
      </c>
      <c r="G593" s="43">
        <v>5.6331600000000002</v>
      </c>
      <c r="H593" s="43">
        <v>1.5110130500000001</v>
      </c>
      <c r="I593" s="19">
        <f t="shared" si="51"/>
        <v>0.2682354220366544</v>
      </c>
    </row>
    <row r="594" spans="1:9" x14ac:dyDescent="0.25">
      <c r="A594" s="4" t="s">
        <v>216</v>
      </c>
      <c r="B594" s="9">
        <v>2.2999999999999998</v>
      </c>
      <c r="C594" s="12">
        <v>2.2999999999999998</v>
      </c>
      <c r="D594" s="12">
        <v>0</v>
      </c>
      <c r="E594" s="60">
        <f t="shared" si="52"/>
        <v>0</v>
      </c>
      <c r="F594" s="66" t="s">
        <v>19</v>
      </c>
      <c r="G594" s="67" t="s">
        <v>19</v>
      </c>
      <c r="H594" s="67" t="s">
        <v>19</v>
      </c>
      <c r="I594" s="19" t="s">
        <v>19</v>
      </c>
    </row>
    <row r="595" spans="1:9" x14ac:dyDescent="0.25">
      <c r="A595" s="2" t="s">
        <v>30</v>
      </c>
      <c r="B595" s="9">
        <v>3.218744</v>
      </c>
      <c r="C595" s="12">
        <v>3.218744</v>
      </c>
      <c r="D595" s="12">
        <v>1.3527627099999999</v>
      </c>
      <c r="E595" s="60">
        <f t="shared" si="52"/>
        <v>0.42027657682624026</v>
      </c>
      <c r="F595" s="10" t="s">
        <v>19</v>
      </c>
      <c r="G595" s="11" t="s">
        <v>19</v>
      </c>
      <c r="H595" s="11" t="s">
        <v>19</v>
      </c>
      <c r="I595" s="19" t="s">
        <v>19</v>
      </c>
    </row>
    <row r="596" spans="1:9" x14ac:dyDescent="0.25">
      <c r="A596" s="5" t="s">
        <v>31</v>
      </c>
      <c r="B596" s="9">
        <v>3.716996</v>
      </c>
      <c r="C596" s="12">
        <v>3.6919960000000001</v>
      </c>
      <c r="D596" s="12">
        <v>1.65923968</v>
      </c>
      <c r="E596" s="60">
        <f t="shared" si="52"/>
        <v>0.44941535147925404</v>
      </c>
      <c r="F596" s="42">
        <v>0.16520000000000001</v>
      </c>
      <c r="G596" s="43">
        <v>0.19020000000000001</v>
      </c>
      <c r="H596" s="43">
        <v>7.5139919999999999E-2</v>
      </c>
      <c r="I596" s="19">
        <f t="shared" ref="I596:I598" si="53">H596/G596</f>
        <v>0.39505741324921134</v>
      </c>
    </row>
    <row r="597" spans="1:9" x14ac:dyDescent="0.25">
      <c r="A597" s="5" t="s">
        <v>32</v>
      </c>
      <c r="B597" s="9">
        <v>134.130807</v>
      </c>
      <c r="C597" s="12">
        <v>132.96732299999999</v>
      </c>
      <c r="D597" s="12">
        <v>71.888583430000011</v>
      </c>
      <c r="E597" s="60">
        <f t="shared" si="52"/>
        <v>0.54064849775158674</v>
      </c>
      <c r="F597" s="42">
        <v>9.8806949999999993</v>
      </c>
      <c r="G597" s="43">
        <v>12.812583999999999</v>
      </c>
      <c r="H597" s="43">
        <v>4.3008054000000007</v>
      </c>
      <c r="I597" s="19">
        <f t="shared" si="53"/>
        <v>0.33567041589737096</v>
      </c>
    </row>
    <row r="598" spans="1:9" x14ac:dyDescent="0.25">
      <c r="A598" s="2" t="s">
        <v>33</v>
      </c>
      <c r="B598" s="9">
        <v>20.635840999999999</v>
      </c>
      <c r="C598" s="12">
        <v>20.635840999999999</v>
      </c>
      <c r="D598" s="12">
        <v>8.3943275100000001</v>
      </c>
      <c r="E598" s="60">
        <f t="shared" si="52"/>
        <v>0.40678388198474685</v>
      </c>
      <c r="F598" s="42">
        <v>333.91908599999999</v>
      </c>
      <c r="G598" s="43">
        <v>326.70182299999999</v>
      </c>
      <c r="H598" s="43">
        <v>177.465147</v>
      </c>
      <c r="I598" s="19">
        <f t="shared" si="53"/>
        <v>0.5432021938855236</v>
      </c>
    </row>
    <row r="599" spans="1:9" ht="15.75" thickBot="1" x14ac:dyDescent="0.3">
      <c r="A599" s="6" t="s">
        <v>34</v>
      </c>
      <c r="B599" s="48">
        <v>2557.8000000000002</v>
      </c>
      <c r="C599" s="49">
        <v>2525.5912659999999</v>
      </c>
      <c r="D599" s="49">
        <v>1716.8920783399999</v>
      </c>
      <c r="E599" s="61">
        <f>D599/C599</f>
        <v>0.67979807400078329</v>
      </c>
      <c r="F599" s="15" t="s">
        <v>19</v>
      </c>
      <c r="G599" s="16" t="s">
        <v>19</v>
      </c>
      <c r="H599" s="16" t="s">
        <v>19</v>
      </c>
      <c r="I599" s="30" t="s">
        <v>19</v>
      </c>
    </row>
    <row r="600" spans="1:9" ht="15.75" thickBot="1" x14ac:dyDescent="0.3">
      <c r="A600" s="176" t="s">
        <v>97</v>
      </c>
      <c r="B600" s="13">
        <f>SUM(B601:B658)</f>
        <v>5816.2104249999993</v>
      </c>
      <c r="C600" s="14">
        <f>SUM(C601:C658)</f>
        <v>5830.3595730000006</v>
      </c>
      <c r="D600" s="14">
        <f>SUM(D601:D658)</f>
        <v>2338.4030749799995</v>
      </c>
      <c r="E600" s="28">
        <f>D600/C600</f>
        <v>0.40107356085017215</v>
      </c>
      <c r="F600" s="68">
        <f>SUM(F601:F658)</f>
        <v>2408.1608509999996</v>
      </c>
      <c r="G600" s="69">
        <f>SUM(G601:G658)</f>
        <v>2407.3762649999999</v>
      </c>
      <c r="H600" s="69">
        <f>SUM(H601:H658)</f>
        <v>471.40853614999986</v>
      </c>
      <c r="I600" s="70">
        <f>H600/G600</f>
        <v>0.19581838659940426</v>
      </c>
    </row>
    <row r="601" spans="1:9" x14ac:dyDescent="0.25">
      <c r="A601" s="177" t="s">
        <v>82</v>
      </c>
      <c r="B601" s="46">
        <v>11.269500000000001</v>
      </c>
      <c r="C601" s="47">
        <v>11.269500000000001</v>
      </c>
      <c r="D601" s="47">
        <v>4.6976879900000004</v>
      </c>
      <c r="E601" s="29">
        <f>D601/C601</f>
        <v>0.41684972625227384</v>
      </c>
      <c r="F601" s="40">
        <v>0.74550000000000005</v>
      </c>
      <c r="G601" s="41">
        <v>0.74550000000000005</v>
      </c>
      <c r="H601" s="41">
        <v>0.13891842000000001</v>
      </c>
      <c r="I601" s="29">
        <f>H601/G601</f>
        <v>0.18634261569416499</v>
      </c>
    </row>
    <row r="602" spans="1:9" x14ac:dyDescent="0.25">
      <c r="A602" s="178" t="s">
        <v>35</v>
      </c>
      <c r="B602" s="9">
        <v>37.831600000000002</v>
      </c>
      <c r="C602" s="12">
        <v>40.154164000000002</v>
      </c>
      <c r="D602" s="12">
        <v>13.205097240000001</v>
      </c>
      <c r="E602" s="19">
        <f>D602/C602</f>
        <v>0.32885997178275211</v>
      </c>
      <c r="F602" s="42">
        <v>5.2013999999999996</v>
      </c>
      <c r="G602" s="43">
        <v>5.2013999999999996</v>
      </c>
      <c r="H602" s="43">
        <v>2.02617497</v>
      </c>
      <c r="I602" s="19">
        <f>H602/G602</f>
        <v>0.38954415541969473</v>
      </c>
    </row>
    <row r="603" spans="1:9" x14ac:dyDescent="0.25">
      <c r="A603" s="178" t="s">
        <v>36</v>
      </c>
      <c r="B603" s="9">
        <v>42.265599999999999</v>
      </c>
      <c r="C603" s="12">
        <v>42.265599999999999</v>
      </c>
      <c r="D603" s="12">
        <v>17.041336469999997</v>
      </c>
      <c r="E603" s="19">
        <f t="shared" ref="E603:E657" si="54">D603/C603</f>
        <v>0.40319636938787096</v>
      </c>
      <c r="F603" s="42">
        <v>20.238399999999999</v>
      </c>
      <c r="G603" s="43">
        <v>20.238399999999999</v>
      </c>
      <c r="H603" s="43">
        <v>8.6191382300000008</v>
      </c>
      <c r="I603" s="19">
        <f t="shared" ref="I603:I607" si="55">H603/G603</f>
        <v>0.42588041693019218</v>
      </c>
    </row>
    <row r="604" spans="1:9" x14ac:dyDescent="0.25">
      <c r="A604" s="178" t="s">
        <v>37</v>
      </c>
      <c r="B604" s="9">
        <v>8.0916259999999998</v>
      </c>
      <c r="C604" s="12">
        <v>8.0916259999999998</v>
      </c>
      <c r="D604" s="12">
        <v>2.8931853700000003</v>
      </c>
      <c r="E604" s="19">
        <f t="shared" si="54"/>
        <v>0.35755302704301961</v>
      </c>
      <c r="F604" s="42">
        <v>18.879574000000002</v>
      </c>
      <c r="G604" s="43">
        <v>26.721553</v>
      </c>
      <c r="H604" s="43">
        <v>21.31042411</v>
      </c>
      <c r="I604" s="19">
        <f t="shared" si="55"/>
        <v>0.79749946082849299</v>
      </c>
    </row>
    <row r="605" spans="1:9" x14ac:dyDescent="0.25">
      <c r="A605" s="178" t="s">
        <v>38</v>
      </c>
      <c r="B605" s="9">
        <v>46.505012000000001</v>
      </c>
      <c r="C605" s="12">
        <v>44.656545000000001</v>
      </c>
      <c r="D605" s="12">
        <v>21.713723260000002</v>
      </c>
      <c r="E605" s="19">
        <f t="shared" si="54"/>
        <v>0.48623831646626492</v>
      </c>
      <c r="F605" s="42">
        <v>92.449787999999998</v>
      </c>
      <c r="G605" s="43">
        <v>64.298254999999997</v>
      </c>
      <c r="H605" s="43">
        <v>24.04603977</v>
      </c>
      <c r="I605" s="19">
        <f t="shared" si="55"/>
        <v>0.37397655301842953</v>
      </c>
    </row>
    <row r="606" spans="1:9" x14ac:dyDescent="0.25">
      <c r="A606" s="178" t="s">
        <v>39</v>
      </c>
      <c r="B606" s="9">
        <v>6.5945999999999998</v>
      </c>
      <c r="C606" s="12">
        <v>6.5945999999999998</v>
      </c>
      <c r="D606" s="12">
        <v>2.4763015899999998</v>
      </c>
      <c r="E606" s="19">
        <f t="shared" si="54"/>
        <v>0.37550444151275286</v>
      </c>
      <c r="F606" s="42">
        <v>5.6376999999999997</v>
      </c>
      <c r="G606" s="43">
        <v>5.5677000000000003</v>
      </c>
      <c r="H606" s="43">
        <v>0.27055388000000002</v>
      </c>
      <c r="I606" s="19">
        <f t="shared" si="55"/>
        <v>4.8593473067873628E-2</v>
      </c>
    </row>
    <row r="607" spans="1:9" x14ac:dyDescent="0.25">
      <c r="A607" s="178" t="s">
        <v>40</v>
      </c>
      <c r="B607" s="9">
        <v>15.561688999999999</v>
      </c>
      <c r="C607" s="12">
        <v>15.561688999999999</v>
      </c>
      <c r="D607" s="12">
        <v>1.21153745</v>
      </c>
      <c r="E607" s="19">
        <f t="shared" si="54"/>
        <v>7.7853853138949131E-2</v>
      </c>
      <c r="F607" s="42">
        <v>1.1763110000000001</v>
      </c>
      <c r="G607" s="43">
        <v>1.1763110000000001</v>
      </c>
      <c r="H607" s="43">
        <v>0.43336497999999996</v>
      </c>
      <c r="I607" s="19">
        <f t="shared" si="55"/>
        <v>0.36841020784469408</v>
      </c>
    </row>
    <row r="608" spans="1:9" x14ac:dyDescent="0.25">
      <c r="A608" s="178" t="s">
        <v>41</v>
      </c>
      <c r="B608" s="9">
        <v>2.4843999999999999</v>
      </c>
      <c r="C608" s="12">
        <v>2.4843999999999999</v>
      </c>
      <c r="D608" s="12">
        <v>0.74407180000000006</v>
      </c>
      <c r="E608" s="19">
        <f t="shared" si="54"/>
        <v>0.29949758492996298</v>
      </c>
      <c r="F608" s="10" t="s">
        <v>19</v>
      </c>
      <c r="G608" s="11" t="s">
        <v>19</v>
      </c>
      <c r="H608" s="11" t="s">
        <v>19</v>
      </c>
      <c r="I608" s="19" t="s">
        <v>19</v>
      </c>
    </row>
    <row r="609" spans="1:9" x14ac:dyDescent="0.25">
      <c r="A609" s="178" t="s">
        <v>42</v>
      </c>
      <c r="B609" s="9">
        <v>9.1740729999999999</v>
      </c>
      <c r="C609" s="12">
        <v>9.1740729999999999</v>
      </c>
      <c r="D609" s="12">
        <v>3.3529545999999999</v>
      </c>
      <c r="E609" s="19">
        <f t="shared" si="54"/>
        <v>0.36548156963651801</v>
      </c>
      <c r="F609" s="42">
        <v>1.574727</v>
      </c>
      <c r="G609" s="43">
        <v>1.574727</v>
      </c>
      <c r="H609" s="43">
        <v>0.70180304000000004</v>
      </c>
      <c r="I609" s="19">
        <f t="shared" ref="I609:I616" si="56">H609/G609</f>
        <v>0.44566648060266956</v>
      </c>
    </row>
    <row r="610" spans="1:9" x14ac:dyDescent="0.25">
      <c r="A610" s="178" t="s">
        <v>43</v>
      </c>
      <c r="B610" s="9">
        <v>60.356999999999999</v>
      </c>
      <c r="C610" s="12">
        <v>60.311999999999998</v>
      </c>
      <c r="D610" s="12">
        <v>22.477208190000002</v>
      </c>
      <c r="E610" s="19">
        <f t="shared" si="54"/>
        <v>0.37268218911659379</v>
      </c>
      <c r="F610" s="42">
        <v>17.863</v>
      </c>
      <c r="G610" s="43">
        <v>17.908000000000001</v>
      </c>
      <c r="H610" s="43">
        <v>8.9105066999999991</v>
      </c>
      <c r="I610" s="19">
        <f t="shared" si="56"/>
        <v>0.49757129215992846</v>
      </c>
    </row>
    <row r="611" spans="1:9" x14ac:dyDescent="0.25">
      <c r="A611" s="178" t="s">
        <v>44</v>
      </c>
      <c r="B611" s="9">
        <v>21.744499999999999</v>
      </c>
      <c r="C611" s="12">
        <v>21.379845</v>
      </c>
      <c r="D611" s="12">
        <v>8.3434029899999995</v>
      </c>
      <c r="E611" s="19">
        <f t="shared" si="54"/>
        <v>0.39024618700462982</v>
      </c>
      <c r="F611" s="42">
        <v>3.0554999999999999</v>
      </c>
      <c r="G611" s="43">
        <v>3.4497200000000001</v>
      </c>
      <c r="H611" s="43">
        <v>1.2719627600000001</v>
      </c>
      <c r="I611" s="19">
        <f t="shared" si="56"/>
        <v>0.36871478264902657</v>
      </c>
    </row>
    <row r="612" spans="1:9" x14ac:dyDescent="0.25">
      <c r="A612" s="178" t="s">
        <v>45</v>
      </c>
      <c r="B612" s="9">
        <v>12.471005999999999</v>
      </c>
      <c r="C612" s="12">
        <v>12.471005999999999</v>
      </c>
      <c r="D612" s="12">
        <v>3.5720448</v>
      </c>
      <c r="E612" s="19">
        <f t="shared" si="54"/>
        <v>0.28642795938034193</v>
      </c>
      <c r="F612" s="42">
        <v>99.520697999999996</v>
      </c>
      <c r="G612" s="43">
        <v>109.984954</v>
      </c>
      <c r="H612" s="43">
        <v>51.668217799999994</v>
      </c>
      <c r="I612" s="19">
        <f t="shared" si="56"/>
        <v>0.46977532763254137</v>
      </c>
    </row>
    <row r="613" spans="1:9" x14ac:dyDescent="0.25">
      <c r="A613" s="178" t="s">
        <v>46</v>
      </c>
      <c r="B613" s="9">
        <v>52.038770999999997</v>
      </c>
      <c r="C613" s="12">
        <v>52.038770999999997</v>
      </c>
      <c r="D613" s="12">
        <v>20.374407329999997</v>
      </c>
      <c r="E613" s="19">
        <f t="shared" si="54"/>
        <v>0.39152360708134321</v>
      </c>
      <c r="F613" s="42">
        <v>26.503729</v>
      </c>
      <c r="G613" s="43">
        <v>26.503729</v>
      </c>
      <c r="H613" s="43">
        <v>8.6497989799999999</v>
      </c>
      <c r="I613" s="19">
        <f t="shared" si="56"/>
        <v>0.32636158406237853</v>
      </c>
    </row>
    <row r="614" spans="1:9" x14ac:dyDescent="0.25">
      <c r="A614" s="178" t="s">
        <v>47</v>
      </c>
      <c r="B614" s="9">
        <v>8.1217000000000006</v>
      </c>
      <c r="C614" s="12">
        <v>8.1217000000000006</v>
      </c>
      <c r="D614" s="12">
        <v>3.3264891699999999</v>
      </c>
      <c r="E614" s="19">
        <f t="shared" si="54"/>
        <v>0.40958040434884319</v>
      </c>
      <c r="F614" s="10">
        <v>0.439</v>
      </c>
      <c r="G614" s="11">
        <v>0.439</v>
      </c>
      <c r="H614" s="11">
        <v>0.1918811</v>
      </c>
      <c r="I614" s="19">
        <f t="shared" si="56"/>
        <v>0.43708678815489749</v>
      </c>
    </row>
    <row r="615" spans="1:9" x14ac:dyDescent="0.25">
      <c r="A615" s="178" t="s">
        <v>48</v>
      </c>
      <c r="B615" s="9">
        <v>25.426964999999999</v>
      </c>
      <c r="C615" s="12">
        <v>25.426964999999999</v>
      </c>
      <c r="D615" s="12">
        <v>9.1045027100000002</v>
      </c>
      <c r="E615" s="19">
        <f t="shared" si="54"/>
        <v>0.35806486185040176</v>
      </c>
      <c r="F615" s="42">
        <v>66.589034999999996</v>
      </c>
      <c r="G615" s="43">
        <v>66.907222000000004</v>
      </c>
      <c r="H615" s="43">
        <v>20.286850340000001</v>
      </c>
      <c r="I615" s="19">
        <f t="shared" si="56"/>
        <v>0.30320867813044156</v>
      </c>
    </row>
    <row r="616" spans="1:9" x14ac:dyDescent="0.25">
      <c r="A616" s="178" t="s">
        <v>49</v>
      </c>
      <c r="B616" s="9">
        <v>13.7944</v>
      </c>
      <c r="C616" s="12">
        <v>13.7944</v>
      </c>
      <c r="D616" s="12">
        <v>4.6512151799999994</v>
      </c>
      <c r="E616" s="19">
        <f t="shared" si="54"/>
        <v>0.33718140549788317</v>
      </c>
      <c r="F616" s="42">
        <v>9.1936</v>
      </c>
      <c r="G616" s="43">
        <v>9.1936</v>
      </c>
      <c r="H616" s="43">
        <v>0.28947994999999999</v>
      </c>
      <c r="I616" s="19">
        <f t="shared" si="56"/>
        <v>3.1487116037243301E-2</v>
      </c>
    </row>
    <row r="617" spans="1:9" x14ac:dyDescent="0.25">
      <c r="A617" s="178" t="s">
        <v>50</v>
      </c>
      <c r="B617" s="9">
        <v>0.873</v>
      </c>
      <c r="C617" s="12">
        <v>0.873</v>
      </c>
      <c r="D617" s="12">
        <v>0.23723955999999999</v>
      </c>
      <c r="E617" s="19">
        <f t="shared" si="54"/>
        <v>0.27175207331042384</v>
      </c>
      <c r="F617" s="10" t="s">
        <v>19</v>
      </c>
      <c r="G617" s="11" t="s">
        <v>19</v>
      </c>
      <c r="H617" s="11" t="s">
        <v>19</v>
      </c>
      <c r="I617" s="19" t="s">
        <v>19</v>
      </c>
    </row>
    <row r="618" spans="1:9" x14ac:dyDescent="0.25">
      <c r="A618" s="178" t="s">
        <v>99</v>
      </c>
      <c r="B618" s="9">
        <v>53.318660000000001</v>
      </c>
      <c r="C618" s="12">
        <v>53.318660000000001</v>
      </c>
      <c r="D618" s="12">
        <v>19.21720011</v>
      </c>
      <c r="E618" s="19">
        <f t="shared" si="54"/>
        <v>0.36042166307255286</v>
      </c>
      <c r="F618" s="10">
        <v>26.217644</v>
      </c>
      <c r="G618" s="11">
        <v>31.249084</v>
      </c>
      <c r="H618" s="11">
        <v>10.211711490000001</v>
      </c>
      <c r="I618" s="19">
        <f t="shared" ref="I618:I620" si="57">H618/G618</f>
        <v>0.32678434638276121</v>
      </c>
    </row>
    <row r="619" spans="1:9" x14ac:dyDescent="0.25">
      <c r="A619" s="178" t="s">
        <v>100</v>
      </c>
      <c r="B619" s="9">
        <v>7.0975910000000004</v>
      </c>
      <c r="C619" s="12">
        <v>7.0975910000000004</v>
      </c>
      <c r="D619" s="12">
        <v>2.73196174</v>
      </c>
      <c r="E619" s="19">
        <f t="shared" si="54"/>
        <v>0.38491394333654894</v>
      </c>
      <c r="F619" s="42">
        <v>4.2930999999999999</v>
      </c>
      <c r="G619" s="43">
        <v>4.2930999999999999</v>
      </c>
      <c r="H619" s="43">
        <v>3.5434280899999999</v>
      </c>
      <c r="I619" s="19">
        <f t="shared" si="57"/>
        <v>0.82537748713051173</v>
      </c>
    </row>
    <row r="620" spans="1:9" ht="17.25" x14ac:dyDescent="0.25">
      <c r="A620" s="179" t="s">
        <v>101</v>
      </c>
      <c r="B620" s="9">
        <v>4036.6106799999998</v>
      </c>
      <c r="C620" s="12">
        <v>4042.2099050000002</v>
      </c>
      <c r="D620" s="12">
        <v>1675.9871012900001</v>
      </c>
      <c r="E620" s="19">
        <f t="shared" si="54"/>
        <v>0.4146214918767312</v>
      </c>
      <c r="F620" s="42">
        <v>393.71254399999998</v>
      </c>
      <c r="G620" s="43">
        <v>393.71254399999998</v>
      </c>
      <c r="H620" s="43">
        <v>49.305804449999926</v>
      </c>
      <c r="I620" s="19">
        <f t="shared" si="57"/>
        <v>0.12523300362510148</v>
      </c>
    </row>
    <row r="621" spans="1:9" ht="15.75" thickBot="1" x14ac:dyDescent="0.3">
      <c r="A621" s="180" t="s">
        <v>51</v>
      </c>
      <c r="B621" s="50">
        <v>0.2</v>
      </c>
      <c r="C621" s="51">
        <v>0.2</v>
      </c>
      <c r="D621" s="51">
        <v>0</v>
      </c>
      <c r="E621" s="30">
        <f t="shared" si="54"/>
        <v>0</v>
      </c>
      <c r="F621" s="15" t="s">
        <v>19</v>
      </c>
      <c r="G621" s="16" t="s">
        <v>19</v>
      </c>
      <c r="H621" s="16" t="s">
        <v>19</v>
      </c>
      <c r="I621" s="30" t="s">
        <v>19</v>
      </c>
    </row>
    <row r="622" spans="1:9" ht="15" customHeight="1" x14ac:dyDescent="0.25">
      <c r="A622" s="181" t="s">
        <v>227</v>
      </c>
      <c r="B622" s="46">
        <v>3.6706370000000001</v>
      </c>
      <c r="C622" s="47">
        <v>3.6706370000000001</v>
      </c>
      <c r="D622" s="47">
        <v>1.7458718400000002</v>
      </c>
      <c r="E622" s="59">
        <f t="shared" si="54"/>
        <v>0.4756318426474751</v>
      </c>
      <c r="F622" s="40">
        <v>1.017112</v>
      </c>
      <c r="G622" s="41">
        <v>0.98843599999999998</v>
      </c>
      <c r="H622" s="41">
        <v>0.33941340999999997</v>
      </c>
      <c r="I622" s="29">
        <f t="shared" ref="I622:I645" si="58">H622/G622</f>
        <v>0.34338430611592452</v>
      </c>
    </row>
    <row r="623" spans="1:9" x14ac:dyDescent="0.25">
      <c r="A623" s="2" t="s">
        <v>52</v>
      </c>
      <c r="B623" s="9">
        <v>1.3141</v>
      </c>
      <c r="C623" s="12">
        <v>1.4513499999999999</v>
      </c>
      <c r="D623" s="12">
        <v>0.58147852</v>
      </c>
      <c r="E623" s="60">
        <f t="shared" si="54"/>
        <v>0.4006466531160644</v>
      </c>
      <c r="F623" s="42">
        <v>0.3</v>
      </c>
      <c r="G623" s="43">
        <v>0.32774999999999999</v>
      </c>
      <c r="H623" s="43">
        <v>0.12412015</v>
      </c>
      <c r="I623" s="19">
        <f t="shared" si="58"/>
        <v>0.3787037376048818</v>
      </c>
    </row>
    <row r="624" spans="1:9" x14ac:dyDescent="0.25">
      <c r="A624" s="2" t="s">
        <v>53</v>
      </c>
      <c r="B624" s="9">
        <v>12.795199999999999</v>
      </c>
      <c r="C624" s="12">
        <v>12.795199999999999</v>
      </c>
      <c r="D624" s="12">
        <v>4.4920174500000005</v>
      </c>
      <c r="E624" s="60">
        <f t="shared" si="54"/>
        <v>0.35107051472427164</v>
      </c>
      <c r="F624" s="42">
        <v>15.8317</v>
      </c>
      <c r="G624" s="43">
        <v>15.8317</v>
      </c>
      <c r="H624" s="43">
        <v>2.28583267</v>
      </c>
      <c r="I624" s="19">
        <f t="shared" si="58"/>
        <v>0.14438327343241725</v>
      </c>
    </row>
    <row r="625" spans="1:9" x14ac:dyDescent="0.25">
      <c r="A625" s="2" t="s">
        <v>54</v>
      </c>
      <c r="B625" s="9">
        <v>167.1994</v>
      </c>
      <c r="C625" s="12">
        <v>170.15237200000001</v>
      </c>
      <c r="D625" s="12">
        <v>54.956942060000003</v>
      </c>
      <c r="E625" s="60">
        <f t="shared" si="54"/>
        <v>0.3229866349438843</v>
      </c>
      <c r="F625" s="42">
        <v>234.9006</v>
      </c>
      <c r="G625" s="43">
        <v>228.71727100000001</v>
      </c>
      <c r="H625" s="43">
        <v>48.648831880000003</v>
      </c>
      <c r="I625" s="19">
        <f t="shared" si="58"/>
        <v>0.21270292211557562</v>
      </c>
    </row>
    <row r="626" spans="1:9" x14ac:dyDescent="0.25">
      <c r="A626" s="2" t="s">
        <v>55</v>
      </c>
      <c r="B626" s="9">
        <v>11.663465</v>
      </c>
      <c r="C626" s="12">
        <v>11.663465</v>
      </c>
      <c r="D626" s="12">
        <v>4.9368098499999995</v>
      </c>
      <c r="E626" s="60">
        <f t="shared" si="54"/>
        <v>0.42327128773481976</v>
      </c>
      <c r="F626" s="42">
        <v>7.657235</v>
      </c>
      <c r="G626" s="43">
        <v>7.657235</v>
      </c>
      <c r="H626" s="43">
        <v>4.1002908900000001</v>
      </c>
      <c r="I626" s="19">
        <f t="shared" si="58"/>
        <v>0.5354793068255056</v>
      </c>
    </row>
    <row r="627" spans="1:9" x14ac:dyDescent="0.25">
      <c r="A627" s="2" t="s">
        <v>56</v>
      </c>
      <c r="B627" s="9">
        <v>26.862333</v>
      </c>
      <c r="C627" s="12">
        <v>26.861332999999998</v>
      </c>
      <c r="D627" s="12">
        <v>6.9044881399999998</v>
      </c>
      <c r="E627" s="60">
        <f t="shared" si="54"/>
        <v>0.25704190257423187</v>
      </c>
      <c r="F627" s="42">
        <v>377.87366700000001</v>
      </c>
      <c r="G627" s="43">
        <v>378.11466799999999</v>
      </c>
      <c r="H627" s="43">
        <v>6.5764448499999997</v>
      </c>
      <c r="I627" s="19">
        <f t="shared" si="58"/>
        <v>1.7392726086997504E-2</v>
      </c>
    </row>
    <row r="628" spans="1:9" x14ac:dyDescent="0.25">
      <c r="A628" s="2" t="s">
        <v>57</v>
      </c>
      <c r="B628" s="9">
        <v>8.0123850000000001</v>
      </c>
      <c r="C628" s="12">
        <v>8.0123850000000001</v>
      </c>
      <c r="D628" s="12">
        <v>2.94103906</v>
      </c>
      <c r="E628" s="60">
        <f t="shared" si="54"/>
        <v>0.36706162522145402</v>
      </c>
      <c r="F628" s="42">
        <v>93.507814999999994</v>
      </c>
      <c r="G628" s="43">
        <v>93.482815000000002</v>
      </c>
      <c r="H628" s="43">
        <v>54.676850259999995</v>
      </c>
      <c r="I628" s="19">
        <f t="shared" si="58"/>
        <v>0.5848866474549359</v>
      </c>
    </row>
    <row r="629" spans="1:9" x14ac:dyDescent="0.25">
      <c r="A629" s="2" t="s">
        <v>58</v>
      </c>
      <c r="B629" s="9">
        <v>24.393840999999998</v>
      </c>
      <c r="C629" s="12">
        <v>24.393840999999998</v>
      </c>
      <c r="D629" s="12">
        <v>9.1330275299999997</v>
      </c>
      <c r="E629" s="60">
        <f t="shared" si="54"/>
        <v>0.37439891200405873</v>
      </c>
      <c r="F629" s="42">
        <v>23.069849999999999</v>
      </c>
      <c r="G629" s="43">
        <v>23.069849999999999</v>
      </c>
      <c r="H629" s="43">
        <v>5.3498129400000005</v>
      </c>
      <c r="I629" s="19">
        <f t="shared" si="58"/>
        <v>0.23189630361705865</v>
      </c>
    </row>
    <row r="630" spans="1:9" x14ac:dyDescent="0.25">
      <c r="A630" s="2" t="s">
        <v>59</v>
      </c>
      <c r="B630" s="9">
        <v>18.488734999999998</v>
      </c>
      <c r="C630" s="12">
        <v>18.477564999999998</v>
      </c>
      <c r="D630" s="12">
        <v>6.5448689900000003</v>
      </c>
      <c r="E630" s="60">
        <f t="shared" si="54"/>
        <v>0.35420624903768438</v>
      </c>
      <c r="F630" s="42">
        <v>34.282764999999998</v>
      </c>
      <c r="G630" s="43">
        <v>34.293934999999998</v>
      </c>
      <c r="H630" s="43">
        <v>9.0031525899999991</v>
      </c>
      <c r="I630" s="19">
        <f t="shared" si="58"/>
        <v>0.26252900374366489</v>
      </c>
    </row>
    <row r="631" spans="1:9" x14ac:dyDescent="0.25">
      <c r="A631" s="2" t="s">
        <v>60</v>
      </c>
      <c r="B631" s="9">
        <v>6.1280020000000004</v>
      </c>
      <c r="C631" s="12">
        <v>6.1280020000000004</v>
      </c>
      <c r="D631" s="12">
        <v>1.94756317</v>
      </c>
      <c r="E631" s="60">
        <f t="shared" si="54"/>
        <v>0.31781372949943554</v>
      </c>
      <c r="F631" s="42">
        <v>1.0300590000000001</v>
      </c>
      <c r="G631" s="43">
        <v>1.0300590000000001</v>
      </c>
      <c r="H631" s="43">
        <v>0.29692180000000001</v>
      </c>
      <c r="I631" s="19">
        <f t="shared" si="58"/>
        <v>0.2882570804196653</v>
      </c>
    </row>
    <row r="632" spans="1:9" x14ac:dyDescent="0.25">
      <c r="A632" s="2" t="s">
        <v>95</v>
      </c>
      <c r="B632" s="9">
        <v>14.519124</v>
      </c>
      <c r="C632" s="12">
        <v>14.519124</v>
      </c>
      <c r="D632" s="12">
        <v>3.4349285699999998</v>
      </c>
      <c r="E632" s="60">
        <f t="shared" si="54"/>
        <v>0.23657960149661922</v>
      </c>
      <c r="F632" s="42">
        <v>1.4320759999999999</v>
      </c>
      <c r="G632" s="43">
        <v>1.4320759999999999</v>
      </c>
      <c r="H632" s="43">
        <v>0.41549885999999997</v>
      </c>
      <c r="I632" s="19">
        <f t="shared" si="58"/>
        <v>0.29013743683994425</v>
      </c>
    </row>
    <row r="633" spans="1:9" x14ac:dyDescent="0.25">
      <c r="A633" s="2" t="s">
        <v>61</v>
      </c>
      <c r="B633" s="9">
        <v>54.731400000000001</v>
      </c>
      <c r="C633" s="12">
        <v>54.613942999999999</v>
      </c>
      <c r="D633" s="12">
        <v>25.441161430000001</v>
      </c>
      <c r="E633" s="60">
        <f t="shared" si="54"/>
        <v>0.46583637863319999</v>
      </c>
      <c r="F633" s="42">
        <v>2.0242</v>
      </c>
      <c r="G633" s="43">
        <v>2.1416569999999999</v>
      </c>
      <c r="H633" s="43">
        <v>0.96964729000000005</v>
      </c>
      <c r="I633" s="19">
        <f t="shared" si="58"/>
        <v>0.4527556420099017</v>
      </c>
    </row>
    <row r="634" spans="1:9" x14ac:dyDescent="0.25">
      <c r="A634" s="2" t="s">
        <v>217</v>
      </c>
      <c r="B634" s="9">
        <v>8.4754819999999995</v>
      </c>
      <c r="C634" s="12">
        <v>8.488982</v>
      </c>
      <c r="D634" s="12">
        <v>2.2403400599999999</v>
      </c>
      <c r="E634" s="60">
        <f t="shared" si="54"/>
        <v>0.26391151023762327</v>
      </c>
      <c r="F634" s="42">
        <v>15.717917999999999</v>
      </c>
      <c r="G634" s="43">
        <v>15.704418</v>
      </c>
      <c r="H634" s="43">
        <v>6.1451645399999997</v>
      </c>
      <c r="I634" s="19">
        <f t="shared" si="58"/>
        <v>0.3913016413597753</v>
      </c>
    </row>
    <row r="635" spans="1:9" x14ac:dyDescent="0.25">
      <c r="A635" s="2" t="s">
        <v>62</v>
      </c>
      <c r="B635" s="9">
        <v>7.5107999999999997</v>
      </c>
      <c r="C635" s="12">
        <v>7.5107999999999997</v>
      </c>
      <c r="D635" s="12">
        <v>1.1962999999999999E-4</v>
      </c>
      <c r="E635" s="60">
        <f t="shared" si="54"/>
        <v>1.5927730734409118E-5</v>
      </c>
      <c r="F635" s="42">
        <v>1.66</v>
      </c>
      <c r="G635" s="43">
        <v>1.66</v>
      </c>
      <c r="H635" s="43">
        <v>0</v>
      </c>
      <c r="I635" s="19">
        <f t="shared" si="58"/>
        <v>0</v>
      </c>
    </row>
    <row r="636" spans="1:9" x14ac:dyDescent="0.25">
      <c r="A636" s="2" t="s">
        <v>83</v>
      </c>
      <c r="B636" s="9">
        <v>124.8222</v>
      </c>
      <c r="C636" s="12">
        <v>123.26246500000001</v>
      </c>
      <c r="D636" s="12">
        <v>44.415189950000006</v>
      </c>
      <c r="E636" s="60">
        <f t="shared" si="54"/>
        <v>0.36033021041725882</v>
      </c>
      <c r="F636" s="42">
        <v>2.6377999999999999</v>
      </c>
      <c r="G636" s="43">
        <v>4.1975350000000002</v>
      </c>
      <c r="H636" s="43">
        <v>1.0214986800000001</v>
      </c>
      <c r="I636" s="19">
        <f t="shared" si="58"/>
        <v>0.24335679869256602</v>
      </c>
    </row>
    <row r="637" spans="1:9" ht="17.25" x14ac:dyDescent="0.25">
      <c r="A637" s="2" t="s">
        <v>102</v>
      </c>
      <c r="B637" s="33">
        <v>60.588999999999999</v>
      </c>
      <c r="C637" s="34">
        <v>60.449289</v>
      </c>
      <c r="D637" s="34">
        <v>22.722868439999999</v>
      </c>
      <c r="E637" s="60">
        <f t="shared" si="54"/>
        <v>0.37589968080517866</v>
      </c>
      <c r="F637" s="33">
        <v>583.2894</v>
      </c>
      <c r="G637" s="34">
        <v>583.42911100000003</v>
      </c>
      <c r="H637" s="34">
        <v>36.836897329999999</v>
      </c>
      <c r="I637" s="19">
        <f t="shared" si="58"/>
        <v>6.3138600106637452E-2</v>
      </c>
    </row>
    <row r="638" spans="1:9" x14ac:dyDescent="0.25">
      <c r="A638" s="2" t="s">
        <v>63</v>
      </c>
      <c r="B638" s="9">
        <v>6.6338999999999997</v>
      </c>
      <c r="C638" s="12">
        <v>6.6338999999999997</v>
      </c>
      <c r="D638" s="12">
        <v>2.4619561000000001</v>
      </c>
      <c r="E638" s="60">
        <f t="shared" si="54"/>
        <v>0.37111745730264251</v>
      </c>
      <c r="F638" s="42">
        <v>5.9851999999999999</v>
      </c>
      <c r="G638" s="43">
        <v>5.9851999999999999</v>
      </c>
      <c r="H638" s="43">
        <v>1.4433236899999999</v>
      </c>
      <c r="I638" s="19">
        <f t="shared" si="58"/>
        <v>0.24114878199558912</v>
      </c>
    </row>
    <row r="639" spans="1:9" x14ac:dyDescent="0.25">
      <c r="A639" s="2" t="s">
        <v>64</v>
      </c>
      <c r="B639" s="9">
        <v>22.962513999999999</v>
      </c>
      <c r="C639" s="12">
        <v>22.962513999999999</v>
      </c>
      <c r="D639" s="12">
        <v>9.940784390000001</v>
      </c>
      <c r="E639" s="60">
        <f t="shared" si="54"/>
        <v>0.43291359082023867</v>
      </c>
      <c r="F639" s="42">
        <v>53.129190000000001</v>
      </c>
      <c r="G639" s="43">
        <v>53.129190000000001</v>
      </c>
      <c r="H639" s="43">
        <v>19.559423859999999</v>
      </c>
      <c r="I639" s="19">
        <f t="shared" si="58"/>
        <v>0.36814835422862646</v>
      </c>
    </row>
    <row r="640" spans="1:9" x14ac:dyDescent="0.25">
      <c r="A640" s="7" t="s">
        <v>84</v>
      </c>
      <c r="B640" s="9">
        <v>3.426625</v>
      </c>
      <c r="C640" s="12">
        <v>3.426625</v>
      </c>
      <c r="D640" s="12">
        <v>1.4778824699999999</v>
      </c>
      <c r="E640" s="60">
        <f t="shared" si="54"/>
        <v>0.43129390289278807</v>
      </c>
      <c r="F640" s="42">
        <v>2.2174749999999999</v>
      </c>
      <c r="G640" s="43">
        <v>2.6813199999999999</v>
      </c>
      <c r="H640" s="43">
        <v>0.51886507000000004</v>
      </c>
      <c r="I640" s="19">
        <f t="shared" si="58"/>
        <v>0.19351105798636495</v>
      </c>
    </row>
    <row r="641" spans="1:9" x14ac:dyDescent="0.25">
      <c r="A641" s="2" t="s">
        <v>65</v>
      </c>
      <c r="B641" s="9">
        <v>15.4984</v>
      </c>
      <c r="C641" s="12">
        <v>15.4984</v>
      </c>
      <c r="D641" s="12">
        <v>5.7658255800000004</v>
      </c>
      <c r="E641" s="60">
        <f t="shared" si="54"/>
        <v>0.37202714989934449</v>
      </c>
      <c r="F641" s="42">
        <v>7.9913999999999996</v>
      </c>
      <c r="G641" s="43">
        <v>9.7199779999999993</v>
      </c>
      <c r="H641" s="43">
        <v>7.8951030300000005</v>
      </c>
      <c r="I641" s="19">
        <f t="shared" si="58"/>
        <v>0.81225523658592658</v>
      </c>
    </row>
    <row r="642" spans="1:9" x14ac:dyDescent="0.25">
      <c r="A642" s="2" t="s">
        <v>66</v>
      </c>
      <c r="B642" s="9">
        <v>7.3010999999999999</v>
      </c>
      <c r="C642" s="12">
        <v>7.3010999999999999</v>
      </c>
      <c r="D642" s="12">
        <v>3.2721282500000002</v>
      </c>
      <c r="E642" s="60">
        <f t="shared" si="54"/>
        <v>0.44816921422799305</v>
      </c>
      <c r="F642" s="42">
        <v>51.475900000000003</v>
      </c>
      <c r="G642" s="43">
        <v>52.065452000000001</v>
      </c>
      <c r="H642" s="43">
        <v>24.4109464</v>
      </c>
      <c r="I642" s="19">
        <f t="shared" si="58"/>
        <v>0.46885113760272357</v>
      </c>
    </row>
    <row r="643" spans="1:9" x14ac:dyDescent="0.25">
      <c r="A643" s="2" t="s">
        <v>67</v>
      </c>
      <c r="B643" s="9">
        <v>7.2233419999999997</v>
      </c>
      <c r="C643" s="12">
        <v>7.2233419999999997</v>
      </c>
      <c r="D643" s="12">
        <v>2.4904813900000002</v>
      </c>
      <c r="E643" s="60">
        <f t="shared" si="54"/>
        <v>0.34478242757992084</v>
      </c>
      <c r="F643" s="42">
        <v>2.0239989999999999</v>
      </c>
      <c r="G643" s="43">
        <v>2.0239989999999999</v>
      </c>
      <c r="H643" s="43">
        <v>0.79915727000000003</v>
      </c>
      <c r="I643" s="19">
        <f t="shared" si="58"/>
        <v>0.3948407434983911</v>
      </c>
    </row>
    <row r="644" spans="1:9" x14ac:dyDescent="0.25">
      <c r="A644" s="2" t="s">
        <v>68</v>
      </c>
      <c r="B644" s="9">
        <v>6.3837650000000004</v>
      </c>
      <c r="C644" s="12">
        <v>6.5787649999999998</v>
      </c>
      <c r="D644" s="12">
        <v>2.7805397200000002</v>
      </c>
      <c r="E644" s="60">
        <f t="shared" si="54"/>
        <v>0.42265375340204436</v>
      </c>
      <c r="F644" s="42">
        <v>0.64803500000000003</v>
      </c>
      <c r="G644" s="43">
        <v>0.64803500000000003</v>
      </c>
      <c r="H644" s="43">
        <v>0.40884417000000001</v>
      </c>
      <c r="I644" s="19">
        <f t="shared" si="58"/>
        <v>0.63089828481486343</v>
      </c>
    </row>
    <row r="645" spans="1:9" x14ac:dyDescent="0.25">
      <c r="A645" s="2" t="s">
        <v>69</v>
      </c>
      <c r="B645" s="9">
        <v>14.6401</v>
      </c>
      <c r="C645" s="12">
        <v>14.631736</v>
      </c>
      <c r="D645" s="12">
        <v>5.7380772200000001</v>
      </c>
      <c r="E645" s="60">
        <f t="shared" si="54"/>
        <v>0.39216653580955807</v>
      </c>
      <c r="F645" s="42">
        <v>4.3112000000000004</v>
      </c>
      <c r="G645" s="43">
        <v>4.7195640000000001</v>
      </c>
      <c r="H645" s="43">
        <v>2.1818212000000003</v>
      </c>
      <c r="I645" s="19">
        <f t="shared" si="58"/>
        <v>0.46229295756980948</v>
      </c>
    </row>
    <row r="646" spans="1:9" x14ac:dyDescent="0.25">
      <c r="A646" s="2" t="s">
        <v>70</v>
      </c>
      <c r="B646" s="9">
        <v>1.6839999999999999</v>
      </c>
      <c r="C646" s="12">
        <v>1.6839999999999999</v>
      </c>
      <c r="D646" s="12">
        <v>0.63221869999999991</v>
      </c>
      <c r="E646" s="60">
        <f t="shared" si="54"/>
        <v>0.37542678147268405</v>
      </c>
      <c r="F646" s="10" t="s">
        <v>19</v>
      </c>
      <c r="G646" s="11" t="s">
        <v>19</v>
      </c>
      <c r="H646" s="11" t="s">
        <v>19</v>
      </c>
      <c r="I646" s="19" t="s">
        <v>19</v>
      </c>
    </row>
    <row r="647" spans="1:9" x14ac:dyDescent="0.25">
      <c r="A647" s="2" t="s">
        <v>71</v>
      </c>
      <c r="B647" s="9">
        <v>22.465060000000001</v>
      </c>
      <c r="C647" s="12">
        <v>22.312398000000002</v>
      </c>
      <c r="D647" s="12">
        <v>9.0305222599999997</v>
      </c>
      <c r="E647" s="60">
        <f t="shared" si="54"/>
        <v>0.40473113916307868</v>
      </c>
      <c r="F647" s="10">
        <v>2.0902400000000001</v>
      </c>
      <c r="G647" s="11">
        <v>2.242902</v>
      </c>
      <c r="H647" s="11">
        <v>0.91872624000000003</v>
      </c>
      <c r="I647" s="19">
        <f>H647/G647</f>
        <v>0.40961497203176955</v>
      </c>
    </row>
    <row r="648" spans="1:9" x14ac:dyDescent="0.25">
      <c r="A648" s="23" t="s">
        <v>204</v>
      </c>
      <c r="B648" s="9">
        <v>8.5886689999999994</v>
      </c>
      <c r="C648" s="12">
        <v>8.5750740000000008</v>
      </c>
      <c r="D648" s="12">
        <v>2.2989954100000003</v>
      </c>
      <c r="E648" s="60">
        <f t="shared" si="54"/>
        <v>0.26810210734041479</v>
      </c>
      <c r="F648" s="10">
        <v>0.81793099999999996</v>
      </c>
      <c r="G648" s="11">
        <v>0.83152599999999999</v>
      </c>
      <c r="H648" s="11">
        <v>3.2139109999999999E-2</v>
      </c>
      <c r="I648" s="19">
        <f>H648/G648</f>
        <v>3.8650757763437342E-2</v>
      </c>
    </row>
    <row r="649" spans="1:9" x14ac:dyDescent="0.25">
      <c r="A649" s="24" t="s">
        <v>226</v>
      </c>
      <c r="B649" s="9">
        <v>6.6812279999999999</v>
      </c>
      <c r="C649" s="12">
        <v>6.6572779999999998</v>
      </c>
      <c r="D649" s="12">
        <v>2.71427621</v>
      </c>
      <c r="E649" s="60">
        <f t="shared" si="54"/>
        <v>0.40771561740399004</v>
      </c>
      <c r="F649" s="10">
        <v>9.3472E-2</v>
      </c>
      <c r="G649" s="11">
        <v>0.117422</v>
      </c>
      <c r="H649" s="11">
        <v>2.8526349999999999E-2</v>
      </c>
      <c r="I649" s="19">
        <f>H649/G649</f>
        <v>0.24293871676517176</v>
      </c>
    </row>
    <row r="650" spans="1:9" x14ac:dyDescent="0.25">
      <c r="A650" s="24" t="s">
        <v>103</v>
      </c>
      <c r="B650" s="9">
        <v>166.27</v>
      </c>
      <c r="C650" s="12">
        <v>173.81798599999999</v>
      </c>
      <c r="D650" s="12">
        <v>79.069179439999999</v>
      </c>
      <c r="E650" s="60">
        <f t="shared" si="54"/>
        <v>0.45489641929230501</v>
      </c>
      <c r="F650" s="42">
        <v>14.1</v>
      </c>
      <c r="G650" s="43">
        <v>16.600000000000001</v>
      </c>
      <c r="H650" s="43">
        <v>2.1798184500000004</v>
      </c>
      <c r="I650" s="19">
        <f>H650/G650</f>
        <v>0.13131436445783135</v>
      </c>
    </row>
    <row r="651" spans="1:9" x14ac:dyDescent="0.25">
      <c r="A651" s="21" t="s">
        <v>108</v>
      </c>
      <c r="B651" s="9">
        <v>2.4315000000000002</v>
      </c>
      <c r="C651" s="12">
        <v>2.4315000000000002</v>
      </c>
      <c r="D651" s="12">
        <v>1.00295673</v>
      </c>
      <c r="E651" s="60">
        <f t="shared" si="54"/>
        <v>0.41248477483035156</v>
      </c>
      <c r="F651" s="10" t="s">
        <v>19</v>
      </c>
      <c r="G651" s="11" t="s">
        <v>19</v>
      </c>
      <c r="H651" s="11" t="s">
        <v>19</v>
      </c>
      <c r="I651" s="19" t="s">
        <v>19</v>
      </c>
    </row>
    <row r="652" spans="1:9" x14ac:dyDescent="0.25">
      <c r="A652" s="2" t="s">
        <v>74</v>
      </c>
      <c r="B652" s="9">
        <v>25.402743999999998</v>
      </c>
      <c r="C652" s="12">
        <v>25.402743999999998</v>
      </c>
      <c r="D652" s="12">
        <v>11.02064975</v>
      </c>
      <c r="E652" s="60">
        <f t="shared" si="54"/>
        <v>0.4338369803671604</v>
      </c>
      <c r="F652" s="42">
        <v>3.482256</v>
      </c>
      <c r="G652" s="43">
        <v>3.482256</v>
      </c>
      <c r="H652" s="43">
        <v>0.6963049</v>
      </c>
      <c r="I652" s="19">
        <f t="shared" ref="I652:I663" si="59">H652/G652</f>
        <v>0.19995798700612477</v>
      </c>
    </row>
    <row r="653" spans="1:9" x14ac:dyDescent="0.25">
      <c r="A653" s="7" t="s">
        <v>75</v>
      </c>
      <c r="B653" s="9">
        <v>9.5028109999999995</v>
      </c>
      <c r="C653" s="12">
        <v>9.5028109999999995</v>
      </c>
      <c r="D653" s="12">
        <v>3.2408743599999998</v>
      </c>
      <c r="E653" s="60">
        <f t="shared" si="54"/>
        <v>0.34104375642112633</v>
      </c>
      <c r="F653" s="42">
        <v>5.7622059999999999</v>
      </c>
      <c r="G653" s="43">
        <v>5.7622059999999999</v>
      </c>
      <c r="H653" s="43">
        <v>1.62817473</v>
      </c>
      <c r="I653" s="19">
        <f t="shared" si="59"/>
        <v>0.28256100701710424</v>
      </c>
    </row>
    <row r="654" spans="1:9" x14ac:dyDescent="0.25">
      <c r="A654" s="2" t="s">
        <v>76</v>
      </c>
      <c r="B654" s="9">
        <v>66.904700000000005</v>
      </c>
      <c r="C654" s="12">
        <v>66.904700000000005</v>
      </c>
      <c r="D654" s="12">
        <v>4.7865349800000008</v>
      </c>
      <c r="E654" s="60">
        <f t="shared" si="54"/>
        <v>7.1542581911285763E-2</v>
      </c>
      <c r="F654" s="42">
        <v>7.4455</v>
      </c>
      <c r="G654" s="43">
        <v>7.4455</v>
      </c>
      <c r="H654" s="43">
        <v>1.05505849</v>
      </c>
      <c r="I654" s="19">
        <f t="shared" si="59"/>
        <v>0.14170418239204888</v>
      </c>
    </row>
    <row r="655" spans="1:9" x14ac:dyDescent="0.25">
      <c r="A655" s="2" t="s">
        <v>77</v>
      </c>
      <c r="B655" s="9">
        <v>264.96028999999999</v>
      </c>
      <c r="C655" s="12">
        <v>264.96028999999999</v>
      </c>
      <c r="D655" s="12">
        <v>108.84190347000001</v>
      </c>
      <c r="E655" s="60">
        <f t="shared" si="54"/>
        <v>0.41078571989032775</v>
      </c>
      <c r="F655" s="42">
        <v>21.7836</v>
      </c>
      <c r="G655" s="43">
        <v>21.7836</v>
      </c>
      <c r="H655" s="43">
        <v>3.7319687200000002</v>
      </c>
      <c r="I655" s="19">
        <f t="shared" si="59"/>
        <v>0.17132010870563177</v>
      </c>
    </row>
    <row r="656" spans="1:9" x14ac:dyDescent="0.25">
      <c r="A656" s="2" t="s">
        <v>85</v>
      </c>
      <c r="B656" s="9">
        <v>101.69029999999999</v>
      </c>
      <c r="C656" s="12">
        <v>100.0753</v>
      </c>
      <c r="D656" s="12">
        <v>36.241827069999999</v>
      </c>
      <c r="E656" s="60">
        <f t="shared" si="54"/>
        <v>0.36214557508196327</v>
      </c>
      <c r="F656" s="42">
        <v>26.477699999999999</v>
      </c>
      <c r="G656" s="43">
        <v>28.092700000000001</v>
      </c>
      <c r="H656" s="43">
        <v>9.0649280000000001</v>
      </c>
      <c r="I656" s="19">
        <f t="shared" si="59"/>
        <v>0.32267913016548783</v>
      </c>
    </row>
    <row r="657" spans="1:9" x14ac:dyDescent="0.25">
      <c r="A657" s="2" t="s">
        <v>78</v>
      </c>
      <c r="B657" s="9">
        <v>0.53</v>
      </c>
      <c r="C657" s="12">
        <v>0.53</v>
      </c>
      <c r="D657" s="12">
        <v>0.18149434</v>
      </c>
      <c r="E657" s="60">
        <f t="shared" si="54"/>
        <v>0.3424421509433962</v>
      </c>
      <c r="F657" s="10">
        <v>0.2</v>
      </c>
      <c r="G657" s="11">
        <v>0.2</v>
      </c>
      <c r="H657" s="11">
        <v>0</v>
      </c>
      <c r="I657" s="19">
        <f t="shared" si="59"/>
        <v>0</v>
      </c>
    </row>
    <row r="658" spans="1:9" ht="15.75" thickBot="1" x14ac:dyDescent="0.3">
      <c r="A658" s="8" t="s">
        <v>79</v>
      </c>
      <c r="B658" s="50">
        <v>32.020899999999997</v>
      </c>
      <c r="C658" s="51">
        <v>33.302317000000002</v>
      </c>
      <c r="D658" s="51">
        <v>15.616583609999999</v>
      </c>
      <c r="E658" s="62">
        <f>D658/C658</f>
        <v>0.4689338465548808</v>
      </c>
      <c r="F658" s="44">
        <v>8.6021000000000001</v>
      </c>
      <c r="G658" s="45">
        <v>8.6021000000000001</v>
      </c>
      <c r="H658" s="45">
        <v>6.1889692699999994</v>
      </c>
      <c r="I658" s="32">
        <f t="shared" si="59"/>
        <v>0.71947190453493903</v>
      </c>
    </row>
    <row r="659" spans="1:9" ht="15.75" thickBot="1" x14ac:dyDescent="0.3">
      <c r="A659" s="35" t="s">
        <v>98</v>
      </c>
      <c r="B659" s="71">
        <f>SUM(B660:B665)</f>
        <v>971.87879199999998</v>
      </c>
      <c r="C659" s="72">
        <f>SUM(C660:C665)</f>
        <v>971.87879199999998</v>
      </c>
      <c r="D659" s="72">
        <f>SUM(D660:D665)</f>
        <v>306.72451075000004</v>
      </c>
      <c r="E659" s="73">
        <f>D659/C659</f>
        <v>0.31559955137903661</v>
      </c>
      <c r="F659" s="74">
        <f>SUM(F660:F665)</f>
        <v>3360.5404369999997</v>
      </c>
      <c r="G659" s="36">
        <f>SUM(G660:G665)</f>
        <v>3360.5404369999997</v>
      </c>
      <c r="H659" s="36">
        <f>SUM(H660:H665)</f>
        <v>1452.4785587399999</v>
      </c>
      <c r="I659" s="39">
        <f t="shared" si="59"/>
        <v>0.43221576587742161</v>
      </c>
    </row>
    <row r="660" spans="1:9" x14ac:dyDescent="0.25">
      <c r="A660" s="7" t="s">
        <v>86</v>
      </c>
      <c r="B660" s="52">
        <v>260.33783099999999</v>
      </c>
      <c r="C660" s="53">
        <v>260.33783099999999</v>
      </c>
      <c r="D660" s="53">
        <v>52.308840780000004</v>
      </c>
      <c r="E660" s="63">
        <f>D660/C660</f>
        <v>0.20092677494881642</v>
      </c>
      <c r="F660" s="40">
        <v>229.974842</v>
      </c>
      <c r="G660" s="41">
        <v>229.974842</v>
      </c>
      <c r="H660" s="41">
        <v>50.235224969999997</v>
      </c>
      <c r="I660" s="29">
        <f t="shared" si="59"/>
        <v>0.21843791491766737</v>
      </c>
    </row>
    <row r="661" spans="1:9" x14ac:dyDescent="0.25">
      <c r="A661" s="2" t="s">
        <v>87</v>
      </c>
      <c r="B661" s="9">
        <v>333.76650000000001</v>
      </c>
      <c r="C661" s="12">
        <v>333.76650000000001</v>
      </c>
      <c r="D661" s="12">
        <v>120.998649</v>
      </c>
      <c r="E661" s="60">
        <f>D661/C661</f>
        <v>0.36252484596267148</v>
      </c>
      <c r="F661" s="42">
        <v>1102.0624</v>
      </c>
      <c r="G661" s="43">
        <v>1102.0624</v>
      </c>
      <c r="H661" s="43">
        <v>572.72429999999997</v>
      </c>
      <c r="I661" s="19">
        <f t="shared" si="59"/>
        <v>0.5196840941130012</v>
      </c>
    </row>
    <row r="662" spans="1:9" x14ac:dyDescent="0.25">
      <c r="A662" s="2" t="s">
        <v>88</v>
      </c>
      <c r="B662" s="9">
        <v>206.84880000000001</v>
      </c>
      <c r="C662" s="12">
        <v>206.84880000000001</v>
      </c>
      <c r="D662" s="12">
        <v>93.254889000000006</v>
      </c>
      <c r="E662" s="60">
        <f>D662/C662</f>
        <v>0.45083601645259724</v>
      </c>
      <c r="F662" s="42">
        <v>559.81719999999996</v>
      </c>
      <c r="G662" s="43">
        <v>559.81719999999996</v>
      </c>
      <c r="H662" s="43">
        <v>278.74059999999997</v>
      </c>
      <c r="I662" s="19">
        <f t="shared" si="59"/>
        <v>0.49791360465523388</v>
      </c>
    </row>
    <row r="663" spans="1:9" ht="17.25" x14ac:dyDescent="0.25">
      <c r="A663" s="2" t="s">
        <v>106</v>
      </c>
      <c r="B663" s="10" t="s">
        <v>19</v>
      </c>
      <c r="C663" s="11" t="s">
        <v>19</v>
      </c>
      <c r="D663" s="11" t="s">
        <v>19</v>
      </c>
      <c r="E663" s="60" t="s">
        <v>19</v>
      </c>
      <c r="F663" s="42">
        <v>1301.947776</v>
      </c>
      <c r="G663" s="43">
        <v>1301.947776</v>
      </c>
      <c r="H663" s="65">
        <v>510.58002061000002</v>
      </c>
      <c r="I663" s="19">
        <f t="shared" si="59"/>
        <v>0.39216628348847077</v>
      </c>
    </row>
    <row r="664" spans="1:9" x14ac:dyDescent="0.25">
      <c r="A664" s="2" t="s">
        <v>89</v>
      </c>
      <c r="B664" s="10">
        <v>2.9946999999999999</v>
      </c>
      <c r="C664" s="11">
        <v>2.9946999999999999</v>
      </c>
      <c r="D664" s="11">
        <v>0.79657484999999995</v>
      </c>
      <c r="E664" s="60">
        <f>D664/C664</f>
        <v>0.26599487427789092</v>
      </c>
      <c r="F664" s="66" t="s">
        <v>19</v>
      </c>
      <c r="G664" s="67" t="s">
        <v>19</v>
      </c>
      <c r="H664" s="67" t="s">
        <v>19</v>
      </c>
      <c r="I664" s="19" t="s">
        <v>19</v>
      </c>
    </row>
    <row r="665" spans="1:9" ht="15.75" thickBot="1" x14ac:dyDescent="0.3">
      <c r="A665" s="8" t="s">
        <v>90</v>
      </c>
      <c r="B665" s="50">
        <v>167.930961</v>
      </c>
      <c r="C665" s="51">
        <v>167.930961</v>
      </c>
      <c r="D665" s="51">
        <v>39.365557119999998</v>
      </c>
      <c r="E665" s="62">
        <f>D665/C665</f>
        <v>0.23441512443914378</v>
      </c>
      <c r="F665" s="44">
        <v>166.73821899999999</v>
      </c>
      <c r="G665" s="45">
        <v>166.73821899999999</v>
      </c>
      <c r="H665" s="45">
        <v>40.198413159999994</v>
      </c>
      <c r="I665" s="30">
        <f>H665/G665</f>
        <v>0.24108697694557957</v>
      </c>
    </row>
    <row r="666" spans="1:9" x14ac:dyDescent="0.25">
      <c r="A666" s="152" t="s">
        <v>211</v>
      </c>
      <c r="B666" s="152"/>
      <c r="C666" s="152"/>
      <c r="D666" s="152"/>
      <c r="E666" s="184" t="s">
        <v>212</v>
      </c>
      <c r="F666" s="184"/>
      <c r="G666" s="184"/>
      <c r="H666" s="184"/>
      <c r="I666" s="184"/>
    </row>
    <row r="667" spans="1:9" x14ac:dyDescent="0.25">
      <c r="A667" s="186" t="s">
        <v>213</v>
      </c>
      <c r="B667" s="187"/>
      <c r="C667" s="187"/>
      <c r="D667" s="187"/>
      <c r="E667" s="187"/>
      <c r="F667" s="187"/>
      <c r="G667" s="187"/>
      <c r="H667" s="187"/>
      <c r="I667" s="187"/>
    </row>
    <row r="668" spans="1:9" x14ac:dyDescent="0.25">
      <c r="A668" s="200"/>
      <c r="B668" s="200"/>
      <c r="C668" s="200"/>
      <c r="D668" s="200"/>
      <c r="E668" s="200"/>
      <c r="F668" s="200"/>
      <c r="G668" s="200"/>
      <c r="H668" s="200"/>
      <c r="I668" s="200"/>
    </row>
    <row r="669" spans="1:9" x14ac:dyDescent="0.25">
      <c r="A669" s="189" t="s">
        <v>94</v>
      </c>
      <c r="B669" s="189"/>
      <c r="C669" s="189"/>
      <c r="D669" s="189"/>
      <c r="E669" s="189"/>
      <c r="F669" s="189"/>
      <c r="G669" s="189"/>
      <c r="H669" s="189"/>
      <c r="I669" s="189"/>
    </row>
    <row r="670" spans="1:9" x14ac:dyDescent="0.25">
      <c r="A670" s="188" t="s">
        <v>104</v>
      </c>
      <c r="B670" s="188"/>
      <c r="C670" s="188"/>
      <c r="D670" s="188"/>
      <c r="E670" s="188"/>
      <c r="F670" s="188"/>
      <c r="G670" s="188"/>
      <c r="H670" s="188"/>
      <c r="I670" s="188"/>
    </row>
    <row r="671" spans="1:9" x14ac:dyDescent="0.25">
      <c r="A671" s="189" t="s">
        <v>228</v>
      </c>
      <c r="B671" s="189"/>
      <c r="C671" s="189"/>
      <c r="D671" s="189"/>
      <c r="E671" s="189"/>
      <c r="F671" s="189"/>
      <c r="G671" s="189"/>
      <c r="H671" s="189"/>
      <c r="I671" s="189"/>
    </row>
    <row r="672" spans="1:9" x14ac:dyDescent="0.25">
      <c r="A672" s="190" t="s">
        <v>105</v>
      </c>
      <c r="B672" s="190"/>
      <c r="C672" s="190"/>
      <c r="D672" s="190"/>
      <c r="E672" s="190"/>
      <c r="F672" s="190"/>
      <c r="G672" s="190"/>
      <c r="H672" s="190"/>
      <c r="I672" s="190"/>
    </row>
    <row r="673" spans="1:9" x14ac:dyDescent="0.25">
      <c r="A673" s="191" t="s">
        <v>0</v>
      </c>
      <c r="B673" s="191"/>
      <c r="C673" s="191"/>
      <c r="D673" s="191"/>
      <c r="E673" s="191"/>
      <c r="F673" s="191"/>
      <c r="G673" s="191"/>
      <c r="H673" s="191"/>
      <c r="I673" s="191"/>
    </row>
    <row r="674" spans="1:9" x14ac:dyDescent="0.25">
      <c r="A674" s="191" t="s">
        <v>1</v>
      </c>
      <c r="B674" s="191"/>
      <c r="C674" s="191"/>
      <c r="D674" s="191"/>
      <c r="E674" s="191"/>
      <c r="F674" s="191"/>
      <c r="G674" s="191"/>
      <c r="H674" s="191"/>
      <c r="I674" s="191"/>
    </row>
    <row r="675" spans="1:9" x14ac:dyDescent="0.25">
      <c r="A675" s="192" t="s">
        <v>210</v>
      </c>
      <c r="B675" s="192"/>
      <c r="C675" s="192"/>
      <c r="D675" s="192"/>
      <c r="E675" s="192"/>
      <c r="F675" s="192"/>
      <c r="G675" s="192"/>
      <c r="H675" s="192"/>
      <c r="I675" s="192"/>
    </row>
    <row r="676" spans="1:9" x14ac:dyDescent="0.25">
      <c r="A676" s="192" t="s">
        <v>235</v>
      </c>
      <c r="B676" s="192"/>
      <c r="C676" s="192"/>
      <c r="D676" s="192"/>
      <c r="E676" s="192"/>
      <c r="F676" s="192"/>
      <c r="G676" s="192"/>
      <c r="H676" s="192"/>
      <c r="I676" s="192"/>
    </row>
    <row r="677" spans="1:9" x14ac:dyDescent="0.25">
      <c r="A677" s="193" t="s">
        <v>2</v>
      </c>
      <c r="B677" s="193"/>
      <c r="C677" s="193"/>
      <c r="D677" s="193"/>
      <c r="E677" s="193"/>
      <c r="F677" s="193"/>
      <c r="G677" s="193"/>
      <c r="H677" s="193"/>
      <c r="I677" s="193"/>
    </row>
    <row r="678" spans="1:9" ht="15.75" thickBot="1" x14ac:dyDescent="0.3">
      <c r="A678" s="193"/>
      <c r="B678" s="193"/>
      <c r="C678" s="193"/>
      <c r="D678" s="193"/>
      <c r="E678" s="193"/>
      <c r="F678" s="193"/>
      <c r="G678" s="193"/>
      <c r="H678" s="193"/>
      <c r="I678" s="193"/>
    </row>
    <row r="679" spans="1:9" x14ac:dyDescent="0.25">
      <c r="A679" s="194" t="s">
        <v>3</v>
      </c>
      <c r="B679" s="196" t="s">
        <v>4</v>
      </c>
      <c r="C679" s="197"/>
      <c r="D679" s="197"/>
      <c r="E679" s="198"/>
      <c r="F679" s="196" t="s">
        <v>5</v>
      </c>
      <c r="G679" s="197"/>
      <c r="H679" s="197"/>
      <c r="I679" s="199"/>
    </row>
    <row r="680" spans="1:9" ht="30.75" thickBot="1" x14ac:dyDescent="0.3">
      <c r="A680" s="195"/>
      <c r="B680" s="170" t="s">
        <v>6</v>
      </c>
      <c r="C680" s="171" t="s">
        <v>7</v>
      </c>
      <c r="D680" s="171" t="s">
        <v>215</v>
      </c>
      <c r="E680" s="172" t="s">
        <v>9</v>
      </c>
      <c r="F680" s="173" t="s">
        <v>6</v>
      </c>
      <c r="G680" s="171" t="s">
        <v>7</v>
      </c>
      <c r="H680" s="171" t="s">
        <v>214</v>
      </c>
      <c r="I680" s="174" t="s">
        <v>9</v>
      </c>
    </row>
    <row r="681" spans="1:9" ht="15.75" thickBot="1" x14ac:dyDescent="0.3">
      <c r="A681" s="75" t="s">
        <v>96</v>
      </c>
      <c r="B681" s="25">
        <f>B682+B771</f>
        <v>14672.920396000001</v>
      </c>
      <c r="C681" s="26">
        <f>C682+C771</f>
        <v>14656.959691</v>
      </c>
      <c r="D681" s="26">
        <f>D682+D771</f>
        <v>7676.5910132400013</v>
      </c>
      <c r="E681" s="56">
        <f>D681/C681</f>
        <v>0.52375057140627579</v>
      </c>
      <c r="F681" s="25">
        <f>F682+F771</f>
        <v>8996.3504290000001</v>
      </c>
      <c r="G681" s="26">
        <f>G682+G771</f>
        <v>9038.3103240000019</v>
      </c>
      <c r="H681" s="26">
        <f>H682+H771</f>
        <v>3911.5295777999995</v>
      </c>
      <c r="I681" s="27">
        <f>H681/G681</f>
        <v>0.43277221489214257</v>
      </c>
    </row>
    <row r="682" spans="1:9" ht="15.75" thickBot="1" x14ac:dyDescent="0.3">
      <c r="A682" s="76" t="s">
        <v>10</v>
      </c>
      <c r="B682" s="37">
        <f>B683+B712</f>
        <v>13701.041604000002</v>
      </c>
      <c r="C682" s="38">
        <f>C683+C712</f>
        <v>13685.080899</v>
      </c>
      <c r="D682" s="38">
        <f>D683+D712</f>
        <v>7321.1486537600013</v>
      </c>
      <c r="E682" s="57">
        <f>D682/C682</f>
        <v>0.53497299049908975</v>
      </c>
      <c r="F682" s="37">
        <f>F683+F712</f>
        <v>5635.8099920000004</v>
      </c>
      <c r="G682" s="38">
        <f>G683+G712</f>
        <v>5674.6604020000013</v>
      </c>
      <c r="H682" s="38">
        <f>H683+H712</f>
        <v>2297.1494911199998</v>
      </c>
      <c r="I682" s="39">
        <f>H682/G682</f>
        <v>0.40480827545387255</v>
      </c>
    </row>
    <row r="683" spans="1:9" ht="15.75" thickBot="1" x14ac:dyDescent="0.3">
      <c r="A683" s="77" t="s">
        <v>11</v>
      </c>
      <c r="B683" s="17">
        <f>SUM(B684:B711)</f>
        <v>7884.8311790000025</v>
      </c>
      <c r="C683" s="18">
        <f>SUM(C684:C711)</f>
        <v>7853.1392580000011</v>
      </c>
      <c r="D683" s="18">
        <f>SUM(D684:D711)</f>
        <v>4560.8863990900009</v>
      </c>
      <c r="E683" s="58">
        <f>D683/C683</f>
        <v>0.5807723827695811</v>
      </c>
      <c r="F683" s="17">
        <f>SUM(F684:F711)</f>
        <v>3227.6491410000003</v>
      </c>
      <c r="G683" s="18">
        <f>SUM(G684:G711)</f>
        <v>3272.8715180000008</v>
      </c>
      <c r="H683" s="18">
        <f>SUM(H684:H711)</f>
        <v>1768.33012736</v>
      </c>
      <c r="I683" s="28">
        <f>H683/G683</f>
        <v>0.54029928081032585</v>
      </c>
    </row>
    <row r="684" spans="1:9" x14ac:dyDescent="0.25">
      <c r="A684" s="1" t="s">
        <v>12</v>
      </c>
      <c r="B684" s="46">
        <v>33.616399999999999</v>
      </c>
      <c r="C684" s="47">
        <v>33.560125999999997</v>
      </c>
      <c r="D684" s="47">
        <v>16.793527100000002</v>
      </c>
      <c r="E684" s="59">
        <f>D684/C684</f>
        <v>0.5004011933685828</v>
      </c>
      <c r="F684" s="40">
        <v>35.9876</v>
      </c>
      <c r="G684" s="41">
        <v>36.036374000000002</v>
      </c>
      <c r="H684" s="41">
        <v>11.099110599999999</v>
      </c>
      <c r="I684" s="29">
        <f>H684/G684</f>
        <v>0.30799743059609713</v>
      </c>
    </row>
    <row r="685" spans="1:9" x14ac:dyDescent="0.25">
      <c r="A685" s="2" t="s">
        <v>13</v>
      </c>
      <c r="B685" s="9">
        <v>104.1498</v>
      </c>
      <c r="C685" s="12">
        <v>107.6498</v>
      </c>
      <c r="D685" s="12">
        <v>46.943609950000003</v>
      </c>
      <c r="E685" s="60">
        <f>D685/C685</f>
        <v>0.4360770753870421</v>
      </c>
      <c r="F685" s="42">
        <v>19.126000000000001</v>
      </c>
      <c r="G685" s="43">
        <v>19.126000000000001</v>
      </c>
      <c r="H685" s="43">
        <v>5.2848567099999997</v>
      </c>
      <c r="I685" s="19">
        <f>H685/G685</f>
        <v>0.27631792899717661</v>
      </c>
    </row>
    <row r="686" spans="1:9" x14ac:dyDescent="0.25">
      <c r="A686" s="2" t="s">
        <v>14</v>
      </c>
      <c r="B686" s="9">
        <v>35.848700000000001</v>
      </c>
      <c r="C686" s="12">
        <v>36.740322999999997</v>
      </c>
      <c r="D686" s="12">
        <v>16.884966129999999</v>
      </c>
      <c r="E686" s="60">
        <f t="shared" ref="E686:E702" si="60">D686/C686</f>
        <v>0.45957587607490552</v>
      </c>
      <c r="F686" s="42">
        <v>2.18045</v>
      </c>
      <c r="G686" s="43">
        <v>2.2513269999999999</v>
      </c>
      <c r="H686" s="43">
        <v>1.68678784</v>
      </c>
      <c r="I686" s="19">
        <f t="shared" ref="I686:I694" si="61">H686/G686</f>
        <v>0.74924159839952176</v>
      </c>
    </row>
    <row r="687" spans="1:9" x14ac:dyDescent="0.25">
      <c r="A687" s="2" t="s">
        <v>15</v>
      </c>
      <c r="B687" s="9">
        <v>104.298242</v>
      </c>
      <c r="C687" s="12">
        <v>103.00266000000001</v>
      </c>
      <c r="D687" s="12">
        <v>50.373542530000002</v>
      </c>
      <c r="E687" s="60">
        <f t="shared" si="60"/>
        <v>0.4890508898508058</v>
      </c>
      <c r="F687" s="42">
        <v>3.9833259999999999</v>
      </c>
      <c r="G687" s="43">
        <v>5.2714080000000001</v>
      </c>
      <c r="H687" s="43">
        <v>3.16164391</v>
      </c>
      <c r="I687" s="19">
        <f t="shared" si="61"/>
        <v>0.59977218799986642</v>
      </c>
    </row>
    <row r="688" spans="1:9" x14ac:dyDescent="0.25">
      <c r="A688" s="3" t="s">
        <v>80</v>
      </c>
      <c r="B688" s="9">
        <v>5.3787000000000003</v>
      </c>
      <c r="C688" s="12">
        <v>5.4517559999999996</v>
      </c>
      <c r="D688" s="12">
        <v>2.3548768300000003</v>
      </c>
      <c r="E688" s="60">
        <f t="shared" si="60"/>
        <v>0.4319483172027509</v>
      </c>
      <c r="F688" s="42">
        <v>0.40658300000000003</v>
      </c>
      <c r="G688" s="43">
        <v>0.40752699999999997</v>
      </c>
      <c r="H688" s="43">
        <v>0.14426637</v>
      </c>
      <c r="I688" s="19">
        <f t="shared" si="61"/>
        <v>0.35400444633116335</v>
      </c>
    </row>
    <row r="689" spans="1:9" x14ac:dyDescent="0.25">
      <c r="A689" s="4" t="s">
        <v>16</v>
      </c>
      <c r="B689" s="9">
        <v>64.263900000000007</v>
      </c>
      <c r="C689" s="12">
        <v>64.240990999999994</v>
      </c>
      <c r="D689" s="12">
        <v>31.611009289999998</v>
      </c>
      <c r="E689" s="60">
        <f t="shared" si="60"/>
        <v>0.49206914149254022</v>
      </c>
      <c r="F689" s="42">
        <v>95.638023000000004</v>
      </c>
      <c r="G689" s="43">
        <v>92.250755999999996</v>
      </c>
      <c r="H689" s="43">
        <v>68.468257900000012</v>
      </c>
      <c r="I689" s="19">
        <f t="shared" si="61"/>
        <v>0.74219725527235803</v>
      </c>
    </row>
    <row r="690" spans="1:9" x14ac:dyDescent="0.25">
      <c r="A690" s="4" t="s">
        <v>81</v>
      </c>
      <c r="B690" s="9">
        <v>30.123702000000002</v>
      </c>
      <c r="C690" s="12">
        <v>29.747156</v>
      </c>
      <c r="D690" s="12">
        <v>15.249182939999999</v>
      </c>
      <c r="E690" s="60">
        <f t="shared" si="60"/>
        <v>0.51262658319336474</v>
      </c>
      <c r="F690" s="42">
        <v>255.60611800000001</v>
      </c>
      <c r="G690" s="43">
        <v>256.16103900000002</v>
      </c>
      <c r="H690" s="43">
        <v>136.67161123</v>
      </c>
      <c r="I690" s="19">
        <f t="shared" si="61"/>
        <v>0.53353785479453797</v>
      </c>
    </row>
    <row r="691" spans="1:9" x14ac:dyDescent="0.25">
      <c r="A691" s="2" t="s">
        <v>91</v>
      </c>
      <c r="B691" s="9">
        <v>592.73314800000003</v>
      </c>
      <c r="C691" s="12">
        <v>594.44497200000001</v>
      </c>
      <c r="D691" s="12">
        <v>238.2752491</v>
      </c>
      <c r="E691" s="60">
        <f t="shared" si="60"/>
        <v>0.40083651191182079</v>
      </c>
      <c r="F691" s="42">
        <v>190.01551599999999</v>
      </c>
      <c r="G691" s="43">
        <v>150.217006</v>
      </c>
      <c r="H691" s="43">
        <v>82.435884060000006</v>
      </c>
      <c r="I691" s="19">
        <f t="shared" si="61"/>
        <v>0.54877863868489041</v>
      </c>
    </row>
    <row r="692" spans="1:9" ht="17.25" x14ac:dyDescent="0.25">
      <c r="A692" s="4" t="s">
        <v>92</v>
      </c>
      <c r="B692" s="9">
        <v>1394.2363620000001</v>
      </c>
      <c r="C692" s="12">
        <v>1394.2161610000001</v>
      </c>
      <c r="D692" s="12">
        <v>776.26946112999997</v>
      </c>
      <c r="E692" s="60">
        <f t="shared" si="60"/>
        <v>0.55677841273423589</v>
      </c>
      <c r="F692" s="42">
        <v>229.03788900000001</v>
      </c>
      <c r="G692" s="43">
        <v>234.42129299999999</v>
      </c>
      <c r="H692" s="43">
        <v>131.26702091999999</v>
      </c>
      <c r="I692" s="19">
        <f t="shared" si="61"/>
        <v>0.55996202068555267</v>
      </c>
    </row>
    <row r="693" spans="1:9" x14ac:dyDescent="0.25">
      <c r="A693" s="5" t="s">
        <v>17</v>
      </c>
      <c r="B693" s="9">
        <v>3.2172580000000002</v>
      </c>
      <c r="C693" s="12">
        <v>3.1505719999999999</v>
      </c>
      <c r="D693" s="12">
        <v>1.6818583200000001</v>
      </c>
      <c r="E693" s="60">
        <f t="shared" si="60"/>
        <v>0.53382634010586016</v>
      </c>
      <c r="F693" s="42">
        <v>0.1048</v>
      </c>
      <c r="G693" s="43">
        <v>0.171486</v>
      </c>
      <c r="H693" s="43">
        <v>0.10787747</v>
      </c>
      <c r="I693" s="19">
        <f t="shared" si="61"/>
        <v>0.62907450170859436</v>
      </c>
    </row>
    <row r="694" spans="1:9" x14ac:dyDescent="0.25">
      <c r="A694" s="5" t="s">
        <v>18</v>
      </c>
      <c r="B694" s="9">
        <v>7.0593979999999998</v>
      </c>
      <c r="C694" s="12">
        <v>6.9382380000000001</v>
      </c>
      <c r="D694" s="12">
        <v>3.7146361200000002</v>
      </c>
      <c r="E694" s="60">
        <f t="shared" si="60"/>
        <v>0.53538609082017652</v>
      </c>
      <c r="F694" s="10">
        <v>0.135494</v>
      </c>
      <c r="G694" s="11">
        <v>0.25665399999999999</v>
      </c>
      <c r="H694" s="11">
        <v>9.977546000000001E-2</v>
      </c>
      <c r="I694" s="19">
        <f t="shared" si="61"/>
        <v>0.38875474374060026</v>
      </c>
    </row>
    <row r="695" spans="1:9" x14ac:dyDescent="0.25">
      <c r="A695" s="2" t="s">
        <v>20</v>
      </c>
      <c r="B695" s="9">
        <v>115.891339</v>
      </c>
      <c r="C695" s="12">
        <v>118.863786</v>
      </c>
      <c r="D695" s="12">
        <v>70.568793670000005</v>
      </c>
      <c r="E695" s="60">
        <f t="shared" si="60"/>
        <v>0.59369464867962396</v>
      </c>
      <c r="F695" s="42">
        <v>31.302230999999999</v>
      </c>
      <c r="G695" s="43">
        <v>31.757781000000001</v>
      </c>
      <c r="H695" s="43">
        <v>14.415634150000001</v>
      </c>
      <c r="I695" s="19">
        <f>H695/G695</f>
        <v>0.45392447759495541</v>
      </c>
    </row>
    <row r="696" spans="1:9" x14ac:dyDescent="0.25">
      <c r="A696" s="2" t="s">
        <v>21</v>
      </c>
      <c r="B696" s="9">
        <v>36.215899999999998</v>
      </c>
      <c r="C696" s="12">
        <v>36.218265000000002</v>
      </c>
      <c r="D696" s="12">
        <v>17.76903905</v>
      </c>
      <c r="E696" s="60">
        <f t="shared" si="60"/>
        <v>0.49060989116955211</v>
      </c>
      <c r="F696" s="42">
        <v>1066.1043999999999</v>
      </c>
      <c r="G696" s="43">
        <v>1074.0694880000001</v>
      </c>
      <c r="H696" s="43">
        <v>527.44915228000002</v>
      </c>
      <c r="I696" s="19">
        <f>H696/G696</f>
        <v>0.49107544546503307</v>
      </c>
    </row>
    <row r="697" spans="1:9" x14ac:dyDescent="0.25">
      <c r="A697" s="5" t="s">
        <v>22</v>
      </c>
      <c r="B697" s="9">
        <v>162.929721</v>
      </c>
      <c r="C697" s="12">
        <v>163.68972099999999</v>
      </c>
      <c r="D697" s="12">
        <v>92.807732579999993</v>
      </c>
      <c r="E697" s="60">
        <f t="shared" si="60"/>
        <v>0.56697349114548246</v>
      </c>
      <c r="F697" s="42">
        <v>20.74945</v>
      </c>
      <c r="G697" s="43">
        <v>20.74945</v>
      </c>
      <c r="H697" s="43">
        <v>3.86159797</v>
      </c>
      <c r="I697" s="19">
        <f>H697/G697</f>
        <v>0.18610603991913038</v>
      </c>
    </row>
    <row r="698" spans="1:9" x14ac:dyDescent="0.25">
      <c r="A698" s="5" t="s">
        <v>23</v>
      </c>
      <c r="B698" s="9">
        <v>37.025199999999998</v>
      </c>
      <c r="C698" s="12">
        <v>37.085006</v>
      </c>
      <c r="D698" s="12">
        <v>17.8453023</v>
      </c>
      <c r="E698" s="60">
        <f t="shared" si="60"/>
        <v>0.48119993023595575</v>
      </c>
      <c r="F698" s="10" t="s">
        <v>19</v>
      </c>
      <c r="G698" s="11" t="s">
        <v>19</v>
      </c>
      <c r="H698" s="11" t="s">
        <v>19</v>
      </c>
      <c r="I698" s="19" t="s">
        <v>19</v>
      </c>
    </row>
    <row r="699" spans="1:9" x14ac:dyDescent="0.25">
      <c r="A699" s="2" t="s">
        <v>24</v>
      </c>
      <c r="B699" s="9">
        <v>242.34583900000001</v>
      </c>
      <c r="C699" s="12">
        <v>241.76879299999999</v>
      </c>
      <c r="D699" s="12">
        <v>112.04275667</v>
      </c>
      <c r="E699" s="60">
        <f t="shared" si="60"/>
        <v>0.46342935860212531</v>
      </c>
      <c r="F699" s="42">
        <v>485.67582700000003</v>
      </c>
      <c r="G699" s="43">
        <v>551.09047299999997</v>
      </c>
      <c r="H699" s="43">
        <v>342.79279127999996</v>
      </c>
      <c r="I699" s="19">
        <f>H699/G699</f>
        <v>0.62202634245139632</v>
      </c>
    </row>
    <row r="700" spans="1:9" x14ac:dyDescent="0.25">
      <c r="A700" s="5" t="s">
        <v>25</v>
      </c>
      <c r="B700" s="9">
        <v>6.4889950000000001</v>
      </c>
      <c r="C700" s="12">
        <v>6.4889950000000001</v>
      </c>
      <c r="D700" s="12">
        <v>3.4337820099999998</v>
      </c>
      <c r="E700" s="60">
        <f t="shared" si="60"/>
        <v>0.5291700810372022</v>
      </c>
      <c r="F700" s="10">
        <v>0.29299999999999998</v>
      </c>
      <c r="G700" s="11">
        <v>0.29299999999999998</v>
      </c>
      <c r="H700" s="11">
        <v>0.10103633000000001</v>
      </c>
      <c r="I700" s="19">
        <f>H700/G700</f>
        <v>0.344833890784983</v>
      </c>
    </row>
    <row r="701" spans="1:9" x14ac:dyDescent="0.25">
      <c r="A701" s="5" t="s">
        <v>26</v>
      </c>
      <c r="B701" s="9">
        <v>158.12106600000001</v>
      </c>
      <c r="C701" s="12">
        <v>158.046066</v>
      </c>
      <c r="D701" s="12">
        <v>84.552754300000004</v>
      </c>
      <c r="E701" s="60">
        <f t="shared" si="60"/>
        <v>0.53498803507073689</v>
      </c>
      <c r="F701" s="42">
        <v>18.455352000000001</v>
      </c>
      <c r="G701" s="43">
        <v>18.455352000000001</v>
      </c>
      <c r="H701" s="43">
        <v>7.85110171</v>
      </c>
      <c r="I701" s="19">
        <f t="shared" ref="I701:I705" si="62">H701/G701</f>
        <v>0.42541056437178765</v>
      </c>
    </row>
    <row r="702" spans="1:9" x14ac:dyDescent="0.25">
      <c r="A702" s="2" t="s">
        <v>27</v>
      </c>
      <c r="B702" s="9">
        <v>63.871867999999999</v>
      </c>
      <c r="C702" s="12">
        <v>62.636240000000001</v>
      </c>
      <c r="D702" s="12">
        <v>24.830613199999998</v>
      </c>
      <c r="E702" s="60">
        <f t="shared" si="60"/>
        <v>0.39642566667475565</v>
      </c>
      <c r="F702" s="42">
        <v>2.1659999999999999</v>
      </c>
      <c r="G702" s="43">
        <v>3.815887</v>
      </c>
      <c r="H702" s="43">
        <v>2.7572770499999999</v>
      </c>
      <c r="I702" s="19">
        <f t="shared" si="62"/>
        <v>0.72257827603385527</v>
      </c>
    </row>
    <row r="703" spans="1:9" x14ac:dyDescent="0.25">
      <c r="A703" s="2" t="s">
        <v>28</v>
      </c>
      <c r="B703" s="9">
        <v>1164.6968999999999</v>
      </c>
      <c r="C703" s="12">
        <v>1163.5074050000001</v>
      </c>
      <c r="D703" s="12">
        <v>618.5525057000001</v>
      </c>
      <c r="E703" s="60">
        <f>D703/C703</f>
        <v>0.53162747657802834</v>
      </c>
      <c r="F703" s="42">
        <v>376.83350000000002</v>
      </c>
      <c r="G703" s="43">
        <v>381.604646</v>
      </c>
      <c r="H703" s="43">
        <v>183.55993275</v>
      </c>
      <c r="I703" s="19">
        <f t="shared" si="62"/>
        <v>0.48102122097853073</v>
      </c>
    </row>
    <row r="704" spans="1:9" x14ac:dyDescent="0.25">
      <c r="A704" s="2" t="s">
        <v>29</v>
      </c>
      <c r="B704" s="9">
        <v>760.41640400000006</v>
      </c>
      <c r="C704" s="12">
        <v>759.45231799999999</v>
      </c>
      <c r="D704" s="12">
        <v>404.07198542000003</v>
      </c>
      <c r="E704" s="60">
        <f t="shared" ref="E704:E710" si="63">D704/C704</f>
        <v>0.532057083562684</v>
      </c>
      <c r="F704" s="42">
        <v>44.613967000000002</v>
      </c>
      <c r="G704" s="43">
        <v>49.039580000000001</v>
      </c>
      <c r="H704" s="43">
        <v>31.89733288</v>
      </c>
      <c r="I704" s="19">
        <f t="shared" si="62"/>
        <v>0.65044058044542796</v>
      </c>
    </row>
    <row r="705" spans="1:9" ht="17.25" x14ac:dyDescent="0.25">
      <c r="A705" s="4" t="s">
        <v>93</v>
      </c>
      <c r="B705" s="9">
        <v>40.099949000000002</v>
      </c>
      <c r="C705" s="12">
        <v>40.429462000000001</v>
      </c>
      <c r="D705" s="12">
        <v>19.150051469999998</v>
      </c>
      <c r="E705" s="60">
        <f t="shared" si="63"/>
        <v>0.47366575073395728</v>
      </c>
      <c r="F705" s="42">
        <v>5.2686339999999996</v>
      </c>
      <c r="G705" s="43">
        <v>5.6331600000000002</v>
      </c>
      <c r="H705" s="43">
        <v>1.7675687099999999</v>
      </c>
      <c r="I705" s="19">
        <f t="shared" si="62"/>
        <v>0.31377924823722386</v>
      </c>
    </row>
    <row r="706" spans="1:9" x14ac:dyDescent="0.25">
      <c r="A706" s="4" t="s">
        <v>216</v>
      </c>
      <c r="B706" s="9">
        <v>2.2999999999999998</v>
      </c>
      <c r="C706" s="12">
        <v>2.2999999999999998</v>
      </c>
      <c r="D706" s="12">
        <v>0</v>
      </c>
      <c r="E706" s="60">
        <f t="shared" si="63"/>
        <v>0</v>
      </c>
      <c r="F706" s="66" t="s">
        <v>19</v>
      </c>
      <c r="G706" s="67" t="s">
        <v>19</v>
      </c>
      <c r="H706" s="67" t="s">
        <v>19</v>
      </c>
      <c r="I706" s="19" t="s">
        <v>19</v>
      </c>
    </row>
    <row r="707" spans="1:9" x14ac:dyDescent="0.25">
      <c r="A707" s="2" t="s">
        <v>30</v>
      </c>
      <c r="B707" s="9">
        <v>3.218744</v>
      </c>
      <c r="C707" s="12">
        <v>3.218744</v>
      </c>
      <c r="D707" s="12">
        <v>1.5746680100000001</v>
      </c>
      <c r="E707" s="60">
        <f t="shared" si="63"/>
        <v>0.48921815776588634</v>
      </c>
      <c r="F707" s="10" t="s">
        <v>19</v>
      </c>
      <c r="G707" s="11" t="s">
        <v>19</v>
      </c>
      <c r="H707" s="11" t="s">
        <v>19</v>
      </c>
      <c r="I707" s="19" t="s">
        <v>19</v>
      </c>
    </row>
    <row r="708" spans="1:9" x14ac:dyDescent="0.25">
      <c r="A708" s="5" t="s">
        <v>31</v>
      </c>
      <c r="B708" s="9">
        <v>3.716996</v>
      </c>
      <c r="C708" s="12">
        <v>3.6572719999999999</v>
      </c>
      <c r="D708" s="12">
        <v>1.9745055200000001</v>
      </c>
      <c r="E708" s="60">
        <f t="shared" si="63"/>
        <v>0.53988478844340815</v>
      </c>
      <c r="F708" s="42">
        <v>0.16520000000000001</v>
      </c>
      <c r="G708" s="43">
        <v>0.22492400000000001</v>
      </c>
      <c r="H708" s="43">
        <v>0.12061377000000001</v>
      </c>
      <c r="I708" s="19">
        <f t="shared" ref="I708:I710" si="64">H708/G708</f>
        <v>0.53624233074282868</v>
      </c>
    </row>
    <row r="709" spans="1:9" x14ac:dyDescent="0.25">
      <c r="A709" s="5" t="s">
        <v>32</v>
      </c>
      <c r="B709" s="9">
        <v>134.130807</v>
      </c>
      <c r="C709" s="12">
        <v>132.90732299999999</v>
      </c>
      <c r="D709" s="12">
        <v>78.673335049999991</v>
      </c>
      <c r="E709" s="60">
        <f t="shared" si="63"/>
        <v>0.59194131123986293</v>
      </c>
      <c r="F709" s="42">
        <v>9.8806949999999993</v>
      </c>
      <c r="G709" s="43">
        <v>12.872584</v>
      </c>
      <c r="H709" s="43">
        <v>4.4274834900000002</v>
      </c>
      <c r="I709" s="19">
        <f t="shared" si="64"/>
        <v>0.34394675459099744</v>
      </c>
    </row>
    <row r="710" spans="1:9" x14ac:dyDescent="0.25">
      <c r="A710" s="2" t="s">
        <v>33</v>
      </c>
      <c r="B710" s="9">
        <v>20.635840999999999</v>
      </c>
      <c r="C710" s="12">
        <v>20.635840999999999</v>
      </c>
      <c r="D710" s="12">
        <v>9.6836090000000006</v>
      </c>
      <c r="E710" s="60">
        <f t="shared" si="63"/>
        <v>0.46926165984705936</v>
      </c>
      <c r="F710" s="42">
        <v>333.91908599999999</v>
      </c>
      <c r="G710" s="43">
        <v>326.694323</v>
      </c>
      <c r="H710" s="43">
        <v>206.90151252000001</v>
      </c>
      <c r="I710" s="19">
        <f t="shared" si="64"/>
        <v>0.63331835894803723</v>
      </c>
    </row>
    <row r="711" spans="1:9" ht="15.75" thickBot="1" x14ac:dyDescent="0.3">
      <c r="A711" s="6" t="s">
        <v>34</v>
      </c>
      <c r="B711" s="48">
        <v>2557.8000000000002</v>
      </c>
      <c r="C711" s="49">
        <v>2523.0912659999999</v>
      </c>
      <c r="D711" s="49">
        <v>1803.2030457000001</v>
      </c>
      <c r="E711" s="61">
        <f>D711/C711</f>
        <v>0.71468007122814881</v>
      </c>
      <c r="F711" s="15" t="s">
        <v>19</v>
      </c>
      <c r="G711" s="16" t="s">
        <v>19</v>
      </c>
      <c r="H711" s="16" t="s">
        <v>19</v>
      </c>
      <c r="I711" s="30" t="s">
        <v>19</v>
      </c>
    </row>
    <row r="712" spans="1:9" ht="15.75" thickBot="1" x14ac:dyDescent="0.3">
      <c r="A712" s="176" t="s">
        <v>97</v>
      </c>
      <c r="B712" s="13">
        <f>SUM(B713:B770)</f>
        <v>5816.2104249999993</v>
      </c>
      <c r="C712" s="14">
        <f>SUM(C713:C770)</f>
        <v>5831.9416410000003</v>
      </c>
      <c r="D712" s="14">
        <f>SUM(D713:D770)</f>
        <v>2760.2622546699999</v>
      </c>
      <c r="E712" s="28">
        <f>D712/C712</f>
        <v>0.47330073320087251</v>
      </c>
      <c r="F712" s="68">
        <f>SUM(F713:F770)</f>
        <v>2408.1608509999996</v>
      </c>
      <c r="G712" s="69">
        <f>SUM(G713:G770)</f>
        <v>2401.7888840000001</v>
      </c>
      <c r="H712" s="69">
        <f>SUM(H713:H770)</f>
        <v>528.81936375999987</v>
      </c>
      <c r="I712" s="70">
        <f>H712/G712</f>
        <v>0.22017728838818285</v>
      </c>
    </row>
    <row r="713" spans="1:9" x14ac:dyDescent="0.25">
      <c r="A713" s="177" t="s">
        <v>82</v>
      </c>
      <c r="B713" s="46">
        <v>11.269500000000001</v>
      </c>
      <c r="C713" s="47">
        <v>11.269500000000001</v>
      </c>
      <c r="D713" s="47">
        <v>5.3506175700000007</v>
      </c>
      <c r="E713" s="29">
        <f>D713/C713</f>
        <v>0.47478748569146817</v>
      </c>
      <c r="F713" s="40">
        <v>0.74550000000000005</v>
      </c>
      <c r="G713" s="41">
        <v>0.74550000000000005</v>
      </c>
      <c r="H713" s="41">
        <v>0.13953780999999998</v>
      </c>
      <c r="I713" s="29">
        <f>H713/G713</f>
        <v>0.18717345405767938</v>
      </c>
    </row>
    <row r="714" spans="1:9" x14ac:dyDescent="0.25">
      <c r="A714" s="178" t="s">
        <v>35</v>
      </c>
      <c r="B714" s="9">
        <v>37.831600000000002</v>
      </c>
      <c r="C714" s="12">
        <v>40.154164000000002</v>
      </c>
      <c r="D714" s="12">
        <v>14.46803452</v>
      </c>
      <c r="E714" s="19">
        <f>D714/C714</f>
        <v>0.36031218381236874</v>
      </c>
      <c r="F714" s="42">
        <v>5.2013999999999996</v>
      </c>
      <c r="G714" s="43">
        <v>5.2013999999999996</v>
      </c>
      <c r="H714" s="43">
        <v>2.03735059</v>
      </c>
      <c r="I714" s="19">
        <f>H714/G714</f>
        <v>0.3916927346483639</v>
      </c>
    </row>
    <row r="715" spans="1:9" x14ac:dyDescent="0.25">
      <c r="A715" s="178" t="s">
        <v>36</v>
      </c>
      <c r="B715" s="9">
        <v>42.265599999999999</v>
      </c>
      <c r="C715" s="12">
        <v>42.265599999999999</v>
      </c>
      <c r="D715" s="12">
        <v>17.575309699999998</v>
      </c>
      <c r="E715" s="19">
        <f t="shared" ref="E715:E769" si="65">D715/C715</f>
        <v>0.41583012426181098</v>
      </c>
      <c r="F715" s="42">
        <v>20.238399999999999</v>
      </c>
      <c r="G715" s="43">
        <v>20.238399999999999</v>
      </c>
      <c r="H715" s="43">
        <v>8.8563261199999985</v>
      </c>
      <c r="I715" s="19">
        <f t="shared" ref="I715:I719" si="66">H715/G715</f>
        <v>0.43760011265712701</v>
      </c>
    </row>
    <row r="716" spans="1:9" x14ac:dyDescent="0.25">
      <c r="A716" s="178" t="s">
        <v>37</v>
      </c>
      <c r="B716" s="9">
        <v>8.0916259999999998</v>
      </c>
      <c r="C716" s="12">
        <v>8.0916259999999998</v>
      </c>
      <c r="D716" s="12">
        <v>3.6156293700000002</v>
      </c>
      <c r="E716" s="19">
        <f t="shared" si="65"/>
        <v>0.44683594743503968</v>
      </c>
      <c r="F716" s="42">
        <v>18.879574000000002</v>
      </c>
      <c r="G716" s="43">
        <v>26.721553</v>
      </c>
      <c r="H716" s="43">
        <v>21.325251300000001</v>
      </c>
      <c r="I716" s="19">
        <f t="shared" si="66"/>
        <v>0.79805433838370099</v>
      </c>
    </row>
    <row r="717" spans="1:9" x14ac:dyDescent="0.25">
      <c r="A717" s="178" t="s">
        <v>38</v>
      </c>
      <c r="B717" s="9">
        <v>46.505012000000001</v>
      </c>
      <c r="C717" s="12">
        <v>44.656545000000001</v>
      </c>
      <c r="D717" s="12">
        <v>24.257760350000002</v>
      </c>
      <c r="E717" s="19">
        <f t="shared" si="65"/>
        <v>0.54320728014225017</v>
      </c>
      <c r="F717" s="42">
        <v>92.449787999999998</v>
      </c>
      <c r="G717" s="43">
        <v>64.298254999999997</v>
      </c>
      <c r="H717" s="43">
        <v>24.174825179999999</v>
      </c>
      <c r="I717" s="19">
        <f t="shared" si="66"/>
        <v>0.37597949088976051</v>
      </c>
    </row>
    <row r="718" spans="1:9" x14ac:dyDescent="0.25">
      <c r="A718" s="178" t="s">
        <v>39</v>
      </c>
      <c r="B718" s="9">
        <v>6.5945999999999998</v>
      </c>
      <c r="C718" s="12">
        <v>6.5945999999999998</v>
      </c>
      <c r="D718" s="12">
        <v>2.63221405</v>
      </c>
      <c r="E718" s="19">
        <f t="shared" si="65"/>
        <v>0.39914688533042186</v>
      </c>
      <c r="F718" s="42">
        <v>5.6376999999999997</v>
      </c>
      <c r="G718" s="43">
        <v>5.5677000000000003</v>
      </c>
      <c r="H718" s="43">
        <v>0.27056188000000003</v>
      </c>
      <c r="I718" s="19">
        <f t="shared" si="66"/>
        <v>4.8594909926899799E-2</v>
      </c>
    </row>
    <row r="719" spans="1:9" x14ac:dyDescent="0.25">
      <c r="A719" s="178" t="s">
        <v>40</v>
      </c>
      <c r="B719" s="9">
        <v>15.561688999999999</v>
      </c>
      <c r="C719" s="12">
        <v>15.561688999999999</v>
      </c>
      <c r="D719" s="12">
        <v>2.46789221</v>
      </c>
      <c r="E719" s="19">
        <f t="shared" si="65"/>
        <v>0.15858768350916153</v>
      </c>
      <c r="F719" s="42">
        <v>1.1763110000000001</v>
      </c>
      <c r="G719" s="43">
        <v>1.1763110000000001</v>
      </c>
      <c r="H719" s="43">
        <v>0.44912015999999999</v>
      </c>
      <c r="I719" s="19">
        <f t="shared" si="66"/>
        <v>0.38180392770279287</v>
      </c>
    </row>
    <row r="720" spans="1:9" x14ac:dyDescent="0.25">
      <c r="A720" s="178" t="s">
        <v>41</v>
      </c>
      <c r="B720" s="9">
        <v>2.4843999999999999</v>
      </c>
      <c r="C720" s="12">
        <v>2.4843999999999999</v>
      </c>
      <c r="D720" s="12">
        <v>0.78803818999999997</v>
      </c>
      <c r="E720" s="19">
        <f t="shared" si="65"/>
        <v>0.31719457011753338</v>
      </c>
      <c r="F720" s="10" t="s">
        <v>19</v>
      </c>
      <c r="G720" s="11" t="s">
        <v>19</v>
      </c>
      <c r="H720" s="11" t="s">
        <v>19</v>
      </c>
      <c r="I720" s="19" t="s">
        <v>19</v>
      </c>
    </row>
    <row r="721" spans="1:9" x14ac:dyDescent="0.25">
      <c r="A721" s="178" t="s">
        <v>42</v>
      </c>
      <c r="B721" s="9">
        <v>9.1740729999999999</v>
      </c>
      <c r="C721" s="12">
        <v>9.1740729999999999</v>
      </c>
      <c r="D721" s="12">
        <v>4.0557526099999999</v>
      </c>
      <c r="E721" s="19">
        <f t="shared" si="65"/>
        <v>0.44208854780205042</v>
      </c>
      <c r="F721" s="42">
        <v>1.574727</v>
      </c>
      <c r="G721" s="43">
        <v>1.574727</v>
      </c>
      <c r="H721" s="43">
        <v>0.75326786999999995</v>
      </c>
      <c r="I721" s="19">
        <f t="shared" ref="I721:I728" si="67">H721/G721</f>
        <v>0.47834822797856386</v>
      </c>
    </row>
    <row r="722" spans="1:9" x14ac:dyDescent="0.25">
      <c r="A722" s="178" t="s">
        <v>43</v>
      </c>
      <c r="B722" s="9">
        <v>60.356999999999999</v>
      </c>
      <c r="C722" s="12">
        <v>60.311999999999998</v>
      </c>
      <c r="D722" s="12">
        <v>23.21652482</v>
      </c>
      <c r="E722" s="19">
        <f t="shared" si="65"/>
        <v>0.38494039030375382</v>
      </c>
      <c r="F722" s="42">
        <v>17.863</v>
      </c>
      <c r="G722" s="43">
        <v>17.908000000000001</v>
      </c>
      <c r="H722" s="43">
        <v>9.7011439100000008</v>
      </c>
      <c r="I722" s="19">
        <f t="shared" si="67"/>
        <v>0.54172123687737328</v>
      </c>
    </row>
    <row r="723" spans="1:9" x14ac:dyDescent="0.25">
      <c r="A723" s="178" t="s">
        <v>44</v>
      </c>
      <c r="B723" s="9">
        <v>21.744499999999999</v>
      </c>
      <c r="C723" s="12">
        <v>22.879845</v>
      </c>
      <c r="D723" s="12">
        <v>9.3384603100000003</v>
      </c>
      <c r="E723" s="19">
        <f t="shared" si="65"/>
        <v>0.40815225409088218</v>
      </c>
      <c r="F723" s="42">
        <v>3.0554999999999999</v>
      </c>
      <c r="G723" s="43">
        <v>3.4497200000000001</v>
      </c>
      <c r="H723" s="43">
        <v>1.3182957900000001</v>
      </c>
      <c r="I723" s="19">
        <f t="shared" si="67"/>
        <v>0.38214573646556821</v>
      </c>
    </row>
    <row r="724" spans="1:9" x14ac:dyDescent="0.25">
      <c r="A724" s="178" t="s">
        <v>45</v>
      </c>
      <c r="B724" s="9">
        <v>12.471005999999999</v>
      </c>
      <c r="C724" s="12">
        <v>12.471005999999999</v>
      </c>
      <c r="D724" s="12">
        <v>3.9072125199999999</v>
      </c>
      <c r="E724" s="19">
        <f t="shared" si="65"/>
        <v>0.31330371583495348</v>
      </c>
      <c r="F724" s="42">
        <v>99.520697999999996</v>
      </c>
      <c r="G724" s="43">
        <v>109.984954</v>
      </c>
      <c r="H724" s="43">
        <v>51.359595030000001</v>
      </c>
      <c r="I724" s="19">
        <f t="shared" si="67"/>
        <v>0.46696928227110046</v>
      </c>
    </row>
    <row r="725" spans="1:9" x14ac:dyDescent="0.25">
      <c r="A725" s="178" t="s">
        <v>46</v>
      </c>
      <c r="B725" s="9">
        <v>52.038770999999997</v>
      </c>
      <c r="C725" s="12">
        <v>52.038770999999997</v>
      </c>
      <c r="D725" s="12">
        <v>28.2006193</v>
      </c>
      <c r="E725" s="19">
        <f t="shared" si="65"/>
        <v>0.54191555177196638</v>
      </c>
      <c r="F725" s="42">
        <v>26.503729</v>
      </c>
      <c r="G725" s="43">
        <v>26.503729</v>
      </c>
      <c r="H725" s="43">
        <v>9.68445936</v>
      </c>
      <c r="I725" s="19">
        <f t="shared" si="67"/>
        <v>0.36539987863594592</v>
      </c>
    </row>
    <row r="726" spans="1:9" x14ac:dyDescent="0.25">
      <c r="A726" s="178" t="s">
        <v>47</v>
      </c>
      <c r="B726" s="9">
        <v>8.1217000000000006</v>
      </c>
      <c r="C726" s="12">
        <v>8.1217000000000006</v>
      </c>
      <c r="D726" s="12">
        <v>4.0205667400000005</v>
      </c>
      <c r="E726" s="19">
        <f t="shared" si="65"/>
        <v>0.49504004580321859</v>
      </c>
      <c r="F726" s="10">
        <v>0.439</v>
      </c>
      <c r="G726" s="11">
        <v>0.439</v>
      </c>
      <c r="H726" s="11">
        <v>0.19595636999999999</v>
      </c>
      <c r="I726" s="19">
        <f t="shared" si="67"/>
        <v>0.4463698633257403</v>
      </c>
    </row>
    <row r="727" spans="1:9" x14ac:dyDescent="0.25">
      <c r="A727" s="178" t="s">
        <v>48</v>
      </c>
      <c r="B727" s="9">
        <v>25.426964999999999</v>
      </c>
      <c r="C727" s="12">
        <v>25.426964999999999</v>
      </c>
      <c r="D727" s="12">
        <v>10.762418369999999</v>
      </c>
      <c r="E727" s="19">
        <f t="shared" si="65"/>
        <v>0.42326791144755183</v>
      </c>
      <c r="F727" s="42">
        <v>66.589034999999996</v>
      </c>
      <c r="G727" s="43">
        <v>66.907222000000004</v>
      </c>
      <c r="H727" s="43">
        <v>26.498721199999999</v>
      </c>
      <c r="I727" s="19">
        <f t="shared" si="67"/>
        <v>0.39605173265152149</v>
      </c>
    </row>
    <row r="728" spans="1:9" x14ac:dyDescent="0.25">
      <c r="A728" s="178" t="s">
        <v>49</v>
      </c>
      <c r="B728" s="9">
        <v>13.7944</v>
      </c>
      <c r="C728" s="12">
        <v>13.7944</v>
      </c>
      <c r="D728" s="12">
        <v>5.0360156199999997</v>
      </c>
      <c r="E728" s="19">
        <f t="shared" si="65"/>
        <v>0.36507681522936841</v>
      </c>
      <c r="F728" s="42">
        <v>9.1936</v>
      </c>
      <c r="G728" s="43">
        <v>9.1936</v>
      </c>
      <c r="H728" s="43">
        <v>0.28947994999999999</v>
      </c>
      <c r="I728" s="19">
        <f t="shared" si="67"/>
        <v>3.1487116037243301E-2</v>
      </c>
    </row>
    <row r="729" spans="1:9" x14ac:dyDescent="0.25">
      <c r="A729" s="178" t="s">
        <v>50</v>
      </c>
      <c r="B729" s="9">
        <v>0.873</v>
      </c>
      <c r="C729" s="12">
        <v>0.873</v>
      </c>
      <c r="D729" s="12">
        <v>0.25049194000000002</v>
      </c>
      <c r="E729" s="19">
        <f t="shared" si="65"/>
        <v>0.28693234822451319</v>
      </c>
      <c r="F729" s="10" t="s">
        <v>19</v>
      </c>
      <c r="G729" s="11" t="s">
        <v>19</v>
      </c>
      <c r="H729" s="11" t="s">
        <v>19</v>
      </c>
      <c r="I729" s="19" t="s">
        <v>19</v>
      </c>
    </row>
    <row r="730" spans="1:9" x14ac:dyDescent="0.25">
      <c r="A730" s="178" t="s">
        <v>99</v>
      </c>
      <c r="B730" s="9">
        <v>53.318660000000001</v>
      </c>
      <c r="C730" s="12">
        <v>53.446089999999998</v>
      </c>
      <c r="D730" s="12">
        <v>23.287064219999998</v>
      </c>
      <c r="E730" s="19">
        <f t="shared" si="65"/>
        <v>0.43571127878578203</v>
      </c>
      <c r="F730" s="10">
        <v>26.217644</v>
      </c>
      <c r="G730" s="11">
        <v>31.249084</v>
      </c>
      <c r="H730" s="11">
        <v>10.39794159</v>
      </c>
      <c r="I730" s="19">
        <f t="shared" ref="I730:I732" si="68">H730/G730</f>
        <v>0.33274388426873569</v>
      </c>
    </row>
    <row r="731" spans="1:9" x14ac:dyDescent="0.25">
      <c r="A731" s="178" t="s">
        <v>100</v>
      </c>
      <c r="B731" s="9">
        <v>7.0975910000000004</v>
      </c>
      <c r="C731" s="12">
        <v>7.0975910000000004</v>
      </c>
      <c r="D731" s="12">
        <v>2.8435681800000001</v>
      </c>
      <c r="E731" s="19">
        <f t="shared" si="65"/>
        <v>0.40063849551206882</v>
      </c>
      <c r="F731" s="42">
        <v>4.2930999999999999</v>
      </c>
      <c r="G731" s="43">
        <v>4.2930999999999999</v>
      </c>
      <c r="H731" s="43">
        <v>3.5472161400000002</v>
      </c>
      <c r="I731" s="19">
        <f t="shared" si="68"/>
        <v>0.82625984486734538</v>
      </c>
    </row>
    <row r="732" spans="1:9" ht="17.25" x14ac:dyDescent="0.25">
      <c r="A732" s="179" t="s">
        <v>101</v>
      </c>
      <c r="B732" s="9">
        <v>4036.6106799999998</v>
      </c>
      <c r="C732" s="12">
        <v>4042.1645429999999</v>
      </c>
      <c r="D732" s="12">
        <v>1992.8330868399999</v>
      </c>
      <c r="E732" s="19">
        <f t="shared" si="65"/>
        <v>0.49301137191237787</v>
      </c>
      <c r="F732" s="42">
        <v>393.71254399999998</v>
      </c>
      <c r="G732" s="43">
        <v>390.64842099999998</v>
      </c>
      <c r="H732" s="43">
        <v>58.062233909999968</v>
      </c>
      <c r="I732" s="19">
        <f t="shared" si="68"/>
        <v>0.14863040726331253</v>
      </c>
    </row>
    <row r="733" spans="1:9" ht="15.75" thickBot="1" x14ac:dyDescent="0.3">
      <c r="A733" s="180" t="s">
        <v>51</v>
      </c>
      <c r="B733" s="50">
        <v>0.2</v>
      </c>
      <c r="C733" s="51">
        <v>0.2</v>
      </c>
      <c r="D733" s="51">
        <v>0</v>
      </c>
      <c r="E733" s="30">
        <f t="shared" si="65"/>
        <v>0</v>
      </c>
      <c r="F733" s="15" t="s">
        <v>19</v>
      </c>
      <c r="G733" s="16" t="s">
        <v>19</v>
      </c>
      <c r="H733" s="16" t="s">
        <v>19</v>
      </c>
      <c r="I733" s="30" t="s">
        <v>19</v>
      </c>
    </row>
    <row r="734" spans="1:9" x14ac:dyDescent="0.25">
      <c r="A734" s="181" t="s">
        <v>227</v>
      </c>
      <c r="B734" s="46">
        <v>3.6706370000000001</v>
      </c>
      <c r="C734" s="47">
        <v>3.6706370000000001</v>
      </c>
      <c r="D734" s="47">
        <v>1.93482577</v>
      </c>
      <c r="E734" s="59">
        <f t="shared" si="65"/>
        <v>0.52710899225393304</v>
      </c>
      <c r="F734" s="40">
        <v>1.017112</v>
      </c>
      <c r="G734" s="41">
        <v>0.98843599999999998</v>
      </c>
      <c r="H734" s="41">
        <v>0.37737502000000001</v>
      </c>
      <c r="I734" s="29">
        <f t="shared" ref="I734:I757" si="69">H734/G734</f>
        <v>0.38179004002282396</v>
      </c>
    </row>
    <row r="735" spans="1:9" x14ac:dyDescent="0.25">
      <c r="A735" s="2" t="s">
        <v>52</v>
      </c>
      <c r="B735" s="9">
        <v>1.3141</v>
      </c>
      <c r="C735" s="12">
        <v>1.4513499999999999</v>
      </c>
      <c r="D735" s="12">
        <v>0.68176862999999999</v>
      </c>
      <c r="E735" s="60">
        <f t="shared" si="65"/>
        <v>0.46974791056602477</v>
      </c>
      <c r="F735" s="42">
        <v>0.3</v>
      </c>
      <c r="G735" s="43">
        <v>0.32774999999999999</v>
      </c>
      <c r="H735" s="43">
        <v>0.22173334</v>
      </c>
      <c r="I735" s="19">
        <f t="shared" si="69"/>
        <v>0.67653192982456145</v>
      </c>
    </row>
    <row r="736" spans="1:9" x14ac:dyDescent="0.25">
      <c r="A736" s="2" t="s">
        <v>53</v>
      </c>
      <c r="B736" s="9">
        <v>12.795199999999999</v>
      </c>
      <c r="C736" s="12">
        <v>12.795199999999999</v>
      </c>
      <c r="D736" s="12">
        <v>5.69923921</v>
      </c>
      <c r="E736" s="60">
        <f t="shared" si="65"/>
        <v>0.44542009581718145</v>
      </c>
      <c r="F736" s="42">
        <v>15.8317</v>
      </c>
      <c r="G736" s="43">
        <v>15.8317</v>
      </c>
      <c r="H736" s="43">
        <v>3.0839436400000002</v>
      </c>
      <c r="I736" s="19">
        <f t="shared" si="69"/>
        <v>0.19479548248135073</v>
      </c>
    </row>
    <row r="737" spans="1:9" x14ac:dyDescent="0.25">
      <c r="A737" s="2" t="s">
        <v>54</v>
      </c>
      <c r="B737" s="9">
        <v>167.1994</v>
      </c>
      <c r="C737" s="12">
        <v>170.15237200000001</v>
      </c>
      <c r="D737" s="12">
        <v>66.968126789999999</v>
      </c>
      <c r="E737" s="60">
        <f t="shared" si="65"/>
        <v>0.39357739185675295</v>
      </c>
      <c r="F737" s="42">
        <v>234.9006</v>
      </c>
      <c r="G737" s="43">
        <v>226.21727100000001</v>
      </c>
      <c r="H737" s="43">
        <v>58.974960200000005</v>
      </c>
      <c r="I737" s="19">
        <f t="shared" si="69"/>
        <v>0.26070052007655953</v>
      </c>
    </row>
    <row r="738" spans="1:9" x14ac:dyDescent="0.25">
      <c r="A738" s="2" t="s">
        <v>55</v>
      </c>
      <c r="B738" s="9">
        <v>11.663465</v>
      </c>
      <c r="C738" s="12">
        <v>11.663465</v>
      </c>
      <c r="D738" s="12">
        <v>5.8055442800000003</v>
      </c>
      <c r="E738" s="60">
        <f t="shared" si="65"/>
        <v>0.49775467924840516</v>
      </c>
      <c r="F738" s="42">
        <v>7.657235</v>
      </c>
      <c r="G738" s="43">
        <v>7.657235</v>
      </c>
      <c r="H738" s="43">
        <v>4.3878130199999994</v>
      </c>
      <c r="I738" s="19">
        <f t="shared" si="69"/>
        <v>0.57302838687855329</v>
      </c>
    </row>
    <row r="739" spans="1:9" x14ac:dyDescent="0.25">
      <c r="A739" s="2" t="s">
        <v>56</v>
      </c>
      <c r="B739" s="9">
        <v>26.862333</v>
      </c>
      <c r="C739" s="12">
        <v>26.861332999999998</v>
      </c>
      <c r="D739" s="12">
        <v>7.6360666999999998</v>
      </c>
      <c r="E739" s="60">
        <f t="shared" si="65"/>
        <v>0.28427728065468683</v>
      </c>
      <c r="F739" s="42">
        <v>377.87366700000001</v>
      </c>
      <c r="G739" s="43">
        <v>378.11466799999999</v>
      </c>
      <c r="H739" s="43">
        <v>6.5822913300000003</v>
      </c>
      <c r="I739" s="19">
        <f t="shared" si="69"/>
        <v>1.7408188274780179E-2</v>
      </c>
    </row>
    <row r="740" spans="1:9" x14ac:dyDescent="0.25">
      <c r="A740" s="2" t="s">
        <v>57</v>
      </c>
      <c r="B740" s="9">
        <v>8.0123850000000001</v>
      </c>
      <c r="C740" s="12">
        <v>8.0123850000000001</v>
      </c>
      <c r="D740" s="12">
        <v>3.6628553399999997</v>
      </c>
      <c r="E740" s="60">
        <f t="shared" si="65"/>
        <v>0.45714919340495991</v>
      </c>
      <c r="F740" s="42">
        <v>93.507814999999994</v>
      </c>
      <c r="G740" s="43">
        <v>93.482815000000002</v>
      </c>
      <c r="H740" s="43">
        <v>57.585197630000003</v>
      </c>
      <c r="I740" s="19">
        <f t="shared" si="69"/>
        <v>0.61599768502906127</v>
      </c>
    </row>
    <row r="741" spans="1:9" x14ac:dyDescent="0.25">
      <c r="A741" s="2" t="s">
        <v>58</v>
      </c>
      <c r="B741" s="9">
        <v>24.393840999999998</v>
      </c>
      <c r="C741" s="12">
        <v>24.393840999999998</v>
      </c>
      <c r="D741" s="12">
        <v>10.1260689</v>
      </c>
      <c r="E741" s="60">
        <f t="shared" si="65"/>
        <v>0.41510760441539324</v>
      </c>
      <c r="F741" s="42">
        <v>23.069849999999999</v>
      </c>
      <c r="G741" s="43">
        <v>23.069849999999999</v>
      </c>
      <c r="H741" s="43">
        <v>5.3761507999999996</v>
      </c>
      <c r="I741" s="19">
        <f t="shared" si="69"/>
        <v>0.23303796080165237</v>
      </c>
    </row>
    <row r="742" spans="1:9" x14ac:dyDescent="0.25">
      <c r="A742" s="2" t="s">
        <v>59</v>
      </c>
      <c r="B742" s="9">
        <v>18.488734999999998</v>
      </c>
      <c r="C742" s="12">
        <v>18.477564999999998</v>
      </c>
      <c r="D742" s="12">
        <v>7.8071149999999996</v>
      </c>
      <c r="E742" s="60">
        <f t="shared" si="65"/>
        <v>0.42251860567125593</v>
      </c>
      <c r="F742" s="42">
        <v>34.282764999999998</v>
      </c>
      <c r="G742" s="43">
        <v>34.293934999999998</v>
      </c>
      <c r="H742" s="43">
        <v>9.8999346900000003</v>
      </c>
      <c r="I742" s="19">
        <f t="shared" si="69"/>
        <v>0.28867887834977235</v>
      </c>
    </row>
    <row r="743" spans="1:9" x14ac:dyDescent="0.25">
      <c r="A743" s="2" t="s">
        <v>60</v>
      </c>
      <c r="B743" s="9">
        <v>6.1280020000000004</v>
      </c>
      <c r="C743" s="12">
        <v>6.1280020000000004</v>
      </c>
      <c r="D743" s="12">
        <v>2.3827040899999998</v>
      </c>
      <c r="E743" s="60">
        <f t="shared" si="65"/>
        <v>0.38882234209453581</v>
      </c>
      <c r="F743" s="42">
        <v>1.0300590000000001</v>
      </c>
      <c r="G743" s="43">
        <v>1.0300590000000001</v>
      </c>
      <c r="H743" s="43">
        <v>0.32504090999999996</v>
      </c>
      <c r="I743" s="19">
        <f t="shared" si="69"/>
        <v>0.31555562351282784</v>
      </c>
    </row>
    <row r="744" spans="1:9" x14ac:dyDescent="0.25">
      <c r="A744" s="2" t="s">
        <v>95</v>
      </c>
      <c r="B744" s="9">
        <v>14.519124</v>
      </c>
      <c r="C744" s="12">
        <v>14.519124</v>
      </c>
      <c r="D744" s="12">
        <v>3.87702832</v>
      </c>
      <c r="E744" s="60">
        <f t="shared" si="65"/>
        <v>0.26702907971582857</v>
      </c>
      <c r="F744" s="42">
        <v>1.4320759999999999</v>
      </c>
      <c r="G744" s="43">
        <v>1.4320759999999999</v>
      </c>
      <c r="H744" s="43">
        <v>0.47689996000000001</v>
      </c>
      <c r="I744" s="19">
        <f t="shared" si="69"/>
        <v>0.33301302444842318</v>
      </c>
    </row>
    <row r="745" spans="1:9" x14ac:dyDescent="0.25">
      <c r="A745" s="2" t="s">
        <v>61</v>
      </c>
      <c r="B745" s="9">
        <v>54.731400000000001</v>
      </c>
      <c r="C745" s="12">
        <v>54.613942999999999</v>
      </c>
      <c r="D745" s="12">
        <v>27.710976280000001</v>
      </c>
      <c r="E745" s="60">
        <f t="shared" si="65"/>
        <v>0.50739746588156065</v>
      </c>
      <c r="F745" s="42">
        <v>2.0242</v>
      </c>
      <c r="G745" s="43">
        <v>2.1416569999999999</v>
      </c>
      <c r="H745" s="43">
        <v>1.14831759</v>
      </c>
      <c r="I745" s="19">
        <f t="shared" si="69"/>
        <v>0.53618183957561838</v>
      </c>
    </row>
    <row r="746" spans="1:9" x14ac:dyDescent="0.25">
      <c r="A746" s="2" t="s">
        <v>217</v>
      </c>
      <c r="B746" s="9">
        <v>8.4754819999999995</v>
      </c>
      <c r="C746" s="12">
        <v>8.488982</v>
      </c>
      <c r="D746" s="12">
        <v>2.7204537100000001</v>
      </c>
      <c r="E746" s="60">
        <f t="shared" si="65"/>
        <v>0.32046878059112388</v>
      </c>
      <c r="F746" s="42">
        <v>15.717917999999999</v>
      </c>
      <c r="G746" s="43">
        <v>15.704418</v>
      </c>
      <c r="H746" s="43">
        <v>7.55963926</v>
      </c>
      <c r="I746" s="19">
        <f t="shared" si="69"/>
        <v>0.48137022715518651</v>
      </c>
    </row>
    <row r="747" spans="1:9" x14ac:dyDescent="0.25">
      <c r="A747" s="2" t="s">
        <v>62</v>
      </c>
      <c r="B747" s="9">
        <v>7.5107999999999997</v>
      </c>
      <c r="C747" s="12">
        <v>7.5107999999999997</v>
      </c>
      <c r="D747" s="12">
        <v>1.1962999999999999E-4</v>
      </c>
      <c r="E747" s="60">
        <f t="shared" si="65"/>
        <v>1.5927730734409118E-5</v>
      </c>
      <c r="F747" s="42">
        <v>1.66</v>
      </c>
      <c r="G747" s="43">
        <v>1.66</v>
      </c>
      <c r="H747" s="43">
        <v>0</v>
      </c>
      <c r="I747" s="19">
        <f t="shared" si="69"/>
        <v>0</v>
      </c>
    </row>
    <row r="748" spans="1:9" x14ac:dyDescent="0.25">
      <c r="A748" s="2" t="s">
        <v>83</v>
      </c>
      <c r="B748" s="9">
        <v>124.8222</v>
      </c>
      <c r="C748" s="12">
        <v>123.26246500000001</v>
      </c>
      <c r="D748" s="12">
        <v>49.022504670000004</v>
      </c>
      <c r="E748" s="60">
        <f t="shared" si="65"/>
        <v>0.39770829400499169</v>
      </c>
      <c r="F748" s="42">
        <v>2.6377999999999999</v>
      </c>
      <c r="G748" s="43">
        <v>4.1975350000000002</v>
      </c>
      <c r="H748" s="43">
        <v>1.35621295</v>
      </c>
      <c r="I748" s="19">
        <f t="shared" si="69"/>
        <v>0.32309747268337247</v>
      </c>
    </row>
    <row r="749" spans="1:9" ht="17.25" x14ac:dyDescent="0.25">
      <c r="A749" s="2" t="s">
        <v>102</v>
      </c>
      <c r="B749" s="33">
        <v>60.588999999999999</v>
      </c>
      <c r="C749" s="34">
        <v>60.449289</v>
      </c>
      <c r="D749" s="34">
        <v>27.335398789999999</v>
      </c>
      <c r="E749" s="60">
        <f t="shared" si="65"/>
        <v>0.45220380987442216</v>
      </c>
      <c r="F749" s="33">
        <v>583.2894</v>
      </c>
      <c r="G749" s="34">
        <v>583.42911100000003</v>
      </c>
      <c r="H749" s="34">
        <v>50.6095221</v>
      </c>
      <c r="I749" s="19">
        <f t="shared" si="69"/>
        <v>8.6744938066691701E-2</v>
      </c>
    </row>
    <row r="750" spans="1:9" x14ac:dyDescent="0.25">
      <c r="A750" s="2" t="s">
        <v>63</v>
      </c>
      <c r="B750" s="9">
        <v>6.6338999999999997</v>
      </c>
      <c r="C750" s="12">
        <v>6.6338999999999997</v>
      </c>
      <c r="D750" s="12">
        <v>2.7092555200000001</v>
      </c>
      <c r="E750" s="60">
        <f t="shared" si="65"/>
        <v>0.4083955923363331</v>
      </c>
      <c r="F750" s="42">
        <v>5.9851999999999999</v>
      </c>
      <c r="G750" s="43">
        <v>5.9851999999999999</v>
      </c>
      <c r="H750" s="43">
        <v>1.44736877</v>
      </c>
      <c r="I750" s="19">
        <f t="shared" si="69"/>
        <v>0.24182462908507651</v>
      </c>
    </row>
    <row r="751" spans="1:9" x14ac:dyDescent="0.25">
      <c r="A751" s="2" t="s">
        <v>64</v>
      </c>
      <c r="B751" s="9">
        <v>22.962513999999999</v>
      </c>
      <c r="C751" s="12">
        <v>22.962513999999999</v>
      </c>
      <c r="D751" s="12">
        <v>11.24034234</v>
      </c>
      <c r="E751" s="60">
        <f t="shared" si="65"/>
        <v>0.48950835000035275</v>
      </c>
      <c r="F751" s="42">
        <v>53.129190000000001</v>
      </c>
      <c r="G751" s="43">
        <v>53.129190000000001</v>
      </c>
      <c r="H751" s="43">
        <v>21.105113719999999</v>
      </c>
      <c r="I751" s="19">
        <f t="shared" si="69"/>
        <v>0.39724139818431259</v>
      </c>
    </row>
    <row r="752" spans="1:9" x14ac:dyDescent="0.25">
      <c r="A752" s="7" t="s">
        <v>84</v>
      </c>
      <c r="B752" s="9">
        <v>3.426625</v>
      </c>
      <c r="C752" s="12">
        <v>3.426625</v>
      </c>
      <c r="D752" s="12">
        <v>1.7040117299999999</v>
      </c>
      <c r="E752" s="60">
        <f t="shared" si="65"/>
        <v>0.49728573450552654</v>
      </c>
      <c r="F752" s="42">
        <v>2.2174749999999999</v>
      </c>
      <c r="G752" s="43">
        <v>2.6813199999999999</v>
      </c>
      <c r="H752" s="43">
        <v>0.52601943000000007</v>
      </c>
      <c r="I752" s="19">
        <f t="shared" si="69"/>
        <v>0.1961792811003536</v>
      </c>
    </row>
    <row r="753" spans="1:9" x14ac:dyDescent="0.25">
      <c r="A753" s="2" t="s">
        <v>65</v>
      </c>
      <c r="B753" s="9">
        <v>15.4984</v>
      </c>
      <c r="C753" s="12">
        <v>15.4984</v>
      </c>
      <c r="D753" s="12">
        <v>6.7411420399999997</v>
      </c>
      <c r="E753" s="60">
        <f t="shared" si="65"/>
        <v>0.43495728849429616</v>
      </c>
      <c r="F753" s="42">
        <v>7.9913999999999996</v>
      </c>
      <c r="G753" s="43">
        <v>9.7199779999999993</v>
      </c>
      <c r="H753" s="43">
        <v>8.1091183700000009</v>
      </c>
      <c r="I753" s="19">
        <f t="shared" si="69"/>
        <v>0.8342733255157575</v>
      </c>
    </row>
    <row r="754" spans="1:9" x14ac:dyDescent="0.25">
      <c r="A754" s="2" t="s">
        <v>66</v>
      </c>
      <c r="B754" s="9">
        <v>7.3010999999999999</v>
      </c>
      <c r="C754" s="12">
        <v>7.3010999999999999</v>
      </c>
      <c r="D754" s="12">
        <v>3.8319588100000002</v>
      </c>
      <c r="E754" s="60">
        <f t="shared" si="65"/>
        <v>0.52484677788278478</v>
      </c>
      <c r="F754" s="42">
        <v>51.475900000000003</v>
      </c>
      <c r="G754" s="43">
        <v>52.042194000000002</v>
      </c>
      <c r="H754" s="43">
        <v>29.195799969999999</v>
      </c>
      <c r="I754" s="19">
        <f t="shared" si="69"/>
        <v>0.56100248137117348</v>
      </c>
    </row>
    <row r="755" spans="1:9" x14ac:dyDescent="0.25">
      <c r="A755" s="2" t="s">
        <v>67</v>
      </c>
      <c r="B755" s="9">
        <v>7.2233419999999997</v>
      </c>
      <c r="C755" s="12">
        <v>7.2233419999999997</v>
      </c>
      <c r="D755" s="12">
        <v>3.2081826600000003</v>
      </c>
      <c r="E755" s="60">
        <f t="shared" si="65"/>
        <v>0.44414104440853008</v>
      </c>
      <c r="F755" s="42">
        <v>2.0239989999999999</v>
      </c>
      <c r="G755" s="43">
        <v>2.0239989999999999</v>
      </c>
      <c r="H755" s="43">
        <v>1.0267105600000002</v>
      </c>
      <c r="I755" s="19">
        <f t="shared" si="69"/>
        <v>0.50726831386774407</v>
      </c>
    </row>
    <row r="756" spans="1:9" x14ac:dyDescent="0.25">
      <c r="A756" s="2" t="s">
        <v>68</v>
      </c>
      <c r="B756" s="9">
        <v>6.3837650000000004</v>
      </c>
      <c r="C756" s="12">
        <v>6.5787649999999998</v>
      </c>
      <c r="D756" s="12">
        <v>3.2009875099999996</v>
      </c>
      <c r="E756" s="60">
        <f t="shared" si="65"/>
        <v>0.48656358906268876</v>
      </c>
      <c r="F756" s="42">
        <v>0.64803500000000003</v>
      </c>
      <c r="G756" s="43">
        <v>0.64803500000000003</v>
      </c>
      <c r="H756" s="43">
        <v>0.41936788000000003</v>
      </c>
      <c r="I756" s="19">
        <f t="shared" si="69"/>
        <v>0.64713770089578493</v>
      </c>
    </row>
    <row r="757" spans="1:9" x14ac:dyDescent="0.25">
      <c r="A757" s="2" t="s">
        <v>69</v>
      </c>
      <c r="B757" s="9">
        <v>14.6401</v>
      </c>
      <c r="C757" s="12">
        <v>14.631736</v>
      </c>
      <c r="D757" s="12">
        <v>6.1854341699999997</v>
      </c>
      <c r="E757" s="60">
        <f t="shared" si="65"/>
        <v>0.42274096320491289</v>
      </c>
      <c r="F757" s="42">
        <v>4.3112000000000004</v>
      </c>
      <c r="G757" s="43">
        <v>4.7195640000000001</v>
      </c>
      <c r="H757" s="43">
        <v>2.2117712000000003</v>
      </c>
      <c r="I757" s="19">
        <f t="shared" si="69"/>
        <v>0.46863888274425353</v>
      </c>
    </row>
    <row r="758" spans="1:9" x14ac:dyDescent="0.25">
      <c r="A758" s="2" t="s">
        <v>70</v>
      </c>
      <c r="B758" s="9">
        <v>1.6839999999999999</v>
      </c>
      <c r="C758" s="12">
        <v>1.6839999999999999</v>
      </c>
      <c r="D758" s="12">
        <v>0.65787050999999996</v>
      </c>
      <c r="E758" s="60">
        <f t="shared" si="65"/>
        <v>0.39065944774346795</v>
      </c>
      <c r="F758" s="10" t="s">
        <v>19</v>
      </c>
      <c r="G758" s="11" t="s">
        <v>19</v>
      </c>
      <c r="H758" s="11" t="s">
        <v>19</v>
      </c>
      <c r="I758" s="19" t="s">
        <v>19</v>
      </c>
    </row>
    <row r="759" spans="1:9" x14ac:dyDescent="0.25">
      <c r="A759" s="2" t="s">
        <v>71</v>
      </c>
      <c r="B759" s="9">
        <v>22.465060000000001</v>
      </c>
      <c r="C759" s="12">
        <v>22.312398000000002</v>
      </c>
      <c r="D759" s="12">
        <v>10.64226918</v>
      </c>
      <c r="E759" s="60">
        <f t="shared" si="65"/>
        <v>0.47696662546087598</v>
      </c>
      <c r="F759" s="10">
        <v>2.0902400000000001</v>
      </c>
      <c r="G759" s="11">
        <v>2.242902</v>
      </c>
      <c r="H759" s="11">
        <v>0.99811282999999995</v>
      </c>
      <c r="I759" s="19">
        <f>H759/G759</f>
        <v>0.44500955904448791</v>
      </c>
    </row>
    <row r="760" spans="1:9" x14ac:dyDescent="0.25">
      <c r="A760" s="23" t="s">
        <v>204</v>
      </c>
      <c r="B760" s="9">
        <v>8.5886689999999994</v>
      </c>
      <c r="C760" s="12">
        <v>8.5750740000000008</v>
      </c>
      <c r="D760" s="12">
        <v>2.5712311899999998</v>
      </c>
      <c r="E760" s="60">
        <f t="shared" si="65"/>
        <v>0.29984944619719894</v>
      </c>
      <c r="F760" s="10">
        <v>0.81793099999999996</v>
      </c>
      <c r="G760" s="11">
        <v>0.83152599999999999</v>
      </c>
      <c r="H760" s="11">
        <v>3.195829E-2</v>
      </c>
      <c r="I760" s="19">
        <f>H760/G760</f>
        <v>3.8433302145693578E-2</v>
      </c>
    </row>
    <row r="761" spans="1:9" x14ac:dyDescent="0.25">
      <c r="A761" s="24" t="s">
        <v>226</v>
      </c>
      <c r="B761" s="9">
        <v>6.6812279999999999</v>
      </c>
      <c r="C761" s="12">
        <v>6.6572779999999998</v>
      </c>
      <c r="D761" s="12">
        <v>3.27672257</v>
      </c>
      <c r="E761" s="60">
        <f t="shared" si="65"/>
        <v>0.49220155294701529</v>
      </c>
      <c r="F761" s="10">
        <v>9.3472E-2</v>
      </c>
      <c r="G761" s="11">
        <v>0.117422</v>
      </c>
      <c r="H761" s="11">
        <v>3.015731E-2</v>
      </c>
      <c r="I761" s="19">
        <f>H761/G761</f>
        <v>0.25682844782068098</v>
      </c>
    </row>
    <row r="762" spans="1:9" x14ac:dyDescent="0.25">
      <c r="A762" s="24" t="s">
        <v>103</v>
      </c>
      <c r="B762" s="9">
        <v>166.27</v>
      </c>
      <c r="C762" s="12">
        <v>173.81798599999999</v>
      </c>
      <c r="D762" s="12">
        <v>91.240769270000001</v>
      </c>
      <c r="E762" s="60">
        <f t="shared" si="65"/>
        <v>0.52492133506828231</v>
      </c>
      <c r="F762" s="42">
        <v>14.1</v>
      </c>
      <c r="G762" s="43">
        <v>16.600000000000001</v>
      </c>
      <c r="H762" s="43">
        <v>2.27921386</v>
      </c>
      <c r="I762" s="19">
        <f>H762/G762</f>
        <v>0.13730203975903613</v>
      </c>
    </row>
    <row r="763" spans="1:9" x14ac:dyDescent="0.25">
      <c r="A763" s="21" t="s">
        <v>108</v>
      </c>
      <c r="B763" s="9">
        <v>2.4315000000000002</v>
      </c>
      <c r="C763" s="12">
        <v>2.4315000000000002</v>
      </c>
      <c r="D763" s="12">
        <v>1.07880372</v>
      </c>
      <c r="E763" s="60">
        <f t="shared" si="65"/>
        <v>0.44367827267119059</v>
      </c>
      <c r="F763" s="10" t="s">
        <v>19</v>
      </c>
      <c r="G763" s="11" t="s">
        <v>19</v>
      </c>
      <c r="H763" s="11" t="s">
        <v>19</v>
      </c>
      <c r="I763" s="19" t="s">
        <v>19</v>
      </c>
    </row>
    <row r="764" spans="1:9" x14ac:dyDescent="0.25">
      <c r="A764" s="2" t="s">
        <v>74</v>
      </c>
      <c r="B764" s="9">
        <v>25.402743999999998</v>
      </c>
      <c r="C764" s="12">
        <v>25.402743999999998</v>
      </c>
      <c r="D764" s="12">
        <v>11.31316711</v>
      </c>
      <c r="E764" s="60">
        <f t="shared" si="65"/>
        <v>0.44535216786029103</v>
      </c>
      <c r="F764" s="42">
        <v>3.482256</v>
      </c>
      <c r="G764" s="43">
        <v>3.482256</v>
      </c>
      <c r="H764" s="43">
        <v>0.93687109999999996</v>
      </c>
      <c r="I764" s="19">
        <f t="shared" ref="I764:I775" si="70">H764/G764</f>
        <v>0.26904142027467248</v>
      </c>
    </row>
    <row r="765" spans="1:9" x14ac:dyDescent="0.25">
      <c r="A765" s="7" t="s">
        <v>75</v>
      </c>
      <c r="B765" s="9">
        <v>9.5028109999999995</v>
      </c>
      <c r="C765" s="12">
        <v>9.5028109999999995</v>
      </c>
      <c r="D765" s="12">
        <v>3.8286074999999999</v>
      </c>
      <c r="E765" s="60">
        <f t="shared" si="65"/>
        <v>0.4028921021369361</v>
      </c>
      <c r="F765" s="42">
        <v>5.7622059999999999</v>
      </c>
      <c r="G765" s="43">
        <v>5.7622059999999999</v>
      </c>
      <c r="H765" s="43">
        <v>1.9176242999999999</v>
      </c>
      <c r="I765" s="19">
        <f t="shared" si="70"/>
        <v>0.33279343015504825</v>
      </c>
    </row>
    <row r="766" spans="1:9" x14ac:dyDescent="0.25">
      <c r="A766" s="2" t="s">
        <v>76</v>
      </c>
      <c r="B766" s="9">
        <v>66.904700000000005</v>
      </c>
      <c r="C766" s="12">
        <v>66.904700000000005</v>
      </c>
      <c r="D766" s="12">
        <v>5.6840937599999997</v>
      </c>
      <c r="E766" s="60">
        <f t="shared" si="65"/>
        <v>8.4958063633795516E-2</v>
      </c>
      <c r="F766" s="42">
        <v>7.4455</v>
      </c>
      <c r="G766" s="43">
        <v>7.4455</v>
      </c>
      <c r="H766" s="43">
        <v>1.4659104700000001</v>
      </c>
      <c r="I766" s="19">
        <f t="shared" si="70"/>
        <v>0.19688543012557921</v>
      </c>
    </row>
    <row r="767" spans="1:9" x14ac:dyDescent="0.25">
      <c r="A767" s="2" t="s">
        <v>77</v>
      </c>
      <c r="B767" s="9">
        <v>264.96028999999999</v>
      </c>
      <c r="C767" s="12">
        <v>264.96028999999999</v>
      </c>
      <c r="D767" s="12">
        <v>130.66127677</v>
      </c>
      <c r="E767" s="60">
        <f t="shared" si="65"/>
        <v>0.49313531763571067</v>
      </c>
      <c r="F767" s="42">
        <v>21.7836</v>
      </c>
      <c r="G767" s="43">
        <v>21.7836</v>
      </c>
      <c r="H767" s="43">
        <v>4.5697552100000003</v>
      </c>
      <c r="I767" s="19">
        <f t="shared" si="70"/>
        <v>0.20977961448061846</v>
      </c>
    </row>
    <row r="768" spans="1:9" x14ac:dyDescent="0.25">
      <c r="A768" s="2" t="s">
        <v>85</v>
      </c>
      <c r="B768" s="9">
        <v>101.69029999999999</v>
      </c>
      <c r="C768" s="12">
        <v>100.0753</v>
      </c>
      <c r="D768" s="12">
        <v>40.691380889999998</v>
      </c>
      <c r="E768" s="60">
        <f t="shared" si="65"/>
        <v>0.40660763335208588</v>
      </c>
      <c r="F768" s="42">
        <v>26.477699999999999</v>
      </c>
      <c r="G768" s="43">
        <v>28.092700000000001</v>
      </c>
      <c r="H768" s="43">
        <v>9.2910483100000008</v>
      </c>
      <c r="I768" s="19">
        <f t="shared" si="70"/>
        <v>0.33072820732788233</v>
      </c>
    </row>
    <row r="769" spans="1:9" x14ac:dyDescent="0.25">
      <c r="A769" s="2" t="s">
        <v>78</v>
      </c>
      <c r="B769" s="9">
        <v>0.53</v>
      </c>
      <c r="C769" s="12">
        <v>0.53</v>
      </c>
      <c r="D769" s="12">
        <v>0.21029335999999998</v>
      </c>
      <c r="E769" s="60">
        <f t="shared" si="65"/>
        <v>0.39677992452830185</v>
      </c>
      <c r="F769" s="10">
        <v>0.2</v>
      </c>
      <c r="G769" s="11">
        <v>0.2</v>
      </c>
      <c r="H769" s="11">
        <v>0</v>
      </c>
      <c r="I769" s="19">
        <f t="shared" si="70"/>
        <v>0</v>
      </c>
    </row>
    <row r="770" spans="1:9" ht="15.75" thickBot="1" x14ac:dyDescent="0.3">
      <c r="A770" s="8" t="s">
        <v>79</v>
      </c>
      <c r="B770" s="50">
        <v>32.020899999999997</v>
      </c>
      <c r="C770" s="51">
        <v>33.302317000000002</v>
      </c>
      <c r="D770" s="51">
        <v>17.306380520000001</v>
      </c>
      <c r="E770" s="62">
        <f>D770/C770</f>
        <v>0.51967496796093793</v>
      </c>
      <c r="F770" s="44">
        <v>8.6021000000000001</v>
      </c>
      <c r="G770" s="45">
        <v>8.6021000000000001</v>
      </c>
      <c r="H770" s="45">
        <v>6.2311255800000005</v>
      </c>
      <c r="I770" s="32">
        <f t="shared" si="70"/>
        <v>0.72437260436405071</v>
      </c>
    </row>
    <row r="771" spans="1:9" ht="15.75" thickBot="1" x14ac:dyDescent="0.3">
      <c r="A771" s="35" t="s">
        <v>98</v>
      </c>
      <c r="B771" s="71">
        <f>SUM(B772:B777)</f>
        <v>971.87879199999998</v>
      </c>
      <c r="C771" s="72">
        <f>SUM(C772:C777)</f>
        <v>971.87879199999998</v>
      </c>
      <c r="D771" s="72">
        <f>SUM(D772:D777)</f>
        <v>355.44235947999999</v>
      </c>
      <c r="E771" s="73">
        <f>D771/C771</f>
        <v>0.3657270458063458</v>
      </c>
      <c r="F771" s="74">
        <f>SUM(F772:F777)</f>
        <v>3360.5404369999997</v>
      </c>
      <c r="G771" s="36">
        <f>SUM(G772:G777)</f>
        <v>3363.6499219999996</v>
      </c>
      <c r="H771" s="36">
        <f>SUM(H772:H777)</f>
        <v>1614.3800866799997</v>
      </c>
      <c r="I771" s="39">
        <f t="shared" si="70"/>
        <v>0.47994890197137463</v>
      </c>
    </row>
    <row r="772" spans="1:9" x14ac:dyDescent="0.25">
      <c r="A772" s="7" t="s">
        <v>86</v>
      </c>
      <c r="B772" s="52">
        <v>260.33783099999999</v>
      </c>
      <c r="C772" s="53">
        <v>260.33783099999999</v>
      </c>
      <c r="D772" s="53">
        <v>58.363520159999993</v>
      </c>
      <c r="E772" s="63">
        <f>D772/C772</f>
        <v>0.22418378433828157</v>
      </c>
      <c r="F772" s="40">
        <v>229.974842</v>
      </c>
      <c r="G772" s="41">
        <v>229.974842</v>
      </c>
      <c r="H772" s="41">
        <v>54.202402799999994</v>
      </c>
      <c r="I772" s="29">
        <f t="shared" si="70"/>
        <v>0.23568840108171482</v>
      </c>
    </row>
    <row r="773" spans="1:9" x14ac:dyDescent="0.25">
      <c r="A773" s="2" t="s">
        <v>87</v>
      </c>
      <c r="B773" s="9">
        <v>333.76650000000001</v>
      </c>
      <c r="C773" s="12">
        <v>333.76650000000001</v>
      </c>
      <c r="D773" s="12">
        <v>138.04051899999999</v>
      </c>
      <c r="E773" s="60">
        <f>D773/C773</f>
        <v>0.41358410445625904</v>
      </c>
      <c r="F773" s="42">
        <v>1102.0624</v>
      </c>
      <c r="G773" s="43">
        <v>1102.0624</v>
      </c>
      <c r="H773" s="43">
        <v>665.29079999999999</v>
      </c>
      <c r="I773" s="19">
        <f t="shared" si="70"/>
        <v>0.60367797685503111</v>
      </c>
    </row>
    <row r="774" spans="1:9" x14ac:dyDescent="0.25">
      <c r="A774" s="2" t="s">
        <v>88</v>
      </c>
      <c r="B774" s="9">
        <v>206.84880000000001</v>
      </c>
      <c r="C774" s="12">
        <v>206.84880000000001</v>
      </c>
      <c r="D774" s="12">
        <v>111.021165</v>
      </c>
      <c r="E774" s="60">
        <f>D774/C774</f>
        <v>0.53672617390093624</v>
      </c>
      <c r="F774" s="42">
        <v>559.81719999999996</v>
      </c>
      <c r="G774" s="43">
        <v>559.81719999999996</v>
      </c>
      <c r="H774" s="43">
        <v>333.31360000000001</v>
      </c>
      <c r="I774" s="19">
        <f t="shared" si="70"/>
        <v>0.59539721180413896</v>
      </c>
    </row>
    <row r="775" spans="1:9" ht="17.25" x14ac:dyDescent="0.25">
      <c r="A775" s="2" t="s">
        <v>106</v>
      </c>
      <c r="B775" s="10" t="s">
        <v>19</v>
      </c>
      <c r="C775" s="11" t="s">
        <v>19</v>
      </c>
      <c r="D775" s="11" t="s">
        <v>19</v>
      </c>
      <c r="E775" s="60" t="s">
        <v>19</v>
      </c>
      <c r="F775" s="42">
        <v>1301.947776</v>
      </c>
      <c r="G775" s="43">
        <v>1305.0572609999999</v>
      </c>
      <c r="H775" s="65">
        <v>513.19250726999996</v>
      </c>
      <c r="I775" s="19">
        <f t="shared" si="70"/>
        <v>0.3932337090533225</v>
      </c>
    </row>
    <row r="776" spans="1:9" x14ac:dyDescent="0.25">
      <c r="A776" s="2" t="s">
        <v>89</v>
      </c>
      <c r="B776" s="10">
        <v>2.9946999999999999</v>
      </c>
      <c r="C776" s="11">
        <v>2.9946999999999999</v>
      </c>
      <c r="D776" s="11">
        <v>0.98060615000000007</v>
      </c>
      <c r="E776" s="60">
        <f>D776/C776</f>
        <v>0.32744720673189304</v>
      </c>
      <c r="F776" s="66" t="s">
        <v>19</v>
      </c>
      <c r="G776" s="67" t="s">
        <v>19</v>
      </c>
      <c r="H776" s="67" t="s">
        <v>19</v>
      </c>
      <c r="I776" s="19" t="s">
        <v>19</v>
      </c>
    </row>
    <row r="777" spans="1:9" ht="15.75" thickBot="1" x14ac:dyDescent="0.3">
      <c r="A777" s="8" t="s">
        <v>90</v>
      </c>
      <c r="B777" s="50">
        <v>167.930961</v>
      </c>
      <c r="C777" s="51">
        <v>167.930961</v>
      </c>
      <c r="D777" s="51">
        <v>47.036549170000001</v>
      </c>
      <c r="E777" s="62">
        <f>D777/C777</f>
        <v>0.28009456320564974</v>
      </c>
      <c r="F777" s="44">
        <v>166.73821899999999</v>
      </c>
      <c r="G777" s="45">
        <v>166.73821899999999</v>
      </c>
      <c r="H777" s="45">
        <v>48.380776609999998</v>
      </c>
      <c r="I777" s="30">
        <f>H777/G777</f>
        <v>0.29016008987117708</v>
      </c>
    </row>
    <row r="778" spans="1:9" x14ac:dyDescent="0.25">
      <c r="A778" s="152" t="s">
        <v>211</v>
      </c>
      <c r="B778" s="152"/>
      <c r="C778" s="152"/>
      <c r="D778" s="152"/>
      <c r="E778" s="184" t="s">
        <v>212</v>
      </c>
      <c r="F778" s="184"/>
      <c r="G778" s="184"/>
      <c r="H778" s="184"/>
      <c r="I778" s="184"/>
    </row>
    <row r="779" spans="1:9" ht="24" customHeight="1" x14ac:dyDescent="0.25">
      <c r="A779" s="186" t="s">
        <v>213</v>
      </c>
      <c r="B779" s="187"/>
      <c r="C779" s="187"/>
      <c r="D779" s="187"/>
      <c r="E779" s="187"/>
      <c r="F779" s="187"/>
      <c r="G779" s="187"/>
      <c r="H779" s="187"/>
      <c r="I779" s="187"/>
    </row>
    <row r="780" spans="1:9" x14ac:dyDescent="0.25">
      <c r="A780" s="189" t="s">
        <v>94</v>
      </c>
      <c r="B780" s="189"/>
      <c r="C780" s="189"/>
      <c r="D780" s="189"/>
      <c r="E780" s="189"/>
      <c r="F780" s="189"/>
      <c r="G780" s="189"/>
      <c r="H780" s="189"/>
      <c r="I780" s="189"/>
    </row>
    <row r="781" spans="1:9" x14ac:dyDescent="0.25">
      <c r="A781" s="188" t="s">
        <v>104</v>
      </c>
      <c r="B781" s="188"/>
      <c r="C781" s="188"/>
      <c r="D781" s="188"/>
      <c r="E781" s="188"/>
      <c r="F781" s="188"/>
      <c r="G781" s="188"/>
      <c r="H781" s="188"/>
      <c r="I781" s="188"/>
    </row>
    <row r="782" spans="1:9" x14ac:dyDescent="0.25">
      <c r="A782" s="189" t="s">
        <v>236</v>
      </c>
      <c r="B782" s="189"/>
      <c r="C782" s="189"/>
      <c r="D782" s="189"/>
      <c r="E782" s="189"/>
      <c r="F782" s="189"/>
      <c r="G782" s="189"/>
      <c r="H782" s="189"/>
      <c r="I782" s="189"/>
    </row>
    <row r="783" spans="1:9" x14ac:dyDescent="0.25">
      <c r="A783" s="190" t="s">
        <v>105</v>
      </c>
      <c r="B783" s="190"/>
      <c r="C783" s="190"/>
      <c r="D783" s="190"/>
      <c r="E783" s="190"/>
      <c r="F783" s="190"/>
      <c r="G783" s="190"/>
      <c r="H783" s="190"/>
      <c r="I783" s="190"/>
    </row>
    <row r="784" spans="1:9" x14ac:dyDescent="0.25">
      <c r="A784" s="191" t="s">
        <v>0</v>
      </c>
      <c r="B784" s="191"/>
      <c r="C784" s="191"/>
      <c r="D784" s="191"/>
      <c r="E784" s="191"/>
      <c r="F784" s="191"/>
      <c r="G784" s="191"/>
      <c r="H784" s="191"/>
      <c r="I784" s="191"/>
    </row>
    <row r="785" spans="1:9" x14ac:dyDescent="0.25">
      <c r="A785" s="191" t="s">
        <v>1</v>
      </c>
      <c r="B785" s="191"/>
      <c r="C785" s="191"/>
      <c r="D785" s="191"/>
      <c r="E785" s="191"/>
      <c r="F785" s="191"/>
      <c r="G785" s="191"/>
      <c r="H785" s="191"/>
      <c r="I785" s="191"/>
    </row>
    <row r="786" spans="1:9" x14ac:dyDescent="0.25">
      <c r="A786" s="192" t="s">
        <v>210</v>
      </c>
      <c r="B786" s="192"/>
      <c r="C786" s="192"/>
      <c r="D786" s="192"/>
      <c r="E786" s="192"/>
      <c r="F786" s="192"/>
      <c r="G786" s="192"/>
      <c r="H786" s="192"/>
      <c r="I786" s="192"/>
    </row>
    <row r="787" spans="1:9" x14ac:dyDescent="0.25">
      <c r="A787" s="192" t="s">
        <v>237</v>
      </c>
      <c r="B787" s="192"/>
      <c r="C787" s="192"/>
      <c r="D787" s="192"/>
      <c r="E787" s="192"/>
      <c r="F787" s="192"/>
      <c r="G787" s="192"/>
      <c r="H787" s="192"/>
      <c r="I787" s="192"/>
    </row>
    <row r="788" spans="1:9" x14ac:dyDescent="0.25">
      <c r="A788" s="193" t="s">
        <v>2</v>
      </c>
      <c r="B788" s="193"/>
      <c r="C788" s="193"/>
      <c r="D788" s="193"/>
      <c r="E788" s="193"/>
      <c r="F788" s="193"/>
      <c r="G788" s="193"/>
      <c r="H788" s="193"/>
      <c r="I788" s="193"/>
    </row>
    <row r="789" spans="1:9" ht="15.75" thickBot="1" x14ac:dyDescent="0.3">
      <c r="A789" s="193"/>
      <c r="B789" s="193"/>
      <c r="C789" s="193"/>
      <c r="D789" s="193"/>
      <c r="E789" s="193"/>
      <c r="F789" s="193"/>
      <c r="G789" s="193"/>
      <c r="H789" s="193"/>
      <c r="I789" s="193"/>
    </row>
    <row r="790" spans="1:9" x14ac:dyDescent="0.25">
      <c r="A790" s="194" t="s">
        <v>3</v>
      </c>
      <c r="B790" s="196" t="s">
        <v>4</v>
      </c>
      <c r="C790" s="197"/>
      <c r="D790" s="197"/>
      <c r="E790" s="198"/>
      <c r="F790" s="196" t="s">
        <v>5</v>
      </c>
      <c r="G790" s="197"/>
      <c r="H790" s="197"/>
      <c r="I790" s="199"/>
    </row>
    <row r="791" spans="1:9" ht="30.75" thickBot="1" x14ac:dyDescent="0.3">
      <c r="A791" s="195"/>
      <c r="B791" s="170" t="s">
        <v>6</v>
      </c>
      <c r="C791" s="171" t="s">
        <v>7</v>
      </c>
      <c r="D791" s="171" t="s">
        <v>215</v>
      </c>
      <c r="E791" s="172" t="s">
        <v>9</v>
      </c>
      <c r="F791" s="173" t="s">
        <v>6</v>
      </c>
      <c r="G791" s="171" t="s">
        <v>7</v>
      </c>
      <c r="H791" s="171" t="s">
        <v>214</v>
      </c>
      <c r="I791" s="174" t="s">
        <v>9</v>
      </c>
    </row>
    <row r="792" spans="1:9" ht="15.75" thickBot="1" x14ac:dyDescent="0.3">
      <c r="A792" s="75" t="s">
        <v>96</v>
      </c>
      <c r="B792" s="25">
        <f>B793+B882</f>
        <v>14672.920396000001</v>
      </c>
      <c r="C792" s="26">
        <f>C793+C882</f>
        <v>14653.714406000001</v>
      </c>
      <c r="D792" s="26">
        <f>D793+D882</f>
        <v>8907.9260971019976</v>
      </c>
      <c r="E792" s="56">
        <f>D792/C792</f>
        <v>0.60789543526620282</v>
      </c>
      <c r="F792" s="25">
        <f>F793+F882</f>
        <v>8996.3504290000001</v>
      </c>
      <c r="G792" s="26">
        <f>G793+G882</f>
        <v>9044.3695152799992</v>
      </c>
      <c r="H792" s="26">
        <f>H793+H882</f>
        <v>4742.6372477199993</v>
      </c>
      <c r="I792" s="27">
        <f>H792/G792</f>
        <v>0.52437455587230886</v>
      </c>
    </row>
    <row r="793" spans="1:9" ht="15.75" thickBot="1" x14ac:dyDescent="0.3">
      <c r="A793" s="76" t="s">
        <v>10</v>
      </c>
      <c r="B793" s="37">
        <f>B794+B823</f>
        <v>13701.041604000002</v>
      </c>
      <c r="C793" s="38">
        <f>C794+C823</f>
        <v>13681.835614000001</v>
      </c>
      <c r="D793" s="38">
        <f>D794+D823</f>
        <v>8463.6316197419983</v>
      </c>
      <c r="E793" s="57">
        <f>D793/C793</f>
        <v>0.61860351626221466</v>
      </c>
      <c r="F793" s="37">
        <f>F794+F823</f>
        <v>5635.8099920000004</v>
      </c>
      <c r="G793" s="38">
        <f>G794+G823</f>
        <v>5680.7195932800005</v>
      </c>
      <c r="H793" s="38">
        <f>H794+H823</f>
        <v>2813.0341023099995</v>
      </c>
      <c r="I793" s="39">
        <f>H793/G793</f>
        <v>0.49518974772802982</v>
      </c>
    </row>
    <row r="794" spans="1:9" ht="15.75" thickBot="1" x14ac:dyDescent="0.3">
      <c r="A794" s="77" t="s">
        <v>11</v>
      </c>
      <c r="B794" s="17">
        <f>SUM(B795:B822)</f>
        <v>7884.8311790000025</v>
      </c>
      <c r="C794" s="18">
        <f>SUM(C795:C822)</f>
        <v>7849.9721330000011</v>
      </c>
      <c r="D794" s="18">
        <f>SUM(D795:D822)</f>
        <v>5245.199978319999</v>
      </c>
      <c r="E794" s="58">
        <f>D794/C794</f>
        <v>0.6681807131862334</v>
      </c>
      <c r="F794" s="17">
        <f>SUM(F795:F822)</f>
        <v>3227.6491410000003</v>
      </c>
      <c r="G794" s="18">
        <f>SUM(G795:G822)</f>
        <v>3273.8758072800006</v>
      </c>
      <c r="H794" s="18">
        <f>SUM(H795:H822)</f>
        <v>1966.0687828099997</v>
      </c>
      <c r="I794" s="28">
        <f>H794/G794</f>
        <v>0.60053248765213474</v>
      </c>
    </row>
    <row r="795" spans="1:9" x14ac:dyDescent="0.25">
      <c r="A795" s="1" t="s">
        <v>12</v>
      </c>
      <c r="B795" s="46">
        <v>33.616399999999999</v>
      </c>
      <c r="C795" s="47">
        <v>33.503824000000002</v>
      </c>
      <c r="D795" s="47">
        <v>19.375741659999999</v>
      </c>
      <c r="E795" s="59">
        <f>D795/C795</f>
        <v>0.57831433391006348</v>
      </c>
      <c r="F795" s="40">
        <v>35.9876</v>
      </c>
      <c r="G795" s="41">
        <v>36.092675999999997</v>
      </c>
      <c r="H795" s="41">
        <v>13.332068980000001</v>
      </c>
      <c r="I795" s="29">
        <f>H795/G795</f>
        <v>0.36938433104821605</v>
      </c>
    </row>
    <row r="796" spans="1:9" x14ac:dyDescent="0.25">
      <c r="A796" s="2" t="s">
        <v>13</v>
      </c>
      <c r="B796" s="9">
        <v>104.1498</v>
      </c>
      <c r="C796" s="12">
        <v>107.6498</v>
      </c>
      <c r="D796" s="12">
        <v>54.658693749999998</v>
      </c>
      <c r="E796" s="60">
        <f>D796/C796</f>
        <v>0.50774542776670273</v>
      </c>
      <c r="F796" s="42">
        <v>19.126000000000001</v>
      </c>
      <c r="G796" s="43">
        <v>19.126000000000001</v>
      </c>
      <c r="H796" s="43">
        <v>6.4160778399999998</v>
      </c>
      <c r="I796" s="19">
        <f>H796/G796</f>
        <v>0.33546365366516778</v>
      </c>
    </row>
    <row r="797" spans="1:9" x14ac:dyDescent="0.25">
      <c r="A797" s="2" t="s">
        <v>14</v>
      </c>
      <c r="B797" s="9">
        <v>35.848700000000001</v>
      </c>
      <c r="C797" s="12">
        <v>36.738503000000001</v>
      </c>
      <c r="D797" s="12">
        <v>18.738900860000001</v>
      </c>
      <c r="E797" s="60">
        <f t="shared" ref="E797:E813" si="71">D797/C797</f>
        <v>0.51006163370347457</v>
      </c>
      <c r="F797" s="42">
        <v>2.18045</v>
      </c>
      <c r="G797" s="43">
        <v>2.2531469999999998</v>
      </c>
      <c r="H797" s="43">
        <v>1.75668242</v>
      </c>
      <c r="I797" s="19">
        <f t="shared" ref="I797:I805" si="72">H797/G797</f>
        <v>0.77965726159899917</v>
      </c>
    </row>
    <row r="798" spans="1:9" x14ac:dyDescent="0.25">
      <c r="A798" s="2" t="s">
        <v>15</v>
      </c>
      <c r="B798" s="9">
        <v>104.298242</v>
      </c>
      <c r="C798" s="12">
        <v>102.96509399999999</v>
      </c>
      <c r="D798" s="12">
        <v>59.606700259999997</v>
      </c>
      <c r="E798" s="60">
        <f t="shared" si="71"/>
        <v>0.57890201372515626</v>
      </c>
      <c r="F798" s="42">
        <v>3.9833259999999999</v>
      </c>
      <c r="G798" s="43">
        <v>5.3089740000000001</v>
      </c>
      <c r="H798" s="43">
        <v>3.3164416299999999</v>
      </c>
      <c r="I798" s="19">
        <f t="shared" si="72"/>
        <v>0.62468598075635706</v>
      </c>
    </row>
    <row r="799" spans="1:9" x14ac:dyDescent="0.25">
      <c r="A799" s="3" t="s">
        <v>80</v>
      </c>
      <c r="B799" s="9">
        <v>5.3787000000000003</v>
      </c>
      <c r="C799" s="12">
        <v>5.4516270000000002</v>
      </c>
      <c r="D799" s="12">
        <v>3.3406728299999999</v>
      </c>
      <c r="E799" s="60">
        <f t="shared" si="71"/>
        <v>0.61278455587662173</v>
      </c>
      <c r="F799" s="42">
        <v>0.40658300000000003</v>
      </c>
      <c r="G799" s="43">
        <v>0.40765600000000002</v>
      </c>
      <c r="H799" s="43">
        <v>0.15032059</v>
      </c>
      <c r="I799" s="19">
        <f t="shared" si="72"/>
        <v>0.36874372019545892</v>
      </c>
    </row>
    <row r="800" spans="1:9" x14ac:dyDescent="0.25">
      <c r="A800" s="4" t="s">
        <v>16</v>
      </c>
      <c r="B800" s="9">
        <v>64.263900000000007</v>
      </c>
      <c r="C800" s="12">
        <v>64.240990999999994</v>
      </c>
      <c r="D800" s="12">
        <v>37.710273600000001</v>
      </c>
      <c r="E800" s="60">
        <f t="shared" si="71"/>
        <v>0.58701263808336956</v>
      </c>
      <c r="F800" s="42">
        <v>95.638023000000004</v>
      </c>
      <c r="G800" s="43">
        <v>129.17598228</v>
      </c>
      <c r="H800" s="43">
        <v>105.32790815</v>
      </c>
      <c r="I800" s="19">
        <f t="shared" si="72"/>
        <v>0.8153830634064213</v>
      </c>
    </row>
    <row r="801" spans="1:9" x14ac:dyDescent="0.25">
      <c r="A801" s="4" t="s">
        <v>81</v>
      </c>
      <c r="B801" s="9">
        <v>30.123702000000002</v>
      </c>
      <c r="C801" s="12">
        <v>29.747156</v>
      </c>
      <c r="D801" s="12">
        <v>17.731494350000002</v>
      </c>
      <c r="E801" s="60">
        <f t="shared" si="71"/>
        <v>0.59607359943922045</v>
      </c>
      <c r="F801" s="42">
        <v>255.60611800000001</v>
      </c>
      <c r="G801" s="43">
        <v>256.16103900000002</v>
      </c>
      <c r="H801" s="43">
        <v>197.76981466999999</v>
      </c>
      <c r="I801" s="19">
        <f t="shared" si="72"/>
        <v>0.77205267218642093</v>
      </c>
    </row>
    <row r="802" spans="1:9" x14ac:dyDescent="0.25">
      <c r="A802" s="2" t="s">
        <v>91</v>
      </c>
      <c r="B802" s="9">
        <v>592.73314800000003</v>
      </c>
      <c r="C802" s="12">
        <v>594.41497200000003</v>
      </c>
      <c r="D802" s="12">
        <v>289.97059464</v>
      </c>
      <c r="E802" s="60">
        <f t="shared" si="71"/>
        <v>0.48782518661054181</v>
      </c>
      <c r="F802" s="42">
        <v>190.01551599999999</v>
      </c>
      <c r="G802" s="43">
        <v>150.247006</v>
      </c>
      <c r="H802" s="43">
        <v>89.20382287000001</v>
      </c>
      <c r="I802" s="19">
        <f t="shared" si="72"/>
        <v>0.59371447887620477</v>
      </c>
    </row>
    <row r="803" spans="1:9" x14ac:dyDescent="0.25">
      <c r="A803" s="4" t="s">
        <v>244</v>
      </c>
      <c r="B803" s="9">
        <v>1394.2363620000001</v>
      </c>
      <c r="C803" s="12">
        <v>1394.2161610000001</v>
      </c>
      <c r="D803" s="12">
        <v>889.33002088000001</v>
      </c>
      <c r="E803" s="60">
        <f t="shared" si="71"/>
        <v>0.63787097421258476</v>
      </c>
      <c r="F803" s="42">
        <v>229.03788900000001</v>
      </c>
      <c r="G803" s="43">
        <v>234.42129299999999</v>
      </c>
      <c r="H803" s="43">
        <v>142.34894080000001</v>
      </c>
      <c r="I803" s="19">
        <f t="shared" si="72"/>
        <v>0.60723554152565828</v>
      </c>
    </row>
    <row r="804" spans="1:9" x14ac:dyDescent="0.25">
      <c r="A804" s="5" t="s">
        <v>17</v>
      </c>
      <c r="B804" s="9">
        <v>3.2172580000000002</v>
      </c>
      <c r="C804" s="12">
        <v>3.1505719999999999</v>
      </c>
      <c r="D804" s="12">
        <v>1.8919249199999999</v>
      </c>
      <c r="E804" s="60">
        <f t="shared" si="71"/>
        <v>0.60050204216885061</v>
      </c>
      <c r="F804" s="42">
        <v>0.1048</v>
      </c>
      <c r="G804" s="43">
        <v>0.171486</v>
      </c>
      <c r="H804" s="43">
        <v>0.12662725999999999</v>
      </c>
      <c r="I804" s="19">
        <f t="shared" si="72"/>
        <v>0.73841164876433052</v>
      </c>
    </row>
    <row r="805" spans="1:9" x14ac:dyDescent="0.25">
      <c r="A805" s="5" t="s">
        <v>18</v>
      </c>
      <c r="B805" s="9">
        <v>7.0593979999999998</v>
      </c>
      <c r="C805" s="12">
        <v>6.9382380000000001</v>
      </c>
      <c r="D805" s="12">
        <v>4.0827459099999999</v>
      </c>
      <c r="E805" s="60">
        <f t="shared" si="71"/>
        <v>0.58844131752182616</v>
      </c>
      <c r="F805" s="10">
        <v>0.135494</v>
      </c>
      <c r="G805" s="11">
        <v>0.25665399999999999</v>
      </c>
      <c r="H805" s="11">
        <v>0.17499958999999998</v>
      </c>
      <c r="I805" s="19">
        <f t="shared" si="72"/>
        <v>0.68185023416740043</v>
      </c>
    </row>
    <row r="806" spans="1:9" x14ac:dyDescent="0.25">
      <c r="A806" s="2" t="s">
        <v>20</v>
      </c>
      <c r="B806" s="9">
        <v>115.891339</v>
      </c>
      <c r="C806" s="12">
        <v>118.857024</v>
      </c>
      <c r="D806" s="12">
        <v>75.541718079999995</v>
      </c>
      <c r="E806" s="60">
        <f t="shared" si="71"/>
        <v>0.63556797518335983</v>
      </c>
      <c r="F806" s="42">
        <v>31.302230999999999</v>
      </c>
      <c r="G806" s="43">
        <v>31.758196000000002</v>
      </c>
      <c r="H806" s="43">
        <v>14.49437402</v>
      </c>
      <c r="I806" s="19">
        <f>H806/G806</f>
        <v>0.45639790182036788</v>
      </c>
    </row>
    <row r="807" spans="1:9" x14ac:dyDescent="0.25">
      <c r="A807" s="2" t="s">
        <v>21</v>
      </c>
      <c r="B807" s="9">
        <v>36.215899999999998</v>
      </c>
      <c r="C807" s="12">
        <v>36.218265000000002</v>
      </c>
      <c r="D807" s="12">
        <v>20.430936410000001</v>
      </c>
      <c r="E807" s="60">
        <f t="shared" si="71"/>
        <v>0.56410588442047127</v>
      </c>
      <c r="F807" s="42">
        <v>1066.1043999999999</v>
      </c>
      <c r="G807" s="43">
        <v>1034.9814260000001</v>
      </c>
      <c r="H807" s="43">
        <v>546.26292576999992</v>
      </c>
      <c r="I807" s="19">
        <f>H807/G807</f>
        <v>0.52779973828245286</v>
      </c>
    </row>
    <row r="808" spans="1:9" x14ac:dyDescent="0.25">
      <c r="A808" s="5" t="s">
        <v>22</v>
      </c>
      <c r="B808" s="9">
        <v>162.929721</v>
      </c>
      <c r="C808" s="12">
        <v>163.68972099999999</v>
      </c>
      <c r="D808" s="12">
        <v>104.06436038</v>
      </c>
      <c r="E808" s="60">
        <f t="shared" si="71"/>
        <v>0.63574157096889428</v>
      </c>
      <c r="F808" s="42">
        <v>20.74945</v>
      </c>
      <c r="G808" s="43">
        <v>20.74945</v>
      </c>
      <c r="H808" s="43">
        <v>4.16784745</v>
      </c>
      <c r="I808" s="19">
        <f>H808/G808</f>
        <v>0.20086544221654068</v>
      </c>
    </row>
    <row r="809" spans="1:9" x14ac:dyDescent="0.25">
      <c r="A809" s="5" t="s">
        <v>23</v>
      </c>
      <c r="B809" s="9">
        <v>37.025199999999998</v>
      </c>
      <c r="C809" s="12">
        <v>37.085006</v>
      </c>
      <c r="D809" s="12">
        <v>22.62628187</v>
      </c>
      <c r="E809" s="60">
        <f t="shared" si="71"/>
        <v>0.61011940701856704</v>
      </c>
      <c r="F809" s="10" t="s">
        <v>19</v>
      </c>
      <c r="G809" s="11" t="s">
        <v>19</v>
      </c>
      <c r="H809" s="11" t="s">
        <v>19</v>
      </c>
      <c r="I809" s="19" t="s">
        <v>19</v>
      </c>
    </row>
    <row r="810" spans="1:9" x14ac:dyDescent="0.25">
      <c r="A810" s="2" t="s">
        <v>24</v>
      </c>
      <c r="B810" s="9">
        <v>242.34583900000001</v>
      </c>
      <c r="C810" s="12">
        <v>239.257564</v>
      </c>
      <c r="D810" s="12">
        <v>129.41528137999998</v>
      </c>
      <c r="E810" s="60">
        <f t="shared" si="71"/>
        <v>0.54090361540252074</v>
      </c>
      <c r="F810" s="42">
        <v>485.67582700000003</v>
      </c>
      <c r="G810" s="43">
        <v>553.60170200000005</v>
      </c>
      <c r="H810" s="43">
        <v>383.29713437999999</v>
      </c>
      <c r="I810" s="19">
        <f>H810/G810</f>
        <v>0.69236986265623868</v>
      </c>
    </row>
    <row r="811" spans="1:9" x14ac:dyDescent="0.25">
      <c r="A811" s="5" t="s">
        <v>25</v>
      </c>
      <c r="B811" s="9">
        <v>6.4889950000000001</v>
      </c>
      <c r="C811" s="12">
        <v>6.4889950000000001</v>
      </c>
      <c r="D811" s="12">
        <v>3.9595259399999998</v>
      </c>
      <c r="E811" s="60">
        <f t="shared" si="71"/>
        <v>0.61019093711738104</v>
      </c>
      <c r="F811" s="10">
        <v>0.29299999999999998</v>
      </c>
      <c r="G811" s="11">
        <v>0.29299999999999998</v>
      </c>
      <c r="H811" s="11">
        <v>0.13114885000000001</v>
      </c>
      <c r="I811" s="19">
        <f>H811/G811</f>
        <v>0.44760699658703079</v>
      </c>
    </row>
    <row r="812" spans="1:9" x14ac:dyDescent="0.25">
      <c r="A812" s="5" t="s">
        <v>26</v>
      </c>
      <c r="B812" s="9">
        <v>158.12106600000001</v>
      </c>
      <c r="C812" s="12">
        <v>158.04591199999999</v>
      </c>
      <c r="D812" s="12">
        <v>94.700907939999993</v>
      </c>
      <c r="E812" s="60">
        <f t="shared" si="71"/>
        <v>0.59919871853439655</v>
      </c>
      <c r="F812" s="42">
        <v>18.455352000000001</v>
      </c>
      <c r="G812" s="43">
        <v>18.455506</v>
      </c>
      <c r="H812" s="43">
        <v>9.2519884700000006</v>
      </c>
      <c r="I812" s="19">
        <f t="shared" ref="I812:I816" si="73">H812/G812</f>
        <v>0.50131318371872335</v>
      </c>
    </row>
    <row r="813" spans="1:9" x14ac:dyDescent="0.25">
      <c r="A813" s="2" t="s">
        <v>27</v>
      </c>
      <c r="B813" s="9">
        <v>63.871867999999999</v>
      </c>
      <c r="C813" s="12">
        <v>62.282536999999998</v>
      </c>
      <c r="D813" s="12">
        <v>28.719072559999997</v>
      </c>
      <c r="E813" s="60">
        <f t="shared" si="71"/>
        <v>0.46110954921441299</v>
      </c>
      <c r="F813" s="42">
        <v>2.1659999999999999</v>
      </c>
      <c r="G813" s="43">
        <v>4.1695900000000004</v>
      </c>
      <c r="H813" s="43">
        <v>2.7646717299999999</v>
      </c>
      <c r="I813" s="19">
        <f t="shared" si="73"/>
        <v>0.66305601509980594</v>
      </c>
    </row>
    <row r="814" spans="1:9" x14ac:dyDescent="0.25">
      <c r="A814" s="2" t="s">
        <v>28</v>
      </c>
      <c r="B814" s="9">
        <v>1164.6968999999999</v>
      </c>
      <c r="C814" s="12">
        <v>1163.5137520000001</v>
      </c>
      <c r="D814" s="12">
        <v>716.79183954999996</v>
      </c>
      <c r="E814" s="60">
        <f>D814/C814</f>
        <v>0.61605790074924693</v>
      </c>
      <c r="F814" s="42">
        <v>376.83350000000002</v>
      </c>
      <c r="G814" s="43">
        <v>381.604646</v>
      </c>
      <c r="H814" s="43">
        <v>191.55263112</v>
      </c>
      <c r="I814" s="19">
        <f t="shared" si="73"/>
        <v>0.50196619230888506</v>
      </c>
    </row>
    <row r="815" spans="1:9" x14ac:dyDescent="0.25">
      <c r="A815" s="2" t="s">
        <v>29</v>
      </c>
      <c r="B815" s="9">
        <v>760.41640400000006</v>
      </c>
      <c r="C815" s="12">
        <v>759.28036299999997</v>
      </c>
      <c r="D815" s="12">
        <v>480.57218639000001</v>
      </c>
      <c r="E815" s="60">
        <f t="shared" ref="E815:E821" si="74">D815/C815</f>
        <v>0.63293114086502467</v>
      </c>
      <c r="F815" s="42">
        <v>44.613967000000002</v>
      </c>
      <c r="G815" s="43">
        <v>49.211534999999998</v>
      </c>
      <c r="H815" s="43">
        <v>32.397003249999997</v>
      </c>
      <c r="I815" s="19">
        <f t="shared" si="73"/>
        <v>0.65832133157398964</v>
      </c>
    </row>
    <row r="816" spans="1:9" x14ac:dyDescent="0.25">
      <c r="A816" s="4" t="s">
        <v>243</v>
      </c>
      <c r="B816" s="9">
        <v>40.099949000000002</v>
      </c>
      <c r="C816" s="12">
        <v>40.425609999999999</v>
      </c>
      <c r="D816" s="12">
        <v>21.830264629999999</v>
      </c>
      <c r="E816" s="60">
        <f t="shared" si="74"/>
        <v>0.54001076619499366</v>
      </c>
      <c r="F816" s="42">
        <v>5.2686339999999996</v>
      </c>
      <c r="G816" s="43">
        <v>5.6370120000000004</v>
      </c>
      <c r="H816" s="43">
        <v>2.5813465199999999</v>
      </c>
      <c r="I816" s="19">
        <f t="shared" si="73"/>
        <v>0.45792815768353867</v>
      </c>
    </row>
    <row r="817" spans="1:9" x14ac:dyDescent="0.25">
      <c r="A817" s="4" t="s">
        <v>216</v>
      </c>
      <c r="B817" s="9">
        <v>2.2999999999999998</v>
      </c>
      <c r="C817" s="12">
        <v>2.2999999999999998</v>
      </c>
      <c r="D817" s="12">
        <v>0</v>
      </c>
      <c r="E817" s="60">
        <f t="shared" si="74"/>
        <v>0</v>
      </c>
      <c r="F817" s="66" t="s">
        <v>19</v>
      </c>
      <c r="G817" s="67" t="s">
        <v>19</v>
      </c>
      <c r="H817" s="67" t="s">
        <v>19</v>
      </c>
      <c r="I817" s="19" t="s">
        <v>19</v>
      </c>
    </row>
    <row r="818" spans="1:9" x14ac:dyDescent="0.25">
      <c r="A818" s="2" t="s">
        <v>30</v>
      </c>
      <c r="B818" s="9">
        <v>3.218744</v>
      </c>
      <c r="C818" s="12">
        <v>3.218744</v>
      </c>
      <c r="D818" s="12">
        <v>1.8179640500000001</v>
      </c>
      <c r="E818" s="60">
        <f t="shared" si="74"/>
        <v>0.56480541788971106</v>
      </c>
      <c r="F818" s="10" t="s">
        <v>19</v>
      </c>
      <c r="G818" s="11" t="s">
        <v>19</v>
      </c>
      <c r="H818" s="11" t="s">
        <v>19</v>
      </c>
      <c r="I818" s="19" t="s">
        <v>19</v>
      </c>
    </row>
    <row r="819" spans="1:9" x14ac:dyDescent="0.25">
      <c r="A819" s="5" t="s">
        <v>31</v>
      </c>
      <c r="B819" s="9">
        <v>3.716996</v>
      </c>
      <c r="C819" s="12">
        <v>3.6572719999999999</v>
      </c>
      <c r="D819" s="12">
        <v>2.2039258099999999</v>
      </c>
      <c r="E819" s="60">
        <f t="shared" si="74"/>
        <v>0.60261468384085182</v>
      </c>
      <c r="F819" s="42">
        <v>0.16520000000000001</v>
      </c>
      <c r="G819" s="43">
        <v>0.22492400000000001</v>
      </c>
      <c r="H819" s="43">
        <v>0.12233624</v>
      </c>
      <c r="I819" s="19">
        <f t="shared" ref="I819:I821" si="75">H819/G819</f>
        <v>0.54390033967028861</v>
      </c>
    </row>
    <row r="820" spans="1:9" x14ac:dyDescent="0.25">
      <c r="A820" s="5" t="s">
        <v>32</v>
      </c>
      <c r="B820" s="9">
        <v>134.130807</v>
      </c>
      <c r="C820" s="12">
        <v>132.90732299999999</v>
      </c>
      <c r="D820" s="12">
        <v>87.010707290000013</v>
      </c>
      <c r="E820" s="60">
        <f t="shared" si="74"/>
        <v>0.6546720325560994</v>
      </c>
      <c r="F820" s="42">
        <v>9.8806949999999993</v>
      </c>
      <c r="G820" s="43">
        <v>12.872584</v>
      </c>
      <c r="H820" s="43">
        <v>5.0790286600000005</v>
      </c>
      <c r="I820" s="19">
        <f t="shared" si="75"/>
        <v>0.39456170260765056</v>
      </c>
    </row>
    <row r="821" spans="1:9" x14ac:dyDescent="0.25">
      <c r="A821" s="2" t="s">
        <v>33</v>
      </c>
      <c r="B821" s="9">
        <v>20.635840999999999</v>
      </c>
      <c r="C821" s="12">
        <v>20.635840999999999</v>
      </c>
      <c r="D821" s="12">
        <v>11.14771648</v>
      </c>
      <c r="E821" s="60">
        <f t="shared" si="74"/>
        <v>0.54021139627893044</v>
      </c>
      <c r="F821" s="42">
        <v>333.91908599999999</v>
      </c>
      <c r="G821" s="43">
        <v>326.694323</v>
      </c>
      <c r="H821" s="43">
        <v>214.04264155000001</v>
      </c>
      <c r="I821" s="19">
        <f t="shared" si="75"/>
        <v>0.65517710740875046</v>
      </c>
    </row>
    <row r="822" spans="1:9" ht="15.75" thickBot="1" x14ac:dyDescent="0.3">
      <c r="A822" s="6" t="s">
        <v>34</v>
      </c>
      <c r="B822" s="48">
        <v>2557.8000000000002</v>
      </c>
      <c r="C822" s="49">
        <v>2523.0912659999999</v>
      </c>
      <c r="D822" s="49">
        <v>2047.9295259</v>
      </c>
      <c r="E822" s="61">
        <f>D822/C822</f>
        <v>0.81167477114163178</v>
      </c>
      <c r="F822" s="15" t="s">
        <v>19</v>
      </c>
      <c r="G822" s="16" t="s">
        <v>19</v>
      </c>
      <c r="H822" s="16" t="s">
        <v>19</v>
      </c>
      <c r="I822" s="30" t="s">
        <v>19</v>
      </c>
    </row>
    <row r="823" spans="1:9" ht="15.75" thickBot="1" x14ac:dyDescent="0.3">
      <c r="A823" s="176" t="s">
        <v>97</v>
      </c>
      <c r="B823" s="13">
        <f>SUM(B824:B881)</f>
        <v>5816.2104249999993</v>
      </c>
      <c r="C823" s="14">
        <f>SUM(C824:C881)</f>
        <v>5831.8634810000003</v>
      </c>
      <c r="D823" s="14">
        <f>SUM(D824:D881)</f>
        <v>3218.4316414220002</v>
      </c>
      <c r="E823" s="28">
        <f>D823/C823</f>
        <v>0.55187019584863972</v>
      </c>
      <c r="F823" s="68">
        <f>SUM(F824:F881)</f>
        <v>2408.1608509999996</v>
      </c>
      <c r="G823" s="69">
        <f>SUM(G824:G881)</f>
        <v>2406.8437860000004</v>
      </c>
      <c r="H823" s="69">
        <f>SUM(H824:H881)</f>
        <v>846.96531949999996</v>
      </c>
      <c r="I823" s="70">
        <f>H823/G823</f>
        <v>0.35189874990083791</v>
      </c>
    </row>
    <row r="824" spans="1:9" x14ac:dyDescent="0.25">
      <c r="A824" s="177" t="s">
        <v>82</v>
      </c>
      <c r="B824" s="46">
        <v>11.269500000000001</v>
      </c>
      <c r="C824" s="47">
        <v>11.269500000000001</v>
      </c>
      <c r="D824" s="47">
        <v>6.2603686500000002</v>
      </c>
      <c r="E824" s="29">
        <f>D824/C824</f>
        <v>0.55551432184214022</v>
      </c>
      <c r="F824" s="40">
        <v>0.74550000000000005</v>
      </c>
      <c r="G824" s="41">
        <v>0.74550000000000005</v>
      </c>
      <c r="H824" s="41">
        <v>0.15643299999999999</v>
      </c>
      <c r="I824" s="29">
        <f>H824/G824</f>
        <v>0.2098363514419852</v>
      </c>
    </row>
    <row r="825" spans="1:9" x14ac:dyDescent="0.25">
      <c r="A825" s="178" t="s">
        <v>35</v>
      </c>
      <c r="B825" s="9">
        <v>37.831600000000002</v>
      </c>
      <c r="C825" s="12">
        <v>40.154164000000002</v>
      </c>
      <c r="D825" s="12">
        <v>17.253066269999998</v>
      </c>
      <c r="E825" s="19">
        <f>D825/C825</f>
        <v>0.42967066304754836</v>
      </c>
      <c r="F825" s="42">
        <v>5.2013999999999996</v>
      </c>
      <c r="G825" s="43">
        <v>5.2013999999999996</v>
      </c>
      <c r="H825" s="43">
        <v>2.07439084</v>
      </c>
      <c r="I825" s="19">
        <f>H825/G825</f>
        <v>0.39881394240012308</v>
      </c>
    </row>
    <row r="826" spans="1:9" x14ac:dyDescent="0.25">
      <c r="A826" s="178" t="s">
        <v>36</v>
      </c>
      <c r="B826" s="9">
        <v>42.265599999999999</v>
      </c>
      <c r="C826" s="12">
        <v>42.265599999999999</v>
      </c>
      <c r="D826" s="12">
        <v>20.891555289999999</v>
      </c>
      <c r="E826" s="19">
        <f t="shared" ref="E826:E880" si="76">D826/C826</f>
        <v>0.49429217354065719</v>
      </c>
      <c r="F826" s="42">
        <v>20.238399999999999</v>
      </c>
      <c r="G826" s="43">
        <v>20.238399999999999</v>
      </c>
      <c r="H826" s="43">
        <v>8.9080592599999999</v>
      </c>
      <c r="I826" s="19">
        <f t="shared" ref="I826:I830" si="77">H826/G826</f>
        <v>0.44015629990513089</v>
      </c>
    </row>
    <row r="827" spans="1:9" x14ac:dyDescent="0.25">
      <c r="A827" s="178" t="s">
        <v>37</v>
      </c>
      <c r="B827" s="9">
        <v>8.0916259999999998</v>
      </c>
      <c r="C827" s="12">
        <v>8.0916259999999998</v>
      </c>
      <c r="D827" s="12">
        <v>3.9520684799999999</v>
      </c>
      <c r="E827" s="19">
        <f t="shared" si="76"/>
        <v>0.48841462519399687</v>
      </c>
      <c r="F827" s="42">
        <v>18.879574000000002</v>
      </c>
      <c r="G827" s="43">
        <v>26.721553</v>
      </c>
      <c r="H827" s="43">
        <v>21.905378160000001</v>
      </c>
      <c r="I827" s="19">
        <f t="shared" si="77"/>
        <v>0.81976441114781018</v>
      </c>
    </row>
    <row r="828" spans="1:9" x14ac:dyDescent="0.25">
      <c r="A828" s="178" t="s">
        <v>38</v>
      </c>
      <c r="B828" s="9">
        <v>46.505012000000001</v>
      </c>
      <c r="C828" s="12">
        <v>44.656545000000001</v>
      </c>
      <c r="D828" s="12">
        <v>26.900508780000003</v>
      </c>
      <c r="E828" s="19">
        <f t="shared" si="76"/>
        <v>0.60238670009065864</v>
      </c>
      <c r="F828" s="42">
        <v>92.449787999999998</v>
      </c>
      <c r="G828" s="43">
        <v>64.298254999999997</v>
      </c>
      <c r="H828" s="43">
        <v>24.955005789999998</v>
      </c>
      <c r="I828" s="19">
        <f t="shared" si="77"/>
        <v>0.38811326668196516</v>
      </c>
    </row>
    <row r="829" spans="1:9" x14ac:dyDescent="0.25">
      <c r="A829" s="178" t="s">
        <v>39</v>
      </c>
      <c r="B829" s="9">
        <v>6.5945999999999998</v>
      </c>
      <c r="C829" s="12">
        <v>6.5945999999999998</v>
      </c>
      <c r="D829" s="12">
        <v>3.5782118500000002</v>
      </c>
      <c r="E829" s="19">
        <f t="shared" si="76"/>
        <v>0.54259725381372648</v>
      </c>
      <c r="F829" s="42">
        <v>5.6376999999999997</v>
      </c>
      <c r="G829" s="43">
        <v>5.5677000000000003</v>
      </c>
      <c r="H829" s="43">
        <v>1.2939714899999999</v>
      </c>
      <c r="I829" s="19">
        <f t="shared" si="77"/>
        <v>0.23240682687644806</v>
      </c>
    </row>
    <row r="830" spans="1:9" x14ac:dyDescent="0.25">
      <c r="A830" s="178" t="s">
        <v>40</v>
      </c>
      <c r="B830" s="9">
        <v>15.561688999999999</v>
      </c>
      <c r="C830" s="12">
        <v>15.561688999999999</v>
      </c>
      <c r="D830" s="12">
        <v>3.5960020199999998</v>
      </c>
      <c r="E830" s="19">
        <f t="shared" si="76"/>
        <v>0.231080445059659</v>
      </c>
      <c r="F830" s="42">
        <v>1.1763110000000001</v>
      </c>
      <c r="G830" s="43">
        <v>1.1763110000000001</v>
      </c>
      <c r="H830" s="43">
        <v>0.48056521000000002</v>
      </c>
      <c r="I830" s="19">
        <f t="shared" si="77"/>
        <v>0.40853584638756246</v>
      </c>
    </row>
    <row r="831" spans="1:9" x14ac:dyDescent="0.25">
      <c r="A831" s="178" t="s">
        <v>41</v>
      </c>
      <c r="B831" s="9">
        <v>2.4843999999999999</v>
      </c>
      <c r="C831" s="12">
        <v>2.4843999999999999</v>
      </c>
      <c r="D831" s="12">
        <v>1.0026702599999999</v>
      </c>
      <c r="E831" s="19">
        <f t="shared" si="76"/>
        <v>0.40358648365802607</v>
      </c>
      <c r="F831" s="10" t="s">
        <v>19</v>
      </c>
      <c r="G831" s="11" t="s">
        <v>19</v>
      </c>
      <c r="H831" s="11" t="s">
        <v>19</v>
      </c>
      <c r="I831" s="19" t="s">
        <v>19</v>
      </c>
    </row>
    <row r="832" spans="1:9" x14ac:dyDescent="0.25">
      <c r="A832" s="178" t="s">
        <v>42</v>
      </c>
      <c r="B832" s="9">
        <v>9.1740729999999999</v>
      </c>
      <c r="C832" s="12">
        <v>9.1740729999999999</v>
      </c>
      <c r="D832" s="12">
        <v>3.7596503599999997</v>
      </c>
      <c r="E832" s="19">
        <f t="shared" si="76"/>
        <v>0.40981256198855187</v>
      </c>
      <c r="F832" s="42">
        <v>1.574727</v>
      </c>
      <c r="G832" s="43">
        <v>1.574727</v>
      </c>
      <c r="H832" s="43">
        <v>0.75545819999999997</v>
      </c>
      <c r="I832" s="19">
        <f t="shared" ref="I832:I839" si="78">H832/G832</f>
        <v>0.47973915478682971</v>
      </c>
    </row>
    <row r="833" spans="1:9" x14ac:dyDescent="0.25">
      <c r="A833" s="178" t="s">
        <v>43</v>
      </c>
      <c r="B833" s="9">
        <v>60.356999999999999</v>
      </c>
      <c r="C833" s="12">
        <v>60.311999999999998</v>
      </c>
      <c r="D833" s="12">
        <v>33.125105410000003</v>
      </c>
      <c r="E833" s="19">
        <f t="shared" si="76"/>
        <v>0.54922909885263305</v>
      </c>
      <c r="F833" s="42">
        <v>17.863</v>
      </c>
      <c r="G833" s="43">
        <v>17.908000000000001</v>
      </c>
      <c r="H833" s="43">
        <v>9.71508577</v>
      </c>
      <c r="I833" s="19">
        <f t="shared" si="78"/>
        <v>0.54249976379271825</v>
      </c>
    </row>
    <row r="834" spans="1:9" x14ac:dyDescent="0.25">
      <c r="A834" s="178" t="s">
        <v>44</v>
      </c>
      <c r="B834" s="9">
        <v>21.744499999999999</v>
      </c>
      <c r="C834" s="12">
        <v>22.879845</v>
      </c>
      <c r="D834" s="12">
        <v>11.51194211</v>
      </c>
      <c r="E834" s="19">
        <f t="shared" si="76"/>
        <v>0.50314773155150305</v>
      </c>
      <c r="F834" s="42">
        <v>3.0554999999999999</v>
      </c>
      <c r="G834" s="43">
        <v>3.4497200000000001</v>
      </c>
      <c r="H834" s="43">
        <v>1.3983205300000001</v>
      </c>
      <c r="I834" s="19">
        <f t="shared" si="78"/>
        <v>0.405343195969528</v>
      </c>
    </row>
    <row r="835" spans="1:9" x14ac:dyDescent="0.25">
      <c r="A835" s="178" t="s">
        <v>45</v>
      </c>
      <c r="B835" s="9">
        <v>12.471005999999999</v>
      </c>
      <c r="C835" s="12">
        <v>12.471005999999999</v>
      </c>
      <c r="D835" s="12">
        <v>4.2869233899999992</v>
      </c>
      <c r="E835" s="19">
        <f t="shared" si="76"/>
        <v>0.34375120900430961</v>
      </c>
      <c r="F835" s="42">
        <v>99.520697999999996</v>
      </c>
      <c r="G835" s="43">
        <v>109.984954</v>
      </c>
      <c r="H835" s="43">
        <v>56.871078409999996</v>
      </c>
      <c r="I835" s="19">
        <f t="shared" si="78"/>
        <v>0.51708053094244144</v>
      </c>
    </row>
    <row r="836" spans="1:9" x14ac:dyDescent="0.25">
      <c r="A836" s="178" t="s">
        <v>46</v>
      </c>
      <c r="B836" s="9">
        <v>52.038770999999997</v>
      </c>
      <c r="C836" s="12">
        <v>52.038770999999997</v>
      </c>
      <c r="D836" s="12">
        <v>31.05129389</v>
      </c>
      <c r="E836" s="19">
        <f t="shared" si="76"/>
        <v>0.59669537334000455</v>
      </c>
      <c r="F836" s="42">
        <v>26.503729</v>
      </c>
      <c r="G836" s="43">
        <v>26.503729</v>
      </c>
      <c r="H836" s="43">
        <v>10.1336268</v>
      </c>
      <c r="I836" s="19">
        <f t="shared" si="78"/>
        <v>0.38234720857581966</v>
      </c>
    </row>
    <row r="837" spans="1:9" x14ac:dyDescent="0.25">
      <c r="A837" s="178" t="s">
        <v>47</v>
      </c>
      <c r="B837" s="9">
        <v>8.1217000000000006</v>
      </c>
      <c r="C837" s="12">
        <v>8.1217000000000006</v>
      </c>
      <c r="D837" s="12">
        <v>4.84722951</v>
      </c>
      <c r="E837" s="19">
        <f t="shared" si="76"/>
        <v>0.59682449610303256</v>
      </c>
      <c r="F837" s="10">
        <v>0.439</v>
      </c>
      <c r="G837" s="11">
        <v>0.439</v>
      </c>
      <c r="H837" s="11">
        <v>0.19893282000000001</v>
      </c>
      <c r="I837" s="19">
        <f t="shared" si="78"/>
        <v>0.45314993166287021</v>
      </c>
    </row>
    <row r="838" spans="1:9" x14ac:dyDescent="0.25">
      <c r="A838" s="178" t="s">
        <v>48</v>
      </c>
      <c r="B838" s="9">
        <v>25.426964999999999</v>
      </c>
      <c r="C838" s="12">
        <v>25.426964999999999</v>
      </c>
      <c r="D838" s="12">
        <v>12.471462769999999</v>
      </c>
      <c r="E838" s="19">
        <f t="shared" si="76"/>
        <v>0.49048176886230815</v>
      </c>
      <c r="F838" s="42">
        <v>66.589034999999996</v>
      </c>
      <c r="G838" s="43">
        <v>66.907222000000004</v>
      </c>
      <c r="H838" s="43">
        <v>31.619603229999999</v>
      </c>
      <c r="I838" s="19">
        <f t="shared" si="78"/>
        <v>0.47258879213368021</v>
      </c>
    </row>
    <row r="839" spans="1:9" x14ac:dyDescent="0.25">
      <c r="A839" s="178" t="s">
        <v>49</v>
      </c>
      <c r="B839" s="9">
        <v>13.7944</v>
      </c>
      <c r="C839" s="12">
        <v>13.7944</v>
      </c>
      <c r="D839" s="12">
        <v>5.6015071599999997</v>
      </c>
      <c r="E839" s="19">
        <f t="shared" si="76"/>
        <v>0.40607109841674882</v>
      </c>
      <c r="F839" s="42">
        <v>9.1936</v>
      </c>
      <c r="G839" s="43">
        <v>9.1936</v>
      </c>
      <c r="H839" s="43">
        <v>0.34538256000000001</v>
      </c>
      <c r="I839" s="19">
        <f t="shared" si="78"/>
        <v>3.7567716672467805E-2</v>
      </c>
    </row>
    <row r="840" spans="1:9" x14ac:dyDescent="0.25">
      <c r="A840" s="178" t="s">
        <v>50</v>
      </c>
      <c r="B840" s="9">
        <v>0.873</v>
      </c>
      <c r="C840" s="12">
        <v>0.873</v>
      </c>
      <c r="D840" s="12">
        <v>0.2948557</v>
      </c>
      <c r="E840" s="19">
        <f t="shared" si="76"/>
        <v>0.33774994272623138</v>
      </c>
      <c r="F840" s="10" t="s">
        <v>19</v>
      </c>
      <c r="G840" s="11" t="s">
        <v>19</v>
      </c>
      <c r="H840" s="11" t="s">
        <v>19</v>
      </c>
      <c r="I840" s="19" t="s">
        <v>19</v>
      </c>
    </row>
    <row r="841" spans="1:9" x14ac:dyDescent="0.25">
      <c r="A841" s="178" t="s">
        <v>99</v>
      </c>
      <c r="B841" s="9">
        <v>53.318660000000001</v>
      </c>
      <c r="C841" s="12">
        <v>53.446089999999998</v>
      </c>
      <c r="D841" s="12">
        <v>27.476905370000001</v>
      </c>
      <c r="E841" s="19">
        <f t="shared" si="76"/>
        <v>0.51410506119343813</v>
      </c>
      <c r="F841" s="10">
        <v>26.217644</v>
      </c>
      <c r="G841" s="11">
        <v>31.249084</v>
      </c>
      <c r="H841" s="11">
        <v>10.56177448</v>
      </c>
      <c r="I841" s="19">
        <f t="shared" ref="I841:I843" si="79">H841/G841</f>
        <v>0.33798669042586976</v>
      </c>
    </row>
    <row r="842" spans="1:9" x14ac:dyDescent="0.25">
      <c r="A842" s="178" t="s">
        <v>100</v>
      </c>
      <c r="B842" s="9">
        <v>7.0975910000000004</v>
      </c>
      <c r="C842" s="12">
        <v>7.0975910000000004</v>
      </c>
      <c r="D842" s="12">
        <v>3.4443436200000002</v>
      </c>
      <c r="E842" s="19">
        <f t="shared" si="76"/>
        <v>0.48528347435066349</v>
      </c>
      <c r="F842" s="42">
        <v>4.2930999999999999</v>
      </c>
      <c r="G842" s="43">
        <v>4.2930999999999999</v>
      </c>
      <c r="H842" s="43">
        <v>3.5823795600000001</v>
      </c>
      <c r="I842" s="19">
        <f t="shared" si="79"/>
        <v>0.83445052759078531</v>
      </c>
    </row>
    <row r="843" spans="1:9" ht="17.25" x14ac:dyDescent="0.25">
      <c r="A843" s="179" t="s">
        <v>242</v>
      </c>
      <c r="B843" s="9">
        <v>4036.6106799999998</v>
      </c>
      <c r="C843" s="12">
        <v>4042.1645429999999</v>
      </c>
      <c r="D843" s="12">
        <v>2303.62176821</v>
      </c>
      <c r="E843" s="19">
        <f t="shared" si="76"/>
        <v>0.56989806914201124</v>
      </c>
      <c r="F843" s="42">
        <v>393.71254399999998</v>
      </c>
      <c r="G843" s="43">
        <v>390.64842099999998</v>
      </c>
      <c r="H843" s="43">
        <v>63.724751850000025</v>
      </c>
      <c r="I843" s="19">
        <f t="shared" si="79"/>
        <v>0.16312558409137926</v>
      </c>
    </row>
    <row r="844" spans="1:9" x14ac:dyDescent="0.25">
      <c r="A844" s="178" t="s">
        <v>51</v>
      </c>
      <c r="B844" s="9">
        <v>0.2</v>
      </c>
      <c r="C844" s="12">
        <v>0.2</v>
      </c>
      <c r="D844" s="12">
        <v>0</v>
      </c>
      <c r="E844" s="19">
        <f t="shared" si="76"/>
        <v>0</v>
      </c>
      <c r="F844" s="10" t="s">
        <v>19</v>
      </c>
      <c r="G844" s="11" t="s">
        <v>19</v>
      </c>
      <c r="H844" s="11" t="s">
        <v>19</v>
      </c>
      <c r="I844" s="19" t="s">
        <v>19</v>
      </c>
    </row>
    <row r="845" spans="1:9" ht="15.75" thickBot="1" x14ac:dyDescent="0.3">
      <c r="A845" s="183" t="s">
        <v>227</v>
      </c>
      <c r="B845" s="50">
        <v>3.6706370000000001</v>
      </c>
      <c r="C845" s="51">
        <v>3.6706370000000001</v>
      </c>
      <c r="D845" s="51">
        <v>1.9969382600000001</v>
      </c>
      <c r="E845" s="30">
        <f t="shared" si="76"/>
        <v>0.54403043940329698</v>
      </c>
      <c r="F845" s="44">
        <v>1.017112</v>
      </c>
      <c r="G845" s="45">
        <v>0.98843599999999998</v>
      </c>
      <c r="H845" s="45">
        <v>0.38966453000000001</v>
      </c>
      <c r="I845" s="30">
        <f t="shared" ref="I845:I868" si="80">H845/G845</f>
        <v>0.39422332857160203</v>
      </c>
    </row>
    <row r="846" spans="1:9" x14ac:dyDescent="0.25">
      <c r="A846" s="182" t="s">
        <v>52</v>
      </c>
      <c r="B846" s="46">
        <v>1.3141</v>
      </c>
      <c r="C846" s="47">
        <v>1.4513499999999999</v>
      </c>
      <c r="D846" s="47">
        <v>0.77327932999999993</v>
      </c>
      <c r="E846" s="59">
        <f t="shared" si="76"/>
        <v>0.5328000344506838</v>
      </c>
      <c r="F846" s="40">
        <v>0.3</v>
      </c>
      <c r="G846" s="41">
        <v>0.32774999999999999</v>
      </c>
      <c r="H846" s="41">
        <v>0.2229266</v>
      </c>
      <c r="I846" s="29">
        <f t="shared" si="80"/>
        <v>0.68017269260106794</v>
      </c>
    </row>
    <row r="847" spans="1:9" x14ac:dyDescent="0.25">
      <c r="A847" s="2" t="s">
        <v>53</v>
      </c>
      <c r="B847" s="9">
        <v>12.795199999999999</v>
      </c>
      <c r="C847" s="12">
        <v>12.795199999999999</v>
      </c>
      <c r="D847" s="12">
        <v>6.61569085</v>
      </c>
      <c r="E847" s="60">
        <f t="shared" si="76"/>
        <v>0.51704473943353757</v>
      </c>
      <c r="F847" s="42">
        <v>15.8317</v>
      </c>
      <c r="G847" s="43">
        <v>15.8317</v>
      </c>
      <c r="H847" s="43">
        <v>3.4548900499999999</v>
      </c>
      <c r="I847" s="19">
        <f t="shared" si="80"/>
        <v>0.21822609384968134</v>
      </c>
    </row>
    <row r="848" spans="1:9" x14ac:dyDescent="0.25">
      <c r="A848" s="2" t="s">
        <v>54</v>
      </c>
      <c r="B848" s="9">
        <v>167.1994</v>
      </c>
      <c r="C848" s="12">
        <v>170.15237200000001</v>
      </c>
      <c r="D848" s="12">
        <v>80.588607150000001</v>
      </c>
      <c r="E848" s="60">
        <f t="shared" si="76"/>
        <v>0.47362611641993446</v>
      </c>
      <c r="F848" s="42">
        <v>234.9006</v>
      </c>
      <c r="G848" s="43">
        <v>226.21727100000001</v>
      </c>
      <c r="H848" s="43">
        <v>88.090189240000001</v>
      </c>
      <c r="I848" s="19">
        <f t="shared" si="80"/>
        <v>0.38940523351994638</v>
      </c>
    </row>
    <row r="849" spans="1:9" x14ac:dyDescent="0.25">
      <c r="A849" s="2" t="s">
        <v>55</v>
      </c>
      <c r="B849" s="9">
        <v>11.663465</v>
      </c>
      <c r="C849" s="12">
        <v>11.663465</v>
      </c>
      <c r="D849" s="12">
        <v>6.9488902399999999</v>
      </c>
      <c r="E849" s="60">
        <f t="shared" si="76"/>
        <v>0.59578266321371909</v>
      </c>
      <c r="F849" s="42">
        <v>7.657235</v>
      </c>
      <c r="G849" s="43">
        <v>7.657235</v>
      </c>
      <c r="H849" s="43">
        <v>4.6397269699999999</v>
      </c>
      <c r="I849" s="19">
        <f t="shared" si="80"/>
        <v>0.60592720087603424</v>
      </c>
    </row>
    <row r="850" spans="1:9" x14ac:dyDescent="0.25">
      <c r="A850" s="2" t="s">
        <v>56</v>
      </c>
      <c r="B850" s="9">
        <v>26.862333</v>
      </c>
      <c r="C850" s="12">
        <v>26.861332999999998</v>
      </c>
      <c r="D850" s="12">
        <v>9.0858093800000006</v>
      </c>
      <c r="E850" s="60">
        <f t="shared" si="76"/>
        <v>0.33824864089954138</v>
      </c>
      <c r="F850" s="42">
        <v>377.87366700000001</v>
      </c>
      <c r="G850" s="43">
        <v>378.11466799999999</v>
      </c>
      <c r="H850" s="43">
        <v>11.038869349999999</v>
      </c>
      <c r="I850" s="19">
        <f t="shared" si="80"/>
        <v>2.9194501785368452E-2</v>
      </c>
    </row>
    <row r="851" spans="1:9" x14ac:dyDescent="0.25">
      <c r="A851" s="2" t="s">
        <v>57</v>
      </c>
      <c r="B851" s="9">
        <v>8.0123850000000001</v>
      </c>
      <c r="C851" s="12">
        <v>8.0123850000000001</v>
      </c>
      <c r="D851" s="12">
        <v>4.1068577400000006</v>
      </c>
      <c r="E851" s="60">
        <f t="shared" si="76"/>
        <v>0.5125637048144841</v>
      </c>
      <c r="F851" s="42">
        <v>93.507814999999994</v>
      </c>
      <c r="G851" s="43">
        <v>93.482815000000002</v>
      </c>
      <c r="H851" s="43">
        <v>58.257540380000002</v>
      </c>
      <c r="I851" s="19">
        <f t="shared" si="80"/>
        <v>0.6231898384745902</v>
      </c>
    </row>
    <row r="852" spans="1:9" x14ac:dyDescent="0.25">
      <c r="A852" s="2" t="s">
        <v>58</v>
      </c>
      <c r="B852" s="9">
        <v>24.393840999999998</v>
      </c>
      <c r="C852" s="12">
        <v>24.393840999999998</v>
      </c>
      <c r="D852" s="12">
        <v>11.31277233</v>
      </c>
      <c r="E852" s="60">
        <f t="shared" si="76"/>
        <v>0.46375527043896042</v>
      </c>
      <c r="F852" s="42">
        <v>23.069849999999999</v>
      </c>
      <c r="G852" s="43">
        <v>23.069849999999999</v>
      </c>
      <c r="H852" s="43">
        <v>6.1453051700000003</v>
      </c>
      <c r="I852" s="19">
        <f t="shared" si="80"/>
        <v>0.26637820228566728</v>
      </c>
    </row>
    <row r="853" spans="1:9" x14ac:dyDescent="0.25">
      <c r="A853" s="2" t="s">
        <v>59</v>
      </c>
      <c r="B853" s="9">
        <v>18.488734999999998</v>
      </c>
      <c r="C853" s="12">
        <v>18.477564999999998</v>
      </c>
      <c r="D853" s="12">
        <v>9.6925678499999997</v>
      </c>
      <c r="E853" s="60">
        <f t="shared" si="76"/>
        <v>0.5245587202642773</v>
      </c>
      <c r="F853" s="42">
        <v>34.282764999999998</v>
      </c>
      <c r="G853" s="43">
        <v>34.293934999999998</v>
      </c>
      <c r="H853" s="43">
        <v>11.962389880000002</v>
      </c>
      <c r="I853" s="19">
        <f t="shared" si="80"/>
        <v>0.3488194014480987</v>
      </c>
    </row>
    <row r="854" spans="1:9" x14ac:dyDescent="0.25">
      <c r="A854" s="2" t="s">
        <v>60</v>
      </c>
      <c r="B854" s="9">
        <v>6.1280020000000004</v>
      </c>
      <c r="C854" s="12">
        <v>6.1280020000000004</v>
      </c>
      <c r="D854" s="12">
        <v>2.9230386099999999</v>
      </c>
      <c r="E854" s="60">
        <f t="shared" si="76"/>
        <v>0.47699700652839205</v>
      </c>
      <c r="F854" s="42">
        <v>1.0300590000000001</v>
      </c>
      <c r="G854" s="43">
        <v>1.0300590000000001</v>
      </c>
      <c r="H854" s="43">
        <v>0.36628555000000002</v>
      </c>
      <c r="I854" s="19">
        <f t="shared" si="80"/>
        <v>0.35559666970532755</v>
      </c>
    </row>
    <row r="855" spans="1:9" x14ac:dyDescent="0.25">
      <c r="A855" s="2" t="s">
        <v>95</v>
      </c>
      <c r="B855" s="9">
        <v>14.519124</v>
      </c>
      <c r="C855" s="12">
        <v>14.482124000000001</v>
      </c>
      <c r="D855" s="12">
        <v>4.1784926000000002</v>
      </c>
      <c r="E855" s="60">
        <f t="shared" si="76"/>
        <v>0.28852760824310025</v>
      </c>
      <c r="F855" s="42">
        <v>1.4320759999999999</v>
      </c>
      <c r="G855" s="43">
        <v>1.469076</v>
      </c>
      <c r="H855" s="43">
        <v>0.47859483000000003</v>
      </c>
      <c r="I855" s="19">
        <f t="shared" si="80"/>
        <v>0.32577948996512096</v>
      </c>
    </row>
    <row r="856" spans="1:9" x14ac:dyDescent="0.25">
      <c r="A856" s="2" t="s">
        <v>61</v>
      </c>
      <c r="B856" s="9">
        <v>54.731400000000001</v>
      </c>
      <c r="C856" s="12">
        <v>54.613942999999999</v>
      </c>
      <c r="D856" s="12">
        <v>34.384179639999999</v>
      </c>
      <c r="E856" s="60">
        <f t="shared" si="76"/>
        <v>0.62958610477914034</v>
      </c>
      <c r="F856" s="42">
        <v>2.0242</v>
      </c>
      <c r="G856" s="43">
        <v>2.1416569999999999</v>
      </c>
      <c r="H856" s="43">
        <v>1.2148963899999998</v>
      </c>
      <c r="I856" s="19">
        <f t="shared" si="80"/>
        <v>0.56726935732472561</v>
      </c>
    </row>
    <row r="857" spans="1:9" x14ac:dyDescent="0.25">
      <c r="A857" s="2" t="s">
        <v>217</v>
      </c>
      <c r="B857" s="9">
        <v>8.4754819999999995</v>
      </c>
      <c r="C857" s="12">
        <v>8.488982</v>
      </c>
      <c r="D857" s="12">
        <v>3.3277397799999999</v>
      </c>
      <c r="E857" s="60">
        <f t="shared" si="76"/>
        <v>0.39200693086638655</v>
      </c>
      <c r="F857" s="42">
        <v>15.717917999999999</v>
      </c>
      <c r="G857" s="43">
        <v>15.704418</v>
      </c>
      <c r="H857" s="43">
        <v>8.4898593900000012</v>
      </c>
      <c r="I857" s="19">
        <f t="shared" si="80"/>
        <v>0.54060324871638044</v>
      </c>
    </row>
    <row r="858" spans="1:9" x14ac:dyDescent="0.25">
      <c r="A858" s="2" t="s">
        <v>62</v>
      </c>
      <c r="B858" s="9">
        <v>7.5107999999999997</v>
      </c>
      <c r="C858" s="12">
        <v>7.5107999999999997</v>
      </c>
      <c r="D858" s="12">
        <v>1.1962999999999999E-4</v>
      </c>
      <c r="E858" s="60">
        <f t="shared" si="76"/>
        <v>1.5927730734409118E-5</v>
      </c>
      <c r="F858" s="42">
        <v>1.66</v>
      </c>
      <c r="G858" s="43">
        <v>1.66</v>
      </c>
      <c r="H858" s="43">
        <v>0</v>
      </c>
      <c r="I858" s="19">
        <f t="shared" si="80"/>
        <v>0</v>
      </c>
    </row>
    <row r="859" spans="1:9" x14ac:dyDescent="0.25">
      <c r="A859" s="2" t="s">
        <v>83</v>
      </c>
      <c r="B859" s="9">
        <v>124.8222</v>
      </c>
      <c r="C859" s="12">
        <v>123.262305</v>
      </c>
      <c r="D859" s="12">
        <v>65.068884819999994</v>
      </c>
      <c r="E859" s="60">
        <f t="shared" si="76"/>
        <v>0.52788956704971557</v>
      </c>
      <c r="F859" s="42">
        <v>2.6377999999999999</v>
      </c>
      <c r="G859" s="43">
        <v>4.1976950000000004</v>
      </c>
      <c r="H859" s="43">
        <v>1.35621295</v>
      </c>
      <c r="I859" s="19">
        <f t="shared" si="80"/>
        <v>0.323085157449505</v>
      </c>
    </row>
    <row r="860" spans="1:9" ht="17.25" x14ac:dyDescent="0.25">
      <c r="A860" s="2" t="s">
        <v>241</v>
      </c>
      <c r="B860" s="33">
        <v>60.588999999999999</v>
      </c>
      <c r="C860" s="34">
        <v>60.410288999999999</v>
      </c>
      <c r="D860" s="34">
        <v>30.699427832000001</v>
      </c>
      <c r="E860" s="60">
        <f t="shared" si="76"/>
        <v>0.50818210507153838</v>
      </c>
      <c r="F860" s="33">
        <v>583.2894</v>
      </c>
      <c r="G860" s="34">
        <v>588.46811100000002</v>
      </c>
      <c r="H860" s="34">
        <v>297.05783683999999</v>
      </c>
      <c r="I860" s="19">
        <f t="shared" si="80"/>
        <v>0.50479852907441569</v>
      </c>
    </row>
    <row r="861" spans="1:9" x14ac:dyDescent="0.25">
      <c r="A861" s="2" t="s">
        <v>63</v>
      </c>
      <c r="B861" s="9">
        <v>6.6338999999999997</v>
      </c>
      <c r="C861" s="12">
        <v>6.6338999999999997</v>
      </c>
      <c r="D861" s="12">
        <v>3.2734572799999997</v>
      </c>
      <c r="E861" s="60">
        <f t="shared" si="76"/>
        <v>0.49344386861423895</v>
      </c>
      <c r="F861" s="42">
        <v>5.9851999999999999</v>
      </c>
      <c r="G861" s="43">
        <v>5.9851999999999999</v>
      </c>
      <c r="H861" s="43">
        <v>1.4585703300000001</v>
      </c>
      <c r="I861" s="19">
        <f t="shared" si="80"/>
        <v>0.24369617222482126</v>
      </c>
    </row>
    <row r="862" spans="1:9" x14ac:dyDescent="0.25">
      <c r="A862" s="2" t="s">
        <v>64</v>
      </c>
      <c r="B862" s="9">
        <v>22.962513999999999</v>
      </c>
      <c r="C862" s="12">
        <v>22.962513999999999</v>
      </c>
      <c r="D862" s="12">
        <v>12.66551728</v>
      </c>
      <c r="E862" s="60">
        <f t="shared" si="76"/>
        <v>0.55157363344449128</v>
      </c>
      <c r="F862" s="42">
        <v>53.129190000000001</v>
      </c>
      <c r="G862" s="43">
        <v>53.129190000000001</v>
      </c>
      <c r="H862" s="43">
        <v>24.577760269999999</v>
      </c>
      <c r="I862" s="19">
        <f t="shared" si="80"/>
        <v>0.4626037074911174</v>
      </c>
    </row>
    <row r="863" spans="1:9" x14ac:dyDescent="0.25">
      <c r="A863" s="7" t="s">
        <v>84</v>
      </c>
      <c r="B863" s="9">
        <v>3.426625</v>
      </c>
      <c r="C863" s="12">
        <v>3.426625</v>
      </c>
      <c r="D863" s="12">
        <v>1.8890855099999999</v>
      </c>
      <c r="E863" s="60">
        <f t="shared" si="76"/>
        <v>0.55129624922482034</v>
      </c>
      <c r="F863" s="42">
        <v>2.2174749999999999</v>
      </c>
      <c r="G863" s="43">
        <v>2.6813199999999999</v>
      </c>
      <c r="H863" s="43">
        <v>0.52682991000000001</v>
      </c>
      <c r="I863" s="19">
        <f t="shared" si="80"/>
        <v>0.19648155013202454</v>
      </c>
    </row>
    <row r="864" spans="1:9" x14ac:dyDescent="0.25">
      <c r="A864" s="2" t="s">
        <v>65</v>
      </c>
      <c r="B864" s="9">
        <v>15.4984</v>
      </c>
      <c r="C864" s="12">
        <v>15.4984</v>
      </c>
      <c r="D864" s="12">
        <v>8.4343936599999996</v>
      </c>
      <c r="E864" s="60">
        <f t="shared" si="76"/>
        <v>0.5442106062561296</v>
      </c>
      <c r="F864" s="42">
        <v>7.9913999999999996</v>
      </c>
      <c r="G864" s="43">
        <v>9.7199779999999993</v>
      </c>
      <c r="H864" s="43">
        <v>8.0362330599999989</v>
      </c>
      <c r="I864" s="19">
        <f t="shared" si="80"/>
        <v>0.82677481986070334</v>
      </c>
    </row>
    <row r="865" spans="1:9" x14ac:dyDescent="0.25">
      <c r="A865" s="2" t="s">
        <v>66</v>
      </c>
      <c r="B865" s="9">
        <v>7.3010999999999999</v>
      </c>
      <c r="C865" s="12">
        <v>7.3010999999999999</v>
      </c>
      <c r="D865" s="12">
        <v>4.3445172300000001</v>
      </c>
      <c r="E865" s="60">
        <f t="shared" si="76"/>
        <v>0.59504968155483418</v>
      </c>
      <c r="F865" s="42">
        <v>51.475900000000003</v>
      </c>
      <c r="G865" s="43">
        <v>52.018935999999997</v>
      </c>
      <c r="H865" s="43">
        <v>32.148915479999999</v>
      </c>
      <c r="I865" s="19">
        <f t="shared" si="80"/>
        <v>0.61802331904674102</v>
      </c>
    </row>
    <row r="866" spans="1:9" x14ac:dyDescent="0.25">
      <c r="A866" s="2" t="s">
        <v>67</v>
      </c>
      <c r="B866" s="9">
        <v>7.2233419999999997</v>
      </c>
      <c r="C866" s="12">
        <v>7.2233419999999997</v>
      </c>
      <c r="D866" s="12">
        <v>3.5093581700000001</v>
      </c>
      <c r="E866" s="60">
        <f t="shared" si="76"/>
        <v>0.48583580425791834</v>
      </c>
      <c r="F866" s="42">
        <v>2.0239989999999999</v>
      </c>
      <c r="G866" s="43">
        <v>2.0239989999999999</v>
      </c>
      <c r="H866" s="43">
        <v>1.12442094</v>
      </c>
      <c r="I866" s="19">
        <f t="shared" si="80"/>
        <v>0.55554421716611524</v>
      </c>
    </row>
    <row r="867" spans="1:9" x14ac:dyDescent="0.25">
      <c r="A867" s="2" t="s">
        <v>68</v>
      </c>
      <c r="B867" s="9">
        <v>6.3837650000000004</v>
      </c>
      <c r="C867" s="12">
        <v>6.5787649999999998</v>
      </c>
      <c r="D867" s="12">
        <v>3.8734310299999999</v>
      </c>
      <c r="E867" s="60">
        <f t="shared" si="76"/>
        <v>0.58877783748165502</v>
      </c>
      <c r="F867" s="42">
        <v>0.64803500000000003</v>
      </c>
      <c r="G867" s="43">
        <v>0.64803500000000003</v>
      </c>
      <c r="H867" s="43">
        <v>0.42769546999999997</v>
      </c>
      <c r="I867" s="19">
        <f t="shared" si="80"/>
        <v>0.65998822594458628</v>
      </c>
    </row>
    <row r="868" spans="1:9" x14ac:dyDescent="0.25">
      <c r="A868" s="2" t="s">
        <v>69</v>
      </c>
      <c r="B868" s="9">
        <v>14.6401</v>
      </c>
      <c r="C868" s="12">
        <v>14.631736</v>
      </c>
      <c r="D868" s="12">
        <v>7.0627032400000003</v>
      </c>
      <c r="E868" s="60">
        <f t="shared" si="76"/>
        <v>0.48269755823915905</v>
      </c>
      <c r="F868" s="42">
        <v>4.3112000000000004</v>
      </c>
      <c r="G868" s="43">
        <v>4.7195640000000001</v>
      </c>
      <c r="H868" s="43">
        <v>2.2085942000000003</v>
      </c>
      <c r="I868" s="19">
        <f t="shared" si="80"/>
        <v>0.46796572734261049</v>
      </c>
    </row>
    <row r="869" spans="1:9" x14ac:dyDescent="0.25">
      <c r="A869" s="2" t="s">
        <v>70</v>
      </c>
      <c r="B869" s="9">
        <v>1.6839999999999999</v>
      </c>
      <c r="C869" s="12">
        <v>1.6839999999999999</v>
      </c>
      <c r="D869" s="12">
        <v>0.81128382999999993</v>
      </c>
      <c r="E869" s="60">
        <f t="shared" si="76"/>
        <v>0.48175999406175768</v>
      </c>
      <c r="F869" s="10" t="s">
        <v>19</v>
      </c>
      <c r="G869" s="11" t="s">
        <v>19</v>
      </c>
      <c r="H869" s="11" t="s">
        <v>19</v>
      </c>
      <c r="I869" s="19" t="s">
        <v>19</v>
      </c>
    </row>
    <row r="870" spans="1:9" x14ac:dyDescent="0.25">
      <c r="A870" s="2" t="s">
        <v>71</v>
      </c>
      <c r="B870" s="9">
        <v>22.465060000000001</v>
      </c>
      <c r="C870" s="12">
        <v>22.312398000000002</v>
      </c>
      <c r="D870" s="12">
        <v>12.941084949999999</v>
      </c>
      <c r="E870" s="60">
        <f t="shared" si="76"/>
        <v>0.57999525420799669</v>
      </c>
      <c r="F870" s="10">
        <v>2.0902400000000001</v>
      </c>
      <c r="G870" s="11">
        <v>2.242902</v>
      </c>
      <c r="H870" s="11">
        <v>1.2541574099999999</v>
      </c>
      <c r="I870" s="19">
        <f>H870/G870</f>
        <v>0.55916727971173064</v>
      </c>
    </row>
    <row r="871" spans="1:9" x14ac:dyDescent="0.25">
      <c r="A871" s="23" t="s">
        <v>204</v>
      </c>
      <c r="B871" s="9">
        <v>8.5886689999999994</v>
      </c>
      <c r="C871" s="12">
        <v>8.5750740000000008</v>
      </c>
      <c r="D871" s="12">
        <v>2.87227393</v>
      </c>
      <c r="E871" s="60">
        <f t="shared" si="76"/>
        <v>0.33495616830828512</v>
      </c>
      <c r="F871" s="10">
        <v>0.81793099999999996</v>
      </c>
      <c r="G871" s="11">
        <v>0.83152599999999999</v>
      </c>
      <c r="H871" s="11">
        <v>3.271259E-2</v>
      </c>
      <c r="I871" s="19">
        <f>H871/G871</f>
        <v>3.9340429523550678E-2</v>
      </c>
    </row>
    <row r="872" spans="1:9" x14ac:dyDescent="0.25">
      <c r="A872" s="24" t="s">
        <v>226</v>
      </c>
      <c r="B872" s="9">
        <v>6.6812279999999999</v>
      </c>
      <c r="C872" s="12">
        <v>6.6572779999999998</v>
      </c>
      <c r="D872" s="12">
        <v>3.9745671300000001</v>
      </c>
      <c r="E872" s="60">
        <f t="shared" si="76"/>
        <v>0.5970258610200746</v>
      </c>
      <c r="F872" s="10">
        <v>9.3472E-2</v>
      </c>
      <c r="G872" s="11">
        <v>0.117422</v>
      </c>
      <c r="H872" s="11">
        <v>4.7213449999999997E-2</v>
      </c>
      <c r="I872" s="19">
        <f>H872/G872</f>
        <v>0.40208351075607635</v>
      </c>
    </row>
    <row r="873" spans="1:9" x14ac:dyDescent="0.25">
      <c r="A873" s="24" t="s">
        <v>103</v>
      </c>
      <c r="B873" s="9">
        <v>166.27</v>
      </c>
      <c r="C873" s="12">
        <v>173.81798599999999</v>
      </c>
      <c r="D873" s="12">
        <v>108.27125564000001</v>
      </c>
      <c r="E873" s="60">
        <f t="shared" si="76"/>
        <v>0.62290018502458089</v>
      </c>
      <c r="F873" s="42">
        <v>14.1</v>
      </c>
      <c r="G873" s="43">
        <v>16.600000000000001</v>
      </c>
      <c r="H873" s="43">
        <v>3.4299691700000001</v>
      </c>
      <c r="I873" s="19">
        <f>H873/G873</f>
        <v>0.20662464879518072</v>
      </c>
    </row>
    <row r="874" spans="1:9" x14ac:dyDescent="0.25">
      <c r="A874" s="21" t="s">
        <v>108</v>
      </c>
      <c r="B874" s="9">
        <v>2.4315000000000002</v>
      </c>
      <c r="C874" s="12">
        <v>2.4315000000000002</v>
      </c>
      <c r="D874" s="12">
        <v>1.3859966699999999</v>
      </c>
      <c r="E874" s="60">
        <f t="shared" si="76"/>
        <v>0.57001713756940153</v>
      </c>
      <c r="F874" s="10" t="s">
        <v>19</v>
      </c>
      <c r="G874" s="11" t="s">
        <v>19</v>
      </c>
      <c r="H874" s="11" t="s">
        <v>19</v>
      </c>
      <c r="I874" s="19" t="s">
        <v>19</v>
      </c>
    </row>
    <row r="875" spans="1:9" x14ac:dyDescent="0.25">
      <c r="A875" s="2" t="s">
        <v>74</v>
      </c>
      <c r="B875" s="9">
        <v>25.402743999999998</v>
      </c>
      <c r="C875" s="12">
        <v>25.400744</v>
      </c>
      <c r="D875" s="12">
        <v>14.132652390000001</v>
      </c>
      <c r="E875" s="60">
        <f t="shared" si="76"/>
        <v>0.55638734007161372</v>
      </c>
      <c r="F875" s="42">
        <v>3.482256</v>
      </c>
      <c r="G875" s="43">
        <v>3.4842559999999998</v>
      </c>
      <c r="H875" s="43">
        <v>1.0980737300000001</v>
      </c>
      <c r="I875" s="19">
        <f t="shared" ref="I875:I886" si="81">H875/G875</f>
        <v>0.31515299966477783</v>
      </c>
    </row>
    <row r="876" spans="1:9" x14ac:dyDescent="0.25">
      <c r="A876" s="7" t="s">
        <v>75</v>
      </c>
      <c r="B876" s="9">
        <v>9.5028109999999995</v>
      </c>
      <c r="C876" s="12">
        <v>9.5028109999999995</v>
      </c>
      <c r="D876" s="12">
        <v>4.0113391299999996</v>
      </c>
      <c r="E876" s="60">
        <f t="shared" si="76"/>
        <v>0.42212132073341246</v>
      </c>
      <c r="F876" s="42">
        <v>5.7622059999999999</v>
      </c>
      <c r="G876" s="43">
        <v>5.7622059999999999</v>
      </c>
      <c r="H876" s="43">
        <v>1.85567411</v>
      </c>
      <c r="I876" s="19">
        <f t="shared" si="81"/>
        <v>0.32204230636669362</v>
      </c>
    </row>
    <row r="877" spans="1:9" x14ac:dyDescent="0.25">
      <c r="A877" s="2" t="s">
        <v>76</v>
      </c>
      <c r="B877" s="9">
        <v>66.904700000000005</v>
      </c>
      <c r="C877" s="12">
        <v>66.904700000000005</v>
      </c>
      <c r="D877" s="12">
        <v>6.6224217400000001</v>
      </c>
      <c r="E877" s="60">
        <f t="shared" si="76"/>
        <v>9.8982907628313105E-2</v>
      </c>
      <c r="F877" s="42">
        <v>7.4455</v>
      </c>
      <c r="G877" s="43">
        <v>7.4455</v>
      </c>
      <c r="H877" s="43">
        <v>1.63032464</v>
      </c>
      <c r="I877" s="19">
        <f t="shared" si="81"/>
        <v>0.21896778456785979</v>
      </c>
    </row>
    <row r="878" spans="1:9" x14ac:dyDescent="0.25">
      <c r="A878" s="2" t="s">
        <v>77</v>
      </c>
      <c r="B878" s="9">
        <v>264.96028999999999</v>
      </c>
      <c r="C878" s="12">
        <v>264.96028999999999</v>
      </c>
      <c r="D878" s="12">
        <v>151.11681594999999</v>
      </c>
      <c r="E878" s="60">
        <f t="shared" si="76"/>
        <v>0.57033760021171476</v>
      </c>
      <c r="F878" s="42">
        <v>21.7836</v>
      </c>
      <c r="G878" s="43">
        <v>21.7836</v>
      </c>
      <c r="H878" s="43">
        <v>5.9175205899999996</v>
      </c>
      <c r="I878" s="19">
        <f t="shared" si="81"/>
        <v>0.27165025936943388</v>
      </c>
    </row>
    <row r="879" spans="1:9" x14ac:dyDescent="0.25">
      <c r="A879" s="2" t="s">
        <v>85</v>
      </c>
      <c r="B879" s="9">
        <v>101.69029999999999</v>
      </c>
      <c r="C879" s="12">
        <v>100.0753</v>
      </c>
      <c r="D879" s="12">
        <v>52.773280020000001</v>
      </c>
      <c r="E879" s="60">
        <f t="shared" si="76"/>
        <v>0.52733571640554666</v>
      </c>
      <c r="F879" s="42">
        <v>26.477699999999999</v>
      </c>
      <c r="G879" s="43">
        <v>28.092700000000001</v>
      </c>
      <c r="H879" s="43">
        <v>13.08188314</v>
      </c>
      <c r="I879" s="19">
        <f t="shared" si="81"/>
        <v>0.46566841706208373</v>
      </c>
    </row>
    <row r="880" spans="1:9" x14ac:dyDescent="0.25">
      <c r="A880" s="2" t="s">
        <v>78</v>
      </c>
      <c r="B880" s="9">
        <v>0.53</v>
      </c>
      <c r="C880" s="12">
        <v>0.53</v>
      </c>
      <c r="D880" s="12">
        <v>0.23893620000000002</v>
      </c>
      <c r="E880" s="60">
        <f t="shared" si="76"/>
        <v>0.45082301886792453</v>
      </c>
      <c r="F880" s="10">
        <v>0.2</v>
      </c>
      <c r="G880" s="11">
        <v>0.2</v>
      </c>
      <c r="H880" s="11">
        <v>0</v>
      </c>
      <c r="I880" s="19">
        <f t="shared" si="81"/>
        <v>0</v>
      </c>
    </row>
    <row r="881" spans="1:9" ht="15.75" thickBot="1" x14ac:dyDescent="0.3">
      <c r="A881" s="8" t="s">
        <v>79</v>
      </c>
      <c r="B881" s="50">
        <v>32.020899999999997</v>
      </c>
      <c r="C881" s="51">
        <v>33.302317000000002</v>
      </c>
      <c r="D881" s="51">
        <v>17.596535299999999</v>
      </c>
      <c r="E881" s="62">
        <f>D881/C881</f>
        <v>0.52838771848817601</v>
      </c>
      <c r="F881" s="44">
        <v>8.6021000000000001</v>
      </c>
      <c r="G881" s="45">
        <v>8.6021000000000001</v>
      </c>
      <c r="H881" s="45">
        <v>6.26338493</v>
      </c>
      <c r="I881" s="32">
        <f t="shared" si="81"/>
        <v>0.72812277583380802</v>
      </c>
    </row>
    <row r="882" spans="1:9" ht="15.75" thickBot="1" x14ac:dyDescent="0.3">
      <c r="A882" s="35" t="s">
        <v>98</v>
      </c>
      <c r="B882" s="71">
        <f>SUM(B883:B888)</f>
        <v>971.87879199999998</v>
      </c>
      <c r="C882" s="72">
        <f>SUM(C883:C888)</f>
        <v>971.87879199999998</v>
      </c>
      <c r="D882" s="72">
        <f>SUM(D883:D888)</f>
        <v>444.29447736000003</v>
      </c>
      <c r="E882" s="73">
        <f>D882/C882</f>
        <v>0.45715009013181557</v>
      </c>
      <c r="F882" s="74">
        <f>SUM(F883:F888)</f>
        <v>3360.5404369999997</v>
      </c>
      <c r="G882" s="36">
        <f>SUM(G883:G888)</f>
        <v>3363.6499219999996</v>
      </c>
      <c r="H882" s="36">
        <f>SUM(H883:H888)</f>
        <v>1929.60314541</v>
      </c>
      <c r="I882" s="39">
        <f t="shared" si="81"/>
        <v>0.57366348762676034</v>
      </c>
    </row>
    <row r="883" spans="1:9" x14ac:dyDescent="0.25">
      <c r="A883" s="7" t="s">
        <v>86</v>
      </c>
      <c r="B883" s="52">
        <v>260.33783099999999</v>
      </c>
      <c r="C883" s="53">
        <v>260.33783099999999</v>
      </c>
      <c r="D883" s="53">
        <v>66.228353429999999</v>
      </c>
      <c r="E883" s="63">
        <f>D883/C883</f>
        <v>0.25439388956881953</v>
      </c>
      <c r="F883" s="40">
        <v>229.974842</v>
      </c>
      <c r="G883" s="41">
        <v>229.974842</v>
      </c>
      <c r="H883" s="41">
        <v>59.07763241</v>
      </c>
      <c r="I883" s="29">
        <f t="shared" si="81"/>
        <v>0.25688737035853687</v>
      </c>
    </row>
    <row r="884" spans="1:9" x14ac:dyDescent="0.25">
      <c r="A884" s="2" t="s">
        <v>87</v>
      </c>
      <c r="B884" s="9">
        <v>333.76650000000001</v>
      </c>
      <c r="C884" s="12">
        <v>333.76650000000001</v>
      </c>
      <c r="D884" s="12">
        <v>156.28337400000001</v>
      </c>
      <c r="E884" s="60">
        <f>D884/C884</f>
        <v>0.46824164198623891</v>
      </c>
      <c r="F884" s="42">
        <v>1102.0624</v>
      </c>
      <c r="G884" s="43">
        <v>1102.0624</v>
      </c>
      <c r="H884" s="43">
        <v>757.80349999999999</v>
      </c>
      <c r="I884" s="19">
        <f t="shared" si="81"/>
        <v>0.68762304203464342</v>
      </c>
    </row>
    <row r="885" spans="1:9" x14ac:dyDescent="0.25">
      <c r="A885" s="2" t="s">
        <v>88</v>
      </c>
      <c r="B885" s="9">
        <v>206.84880000000001</v>
      </c>
      <c r="C885" s="12">
        <v>206.84880000000001</v>
      </c>
      <c r="D885" s="12">
        <v>161.54387800000001</v>
      </c>
      <c r="E885" s="60">
        <f>D885/C885</f>
        <v>0.78097565951554948</v>
      </c>
      <c r="F885" s="42">
        <v>559.81719999999996</v>
      </c>
      <c r="G885" s="43">
        <v>559.81719999999996</v>
      </c>
      <c r="H885" s="43">
        <v>544.81719999999996</v>
      </c>
      <c r="I885" s="19">
        <f t="shared" si="81"/>
        <v>0.97320553923673658</v>
      </c>
    </row>
    <row r="886" spans="1:9" ht="17.25" x14ac:dyDescent="0.25">
      <c r="A886" s="2" t="s">
        <v>240</v>
      </c>
      <c r="B886" s="10" t="s">
        <v>19</v>
      </c>
      <c r="C886" s="11" t="s">
        <v>19</v>
      </c>
      <c r="D886" s="11" t="s">
        <v>19</v>
      </c>
      <c r="E886" s="60" t="s">
        <v>19</v>
      </c>
      <c r="F886" s="42">
        <v>1301.947776</v>
      </c>
      <c r="G886" s="43">
        <v>1305.0572609999999</v>
      </c>
      <c r="H886" s="65">
        <v>516.77771785000004</v>
      </c>
      <c r="I886" s="19">
        <f t="shared" si="81"/>
        <v>0.39598087631344175</v>
      </c>
    </row>
    <row r="887" spans="1:9" x14ac:dyDescent="0.25">
      <c r="A887" s="2" t="s">
        <v>89</v>
      </c>
      <c r="B887" s="10">
        <v>2.9946999999999999</v>
      </c>
      <c r="C887" s="11">
        <v>2.9946999999999999</v>
      </c>
      <c r="D887" s="11">
        <v>1.11579761</v>
      </c>
      <c r="E887" s="60">
        <f>D887/C887</f>
        <v>0.372590780378669</v>
      </c>
      <c r="F887" s="66" t="s">
        <v>19</v>
      </c>
      <c r="G887" s="67" t="s">
        <v>19</v>
      </c>
      <c r="H887" s="67" t="s">
        <v>19</v>
      </c>
      <c r="I887" s="19" t="s">
        <v>19</v>
      </c>
    </row>
    <row r="888" spans="1:9" ht="15.75" thickBot="1" x14ac:dyDescent="0.3">
      <c r="A888" s="8" t="s">
        <v>90</v>
      </c>
      <c r="B888" s="50">
        <v>167.930961</v>
      </c>
      <c r="C888" s="51">
        <v>167.930961</v>
      </c>
      <c r="D888" s="51">
        <v>59.123074320000001</v>
      </c>
      <c r="E888" s="62">
        <f>D888/C888</f>
        <v>0.35206774240993</v>
      </c>
      <c r="F888" s="44">
        <v>166.73821899999999</v>
      </c>
      <c r="G888" s="45">
        <v>166.73821899999999</v>
      </c>
      <c r="H888" s="45">
        <v>51.127095149999995</v>
      </c>
      <c r="I888" s="30">
        <f>H888/G888</f>
        <v>0.30663092994893992</v>
      </c>
    </row>
    <row r="889" spans="1:9" x14ac:dyDescent="0.25">
      <c r="A889" s="184" t="s">
        <v>211</v>
      </c>
      <c r="B889" s="184"/>
      <c r="C889" s="184"/>
      <c r="D889" s="184"/>
      <c r="E889" s="185" t="s">
        <v>212</v>
      </c>
      <c r="F889" s="185"/>
      <c r="G889" s="185"/>
      <c r="H889" s="185"/>
      <c r="I889" s="185"/>
    </row>
    <row r="890" spans="1:9" ht="28.5" customHeight="1" x14ac:dyDescent="0.25">
      <c r="A890" s="186" t="s">
        <v>213</v>
      </c>
      <c r="B890" s="187"/>
      <c r="C890" s="187"/>
      <c r="D890" s="187"/>
      <c r="E890" s="187"/>
      <c r="F890" s="187"/>
      <c r="G890" s="187"/>
      <c r="H890" s="187"/>
      <c r="I890" s="187"/>
    </row>
    <row r="891" spans="1:9" x14ac:dyDescent="0.25">
      <c r="A891" s="188" t="s">
        <v>238</v>
      </c>
      <c r="B891" s="188"/>
      <c r="C891" s="188"/>
      <c r="D891" s="188"/>
      <c r="E891" s="188"/>
      <c r="F891" s="188"/>
      <c r="G891" s="188"/>
      <c r="H891" s="188"/>
      <c r="I891" s="188"/>
    </row>
    <row r="892" spans="1:9" x14ac:dyDescent="0.25">
      <c r="A892" s="189" t="s">
        <v>246</v>
      </c>
      <c r="B892" s="189"/>
      <c r="C892" s="189"/>
      <c r="D892" s="189"/>
      <c r="E892" s="189"/>
      <c r="F892" s="189"/>
      <c r="G892" s="189"/>
      <c r="H892" s="189"/>
      <c r="I892" s="189"/>
    </row>
    <row r="893" spans="1:9" x14ac:dyDescent="0.25">
      <c r="A893" s="190" t="s">
        <v>239</v>
      </c>
      <c r="B893" s="190"/>
      <c r="C893" s="190"/>
      <c r="D893" s="190"/>
      <c r="E893" s="190"/>
      <c r="F893" s="190"/>
      <c r="G893" s="190"/>
      <c r="H893" s="190"/>
      <c r="I893" s="190"/>
    </row>
    <row r="894" spans="1:9" x14ac:dyDescent="0.25">
      <c r="A894" s="191" t="s">
        <v>0</v>
      </c>
      <c r="B894" s="191"/>
      <c r="C894" s="191"/>
      <c r="D894" s="191"/>
      <c r="E894" s="191"/>
      <c r="F894" s="191"/>
      <c r="G894" s="191"/>
      <c r="H894" s="191"/>
      <c r="I894" s="191"/>
    </row>
    <row r="895" spans="1:9" x14ac:dyDescent="0.25">
      <c r="A895" s="191" t="s">
        <v>1</v>
      </c>
      <c r="B895" s="191"/>
      <c r="C895" s="191"/>
      <c r="D895" s="191"/>
      <c r="E895" s="191"/>
      <c r="F895" s="191"/>
      <c r="G895" s="191"/>
      <c r="H895" s="191"/>
      <c r="I895" s="191"/>
    </row>
    <row r="896" spans="1:9" x14ac:dyDescent="0.25">
      <c r="A896" s="192" t="s">
        <v>210</v>
      </c>
      <c r="B896" s="192"/>
      <c r="C896" s="192"/>
      <c r="D896" s="192"/>
      <c r="E896" s="192"/>
      <c r="F896" s="192"/>
      <c r="G896" s="192"/>
      <c r="H896" s="192"/>
      <c r="I896" s="192"/>
    </row>
    <row r="897" spans="1:9" x14ac:dyDescent="0.25">
      <c r="A897" s="192" t="s">
        <v>247</v>
      </c>
      <c r="B897" s="192"/>
      <c r="C897" s="192"/>
      <c r="D897" s="192"/>
      <c r="E897" s="192"/>
      <c r="F897" s="192"/>
      <c r="G897" s="192"/>
      <c r="H897" s="192"/>
      <c r="I897" s="192"/>
    </row>
    <row r="898" spans="1:9" x14ac:dyDescent="0.25">
      <c r="A898" s="193" t="s">
        <v>2</v>
      </c>
      <c r="B898" s="193"/>
      <c r="C898" s="193"/>
      <c r="D898" s="193"/>
      <c r="E898" s="193"/>
      <c r="F898" s="193"/>
      <c r="G898" s="193"/>
      <c r="H898" s="193"/>
      <c r="I898" s="193"/>
    </row>
    <row r="899" spans="1:9" ht="15.75" thickBot="1" x14ac:dyDescent="0.3">
      <c r="A899" s="193"/>
      <c r="B899" s="193"/>
      <c r="C899" s="193"/>
      <c r="D899" s="193"/>
      <c r="E899" s="193"/>
      <c r="F899" s="193"/>
      <c r="G899" s="193"/>
      <c r="H899" s="193"/>
      <c r="I899" s="193"/>
    </row>
    <row r="900" spans="1:9" x14ac:dyDescent="0.25">
      <c r="A900" s="194" t="s">
        <v>3</v>
      </c>
      <c r="B900" s="196" t="s">
        <v>4</v>
      </c>
      <c r="C900" s="197"/>
      <c r="D900" s="197"/>
      <c r="E900" s="198"/>
      <c r="F900" s="196" t="s">
        <v>5</v>
      </c>
      <c r="G900" s="197"/>
      <c r="H900" s="197"/>
      <c r="I900" s="199"/>
    </row>
    <row r="901" spans="1:9" ht="30.75" thickBot="1" x14ac:dyDescent="0.3">
      <c r="A901" s="195"/>
      <c r="B901" s="170" t="s">
        <v>6</v>
      </c>
      <c r="C901" s="171" t="s">
        <v>7</v>
      </c>
      <c r="D901" s="171" t="s">
        <v>215</v>
      </c>
      <c r="E901" s="172" t="s">
        <v>9</v>
      </c>
      <c r="F901" s="173" t="s">
        <v>6</v>
      </c>
      <c r="G901" s="171" t="s">
        <v>7</v>
      </c>
      <c r="H901" s="171" t="s">
        <v>214</v>
      </c>
      <c r="I901" s="174" t="s">
        <v>9</v>
      </c>
    </row>
    <row r="902" spans="1:9" ht="15.75" thickBot="1" x14ac:dyDescent="0.3">
      <c r="A902" s="75" t="s">
        <v>96</v>
      </c>
      <c r="B902" s="25">
        <f>B903+B992</f>
        <v>14672.920396000001</v>
      </c>
      <c r="C902" s="26">
        <f>C903+C992</f>
        <v>14650.523126</v>
      </c>
      <c r="D902" s="26">
        <f>D903+D992</f>
        <v>9982.5393232900005</v>
      </c>
      <c r="E902" s="56">
        <f>D902/C902</f>
        <v>0.68137767077915334</v>
      </c>
      <c r="F902" s="25">
        <f>F903+F992</f>
        <v>8996.3504290000001</v>
      </c>
      <c r="G902" s="26">
        <f>G903+G992</f>
        <v>9044.1390022800006</v>
      </c>
      <c r="H902" s="26">
        <f>H903+H992</f>
        <v>5332.8537166999995</v>
      </c>
      <c r="I902" s="27">
        <f>H902/G902</f>
        <v>0.58964747394479489</v>
      </c>
    </row>
    <row r="903" spans="1:9" ht="15.75" thickBot="1" x14ac:dyDescent="0.3">
      <c r="A903" s="76" t="s">
        <v>10</v>
      </c>
      <c r="B903" s="37">
        <f>B904+B933</f>
        <v>13701.041604000002</v>
      </c>
      <c r="C903" s="38">
        <f>C904+C933</f>
        <v>13678.644334000001</v>
      </c>
      <c r="D903" s="38">
        <f>D904+D933</f>
        <v>9490.9807853900002</v>
      </c>
      <c r="E903" s="57">
        <f>D903/C903</f>
        <v>0.69385390493698029</v>
      </c>
      <c r="F903" s="37">
        <f>F904+F933</f>
        <v>5635.8099920000004</v>
      </c>
      <c r="G903" s="38">
        <f>G904+G933</f>
        <v>5680.489080280001</v>
      </c>
      <c r="H903" s="38">
        <f>H904+H933</f>
        <v>3071.1136409399996</v>
      </c>
      <c r="I903" s="39">
        <f>H903/G903</f>
        <v>0.54064246890315637</v>
      </c>
    </row>
    <row r="904" spans="1:9" ht="15.75" thickBot="1" x14ac:dyDescent="0.3">
      <c r="A904" s="77" t="s">
        <v>11</v>
      </c>
      <c r="B904" s="17">
        <f>SUM(B905:B932)</f>
        <v>7884.8311790000025</v>
      </c>
      <c r="C904" s="18">
        <f>SUM(C905:C932)</f>
        <v>7847.2688589999998</v>
      </c>
      <c r="D904" s="18">
        <f>SUM(D905:D932)</f>
        <v>5807.87661381</v>
      </c>
      <c r="E904" s="58">
        <f>D904/C904</f>
        <v>0.74011439115520694</v>
      </c>
      <c r="F904" s="17">
        <f>SUM(F905:F932)</f>
        <v>3227.6491410000003</v>
      </c>
      <c r="G904" s="18">
        <f>SUM(G905:G932)</f>
        <v>3276.0948422800002</v>
      </c>
      <c r="H904" s="18">
        <f>SUM(H905:H932)</f>
        <v>2130.41505465</v>
      </c>
      <c r="I904" s="28">
        <f>H904/G904</f>
        <v>0.65029101940386325</v>
      </c>
    </row>
    <row r="905" spans="1:9" x14ac:dyDescent="0.25">
      <c r="A905" s="1" t="s">
        <v>12</v>
      </c>
      <c r="B905" s="46">
        <v>33.616399999999999</v>
      </c>
      <c r="C905" s="47">
        <v>33.503824000000002</v>
      </c>
      <c r="D905" s="47">
        <v>21.774756280000002</v>
      </c>
      <c r="E905" s="59">
        <f>D905/C905</f>
        <v>0.64991853706012781</v>
      </c>
      <c r="F905" s="40">
        <v>35.9876</v>
      </c>
      <c r="G905" s="41">
        <v>36.089675999999997</v>
      </c>
      <c r="H905" s="41">
        <v>16.43509856</v>
      </c>
      <c r="I905" s="29">
        <f>H905/G905</f>
        <v>0.45539612381114203</v>
      </c>
    </row>
    <row r="906" spans="1:9" x14ac:dyDescent="0.25">
      <c r="A906" s="2" t="s">
        <v>13</v>
      </c>
      <c r="B906" s="9">
        <v>104.1498</v>
      </c>
      <c r="C906" s="12">
        <v>107.6498</v>
      </c>
      <c r="D906" s="12">
        <v>65.761188919999995</v>
      </c>
      <c r="E906" s="60">
        <f>D906/C906</f>
        <v>0.61088073475287452</v>
      </c>
      <c r="F906" s="42">
        <v>19.126000000000001</v>
      </c>
      <c r="G906" s="43">
        <v>19.126000000000001</v>
      </c>
      <c r="H906" s="43">
        <v>7.5633524900000006</v>
      </c>
      <c r="I906" s="19">
        <f>H906/G906</f>
        <v>0.39544873418383353</v>
      </c>
    </row>
    <row r="907" spans="1:9" x14ac:dyDescent="0.25">
      <c r="A907" s="2" t="s">
        <v>14</v>
      </c>
      <c r="B907" s="9">
        <v>35.848700000000001</v>
      </c>
      <c r="C907" s="12">
        <v>36.738503000000001</v>
      </c>
      <c r="D907" s="12">
        <v>23.68854314</v>
      </c>
      <c r="E907" s="60">
        <f t="shared" ref="E907:E923" si="82">D907/C907</f>
        <v>0.64478792562669196</v>
      </c>
      <c r="F907" s="42">
        <v>2.18045</v>
      </c>
      <c r="G907" s="43">
        <v>2.2531469999999998</v>
      </c>
      <c r="H907" s="43">
        <v>1.84254275</v>
      </c>
      <c r="I907" s="19">
        <f t="shared" ref="I907:I915" si="83">H907/G907</f>
        <v>0.81776410948775213</v>
      </c>
    </row>
    <row r="908" spans="1:9" x14ac:dyDescent="0.25">
      <c r="A908" s="2" t="s">
        <v>15</v>
      </c>
      <c r="B908" s="9">
        <v>104.298242</v>
      </c>
      <c r="C908" s="12">
        <v>102.92479</v>
      </c>
      <c r="D908" s="12">
        <v>72.535225089999997</v>
      </c>
      <c r="E908" s="60">
        <f t="shared" si="82"/>
        <v>0.70474008341430672</v>
      </c>
      <c r="F908" s="42">
        <v>3.9833259999999999</v>
      </c>
      <c r="G908" s="43">
        <v>5.3456619999999999</v>
      </c>
      <c r="H908" s="43">
        <v>4.0950690600000001</v>
      </c>
      <c r="I908" s="19">
        <f t="shared" si="83"/>
        <v>0.76605461774425698</v>
      </c>
    </row>
    <row r="909" spans="1:9" x14ac:dyDescent="0.25">
      <c r="A909" s="3" t="s">
        <v>80</v>
      </c>
      <c r="B909" s="9">
        <v>5.3787000000000003</v>
      </c>
      <c r="C909" s="12">
        <v>5.4516270000000002</v>
      </c>
      <c r="D909" s="12">
        <v>3.7093045499999997</v>
      </c>
      <c r="E909" s="60">
        <f t="shared" si="82"/>
        <v>0.68040321724138497</v>
      </c>
      <c r="F909" s="42">
        <v>0.40658300000000003</v>
      </c>
      <c r="G909" s="43">
        <v>0.40765600000000002</v>
      </c>
      <c r="H909" s="43">
        <v>0.16348667</v>
      </c>
      <c r="I909" s="19">
        <f t="shared" si="83"/>
        <v>0.40104075495025215</v>
      </c>
    </row>
    <row r="910" spans="1:9" x14ac:dyDescent="0.25">
      <c r="A910" s="4" t="s">
        <v>16</v>
      </c>
      <c r="B910" s="9">
        <v>64.263900000000007</v>
      </c>
      <c r="C910" s="12">
        <v>64.240990999999994</v>
      </c>
      <c r="D910" s="12">
        <v>44.753928170000002</v>
      </c>
      <c r="E910" s="60">
        <f t="shared" si="82"/>
        <v>0.69665687707090329</v>
      </c>
      <c r="F910" s="42">
        <v>95.638023000000004</v>
      </c>
      <c r="G910" s="43">
        <v>129.17598228</v>
      </c>
      <c r="H910" s="43">
        <v>105.69619829999999</v>
      </c>
      <c r="I910" s="19">
        <f t="shared" si="83"/>
        <v>0.81823413636518305</v>
      </c>
    </row>
    <row r="911" spans="1:9" x14ac:dyDescent="0.25">
      <c r="A911" s="4" t="s">
        <v>81</v>
      </c>
      <c r="B911" s="9">
        <v>30.123702000000002</v>
      </c>
      <c r="C911" s="12">
        <v>29.747156</v>
      </c>
      <c r="D911" s="12">
        <v>20.1151725</v>
      </c>
      <c r="E911" s="60">
        <f t="shared" si="82"/>
        <v>0.67620489501584624</v>
      </c>
      <c r="F911" s="42">
        <v>255.60611800000001</v>
      </c>
      <c r="G911" s="43">
        <v>256.16103900000002</v>
      </c>
      <c r="H911" s="43">
        <v>199.75192093000001</v>
      </c>
      <c r="I911" s="19">
        <f t="shared" si="83"/>
        <v>0.77979040727579185</v>
      </c>
    </row>
    <row r="912" spans="1:9" x14ac:dyDescent="0.25">
      <c r="A912" s="2" t="s">
        <v>91</v>
      </c>
      <c r="B912" s="9">
        <v>592.73314800000003</v>
      </c>
      <c r="C912" s="12">
        <v>593.90632400000004</v>
      </c>
      <c r="D912" s="12">
        <v>308.84308300999999</v>
      </c>
      <c r="E912" s="60">
        <f t="shared" si="82"/>
        <v>0.52001985924298721</v>
      </c>
      <c r="F912" s="42">
        <v>190.01551599999999</v>
      </c>
      <c r="G912" s="43">
        <v>150.044648</v>
      </c>
      <c r="H912" s="43">
        <v>89.367460859999994</v>
      </c>
      <c r="I912" s="19">
        <f t="shared" si="83"/>
        <v>0.59560578835174449</v>
      </c>
    </row>
    <row r="913" spans="1:9" x14ac:dyDescent="0.25">
      <c r="A913" s="4" t="s">
        <v>244</v>
      </c>
      <c r="B913" s="9">
        <v>1394.2363620000001</v>
      </c>
      <c r="C913" s="12">
        <v>1394.2161610000001</v>
      </c>
      <c r="D913" s="12">
        <v>1050.2032417299999</v>
      </c>
      <c r="E913" s="60">
        <f t="shared" si="82"/>
        <v>0.7532571140021378</v>
      </c>
      <c r="F913" s="42">
        <v>229.03788900000001</v>
      </c>
      <c r="G913" s="43">
        <v>234.42129299999999</v>
      </c>
      <c r="H913" s="43">
        <v>162.11393063999998</v>
      </c>
      <c r="I913" s="19">
        <f t="shared" si="83"/>
        <v>0.69154951141746324</v>
      </c>
    </row>
    <row r="914" spans="1:9" x14ac:dyDescent="0.25">
      <c r="A914" s="5" t="s">
        <v>17</v>
      </c>
      <c r="B914" s="9">
        <v>3.2172580000000002</v>
      </c>
      <c r="C914" s="12">
        <v>3.1379299999999999</v>
      </c>
      <c r="D914" s="12">
        <v>2.1466936699999999</v>
      </c>
      <c r="E914" s="60">
        <f t="shared" si="82"/>
        <v>0.68411139509166874</v>
      </c>
      <c r="F914" s="42">
        <v>0.1048</v>
      </c>
      <c r="G914" s="43">
        <v>0.18412800000000001</v>
      </c>
      <c r="H914" s="43">
        <v>0.12901871000000001</v>
      </c>
      <c r="I914" s="19">
        <f t="shared" si="83"/>
        <v>0.70070119699339595</v>
      </c>
    </row>
    <row r="915" spans="1:9" x14ac:dyDescent="0.25">
      <c r="A915" s="5" t="s">
        <v>18</v>
      </c>
      <c r="B915" s="9">
        <v>7.0593979999999998</v>
      </c>
      <c r="C915" s="12">
        <v>6.9382380000000001</v>
      </c>
      <c r="D915" s="12">
        <v>4.8005167100000001</v>
      </c>
      <c r="E915" s="60">
        <f t="shared" si="82"/>
        <v>0.69189277018170892</v>
      </c>
      <c r="F915" s="10">
        <v>0.135494</v>
      </c>
      <c r="G915" s="11">
        <v>0.25665399999999999</v>
      </c>
      <c r="H915" s="11">
        <v>0.20250051000000002</v>
      </c>
      <c r="I915" s="19">
        <f t="shared" si="83"/>
        <v>0.78900196373327525</v>
      </c>
    </row>
    <row r="916" spans="1:9" x14ac:dyDescent="0.25">
      <c r="A916" s="2" t="s">
        <v>20</v>
      </c>
      <c r="B916" s="9">
        <v>115.891339</v>
      </c>
      <c r="C916" s="12">
        <v>118.04378800000001</v>
      </c>
      <c r="D916" s="12">
        <v>84.375252439999997</v>
      </c>
      <c r="E916" s="60">
        <f t="shared" si="82"/>
        <v>0.71477926852025442</v>
      </c>
      <c r="F916" s="42">
        <v>31.302230999999999</v>
      </c>
      <c r="G916" s="43">
        <v>31.758196000000002</v>
      </c>
      <c r="H916" s="43">
        <v>18.017645179999999</v>
      </c>
      <c r="I916" s="19">
        <f>H916/G916</f>
        <v>0.56733843383295446</v>
      </c>
    </row>
    <row r="917" spans="1:9" x14ac:dyDescent="0.25">
      <c r="A917" s="2" t="s">
        <v>21</v>
      </c>
      <c r="B917" s="9">
        <v>36.215899999999998</v>
      </c>
      <c r="C917" s="12">
        <v>36.218265000000002</v>
      </c>
      <c r="D917" s="12">
        <v>23.51451342</v>
      </c>
      <c r="E917" s="60">
        <f t="shared" si="82"/>
        <v>0.64924461235235864</v>
      </c>
      <c r="F917" s="42">
        <v>1066.1043999999999</v>
      </c>
      <c r="G917" s="43">
        <v>1034.851316</v>
      </c>
      <c r="H917" s="43">
        <v>614.13892044000011</v>
      </c>
      <c r="I917" s="19">
        <f>H917/G917</f>
        <v>0.59345619118872539</v>
      </c>
    </row>
    <row r="918" spans="1:9" x14ac:dyDescent="0.25">
      <c r="A918" s="5" t="s">
        <v>22</v>
      </c>
      <c r="B918" s="9">
        <v>162.929721</v>
      </c>
      <c r="C918" s="12">
        <v>163.68932100000001</v>
      </c>
      <c r="D918" s="12">
        <v>117.02441598</v>
      </c>
      <c r="E918" s="60">
        <f t="shared" si="82"/>
        <v>0.71491784109728207</v>
      </c>
      <c r="F918" s="42">
        <v>20.74945</v>
      </c>
      <c r="G918" s="43">
        <v>20.74945</v>
      </c>
      <c r="H918" s="43">
        <v>4.3570009800000005</v>
      </c>
      <c r="I918" s="19">
        <f>H918/G918</f>
        <v>0.2099815166185128</v>
      </c>
    </row>
    <row r="919" spans="1:9" x14ac:dyDescent="0.25">
      <c r="A919" s="5" t="s">
        <v>23</v>
      </c>
      <c r="B919" s="9">
        <v>37.025199999999998</v>
      </c>
      <c r="C919" s="12">
        <v>37.085006</v>
      </c>
      <c r="D919" s="12">
        <v>26.197459250000001</v>
      </c>
      <c r="E919" s="60">
        <f t="shared" si="82"/>
        <v>0.70641647597414436</v>
      </c>
      <c r="F919" s="10" t="s">
        <v>19</v>
      </c>
      <c r="G919" s="11" t="s">
        <v>19</v>
      </c>
      <c r="H919" s="11" t="s">
        <v>19</v>
      </c>
      <c r="I919" s="19" t="s">
        <v>19</v>
      </c>
    </row>
    <row r="920" spans="1:9" x14ac:dyDescent="0.25">
      <c r="A920" s="2" t="s">
        <v>24</v>
      </c>
      <c r="B920" s="9">
        <v>242.34583900000001</v>
      </c>
      <c r="C920" s="12">
        <v>237.52504099999999</v>
      </c>
      <c r="D920" s="12">
        <v>140.63402397999999</v>
      </c>
      <c r="E920" s="60">
        <f t="shared" si="82"/>
        <v>0.59208083235316655</v>
      </c>
      <c r="F920" s="42">
        <v>485.67582700000003</v>
      </c>
      <c r="G920" s="43">
        <v>555.61985200000004</v>
      </c>
      <c r="H920" s="43">
        <v>392.91299601999998</v>
      </c>
      <c r="I920" s="19">
        <f>H920/G920</f>
        <v>0.70716155048398077</v>
      </c>
    </row>
    <row r="921" spans="1:9" x14ac:dyDescent="0.25">
      <c r="A921" s="5" t="s">
        <v>25</v>
      </c>
      <c r="B921" s="9">
        <v>6.4889950000000001</v>
      </c>
      <c r="C921" s="12">
        <v>6.4889950000000001</v>
      </c>
      <c r="D921" s="12">
        <v>4.4791951399999999</v>
      </c>
      <c r="E921" s="60">
        <f t="shared" si="82"/>
        <v>0.69027563436248596</v>
      </c>
      <c r="F921" s="10">
        <v>0.29299999999999998</v>
      </c>
      <c r="G921" s="11">
        <v>0.28249999999999997</v>
      </c>
      <c r="H921" s="11">
        <v>0.13598209</v>
      </c>
      <c r="I921" s="19">
        <f>H921/G921</f>
        <v>0.48135253097345138</v>
      </c>
    </row>
    <row r="922" spans="1:9" x14ac:dyDescent="0.25">
      <c r="A922" s="5" t="s">
        <v>26</v>
      </c>
      <c r="B922" s="9">
        <v>158.12106600000001</v>
      </c>
      <c r="C922" s="12">
        <v>158.04566199999999</v>
      </c>
      <c r="D922" s="12">
        <v>110.11505846999999</v>
      </c>
      <c r="E922" s="60">
        <f t="shared" si="82"/>
        <v>0.69672939501496722</v>
      </c>
      <c r="F922" s="42">
        <v>18.455352000000001</v>
      </c>
      <c r="G922" s="43">
        <v>18.455756000000001</v>
      </c>
      <c r="H922" s="43">
        <v>9.7006114300000004</v>
      </c>
      <c r="I922" s="19">
        <f t="shared" ref="I922:I926" si="84">H922/G922</f>
        <v>0.52561441698730738</v>
      </c>
    </row>
    <row r="923" spans="1:9" x14ac:dyDescent="0.25">
      <c r="A923" s="2" t="s">
        <v>27</v>
      </c>
      <c r="B923" s="9">
        <v>63.871867999999999</v>
      </c>
      <c r="C923" s="12">
        <v>61.875579999999999</v>
      </c>
      <c r="D923" s="12">
        <v>30.569582789999998</v>
      </c>
      <c r="E923" s="60">
        <f t="shared" si="82"/>
        <v>0.49404923218497504</v>
      </c>
      <c r="F923" s="42">
        <v>2.1659999999999999</v>
      </c>
      <c r="G923" s="43">
        <v>4.5405470000000001</v>
      </c>
      <c r="H923" s="43">
        <v>2.7990288399999996</v>
      </c>
      <c r="I923" s="19">
        <f t="shared" si="84"/>
        <v>0.6164519032618756</v>
      </c>
    </row>
    <row r="924" spans="1:9" x14ac:dyDescent="0.25">
      <c r="A924" s="2" t="s">
        <v>28</v>
      </c>
      <c r="B924" s="9">
        <v>1164.6968999999999</v>
      </c>
      <c r="C924" s="12">
        <v>1164.3268880000001</v>
      </c>
      <c r="D924" s="12">
        <v>805.87200940000002</v>
      </c>
      <c r="E924" s="60">
        <f>D924/C924</f>
        <v>0.69213553144364037</v>
      </c>
      <c r="F924" s="42">
        <v>376.83350000000002</v>
      </c>
      <c r="G924" s="43">
        <v>381.60474599999998</v>
      </c>
      <c r="H924" s="43">
        <v>216.29345149</v>
      </c>
      <c r="I924" s="19">
        <f t="shared" si="84"/>
        <v>0.566799689357113</v>
      </c>
    </row>
    <row r="925" spans="1:9" x14ac:dyDescent="0.25">
      <c r="A925" s="2" t="s">
        <v>29</v>
      </c>
      <c r="B925" s="9">
        <v>760.41640400000006</v>
      </c>
      <c r="C925" s="12">
        <v>759.26035300000001</v>
      </c>
      <c r="D925" s="12">
        <v>546.16376051999998</v>
      </c>
      <c r="E925" s="60">
        <f t="shared" ref="E925:E931" si="85">D925/C925</f>
        <v>0.71933659957614038</v>
      </c>
      <c r="F925" s="42">
        <v>44.613967000000002</v>
      </c>
      <c r="G925" s="43">
        <v>49.351139000000003</v>
      </c>
      <c r="H925" s="43">
        <v>32.181679819999999</v>
      </c>
      <c r="I925" s="19">
        <f t="shared" si="84"/>
        <v>0.65209598951708081</v>
      </c>
    </row>
    <row r="926" spans="1:9" x14ac:dyDescent="0.25">
      <c r="A926" s="4" t="s">
        <v>243</v>
      </c>
      <c r="B926" s="9">
        <v>40.099949000000002</v>
      </c>
      <c r="C926" s="12">
        <v>40.421410000000002</v>
      </c>
      <c r="D926" s="12">
        <v>24.08249554</v>
      </c>
      <c r="E926" s="60">
        <f t="shared" si="85"/>
        <v>0.59578563785874861</v>
      </c>
      <c r="F926" s="42">
        <v>5.2686339999999996</v>
      </c>
      <c r="G926" s="43">
        <v>5.6251119999999997</v>
      </c>
      <c r="H926" s="43">
        <v>2.9415074300000001</v>
      </c>
      <c r="I926" s="19">
        <f t="shared" si="84"/>
        <v>0.52292424221953271</v>
      </c>
    </row>
    <row r="927" spans="1:9" x14ac:dyDescent="0.25">
      <c r="A927" s="4" t="s">
        <v>216</v>
      </c>
      <c r="B927" s="9">
        <v>2.2999999999999998</v>
      </c>
      <c r="C927" s="12">
        <v>2.2999999999999998</v>
      </c>
      <c r="D927" s="12">
        <v>0</v>
      </c>
      <c r="E927" s="60">
        <f t="shared" si="85"/>
        <v>0</v>
      </c>
      <c r="F927" s="66" t="s">
        <v>19</v>
      </c>
      <c r="G927" s="67" t="s">
        <v>19</v>
      </c>
      <c r="H927" s="67" t="s">
        <v>19</v>
      </c>
      <c r="I927" s="19" t="s">
        <v>19</v>
      </c>
    </row>
    <row r="928" spans="1:9" x14ac:dyDescent="0.25">
      <c r="A928" s="2" t="s">
        <v>30</v>
      </c>
      <c r="B928" s="9">
        <v>3.218744</v>
      </c>
      <c r="C928" s="12">
        <v>3.218744</v>
      </c>
      <c r="D928" s="12">
        <v>2.0715388099999998</v>
      </c>
      <c r="E928" s="60">
        <f t="shared" si="85"/>
        <v>0.64358607270413548</v>
      </c>
      <c r="F928" s="10" t="s">
        <v>19</v>
      </c>
      <c r="G928" s="11" t="s">
        <v>19</v>
      </c>
      <c r="H928" s="11" t="s">
        <v>19</v>
      </c>
      <c r="I928" s="19" t="s">
        <v>19</v>
      </c>
    </row>
    <row r="929" spans="1:9" x14ac:dyDescent="0.25">
      <c r="A929" s="5" t="s">
        <v>31</v>
      </c>
      <c r="B929" s="9">
        <v>3.716996</v>
      </c>
      <c r="C929" s="12">
        <v>3.6800320000000002</v>
      </c>
      <c r="D929" s="12">
        <v>2.5730770199999999</v>
      </c>
      <c r="E929" s="60">
        <f t="shared" si="85"/>
        <v>0.69919963195972201</v>
      </c>
      <c r="F929" s="42">
        <v>0.16520000000000001</v>
      </c>
      <c r="G929" s="43">
        <v>0.22616</v>
      </c>
      <c r="H929" s="43">
        <v>0.15399678999999999</v>
      </c>
      <c r="I929" s="19">
        <f t="shared" ref="I929:I931" si="86">H929/G929</f>
        <v>0.68091965864874426</v>
      </c>
    </row>
    <row r="930" spans="1:9" x14ac:dyDescent="0.25">
      <c r="A930" s="5" t="s">
        <v>32</v>
      </c>
      <c r="B930" s="9">
        <v>134.130807</v>
      </c>
      <c r="C930" s="12">
        <v>132.90732299999999</v>
      </c>
      <c r="D930" s="12">
        <v>95.754972719999998</v>
      </c>
      <c r="E930" s="60">
        <f t="shared" si="85"/>
        <v>0.72046423446509422</v>
      </c>
      <c r="F930" s="42">
        <v>9.8806949999999993</v>
      </c>
      <c r="G930" s="43">
        <v>12.869859999999999</v>
      </c>
      <c r="H930" s="43">
        <v>5.6850500099999994</v>
      </c>
      <c r="I930" s="19">
        <f t="shared" si="86"/>
        <v>0.44173363268908905</v>
      </c>
    </row>
    <row r="931" spans="1:9" x14ac:dyDescent="0.25">
      <c r="A931" s="2" t="s">
        <v>33</v>
      </c>
      <c r="B931" s="9">
        <v>20.635840999999999</v>
      </c>
      <c r="C931" s="12">
        <v>20.635840999999999</v>
      </c>
      <c r="D931" s="12">
        <v>13.49461481</v>
      </c>
      <c r="E931" s="60">
        <f t="shared" si="85"/>
        <v>0.65394062737738679</v>
      </c>
      <c r="F931" s="42">
        <v>333.91908599999999</v>
      </c>
      <c r="G931" s="43">
        <v>326.694323</v>
      </c>
      <c r="H931" s="43">
        <v>243.73660465</v>
      </c>
      <c r="I931" s="19">
        <f t="shared" si="86"/>
        <v>0.7460692993125565</v>
      </c>
    </row>
    <row r="932" spans="1:9" ht="15.75" thickBot="1" x14ac:dyDescent="0.3">
      <c r="A932" s="6" t="s">
        <v>34</v>
      </c>
      <c r="B932" s="48">
        <v>2557.8000000000002</v>
      </c>
      <c r="C932" s="49">
        <v>2523.0912659999999</v>
      </c>
      <c r="D932" s="49">
        <v>2162.6229897500002</v>
      </c>
      <c r="E932" s="61">
        <f>D932/C932</f>
        <v>0.8571322880359098</v>
      </c>
      <c r="F932" s="15" t="s">
        <v>19</v>
      </c>
      <c r="G932" s="16" t="s">
        <v>19</v>
      </c>
      <c r="H932" s="16" t="s">
        <v>19</v>
      </c>
      <c r="I932" s="30" t="s">
        <v>19</v>
      </c>
    </row>
    <row r="933" spans="1:9" ht="15.75" thickBot="1" x14ac:dyDescent="0.3">
      <c r="A933" s="176" t="s">
        <v>97</v>
      </c>
      <c r="B933" s="13">
        <f>SUM(B934:B991)</f>
        <v>5816.2104249999993</v>
      </c>
      <c r="C933" s="14">
        <f>SUM(C934:C991)</f>
        <v>5831.3754749999998</v>
      </c>
      <c r="D933" s="14">
        <f>SUM(D934:D991)</f>
        <v>3683.1041715799997</v>
      </c>
      <c r="E933" s="28">
        <f>D933/C933</f>
        <v>0.63160127269630151</v>
      </c>
      <c r="F933" s="68">
        <f>SUM(F934:F991)</f>
        <v>2408.1608509999996</v>
      </c>
      <c r="G933" s="69">
        <f>SUM(G934:G991)</f>
        <v>2404.3942380000008</v>
      </c>
      <c r="H933" s="69">
        <f>SUM(H934:H991)</f>
        <v>940.69858628999987</v>
      </c>
      <c r="I933" s="70">
        <f>H933/G933</f>
        <v>0.39124140767883492</v>
      </c>
    </row>
    <row r="934" spans="1:9" x14ac:dyDescent="0.25">
      <c r="A934" s="177" t="s">
        <v>82</v>
      </c>
      <c r="B934" s="46">
        <v>11.269500000000001</v>
      </c>
      <c r="C934" s="47">
        <v>11.2685</v>
      </c>
      <c r="D934" s="47">
        <v>6.9271260999999997</v>
      </c>
      <c r="E934" s="29">
        <f>D934/C934</f>
        <v>0.61473364689177801</v>
      </c>
      <c r="F934" s="40">
        <v>0.74550000000000005</v>
      </c>
      <c r="G934" s="41">
        <v>0.74550000000000005</v>
      </c>
      <c r="H934" s="41">
        <v>0.17942986999999999</v>
      </c>
      <c r="I934" s="29">
        <f>H934/G934</f>
        <v>0.24068393024815557</v>
      </c>
    </row>
    <row r="935" spans="1:9" x14ac:dyDescent="0.25">
      <c r="A935" s="178" t="s">
        <v>35</v>
      </c>
      <c r="B935" s="9">
        <v>37.831600000000002</v>
      </c>
      <c r="C935" s="12">
        <v>40.154164000000002</v>
      </c>
      <c r="D935" s="12">
        <v>20.32370332</v>
      </c>
      <c r="E935" s="19">
        <f>D935/C935</f>
        <v>0.50614186165101083</v>
      </c>
      <c r="F935" s="42">
        <v>5.2013999999999996</v>
      </c>
      <c r="G935" s="43">
        <v>5.2013999999999996</v>
      </c>
      <c r="H935" s="43">
        <v>2.5259539599999998</v>
      </c>
      <c r="I935" s="19">
        <f>H935/G935</f>
        <v>0.48562963048410046</v>
      </c>
    </row>
    <row r="936" spans="1:9" x14ac:dyDescent="0.25">
      <c r="A936" s="178" t="s">
        <v>36</v>
      </c>
      <c r="B936" s="9">
        <v>42.265599999999999</v>
      </c>
      <c r="C936" s="12">
        <v>42.265599999999999</v>
      </c>
      <c r="D936" s="12">
        <v>25.118686499999999</v>
      </c>
      <c r="E936" s="19">
        <f t="shared" ref="E936:E990" si="87">D936/C936</f>
        <v>0.59430568831390063</v>
      </c>
      <c r="F936" s="42">
        <v>20.238399999999999</v>
      </c>
      <c r="G936" s="43">
        <v>20.238399999999999</v>
      </c>
      <c r="H936" s="43">
        <v>9.7345599700000012</v>
      </c>
      <c r="I936" s="19">
        <f t="shared" ref="I936:I940" si="88">H936/G936</f>
        <v>0.48099454354099147</v>
      </c>
    </row>
    <row r="937" spans="1:9" x14ac:dyDescent="0.25">
      <c r="A937" s="178" t="s">
        <v>37</v>
      </c>
      <c r="B937" s="9">
        <v>8.0916259999999998</v>
      </c>
      <c r="C937" s="12">
        <v>8.0916259999999998</v>
      </c>
      <c r="D937" s="12">
        <v>4.3595765499999999</v>
      </c>
      <c r="E937" s="19">
        <f t="shared" si="87"/>
        <v>0.53877632876259973</v>
      </c>
      <c r="F937" s="42">
        <v>18.879574000000002</v>
      </c>
      <c r="G937" s="43">
        <v>26.721553</v>
      </c>
      <c r="H937" s="43">
        <v>21.248163569999999</v>
      </c>
      <c r="I937" s="19">
        <f t="shared" si="88"/>
        <v>0.79516948621960704</v>
      </c>
    </row>
    <row r="938" spans="1:9" x14ac:dyDescent="0.25">
      <c r="A938" s="178" t="s">
        <v>38</v>
      </c>
      <c r="B938" s="9">
        <v>46.505012000000001</v>
      </c>
      <c r="C938" s="12">
        <v>44.656545000000001</v>
      </c>
      <c r="D938" s="12">
        <v>29.4152497</v>
      </c>
      <c r="E938" s="19">
        <f t="shared" si="87"/>
        <v>0.65869963070362925</v>
      </c>
      <c r="F938" s="42">
        <v>92.449787999999998</v>
      </c>
      <c r="G938" s="43">
        <v>64.298254999999997</v>
      </c>
      <c r="H938" s="43">
        <v>26.08456391</v>
      </c>
      <c r="I938" s="19">
        <f t="shared" si="88"/>
        <v>0.40568074374646718</v>
      </c>
    </row>
    <row r="939" spans="1:9" x14ac:dyDescent="0.25">
      <c r="A939" s="178" t="s">
        <v>39</v>
      </c>
      <c r="B939" s="9">
        <v>6.5945999999999998</v>
      </c>
      <c r="C939" s="12">
        <v>6.5945999999999998</v>
      </c>
      <c r="D939" s="12">
        <v>4.0407983999999999</v>
      </c>
      <c r="E939" s="19">
        <f t="shared" si="87"/>
        <v>0.61274351742334643</v>
      </c>
      <c r="F939" s="42">
        <v>5.6376999999999997</v>
      </c>
      <c r="G939" s="43">
        <v>5.5677000000000003</v>
      </c>
      <c r="H939" s="43">
        <v>1.6628394900000001</v>
      </c>
      <c r="I939" s="19">
        <f t="shared" si="88"/>
        <v>0.29865824128455198</v>
      </c>
    </row>
    <row r="940" spans="1:9" x14ac:dyDescent="0.25">
      <c r="A940" s="178" t="s">
        <v>40</v>
      </c>
      <c r="B940" s="9">
        <v>15.561688999999999</v>
      </c>
      <c r="C940" s="12">
        <v>15.473689</v>
      </c>
      <c r="D940" s="12">
        <v>9.4120796000000002</v>
      </c>
      <c r="E940" s="19">
        <f t="shared" si="87"/>
        <v>0.60826345934702453</v>
      </c>
      <c r="F940" s="42">
        <v>1.1763110000000001</v>
      </c>
      <c r="G940" s="43">
        <v>1.264311</v>
      </c>
      <c r="H940" s="43">
        <v>0.64418858000000001</v>
      </c>
      <c r="I940" s="19">
        <f t="shared" si="88"/>
        <v>0.50951750004547935</v>
      </c>
    </row>
    <row r="941" spans="1:9" x14ac:dyDescent="0.25">
      <c r="A941" s="178" t="s">
        <v>41</v>
      </c>
      <c r="B941" s="9">
        <v>2.4843999999999999</v>
      </c>
      <c r="C941" s="12">
        <v>2.4843999999999999</v>
      </c>
      <c r="D941" s="12">
        <v>1.14407733</v>
      </c>
      <c r="E941" s="19">
        <f t="shared" si="87"/>
        <v>0.46050447995491872</v>
      </c>
      <c r="F941" s="10" t="s">
        <v>19</v>
      </c>
      <c r="G941" s="11" t="s">
        <v>19</v>
      </c>
      <c r="H941" s="11" t="s">
        <v>19</v>
      </c>
      <c r="I941" s="19" t="s">
        <v>19</v>
      </c>
    </row>
    <row r="942" spans="1:9" x14ac:dyDescent="0.25">
      <c r="A942" s="178" t="s">
        <v>42</v>
      </c>
      <c r="B942" s="9">
        <v>9.1740729999999999</v>
      </c>
      <c r="C942" s="12">
        <v>9.1740729999999999</v>
      </c>
      <c r="D942" s="12">
        <v>4.9182439900000006</v>
      </c>
      <c r="E942" s="19">
        <f t="shared" si="87"/>
        <v>0.5361025566288824</v>
      </c>
      <c r="F942" s="42">
        <v>1.574727</v>
      </c>
      <c r="G942" s="43">
        <v>1.574727</v>
      </c>
      <c r="H942" s="43">
        <v>0.86352910999999999</v>
      </c>
      <c r="I942" s="19">
        <f t="shared" ref="I942:I949" si="89">H942/G942</f>
        <v>0.54836750116051858</v>
      </c>
    </row>
    <row r="943" spans="1:9" x14ac:dyDescent="0.25">
      <c r="A943" s="178" t="s">
        <v>43</v>
      </c>
      <c r="B943" s="9">
        <v>60.356999999999999</v>
      </c>
      <c r="C943" s="12">
        <v>60.116999999999997</v>
      </c>
      <c r="D943" s="12">
        <v>34.356042430000002</v>
      </c>
      <c r="E943" s="19">
        <f t="shared" si="87"/>
        <v>0.57148630886438123</v>
      </c>
      <c r="F943" s="42">
        <v>17.863</v>
      </c>
      <c r="G943" s="43">
        <v>18.103000000000002</v>
      </c>
      <c r="H943" s="43">
        <v>10.278033859999999</v>
      </c>
      <c r="I943" s="19">
        <f t="shared" si="89"/>
        <v>0.56775307186654134</v>
      </c>
    </row>
    <row r="944" spans="1:9" x14ac:dyDescent="0.25">
      <c r="A944" s="178" t="s">
        <v>44</v>
      </c>
      <c r="B944" s="9">
        <v>21.744499999999999</v>
      </c>
      <c r="C944" s="12">
        <v>22.879845</v>
      </c>
      <c r="D944" s="12">
        <v>12.41139523</v>
      </c>
      <c r="E944" s="19">
        <f t="shared" si="87"/>
        <v>0.54245976010764063</v>
      </c>
      <c r="F944" s="42">
        <v>3.0554999999999999</v>
      </c>
      <c r="G944" s="43">
        <v>3.4497200000000001</v>
      </c>
      <c r="H944" s="43">
        <v>1.4347103400000001</v>
      </c>
      <c r="I944" s="19">
        <f t="shared" si="89"/>
        <v>0.41589182310448386</v>
      </c>
    </row>
    <row r="945" spans="1:9" x14ac:dyDescent="0.25">
      <c r="A945" s="178" t="s">
        <v>45</v>
      </c>
      <c r="B945" s="9">
        <v>12.471005999999999</v>
      </c>
      <c r="C945" s="12">
        <v>12.471005999999999</v>
      </c>
      <c r="D945" s="12">
        <v>4.62599246</v>
      </c>
      <c r="E945" s="19">
        <f t="shared" si="87"/>
        <v>0.37093979908276847</v>
      </c>
      <c r="F945" s="42">
        <v>99.520697999999996</v>
      </c>
      <c r="G945" s="43">
        <v>109.984954</v>
      </c>
      <c r="H945" s="43">
        <v>61.792564990000002</v>
      </c>
      <c r="I945" s="19">
        <f t="shared" si="89"/>
        <v>0.56182743859673756</v>
      </c>
    </row>
    <row r="946" spans="1:9" x14ac:dyDescent="0.25">
      <c r="A946" s="178" t="s">
        <v>46</v>
      </c>
      <c r="B946" s="9">
        <v>52.038770999999997</v>
      </c>
      <c r="C946" s="12">
        <v>52.038770999999997</v>
      </c>
      <c r="D946" s="12">
        <v>34.6789433</v>
      </c>
      <c r="E946" s="19">
        <f t="shared" si="87"/>
        <v>0.66640588610365148</v>
      </c>
      <c r="F946" s="42">
        <v>26.503729</v>
      </c>
      <c r="G946" s="43">
        <v>26.503729</v>
      </c>
      <c r="H946" s="43">
        <v>10.43210066</v>
      </c>
      <c r="I946" s="19">
        <f t="shared" si="89"/>
        <v>0.39360878840860469</v>
      </c>
    </row>
    <row r="947" spans="1:9" x14ac:dyDescent="0.25">
      <c r="A947" s="178" t="s">
        <v>47</v>
      </c>
      <c r="B947" s="9">
        <v>8.1217000000000006</v>
      </c>
      <c r="C947" s="12">
        <v>8.1217000000000006</v>
      </c>
      <c r="D947" s="12">
        <v>5.2848483099999992</v>
      </c>
      <c r="E947" s="19">
        <f t="shared" si="87"/>
        <v>0.65070715613726171</v>
      </c>
      <c r="F947" s="10">
        <v>0.439</v>
      </c>
      <c r="G947" s="11">
        <v>0.439</v>
      </c>
      <c r="H947" s="11">
        <v>0.19930718</v>
      </c>
      <c r="I947" s="19">
        <f t="shared" si="89"/>
        <v>0.45400268792710707</v>
      </c>
    </row>
    <row r="948" spans="1:9" x14ac:dyDescent="0.25">
      <c r="A948" s="178" t="s">
        <v>48</v>
      </c>
      <c r="B948" s="9">
        <v>25.426964999999999</v>
      </c>
      <c r="C948" s="12">
        <v>25.426964999999999</v>
      </c>
      <c r="D948" s="12">
        <v>13.72373258</v>
      </c>
      <c r="E948" s="19">
        <f t="shared" si="87"/>
        <v>0.53973144573093956</v>
      </c>
      <c r="F948" s="42">
        <v>66.589034999999996</v>
      </c>
      <c r="G948" s="43">
        <v>69.070057000000006</v>
      </c>
      <c r="H948" s="43">
        <v>35.80357403</v>
      </c>
      <c r="I948" s="19">
        <f t="shared" si="89"/>
        <v>0.51836607040877347</v>
      </c>
    </row>
    <row r="949" spans="1:9" x14ac:dyDescent="0.25">
      <c r="A949" s="178" t="s">
        <v>49</v>
      </c>
      <c r="B949" s="9">
        <v>13.7944</v>
      </c>
      <c r="C949" s="12">
        <v>13.7944</v>
      </c>
      <c r="D949" s="12">
        <v>6.5890305199999997</v>
      </c>
      <c r="E949" s="19">
        <f t="shared" si="87"/>
        <v>0.47765981267760832</v>
      </c>
      <c r="F949" s="42">
        <v>9.1936</v>
      </c>
      <c r="G949" s="43">
        <v>9.1936</v>
      </c>
      <c r="H949" s="43">
        <v>0.35573218000000001</v>
      </c>
      <c r="I949" s="19">
        <f t="shared" si="89"/>
        <v>3.8693458492864603E-2</v>
      </c>
    </row>
    <row r="950" spans="1:9" x14ac:dyDescent="0.25">
      <c r="A950" s="178" t="s">
        <v>50</v>
      </c>
      <c r="B950" s="9">
        <v>0.873</v>
      </c>
      <c r="C950" s="12">
        <v>0.95537499999999997</v>
      </c>
      <c r="D950" s="12">
        <v>0.33659065000000005</v>
      </c>
      <c r="E950" s="19">
        <f t="shared" si="87"/>
        <v>0.35231259976449042</v>
      </c>
      <c r="F950" s="10" t="s">
        <v>19</v>
      </c>
      <c r="G950" s="11" t="s">
        <v>19</v>
      </c>
      <c r="H950" s="11" t="s">
        <v>19</v>
      </c>
      <c r="I950" s="19" t="s">
        <v>19</v>
      </c>
    </row>
    <row r="951" spans="1:9" x14ac:dyDescent="0.25">
      <c r="A951" s="178" t="s">
        <v>99</v>
      </c>
      <c r="B951" s="9">
        <v>53.318660000000001</v>
      </c>
      <c r="C951" s="12">
        <v>53.446089999999998</v>
      </c>
      <c r="D951" s="12">
        <v>32.519193479999998</v>
      </c>
      <c r="E951" s="19">
        <f t="shared" si="87"/>
        <v>0.60844850352944435</v>
      </c>
      <c r="F951" s="10">
        <v>26.217644</v>
      </c>
      <c r="G951" s="11">
        <v>31.249084</v>
      </c>
      <c r="H951" s="11">
        <v>10.815550179999999</v>
      </c>
      <c r="I951" s="19">
        <f t="shared" ref="I951:I953" si="90">H951/G951</f>
        <v>0.34610775087039347</v>
      </c>
    </row>
    <row r="952" spans="1:9" x14ac:dyDescent="0.25">
      <c r="A952" s="178" t="s">
        <v>100</v>
      </c>
      <c r="B952" s="9">
        <v>7.0975910000000004</v>
      </c>
      <c r="C952" s="12">
        <v>7.0975910000000004</v>
      </c>
      <c r="D952" s="12">
        <v>3.4443436200000002</v>
      </c>
      <c r="E952" s="19">
        <f t="shared" si="87"/>
        <v>0.48528347435066349</v>
      </c>
      <c r="F952" s="42">
        <v>4.2930999999999999</v>
      </c>
      <c r="G952" s="43">
        <v>4.2930999999999999</v>
      </c>
      <c r="H952" s="43">
        <v>3.5823795600000001</v>
      </c>
      <c r="I952" s="19">
        <f t="shared" si="90"/>
        <v>0.83445052759078531</v>
      </c>
    </row>
    <row r="953" spans="1:9" ht="17.25" x14ac:dyDescent="0.25">
      <c r="A953" s="179" t="s">
        <v>242</v>
      </c>
      <c r="B953" s="9">
        <v>4036.6106799999998</v>
      </c>
      <c r="C953" s="12">
        <v>4042.1645429999999</v>
      </c>
      <c r="D953" s="12">
        <v>2634.2509684800002</v>
      </c>
      <c r="E953" s="19">
        <f t="shared" si="87"/>
        <v>0.65169315609426448</v>
      </c>
      <c r="F953" s="42">
        <v>393.71254399999998</v>
      </c>
      <c r="G953" s="43">
        <v>390.64842099999998</v>
      </c>
      <c r="H953" s="43">
        <v>80.734137039999965</v>
      </c>
      <c r="I953" s="19">
        <f t="shared" si="90"/>
        <v>0.20666699953204207</v>
      </c>
    </row>
    <row r="954" spans="1:9" x14ac:dyDescent="0.25">
      <c r="A954" s="178" t="s">
        <v>51</v>
      </c>
      <c r="B954" s="9">
        <v>0.2</v>
      </c>
      <c r="C954" s="12">
        <v>0.2</v>
      </c>
      <c r="D954" s="12">
        <v>0</v>
      </c>
      <c r="E954" s="19">
        <f t="shared" si="87"/>
        <v>0</v>
      </c>
      <c r="F954" s="10" t="s">
        <v>19</v>
      </c>
      <c r="G954" s="11" t="s">
        <v>19</v>
      </c>
      <c r="H954" s="11" t="s">
        <v>19</v>
      </c>
      <c r="I954" s="19" t="s">
        <v>19</v>
      </c>
    </row>
    <row r="955" spans="1:9" ht="15.75" thickBot="1" x14ac:dyDescent="0.3">
      <c r="A955" s="183" t="s">
        <v>227</v>
      </c>
      <c r="B955" s="50">
        <v>3.6706370000000001</v>
      </c>
      <c r="C955" s="51">
        <v>3.6706370000000001</v>
      </c>
      <c r="D955" s="51">
        <v>2.3594555399999999</v>
      </c>
      <c r="E955" s="30">
        <f t="shared" si="87"/>
        <v>0.64279184784548293</v>
      </c>
      <c r="F955" s="44">
        <v>1.017112</v>
      </c>
      <c r="G955" s="45">
        <v>0.98843599999999998</v>
      </c>
      <c r="H955" s="45">
        <v>0.45056745000000004</v>
      </c>
      <c r="I955" s="30">
        <f t="shared" ref="I955:I978" si="91">H955/G955</f>
        <v>0.45583876953085484</v>
      </c>
    </row>
    <row r="956" spans="1:9" x14ac:dyDescent="0.25">
      <c r="A956" s="182" t="s">
        <v>52</v>
      </c>
      <c r="B956" s="46">
        <v>1.3141</v>
      </c>
      <c r="C956" s="47">
        <v>1.4513499999999999</v>
      </c>
      <c r="D956" s="47">
        <v>0.84207364000000007</v>
      </c>
      <c r="E956" s="59">
        <f t="shared" si="87"/>
        <v>0.58020025493506056</v>
      </c>
      <c r="F956" s="40">
        <v>0.3</v>
      </c>
      <c r="G956" s="41">
        <v>0.32774999999999999</v>
      </c>
      <c r="H956" s="41">
        <v>0.2260296</v>
      </c>
      <c r="I956" s="29">
        <f t="shared" si="91"/>
        <v>0.68964027459954236</v>
      </c>
    </row>
    <row r="957" spans="1:9" x14ac:dyDescent="0.25">
      <c r="A957" s="2" t="s">
        <v>53</v>
      </c>
      <c r="B957" s="9">
        <v>12.795199999999999</v>
      </c>
      <c r="C957" s="12">
        <v>12.795199999999999</v>
      </c>
      <c r="D957" s="12">
        <v>7.5840234299999993</v>
      </c>
      <c r="E957" s="60">
        <f t="shared" si="87"/>
        <v>0.59272410200700265</v>
      </c>
      <c r="F957" s="42">
        <v>15.8317</v>
      </c>
      <c r="G957" s="43">
        <v>15.8317</v>
      </c>
      <c r="H957" s="43">
        <v>3.8383552299999999</v>
      </c>
      <c r="I957" s="19">
        <f t="shared" si="91"/>
        <v>0.24244744594705558</v>
      </c>
    </row>
    <row r="958" spans="1:9" x14ac:dyDescent="0.25">
      <c r="A958" s="2" t="s">
        <v>54</v>
      </c>
      <c r="B958" s="9">
        <v>167.1994</v>
      </c>
      <c r="C958" s="12">
        <v>170.15237200000001</v>
      </c>
      <c r="D958" s="12">
        <v>94.964756629999997</v>
      </c>
      <c r="E958" s="60">
        <f t="shared" si="87"/>
        <v>0.5581159728410956</v>
      </c>
      <c r="F958" s="42">
        <v>234.9006</v>
      </c>
      <c r="G958" s="43">
        <v>226.21727100000001</v>
      </c>
      <c r="H958" s="43">
        <v>92.768509909999992</v>
      </c>
      <c r="I958" s="19">
        <f t="shared" si="91"/>
        <v>0.41008588557325487</v>
      </c>
    </row>
    <row r="959" spans="1:9" x14ac:dyDescent="0.25">
      <c r="A959" s="2" t="s">
        <v>55</v>
      </c>
      <c r="B959" s="9">
        <v>11.663465</v>
      </c>
      <c r="C959" s="12">
        <v>11.663465</v>
      </c>
      <c r="D959" s="12">
        <v>7.8026593799999997</v>
      </c>
      <c r="E959" s="60">
        <f t="shared" si="87"/>
        <v>0.66898296346754582</v>
      </c>
      <c r="F959" s="42">
        <v>7.657235</v>
      </c>
      <c r="G959" s="43">
        <v>7.6480459999999999</v>
      </c>
      <c r="H959" s="43">
        <v>4.6741287099999997</v>
      </c>
      <c r="I959" s="19">
        <f t="shared" si="91"/>
        <v>0.61115332073054995</v>
      </c>
    </row>
    <row r="960" spans="1:9" x14ac:dyDescent="0.25">
      <c r="A960" s="2" t="s">
        <v>56</v>
      </c>
      <c r="B960" s="9">
        <v>26.862333</v>
      </c>
      <c r="C960" s="12">
        <v>26.751332999999999</v>
      </c>
      <c r="D960" s="12">
        <v>11.26694953</v>
      </c>
      <c r="E960" s="60">
        <f t="shared" si="87"/>
        <v>0.42117338713551211</v>
      </c>
      <c r="F960" s="42">
        <v>377.87366700000001</v>
      </c>
      <c r="G960" s="43">
        <v>378.22466800000001</v>
      </c>
      <c r="H960" s="43">
        <v>36.954563560000004</v>
      </c>
      <c r="I960" s="19">
        <f t="shared" si="91"/>
        <v>9.7705323545951267E-2</v>
      </c>
    </row>
    <row r="961" spans="1:9" x14ac:dyDescent="0.25">
      <c r="A961" s="2" t="s">
        <v>57</v>
      </c>
      <c r="B961" s="9">
        <v>8.0123850000000001</v>
      </c>
      <c r="C961" s="12">
        <v>8.0123850000000001</v>
      </c>
      <c r="D961" s="12">
        <v>4.57563429</v>
      </c>
      <c r="E961" s="60">
        <f t="shared" si="87"/>
        <v>0.57107019819941252</v>
      </c>
      <c r="F961" s="42">
        <v>93.507814999999994</v>
      </c>
      <c r="G961" s="43">
        <v>93.482815000000002</v>
      </c>
      <c r="H961" s="43">
        <v>58.924651040000001</v>
      </c>
      <c r="I961" s="19">
        <f t="shared" si="91"/>
        <v>0.63032602345147604</v>
      </c>
    </row>
    <row r="962" spans="1:9" x14ac:dyDescent="0.25">
      <c r="A962" s="2" t="s">
        <v>58</v>
      </c>
      <c r="B962" s="9">
        <v>24.393840999999998</v>
      </c>
      <c r="C962" s="12">
        <v>24.393840999999998</v>
      </c>
      <c r="D962" s="12">
        <v>14.250195779999999</v>
      </c>
      <c r="E962" s="60">
        <f t="shared" si="87"/>
        <v>0.58417187272803817</v>
      </c>
      <c r="F962" s="42">
        <v>23.069849999999999</v>
      </c>
      <c r="G962" s="43">
        <v>23.069849999999999</v>
      </c>
      <c r="H962" s="43">
        <v>8.2737443800000001</v>
      </c>
      <c r="I962" s="19">
        <f t="shared" si="91"/>
        <v>0.35863884593961387</v>
      </c>
    </row>
    <row r="963" spans="1:9" x14ac:dyDescent="0.25">
      <c r="A963" s="2" t="s">
        <v>59</v>
      </c>
      <c r="B963" s="9">
        <v>18.488734999999998</v>
      </c>
      <c r="C963" s="12">
        <v>18.477564999999998</v>
      </c>
      <c r="D963" s="12">
        <v>10.347409560000001</v>
      </c>
      <c r="E963" s="60">
        <f t="shared" si="87"/>
        <v>0.55999854742765087</v>
      </c>
      <c r="F963" s="42">
        <v>34.282764999999998</v>
      </c>
      <c r="G963" s="43">
        <v>34.293934999999998</v>
      </c>
      <c r="H963" s="43">
        <v>13.031894119999999</v>
      </c>
      <c r="I963" s="19">
        <f t="shared" si="91"/>
        <v>0.38000579752658886</v>
      </c>
    </row>
    <row r="964" spans="1:9" x14ac:dyDescent="0.25">
      <c r="A964" s="2" t="s">
        <v>60</v>
      </c>
      <c r="B964" s="9">
        <v>6.1280020000000004</v>
      </c>
      <c r="C964" s="12">
        <v>6.1280020000000004</v>
      </c>
      <c r="D964" s="12">
        <v>3.2999318900000003</v>
      </c>
      <c r="E964" s="60">
        <f t="shared" si="87"/>
        <v>0.53850045904032018</v>
      </c>
      <c r="F964" s="42">
        <v>1.0300590000000001</v>
      </c>
      <c r="G964" s="43">
        <v>1.0300590000000001</v>
      </c>
      <c r="H964" s="43">
        <v>0.50384284000000001</v>
      </c>
      <c r="I964" s="19">
        <f t="shared" si="91"/>
        <v>0.48913978713840661</v>
      </c>
    </row>
    <row r="965" spans="1:9" x14ac:dyDescent="0.25">
      <c r="A965" s="2" t="s">
        <v>95</v>
      </c>
      <c r="B965" s="9">
        <v>14.519124</v>
      </c>
      <c r="C965" s="12">
        <v>14.482124000000001</v>
      </c>
      <c r="D965" s="12">
        <v>4.5730208699999997</v>
      </c>
      <c r="E965" s="60">
        <f t="shared" si="87"/>
        <v>0.31577003967097639</v>
      </c>
      <c r="F965" s="42">
        <v>1.4320759999999999</v>
      </c>
      <c r="G965" s="43">
        <v>1.469076</v>
      </c>
      <c r="H965" s="43">
        <v>0.49258947999999997</v>
      </c>
      <c r="I965" s="19">
        <f t="shared" si="91"/>
        <v>0.33530564790385248</v>
      </c>
    </row>
    <row r="966" spans="1:9" x14ac:dyDescent="0.25">
      <c r="A966" s="2" t="s">
        <v>61</v>
      </c>
      <c r="B966" s="9">
        <v>54.731400000000001</v>
      </c>
      <c r="C966" s="12">
        <v>54.613692999999998</v>
      </c>
      <c r="D966" s="12">
        <v>38.698940270000001</v>
      </c>
      <c r="E966" s="60">
        <f t="shared" si="87"/>
        <v>0.70859409324324585</v>
      </c>
      <c r="F966" s="42">
        <v>2.0242</v>
      </c>
      <c r="G966" s="43">
        <v>2.1416569999999999</v>
      </c>
      <c r="H966" s="43">
        <v>1.37755988</v>
      </c>
      <c r="I966" s="19">
        <f t="shared" si="91"/>
        <v>0.64322152426835855</v>
      </c>
    </row>
    <row r="967" spans="1:9" x14ac:dyDescent="0.25">
      <c r="A967" s="2" t="s">
        <v>217</v>
      </c>
      <c r="B967" s="9">
        <v>8.4754819999999995</v>
      </c>
      <c r="C967" s="12">
        <v>8.488982</v>
      </c>
      <c r="D967" s="12">
        <v>3.85064881</v>
      </c>
      <c r="E967" s="60">
        <f t="shared" si="87"/>
        <v>0.4536054865000303</v>
      </c>
      <c r="F967" s="42">
        <v>15.717917999999999</v>
      </c>
      <c r="G967" s="43">
        <v>15.704418</v>
      </c>
      <c r="H967" s="43">
        <v>9.1507213900000011</v>
      </c>
      <c r="I967" s="19">
        <f t="shared" si="91"/>
        <v>0.58268452800988868</v>
      </c>
    </row>
    <row r="968" spans="1:9" x14ac:dyDescent="0.25">
      <c r="A968" s="2" t="s">
        <v>62</v>
      </c>
      <c r="B968" s="9">
        <v>7.5107999999999997</v>
      </c>
      <c r="C968" s="12">
        <v>7.5107999999999997</v>
      </c>
      <c r="D968" s="12">
        <v>0.33319614000000003</v>
      </c>
      <c r="E968" s="60">
        <f t="shared" si="87"/>
        <v>4.4362270330723763E-2</v>
      </c>
      <c r="F968" s="42">
        <v>1.66</v>
      </c>
      <c r="G968" s="43">
        <v>1.66</v>
      </c>
      <c r="H968" s="43">
        <v>0</v>
      </c>
      <c r="I968" s="19">
        <f t="shared" si="91"/>
        <v>0</v>
      </c>
    </row>
    <row r="969" spans="1:9" x14ac:dyDescent="0.25">
      <c r="A969" s="2" t="s">
        <v>83</v>
      </c>
      <c r="B969" s="9">
        <v>124.8222</v>
      </c>
      <c r="C969" s="12">
        <v>123.262305</v>
      </c>
      <c r="D969" s="12">
        <v>73.840436189999991</v>
      </c>
      <c r="E969" s="60">
        <f t="shared" si="87"/>
        <v>0.59905123622343415</v>
      </c>
      <c r="F969" s="42">
        <v>2.6377999999999999</v>
      </c>
      <c r="G969" s="43">
        <v>4.1976950000000004</v>
      </c>
      <c r="H969" s="43">
        <v>1.35621295</v>
      </c>
      <c r="I969" s="19">
        <f t="shared" si="91"/>
        <v>0.323085157449505</v>
      </c>
    </row>
    <row r="970" spans="1:9" ht="17.25" x14ac:dyDescent="0.25">
      <c r="A970" s="2" t="s">
        <v>241</v>
      </c>
      <c r="B970" s="33">
        <v>60.588999999999999</v>
      </c>
      <c r="C970" s="34">
        <v>60.410288999999999</v>
      </c>
      <c r="D970" s="34">
        <v>35.94205444</v>
      </c>
      <c r="E970" s="60">
        <f t="shared" si="87"/>
        <v>0.5949657754492782</v>
      </c>
      <c r="F970" s="33">
        <v>583.2894</v>
      </c>
      <c r="G970" s="34">
        <v>583.46811100000002</v>
      </c>
      <c r="H970" s="34">
        <v>309.78169052999999</v>
      </c>
      <c r="I970" s="19">
        <f t="shared" si="91"/>
        <v>0.53093165622893823</v>
      </c>
    </row>
    <row r="971" spans="1:9" x14ac:dyDescent="0.25">
      <c r="A971" s="2" t="s">
        <v>63</v>
      </c>
      <c r="B971" s="9">
        <v>6.6338999999999997</v>
      </c>
      <c r="C971" s="12">
        <v>6.6338999999999997</v>
      </c>
      <c r="D971" s="12">
        <v>3.8694429100000001</v>
      </c>
      <c r="E971" s="60">
        <f t="shared" si="87"/>
        <v>0.58328327379068123</v>
      </c>
      <c r="F971" s="42">
        <v>5.9851999999999999</v>
      </c>
      <c r="G971" s="43">
        <v>5.9851999999999999</v>
      </c>
      <c r="H971" s="43">
        <v>1.5189690200000001</v>
      </c>
      <c r="I971" s="19">
        <f t="shared" si="91"/>
        <v>0.25378751253090959</v>
      </c>
    </row>
    <row r="972" spans="1:9" x14ac:dyDescent="0.25">
      <c r="A972" s="2" t="s">
        <v>64</v>
      </c>
      <c r="B972" s="9">
        <v>22.962513999999999</v>
      </c>
      <c r="C972" s="12">
        <v>22.962513999999999</v>
      </c>
      <c r="D972" s="12">
        <v>14.384275089999999</v>
      </c>
      <c r="E972" s="60">
        <f t="shared" si="87"/>
        <v>0.6264242273298124</v>
      </c>
      <c r="F972" s="42">
        <v>53.129190000000001</v>
      </c>
      <c r="G972" s="43">
        <v>53.129190000000001</v>
      </c>
      <c r="H972" s="43">
        <v>29.43999865</v>
      </c>
      <c r="I972" s="19">
        <f t="shared" si="91"/>
        <v>0.55412097662320847</v>
      </c>
    </row>
    <row r="973" spans="1:9" x14ac:dyDescent="0.25">
      <c r="A973" s="7" t="s">
        <v>84</v>
      </c>
      <c r="B973" s="9">
        <v>3.426625</v>
      </c>
      <c r="C973" s="12">
        <v>3.426625</v>
      </c>
      <c r="D973" s="12">
        <v>2.1758959500000001</v>
      </c>
      <c r="E973" s="60">
        <f t="shared" si="87"/>
        <v>0.63499681173166023</v>
      </c>
      <c r="F973" s="42">
        <v>2.2174749999999999</v>
      </c>
      <c r="G973" s="43">
        <v>2.6813199999999999</v>
      </c>
      <c r="H973" s="43">
        <v>0.52646397</v>
      </c>
      <c r="I973" s="19">
        <f t="shared" si="91"/>
        <v>0.19634507257619382</v>
      </c>
    </row>
    <row r="974" spans="1:9" x14ac:dyDescent="0.25">
      <c r="A974" s="2" t="s">
        <v>65</v>
      </c>
      <c r="B974" s="9">
        <v>15.4984</v>
      </c>
      <c r="C974" s="12">
        <v>15.4984</v>
      </c>
      <c r="D974" s="12">
        <v>9.3700851899999993</v>
      </c>
      <c r="E974" s="60">
        <f t="shared" si="87"/>
        <v>0.60458403383575077</v>
      </c>
      <c r="F974" s="42">
        <v>7.9913999999999996</v>
      </c>
      <c r="G974" s="43">
        <v>9.7199779999999993</v>
      </c>
      <c r="H974" s="43">
        <v>8.0663401500000003</v>
      </c>
      <c r="I974" s="19">
        <f t="shared" si="91"/>
        <v>0.82987226411417814</v>
      </c>
    </row>
    <row r="975" spans="1:9" x14ac:dyDescent="0.25">
      <c r="A975" s="2" t="s">
        <v>66</v>
      </c>
      <c r="B975" s="9">
        <v>7.3010999999999999</v>
      </c>
      <c r="C975" s="12">
        <v>7.3010999999999999</v>
      </c>
      <c r="D975" s="12">
        <v>4.7970084599999998</v>
      </c>
      <c r="E975" s="60">
        <f t="shared" si="87"/>
        <v>0.65702544274150465</v>
      </c>
      <c r="F975" s="42">
        <v>51.475900000000003</v>
      </c>
      <c r="G975" s="43">
        <v>51.993577999999999</v>
      </c>
      <c r="H975" s="43">
        <v>34.197396670000003</v>
      </c>
      <c r="I975" s="19">
        <f t="shared" si="91"/>
        <v>0.65772347250270036</v>
      </c>
    </row>
    <row r="976" spans="1:9" x14ac:dyDescent="0.25">
      <c r="A976" s="2" t="s">
        <v>67</v>
      </c>
      <c r="B976" s="9">
        <v>7.2233419999999997</v>
      </c>
      <c r="C976" s="12">
        <v>7.2233419999999997</v>
      </c>
      <c r="D976" s="12">
        <v>4.0240227500000003</v>
      </c>
      <c r="E976" s="60">
        <f t="shared" si="87"/>
        <v>0.55708600672652642</v>
      </c>
      <c r="F976" s="42">
        <v>2.0239989999999999</v>
      </c>
      <c r="G976" s="43">
        <v>2.0239989999999999</v>
      </c>
      <c r="H976" s="43">
        <v>1.29242218</v>
      </c>
      <c r="I976" s="19">
        <f t="shared" si="91"/>
        <v>0.63854882339368746</v>
      </c>
    </row>
    <row r="977" spans="1:9" x14ac:dyDescent="0.25">
      <c r="A977" s="2" t="s">
        <v>68</v>
      </c>
      <c r="B977" s="9">
        <v>6.3837650000000004</v>
      </c>
      <c r="C977" s="12">
        <v>6.5787649999999998</v>
      </c>
      <c r="D977" s="12">
        <v>4.2888088799999995</v>
      </c>
      <c r="E977" s="60">
        <f t="shared" si="87"/>
        <v>0.65191702089981929</v>
      </c>
      <c r="F977" s="42">
        <v>0.64803500000000003</v>
      </c>
      <c r="G977" s="43">
        <v>0.64803500000000003</v>
      </c>
      <c r="H977" s="43">
        <v>0.44981190999999998</v>
      </c>
      <c r="I977" s="19">
        <f t="shared" si="91"/>
        <v>0.69411669122809716</v>
      </c>
    </row>
    <row r="978" spans="1:9" x14ac:dyDescent="0.25">
      <c r="A978" s="2" t="s">
        <v>69</v>
      </c>
      <c r="B978" s="9">
        <v>14.6401</v>
      </c>
      <c r="C978" s="12">
        <v>14.602893999999999</v>
      </c>
      <c r="D978" s="12">
        <v>7.8342998699999997</v>
      </c>
      <c r="E978" s="60">
        <f t="shared" si="87"/>
        <v>0.53648953899138074</v>
      </c>
      <c r="F978" s="42">
        <v>4.3112000000000004</v>
      </c>
      <c r="G978" s="43">
        <v>4.7484060000000001</v>
      </c>
      <c r="H978" s="43">
        <v>2.2110251499999998</v>
      </c>
      <c r="I978" s="19">
        <f t="shared" si="91"/>
        <v>0.46563523632983356</v>
      </c>
    </row>
    <row r="979" spans="1:9" x14ac:dyDescent="0.25">
      <c r="A979" s="2" t="s">
        <v>70</v>
      </c>
      <c r="B979" s="9">
        <v>1.6839999999999999</v>
      </c>
      <c r="C979" s="12">
        <v>1.6839999999999999</v>
      </c>
      <c r="D979" s="12">
        <v>0.88356120999999999</v>
      </c>
      <c r="E979" s="60">
        <f t="shared" si="87"/>
        <v>0.52468005344418056</v>
      </c>
      <c r="F979" s="10" t="s">
        <v>19</v>
      </c>
      <c r="G979" s="11" t="s">
        <v>19</v>
      </c>
      <c r="H979" s="11" t="s">
        <v>19</v>
      </c>
      <c r="I979" s="19" t="s">
        <v>19</v>
      </c>
    </row>
    <row r="980" spans="1:9" x14ac:dyDescent="0.25">
      <c r="A980" s="2" t="s">
        <v>71</v>
      </c>
      <c r="B980" s="9">
        <v>22.465060000000001</v>
      </c>
      <c r="C980" s="12">
        <v>22.312398000000002</v>
      </c>
      <c r="D980" s="12">
        <v>14.28990289</v>
      </c>
      <c r="E980" s="60">
        <f t="shared" si="87"/>
        <v>0.64044675475939428</v>
      </c>
      <c r="F980" s="10">
        <v>2.0902400000000001</v>
      </c>
      <c r="G980" s="11">
        <v>2.242902</v>
      </c>
      <c r="H980" s="11">
        <v>1.34831228</v>
      </c>
      <c r="I980" s="19">
        <f>H980/G980</f>
        <v>0.60114631847490441</v>
      </c>
    </row>
    <row r="981" spans="1:9" x14ac:dyDescent="0.25">
      <c r="A981" s="23" t="s">
        <v>204</v>
      </c>
      <c r="B981" s="9">
        <v>8.5886689999999994</v>
      </c>
      <c r="C981" s="12">
        <v>8.5750740000000008</v>
      </c>
      <c r="D981" s="12">
        <v>3.1487397799999997</v>
      </c>
      <c r="E981" s="60">
        <f t="shared" si="87"/>
        <v>0.36719680553194051</v>
      </c>
      <c r="F981" s="10">
        <v>0.81793099999999996</v>
      </c>
      <c r="G981" s="11">
        <v>0.83152599999999999</v>
      </c>
      <c r="H981" s="11">
        <v>5.6481089999999998E-2</v>
      </c>
      <c r="I981" s="19">
        <f>H981/G981</f>
        <v>6.7924622922193659E-2</v>
      </c>
    </row>
    <row r="982" spans="1:9" x14ac:dyDescent="0.25">
      <c r="A982" s="24" t="s">
        <v>226</v>
      </c>
      <c r="B982" s="9">
        <v>6.6812279999999999</v>
      </c>
      <c r="C982" s="12">
        <v>6.6572779999999998</v>
      </c>
      <c r="D982" s="12">
        <v>4.3482683799999995</v>
      </c>
      <c r="E982" s="60">
        <f t="shared" si="87"/>
        <v>0.6531601023721707</v>
      </c>
      <c r="F982" s="10">
        <v>9.3472E-2</v>
      </c>
      <c r="G982" s="11">
        <v>0.117422</v>
      </c>
      <c r="H982" s="11">
        <v>4.7213449999999997E-2</v>
      </c>
      <c r="I982" s="19">
        <f>H982/G982</f>
        <v>0.40208351075607635</v>
      </c>
    </row>
    <row r="983" spans="1:9" x14ac:dyDescent="0.25">
      <c r="A983" s="24" t="s">
        <v>103</v>
      </c>
      <c r="B983" s="9">
        <v>166.27</v>
      </c>
      <c r="C983" s="12">
        <v>173.81798599999999</v>
      </c>
      <c r="D983" s="12">
        <v>117.81825315</v>
      </c>
      <c r="E983" s="60">
        <f t="shared" si="87"/>
        <v>0.6778254417813816</v>
      </c>
      <c r="F983" s="42">
        <v>14.1</v>
      </c>
      <c r="G983" s="43">
        <v>16.600000000000001</v>
      </c>
      <c r="H983" s="43">
        <v>4.2094897500000004</v>
      </c>
      <c r="I983" s="19">
        <f>H983/G983</f>
        <v>0.25358371987951805</v>
      </c>
    </row>
    <row r="984" spans="1:9" x14ac:dyDescent="0.25">
      <c r="A984" s="21" t="s">
        <v>108</v>
      </c>
      <c r="B984" s="9">
        <v>2.4315000000000002</v>
      </c>
      <c r="C984" s="12">
        <v>2.4315000000000002</v>
      </c>
      <c r="D984" s="12">
        <v>1.5379886899999999</v>
      </c>
      <c r="E984" s="60">
        <f t="shared" si="87"/>
        <v>0.63252670779354303</v>
      </c>
      <c r="F984" s="10" t="s">
        <v>19</v>
      </c>
      <c r="G984" s="11" t="s">
        <v>19</v>
      </c>
      <c r="H984" s="11" t="s">
        <v>19</v>
      </c>
      <c r="I984" s="19" t="s">
        <v>19</v>
      </c>
    </row>
    <row r="985" spans="1:9" x14ac:dyDescent="0.25">
      <c r="A985" s="2" t="s">
        <v>74</v>
      </c>
      <c r="B985" s="9">
        <v>25.402743999999998</v>
      </c>
      <c r="C985" s="12">
        <v>25.400421999999999</v>
      </c>
      <c r="D985" s="12">
        <v>16.287878670000001</v>
      </c>
      <c r="E985" s="60">
        <f t="shared" si="87"/>
        <v>0.64124441200228888</v>
      </c>
      <c r="F985" s="42">
        <v>3.482256</v>
      </c>
      <c r="G985" s="43">
        <v>3.484578</v>
      </c>
      <c r="H985" s="43">
        <v>1.18559916</v>
      </c>
      <c r="I985" s="19">
        <f t="shared" ref="I985:I996" si="92">H985/G985</f>
        <v>0.3402418198129013</v>
      </c>
    </row>
    <row r="986" spans="1:9" x14ac:dyDescent="0.25">
      <c r="A986" s="7" t="s">
        <v>75</v>
      </c>
      <c r="B986" s="9">
        <v>9.5028109999999995</v>
      </c>
      <c r="C986" s="12">
        <v>9.3558439999999994</v>
      </c>
      <c r="D986" s="12">
        <v>4.9884950400000001</v>
      </c>
      <c r="E986" s="60">
        <f t="shared" si="87"/>
        <v>0.53319561976450236</v>
      </c>
      <c r="F986" s="42">
        <v>5.7622059999999999</v>
      </c>
      <c r="G986" s="43">
        <v>5.7622059999999999</v>
      </c>
      <c r="H986" s="43">
        <v>2.27354879</v>
      </c>
      <c r="I986" s="19">
        <f t="shared" si="92"/>
        <v>0.39456221974708994</v>
      </c>
    </row>
    <row r="987" spans="1:9" x14ac:dyDescent="0.25">
      <c r="A987" s="2" t="s">
        <v>76</v>
      </c>
      <c r="B987" s="9">
        <v>66.904700000000005</v>
      </c>
      <c r="C987" s="12">
        <v>66.904700000000005</v>
      </c>
      <c r="D987" s="12">
        <v>7.6902754800000004</v>
      </c>
      <c r="E987" s="60">
        <f t="shared" si="87"/>
        <v>0.11494372562764649</v>
      </c>
      <c r="F987" s="42">
        <v>7.4455</v>
      </c>
      <c r="G987" s="43">
        <v>7.4455</v>
      </c>
      <c r="H987" s="43">
        <v>1.7852902399999999</v>
      </c>
      <c r="I987" s="19">
        <f t="shared" si="92"/>
        <v>0.23978110805184338</v>
      </c>
    </row>
    <row r="988" spans="1:9" x14ac:dyDescent="0.25">
      <c r="A988" s="2" t="s">
        <v>77</v>
      </c>
      <c r="B988" s="9">
        <v>264.96028999999999</v>
      </c>
      <c r="C988" s="12">
        <v>264.96028999999999</v>
      </c>
      <c r="D988" s="12">
        <v>172.78655841999998</v>
      </c>
      <c r="E988" s="60">
        <f t="shared" si="87"/>
        <v>0.65212246869144042</v>
      </c>
      <c r="F988" s="42">
        <v>21.7836</v>
      </c>
      <c r="G988" s="43">
        <v>21.7836</v>
      </c>
      <c r="H988" s="43">
        <v>6.6123976600000001</v>
      </c>
      <c r="I988" s="19">
        <f t="shared" si="92"/>
        <v>0.30354935180594578</v>
      </c>
    </row>
    <row r="989" spans="1:9" x14ac:dyDescent="0.25">
      <c r="A989" s="2" t="s">
        <v>85</v>
      </c>
      <c r="B989" s="9">
        <v>101.69029999999999</v>
      </c>
      <c r="C989" s="12">
        <v>100.0753</v>
      </c>
      <c r="D989" s="12">
        <v>63.545073539999997</v>
      </c>
      <c r="E989" s="60">
        <f t="shared" si="87"/>
        <v>0.63497260103142328</v>
      </c>
      <c r="F989" s="42">
        <v>26.477699999999999</v>
      </c>
      <c r="G989" s="43">
        <v>28.092700000000001</v>
      </c>
      <c r="H989" s="43">
        <v>19.010945070000002</v>
      </c>
      <c r="I989" s="19">
        <f t="shared" si="92"/>
        <v>0.67672189109626346</v>
      </c>
    </row>
    <row r="990" spans="1:9" x14ac:dyDescent="0.25">
      <c r="A990" s="2" t="s">
        <v>78</v>
      </c>
      <c r="B990" s="9">
        <v>0.53</v>
      </c>
      <c r="C990" s="12">
        <v>0.53</v>
      </c>
      <c r="D990" s="12">
        <v>0.26583769000000002</v>
      </c>
      <c r="E990" s="60">
        <f t="shared" si="87"/>
        <v>0.50158054716981137</v>
      </c>
      <c r="F990" s="10">
        <v>0.2</v>
      </c>
      <c r="G990" s="11">
        <v>0.2</v>
      </c>
      <c r="H990" s="11">
        <v>0</v>
      </c>
      <c r="I990" s="19">
        <f t="shared" si="92"/>
        <v>0</v>
      </c>
    </row>
    <row r="991" spans="1:9" ht="15.75" thickBot="1" x14ac:dyDescent="0.3">
      <c r="A991" s="8" t="s">
        <v>79</v>
      </c>
      <c r="B991" s="50">
        <v>32.020899999999997</v>
      </c>
      <c r="C991" s="51">
        <v>33.302317000000002</v>
      </c>
      <c r="D991" s="51">
        <v>22.357490600000002</v>
      </c>
      <c r="E991" s="62">
        <f>D991/C991</f>
        <v>0.6713494019049786</v>
      </c>
      <c r="F991" s="44">
        <v>8.6021000000000001</v>
      </c>
      <c r="G991" s="45">
        <v>8.6021000000000001</v>
      </c>
      <c r="H991" s="45">
        <v>6.2905015500000001</v>
      </c>
      <c r="I991" s="32">
        <f t="shared" si="92"/>
        <v>0.73127510142872088</v>
      </c>
    </row>
    <row r="992" spans="1:9" ht="15.75" thickBot="1" x14ac:dyDescent="0.3">
      <c r="A992" s="35" t="s">
        <v>98</v>
      </c>
      <c r="B992" s="71">
        <f>SUM(B993:B998)</f>
        <v>971.87879199999998</v>
      </c>
      <c r="C992" s="72">
        <f>SUM(C993:C998)</f>
        <v>971.87879199999998</v>
      </c>
      <c r="D992" s="72">
        <f>SUM(D993:D998)</f>
        <v>491.55853790000003</v>
      </c>
      <c r="E992" s="73">
        <f>D992/C992</f>
        <v>0.50578173116468217</v>
      </c>
      <c r="F992" s="74">
        <f>SUM(F993:F998)</f>
        <v>3360.5404369999997</v>
      </c>
      <c r="G992" s="36">
        <f>SUM(G993:G998)</f>
        <v>3363.6499219999996</v>
      </c>
      <c r="H992" s="36">
        <f>SUM(H993:H998)</f>
        <v>2261.7400757600003</v>
      </c>
      <c r="I992" s="39">
        <f t="shared" si="92"/>
        <v>0.67240650133269142</v>
      </c>
    </row>
    <row r="993" spans="1:9" x14ac:dyDescent="0.25">
      <c r="A993" s="7" t="s">
        <v>86</v>
      </c>
      <c r="B993" s="52">
        <v>260.33783099999999</v>
      </c>
      <c r="C993" s="53">
        <v>260.33783099999999</v>
      </c>
      <c r="D993" s="53">
        <v>72.453634340000008</v>
      </c>
      <c r="E993" s="63">
        <f>D993/C993</f>
        <v>0.27830620721427157</v>
      </c>
      <c r="F993" s="40">
        <v>229.974842</v>
      </c>
      <c r="G993" s="41">
        <v>229.974842</v>
      </c>
      <c r="H993" s="41">
        <v>63.34192101</v>
      </c>
      <c r="I993" s="29">
        <f t="shared" si="92"/>
        <v>0.27542978379348121</v>
      </c>
    </row>
    <row r="994" spans="1:9" x14ac:dyDescent="0.25">
      <c r="A994" s="2" t="s">
        <v>87</v>
      </c>
      <c r="B994" s="9">
        <v>333.76650000000001</v>
      </c>
      <c r="C994" s="12">
        <v>333.76650000000001</v>
      </c>
      <c r="D994" s="12">
        <v>172.88903300000001</v>
      </c>
      <c r="E994" s="60">
        <f>D994/C994</f>
        <v>0.51799396584138913</v>
      </c>
      <c r="F994" s="42">
        <v>1102.0624</v>
      </c>
      <c r="G994" s="43">
        <v>1102.0624</v>
      </c>
      <c r="H994" s="43">
        <v>854.7201</v>
      </c>
      <c r="I994" s="19">
        <f t="shared" si="92"/>
        <v>0.77556416043229492</v>
      </c>
    </row>
    <row r="995" spans="1:9" x14ac:dyDescent="0.25">
      <c r="A995" s="2" t="s">
        <v>88</v>
      </c>
      <c r="B995" s="9">
        <v>206.84880000000001</v>
      </c>
      <c r="C995" s="12">
        <v>206.84880000000001</v>
      </c>
      <c r="D995" s="12">
        <v>168.162193</v>
      </c>
      <c r="E995" s="60">
        <f>D995/C995</f>
        <v>0.81297156667092096</v>
      </c>
      <c r="F995" s="42">
        <v>559.81719999999996</v>
      </c>
      <c r="G995" s="43">
        <v>559.81719999999996</v>
      </c>
      <c r="H995" s="43">
        <v>559.81719999999996</v>
      </c>
      <c r="I995" s="19">
        <f t="shared" si="92"/>
        <v>1</v>
      </c>
    </row>
    <row r="996" spans="1:9" ht="17.25" x14ac:dyDescent="0.25">
      <c r="A996" s="2" t="s">
        <v>240</v>
      </c>
      <c r="B996" s="10" t="s">
        <v>19</v>
      </c>
      <c r="C996" s="11" t="s">
        <v>19</v>
      </c>
      <c r="D996" s="11" t="s">
        <v>19</v>
      </c>
      <c r="E996" s="60" t="s">
        <v>19</v>
      </c>
      <c r="F996" s="42">
        <v>1301.947776</v>
      </c>
      <c r="G996" s="43">
        <v>1305.0572609999999</v>
      </c>
      <c r="H996" s="65">
        <v>727.71858362</v>
      </c>
      <c r="I996" s="19">
        <f t="shared" si="92"/>
        <v>0.5576142943048995</v>
      </c>
    </row>
    <row r="997" spans="1:9" x14ac:dyDescent="0.25">
      <c r="A997" s="2" t="s">
        <v>89</v>
      </c>
      <c r="B997" s="10">
        <v>2.9946999999999999</v>
      </c>
      <c r="C997" s="11">
        <v>2.9946999999999999</v>
      </c>
      <c r="D997" s="11">
        <v>1.2125395700000001</v>
      </c>
      <c r="E997" s="60">
        <f>D997/C997</f>
        <v>0.40489517146959636</v>
      </c>
      <c r="F997" s="66" t="s">
        <v>19</v>
      </c>
      <c r="G997" s="67" t="s">
        <v>19</v>
      </c>
      <c r="H997" s="67" t="s">
        <v>19</v>
      </c>
      <c r="I997" s="19" t="s">
        <v>19</v>
      </c>
    </row>
    <row r="998" spans="1:9" ht="15.75" thickBot="1" x14ac:dyDescent="0.3">
      <c r="A998" s="8" t="s">
        <v>90</v>
      </c>
      <c r="B998" s="50">
        <v>167.930961</v>
      </c>
      <c r="C998" s="51">
        <v>167.930961</v>
      </c>
      <c r="D998" s="51">
        <v>76.841137989999993</v>
      </c>
      <c r="E998" s="62">
        <f>D998/C998</f>
        <v>0.45757576525748578</v>
      </c>
      <c r="F998" s="44">
        <v>166.73821899999999</v>
      </c>
      <c r="G998" s="45">
        <v>166.73821899999999</v>
      </c>
      <c r="H998" s="45">
        <v>56.142271130000005</v>
      </c>
      <c r="I998" s="30">
        <f>H998/G998</f>
        <v>0.33670907286109375</v>
      </c>
    </row>
    <row r="999" spans="1:9" x14ac:dyDescent="0.25">
      <c r="A999" s="184" t="s">
        <v>211</v>
      </c>
      <c r="B999" s="184"/>
      <c r="C999" s="184"/>
      <c r="D999" s="184"/>
      <c r="E999" s="185" t="s">
        <v>212</v>
      </c>
      <c r="F999" s="185"/>
      <c r="G999" s="185"/>
      <c r="H999" s="185"/>
      <c r="I999" s="185"/>
    </row>
    <row r="1000" spans="1:9" x14ac:dyDescent="0.25">
      <c r="A1000" s="186" t="s">
        <v>213</v>
      </c>
      <c r="B1000" s="187"/>
      <c r="C1000" s="187"/>
      <c r="D1000" s="187"/>
      <c r="E1000" s="187"/>
      <c r="F1000" s="187"/>
      <c r="G1000" s="187"/>
      <c r="H1000" s="187"/>
      <c r="I1000" s="187"/>
    </row>
    <row r="1001" spans="1:9" x14ac:dyDescent="0.25">
      <c r="A1001" s="188" t="s">
        <v>238</v>
      </c>
      <c r="B1001" s="188"/>
      <c r="C1001" s="188"/>
      <c r="D1001" s="188"/>
      <c r="E1001" s="188"/>
      <c r="F1001" s="188"/>
      <c r="G1001" s="188"/>
      <c r="H1001" s="188"/>
      <c r="I1001" s="188"/>
    </row>
    <row r="1002" spans="1:9" x14ac:dyDescent="0.25">
      <c r="A1002" s="189" t="s">
        <v>249</v>
      </c>
      <c r="B1002" s="189"/>
      <c r="C1002" s="189"/>
      <c r="D1002" s="189"/>
      <c r="E1002" s="189"/>
      <c r="F1002" s="189"/>
      <c r="G1002" s="189"/>
      <c r="H1002" s="189"/>
      <c r="I1002" s="189"/>
    </row>
    <row r="1003" spans="1:9" x14ac:dyDescent="0.25">
      <c r="A1003" s="190" t="s">
        <v>239</v>
      </c>
      <c r="B1003" s="190"/>
      <c r="C1003" s="190"/>
      <c r="D1003" s="190"/>
      <c r="E1003" s="190"/>
      <c r="F1003" s="190"/>
      <c r="G1003" s="190"/>
      <c r="H1003" s="190"/>
      <c r="I1003" s="190"/>
    </row>
    <row r="1004" spans="1:9" x14ac:dyDescent="0.25">
      <c r="A1004" s="191" t="s">
        <v>0</v>
      </c>
      <c r="B1004" s="191"/>
      <c r="C1004" s="191"/>
      <c r="D1004" s="191"/>
      <c r="E1004" s="191"/>
      <c r="F1004" s="191"/>
      <c r="G1004" s="191"/>
      <c r="H1004" s="191"/>
      <c r="I1004" s="191"/>
    </row>
    <row r="1005" spans="1:9" x14ac:dyDescent="0.25">
      <c r="A1005" s="191" t="s">
        <v>1</v>
      </c>
      <c r="B1005" s="191"/>
      <c r="C1005" s="191"/>
      <c r="D1005" s="191"/>
      <c r="E1005" s="191"/>
      <c r="F1005" s="191"/>
      <c r="G1005" s="191"/>
      <c r="H1005" s="191"/>
      <c r="I1005" s="191"/>
    </row>
    <row r="1006" spans="1:9" x14ac:dyDescent="0.25">
      <c r="A1006" s="192" t="s">
        <v>210</v>
      </c>
      <c r="B1006" s="192"/>
      <c r="C1006" s="192"/>
      <c r="D1006" s="192"/>
      <c r="E1006" s="192"/>
      <c r="F1006" s="192"/>
      <c r="G1006" s="192"/>
      <c r="H1006" s="192"/>
      <c r="I1006" s="192"/>
    </row>
    <row r="1007" spans="1:9" x14ac:dyDescent="0.25">
      <c r="A1007" s="192" t="s">
        <v>248</v>
      </c>
      <c r="B1007" s="192"/>
      <c r="C1007" s="192"/>
      <c r="D1007" s="192"/>
      <c r="E1007" s="192"/>
      <c r="F1007" s="192"/>
      <c r="G1007" s="192"/>
      <c r="H1007" s="192"/>
      <c r="I1007" s="192"/>
    </row>
    <row r="1008" spans="1:9" x14ac:dyDescent="0.25">
      <c r="A1008" s="193" t="s">
        <v>2</v>
      </c>
      <c r="B1008" s="193"/>
      <c r="C1008" s="193"/>
      <c r="D1008" s="193"/>
      <c r="E1008" s="193"/>
      <c r="F1008" s="193"/>
      <c r="G1008" s="193"/>
      <c r="H1008" s="193"/>
      <c r="I1008" s="193"/>
    </row>
    <row r="1009" spans="1:12" ht="15.75" thickBot="1" x14ac:dyDescent="0.3">
      <c r="A1009" s="193"/>
      <c r="B1009" s="193"/>
      <c r="C1009" s="193"/>
      <c r="D1009" s="193"/>
      <c r="E1009" s="193"/>
      <c r="F1009" s="193"/>
      <c r="G1009" s="193"/>
      <c r="H1009" s="193"/>
      <c r="I1009" s="193"/>
    </row>
    <row r="1010" spans="1:12" x14ac:dyDescent="0.25">
      <c r="A1010" s="194" t="s">
        <v>3</v>
      </c>
      <c r="B1010" s="196" t="s">
        <v>4</v>
      </c>
      <c r="C1010" s="197"/>
      <c r="D1010" s="197"/>
      <c r="E1010" s="198"/>
      <c r="F1010" s="196" t="s">
        <v>5</v>
      </c>
      <c r="G1010" s="197"/>
      <c r="H1010" s="197"/>
      <c r="I1010" s="199"/>
    </row>
    <row r="1011" spans="1:12" ht="30.75" thickBot="1" x14ac:dyDescent="0.3">
      <c r="A1011" s="195"/>
      <c r="B1011" s="170" t="s">
        <v>6</v>
      </c>
      <c r="C1011" s="171" t="s">
        <v>7</v>
      </c>
      <c r="D1011" s="171" t="s">
        <v>215</v>
      </c>
      <c r="E1011" s="172" t="s">
        <v>9</v>
      </c>
      <c r="F1011" s="173" t="s">
        <v>6</v>
      </c>
      <c r="G1011" s="171" t="s">
        <v>7</v>
      </c>
      <c r="H1011" s="171" t="s">
        <v>214</v>
      </c>
      <c r="I1011" s="174" t="s">
        <v>9</v>
      </c>
    </row>
    <row r="1012" spans="1:12" ht="15.75" thickBot="1" x14ac:dyDescent="0.3">
      <c r="A1012" s="75" t="s">
        <v>96</v>
      </c>
      <c r="B1012" s="25">
        <f>B1013+B1102</f>
        <v>14672.920396000001</v>
      </c>
      <c r="C1012" s="26">
        <f>C1013+C1102</f>
        <v>15038.99106916</v>
      </c>
      <c r="D1012" s="26">
        <f>D1013+D1102</f>
        <v>10777.47281589</v>
      </c>
      <c r="E1012" s="56">
        <f>D1012/C1012</f>
        <v>0.71663536246065296</v>
      </c>
      <c r="F1012" s="25">
        <f>F1013+F1102</f>
        <v>8996.3504290000001</v>
      </c>
      <c r="G1012" s="26">
        <f>G1013+G1102</f>
        <v>8810.9082689700008</v>
      </c>
      <c r="H1012" s="26">
        <f>H1013+H1102</f>
        <v>5510.9185127700002</v>
      </c>
      <c r="I1012" s="27">
        <f>H1012/G1012</f>
        <v>0.62546542814186279</v>
      </c>
    </row>
    <row r="1013" spans="1:12" ht="15.75" thickBot="1" x14ac:dyDescent="0.3">
      <c r="A1013" s="76" t="s">
        <v>10</v>
      </c>
      <c r="B1013" s="37">
        <f>B1014+B1043</f>
        <v>13701.041604000002</v>
      </c>
      <c r="C1013" s="38">
        <f>C1014+C1043</f>
        <v>14067.11264716</v>
      </c>
      <c r="D1013" s="38">
        <f>D1014+D1043</f>
        <v>10205.760542059999</v>
      </c>
      <c r="E1013" s="57">
        <f>D1013/C1013</f>
        <v>0.72550499864806539</v>
      </c>
      <c r="F1013" s="37">
        <f>F1014+F1043</f>
        <v>5635.8099920000004</v>
      </c>
      <c r="G1013" s="38">
        <f>G1014+G1043</f>
        <v>5447.2583469700003</v>
      </c>
      <c r="H1013" s="38">
        <f>H1014+H1043</f>
        <v>3154.1987319999998</v>
      </c>
      <c r="I1013" s="39">
        <f>H1013/G1013</f>
        <v>0.57904335191931944</v>
      </c>
    </row>
    <row r="1014" spans="1:12" ht="15.75" thickBot="1" x14ac:dyDescent="0.3">
      <c r="A1014" s="77" t="s">
        <v>11</v>
      </c>
      <c r="B1014" s="17">
        <f>SUM(B1015:B1042)</f>
        <v>7884.8311790000025</v>
      </c>
      <c r="C1014" s="18">
        <f>SUM(C1015:C1042)</f>
        <v>8237.2954871599995</v>
      </c>
      <c r="D1014" s="18">
        <f>SUM(D1015:D1042)</f>
        <v>6060.0347614199991</v>
      </c>
      <c r="E1014" s="58">
        <f>D1014/C1014</f>
        <v>0.73568257577577056</v>
      </c>
      <c r="F1014" s="17">
        <f>SUM(F1015:F1042)</f>
        <v>3227.6491410000003</v>
      </c>
      <c r="G1014" s="18">
        <f>SUM(G1015:G1042)</f>
        <v>3022.0129531299999</v>
      </c>
      <c r="H1014" s="18">
        <f>SUM(H1015:H1042)</f>
        <v>2086.9505283099998</v>
      </c>
      <c r="I1014" s="28">
        <f>H1014/G1014</f>
        <v>0.69058291962265594</v>
      </c>
    </row>
    <row r="1015" spans="1:12" x14ac:dyDescent="0.25">
      <c r="A1015" s="1" t="s">
        <v>12</v>
      </c>
      <c r="B1015" s="46">
        <v>33.616399999999999</v>
      </c>
      <c r="C1015" s="47">
        <v>32.175156000000001</v>
      </c>
      <c r="D1015" s="47">
        <v>24.325615729999999</v>
      </c>
      <c r="E1015" s="59">
        <f>D1015/C1015</f>
        <v>0.75603722729425149</v>
      </c>
      <c r="F1015" s="40">
        <v>35.9876</v>
      </c>
      <c r="G1015" s="41">
        <v>42.24140379</v>
      </c>
      <c r="H1015" s="41">
        <v>18.903354059999998</v>
      </c>
      <c r="I1015" s="29">
        <f>H1015/G1015</f>
        <v>0.4475077143263661</v>
      </c>
      <c r="L1015" s="166"/>
    </row>
    <row r="1016" spans="1:12" x14ac:dyDescent="0.25">
      <c r="A1016" s="2" t="s">
        <v>13</v>
      </c>
      <c r="B1016" s="9">
        <v>104.1498</v>
      </c>
      <c r="C1016" s="12">
        <v>107.52216</v>
      </c>
      <c r="D1016" s="12">
        <v>77.856200209999997</v>
      </c>
      <c r="E1016" s="60">
        <f>D1016/C1016</f>
        <v>0.72409445838885678</v>
      </c>
      <c r="F1016" s="42">
        <v>19.126000000000001</v>
      </c>
      <c r="G1016" s="43">
        <v>18.782243999999999</v>
      </c>
      <c r="H1016" s="43">
        <v>9.0766075399999995</v>
      </c>
      <c r="I1016" s="19">
        <f>H1016/G1016</f>
        <v>0.48325469203786298</v>
      </c>
    </row>
    <row r="1017" spans="1:12" x14ac:dyDescent="0.25">
      <c r="A1017" s="2" t="s">
        <v>14</v>
      </c>
      <c r="B1017" s="9">
        <v>35.848700000000001</v>
      </c>
      <c r="C1017" s="12">
        <v>34.407854</v>
      </c>
      <c r="D1017" s="12">
        <v>27.015316410000001</v>
      </c>
      <c r="E1017" s="60">
        <f t="shared" ref="E1017:E1033" si="93">D1017/C1017</f>
        <v>0.78514970477379964</v>
      </c>
      <c r="F1017" s="42">
        <v>2.18045</v>
      </c>
      <c r="G1017" s="43">
        <v>2.2992409999999999</v>
      </c>
      <c r="H1017" s="43">
        <v>1.89160252</v>
      </c>
      <c r="I1017" s="19">
        <f t="shared" ref="I1017:I1025" si="94">H1017/G1017</f>
        <v>0.82270737169352848</v>
      </c>
    </row>
    <row r="1018" spans="1:12" x14ac:dyDescent="0.25">
      <c r="A1018" s="2" t="s">
        <v>15</v>
      </c>
      <c r="B1018" s="9">
        <v>104.298242</v>
      </c>
      <c r="C1018" s="12">
        <v>102.106911</v>
      </c>
      <c r="D1018" s="12">
        <v>79.81431963</v>
      </c>
      <c r="E1018" s="60">
        <f t="shared" si="93"/>
        <v>0.78167402038046185</v>
      </c>
      <c r="F1018" s="42">
        <v>3.9833259999999999</v>
      </c>
      <c r="G1018" s="43">
        <v>6.104768</v>
      </c>
      <c r="H1018" s="43">
        <v>4.6798665000000002</v>
      </c>
      <c r="I1018" s="19">
        <f t="shared" si="94"/>
        <v>0.7665920310157569</v>
      </c>
    </row>
    <row r="1019" spans="1:12" x14ac:dyDescent="0.25">
      <c r="A1019" s="3" t="s">
        <v>80</v>
      </c>
      <c r="B1019" s="9">
        <v>5.3787000000000003</v>
      </c>
      <c r="C1019" s="12">
        <v>5.4516270000000002</v>
      </c>
      <c r="D1019" s="12">
        <v>4.2047922499999997</v>
      </c>
      <c r="E1019" s="60">
        <f t="shared" si="93"/>
        <v>0.77129125855455616</v>
      </c>
      <c r="F1019" s="42">
        <v>0.40658300000000003</v>
      </c>
      <c r="G1019" s="43">
        <v>0.40756999999999999</v>
      </c>
      <c r="H1019" s="43">
        <v>0.17076723000000002</v>
      </c>
      <c r="I1019" s="19">
        <f t="shared" si="94"/>
        <v>0.41898871359521073</v>
      </c>
    </row>
    <row r="1020" spans="1:12" x14ac:dyDescent="0.25">
      <c r="A1020" s="4" t="s">
        <v>16</v>
      </c>
      <c r="B1020" s="9">
        <v>64.263900000000007</v>
      </c>
      <c r="C1020" s="12">
        <v>64.370687959999998</v>
      </c>
      <c r="D1020" s="12">
        <v>44.19937685</v>
      </c>
      <c r="E1020" s="60">
        <f t="shared" si="93"/>
        <v>0.68663825493779918</v>
      </c>
      <c r="F1020" s="42">
        <v>95.638023000000004</v>
      </c>
      <c r="G1020" s="43">
        <v>133.07191871999999</v>
      </c>
      <c r="H1020" s="43">
        <v>103.66391491</v>
      </c>
      <c r="I1020" s="19">
        <f t="shared" si="94"/>
        <v>0.77900668981952448</v>
      </c>
    </row>
    <row r="1021" spans="1:12" x14ac:dyDescent="0.25">
      <c r="A1021" s="4" t="s">
        <v>81</v>
      </c>
      <c r="B1021" s="9">
        <v>30.123702000000002</v>
      </c>
      <c r="C1021" s="12">
        <v>28.498431</v>
      </c>
      <c r="D1021" s="12">
        <v>22.271193420000003</v>
      </c>
      <c r="E1021" s="60">
        <f t="shared" si="93"/>
        <v>0.78148840615120185</v>
      </c>
      <c r="F1021" s="42">
        <v>255.60611800000001</v>
      </c>
      <c r="G1021" s="43">
        <v>256.66506465000003</v>
      </c>
      <c r="H1021" s="43">
        <v>243.75398342</v>
      </c>
      <c r="I1021" s="19">
        <f t="shared" si="94"/>
        <v>0.94969677214308013</v>
      </c>
    </row>
    <row r="1022" spans="1:12" x14ac:dyDescent="0.25">
      <c r="A1022" s="2" t="s">
        <v>91</v>
      </c>
      <c r="B1022" s="9">
        <v>592.73314800000003</v>
      </c>
      <c r="C1022" s="12">
        <v>599.34590500000002</v>
      </c>
      <c r="D1022" s="12">
        <v>393.49147244</v>
      </c>
      <c r="E1022" s="60">
        <f t="shared" si="93"/>
        <v>0.65653484766864301</v>
      </c>
      <c r="F1022" s="42">
        <v>190.01551599999999</v>
      </c>
      <c r="G1022" s="43">
        <v>139.324839</v>
      </c>
      <c r="H1022" s="43">
        <v>100.43877169</v>
      </c>
      <c r="I1022" s="19">
        <f t="shared" si="94"/>
        <v>0.72089637720665156</v>
      </c>
    </row>
    <row r="1023" spans="1:12" x14ac:dyDescent="0.25">
      <c r="A1023" s="4" t="s">
        <v>244</v>
      </c>
      <c r="B1023" s="9">
        <v>1394.2363620000001</v>
      </c>
      <c r="C1023" s="12">
        <v>1401.4326550000001</v>
      </c>
      <c r="D1023" s="12">
        <v>1166.4867567200001</v>
      </c>
      <c r="E1023" s="60">
        <f t="shared" si="93"/>
        <v>0.83235305853494623</v>
      </c>
      <c r="F1023" s="42">
        <v>229.03788900000001</v>
      </c>
      <c r="G1023" s="43">
        <v>231.20877415000001</v>
      </c>
      <c r="H1023" s="43">
        <v>119.15770114</v>
      </c>
      <c r="I1023" s="19">
        <f t="shared" si="94"/>
        <v>0.51536842223251755</v>
      </c>
    </row>
    <row r="1024" spans="1:12" x14ac:dyDescent="0.25">
      <c r="A1024" s="5" t="s">
        <v>17</v>
      </c>
      <c r="B1024" s="9">
        <v>3.2172580000000002</v>
      </c>
      <c r="C1024" s="12">
        <v>3.100867</v>
      </c>
      <c r="D1024" s="12">
        <v>2.3678237599999998</v>
      </c>
      <c r="E1024" s="60">
        <f t="shared" si="93"/>
        <v>0.76360055429658857</v>
      </c>
      <c r="F1024" s="42">
        <v>0.1048</v>
      </c>
      <c r="G1024" s="43">
        <v>0.17285</v>
      </c>
      <c r="H1024" s="43">
        <v>8.3786570000000005E-2</v>
      </c>
      <c r="I1024" s="19">
        <f t="shared" si="94"/>
        <v>0.48473572461671971</v>
      </c>
    </row>
    <row r="1025" spans="1:9" x14ac:dyDescent="0.25">
      <c r="A1025" s="5" t="s">
        <v>18</v>
      </c>
      <c r="B1025" s="9">
        <v>7.0593979999999998</v>
      </c>
      <c r="C1025" s="12">
        <v>6.9380879999999996</v>
      </c>
      <c r="D1025" s="12">
        <v>5.2180936300000003</v>
      </c>
      <c r="E1025" s="60">
        <f t="shared" si="93"/>
        <v>0.75209389532101645</v>
      </c>
      <c r="F1025" s="10">
        <v>0.135494</v>
      </c>
      <c r="G1025" s="11">
        <v>0.25680399999999998</v>
      </c>
      <c r="H1025" s="11">
        <v>0.20720290999999999</v>
      </c>
      <c r="I1025" s="19">
        <f t="shared" si="94"/>
        <v>0.80685234653665838</v>
      </c>
    </row>
    <row r="1026" spans="1:9" x14ac:dyDescent="0.25">
      <c r="A1026" s="2" t="s">
        <v>20</v>
      </c>
      <c r="B1026" s="9">
        <v>115.891339</v>
      </c>
      <c r="C1026" s="12">
        <v>116.84209088999999</v>
      </c>
      <c r="D1026" s="12">
        <v>88.193565469999996</v>
      </c>
      <c r="E1026" s="60">
        <f t="shared" si="93"/>
        <v>0.75480988741487931</v>
      </c>
      <c r="F1026" s="42">
        <v>31.302230999999999</v>
      </c>
      <c r="G1026" s="43">
        <v>31.268378379999998</v>
      </c>
      <c r="H1026" s="43">
        <v>18.298337440000001</v>
      </c>
      <c r="I1026" s="19">
        <f>H1026/G1026</f>
        <v>0.58520263563472974</v>
      </c>
    </row>
    <row r="1027" spans="1:9" x14ac:dyDescent="0.25">
      <c r="A1027" s="2" t="s">
        <v>21</v>
      </c>
      <c r="B1027" s="9">
        <v>36.215899999999998</v>
      </c>
      <c r="C1027" s="12">
        <v>35.584302999999998</v>
      </c>
      <c r="D1027" s="12">
        <v>27.394569839999999</v>
      </c>
      <c r="E1027" s="60">
        <f t="shared" si="93"/>
        <v>0.76984983631687265</v>
      </c>
      <c r="F1027" s="42">
        <v>1066.1043999999999</v>
      </c>
      <c r="G1027" s="43">
        <v>896.00467000000003</v>
      </c>
      <c r="H1027" s="43">
        <v>621.81050347000007</v>
      </c>
      <c r="I1027" s="19">
        <f>H1027/G1027</f>
        <v>0.69398131984066558</v>
      </c>
    </row>
    <row r="1028" spans="1:9" x14ac:dyDescent="0.25">
      <c r="A1028" s="5" t="s">
        <v>22</v>
      </c>
      <c r="B1028" s="9">
        <v>162.929721</v>
      </c>
      <c r="C1028" s="12">
        <v>163.68972099999999</v>
      </c>
      <c r="D1028" s="12">
        <v>130.85681998999999</v>
      </c>
      <c r="E1028" s="60">
        <f t="shared" si="93"/>
        <v>0.79941989753895415</v>
      </c>
      <c r="F1028" s="42">
        <v>20.74945</v>
      </c>
      <c r="G1028" s="43">
        <v>20.429134000000001</v>
      </c>
      <c r="H1028" s="43">
        <v>4.9378195300000005</v>
      </c>
      <c r="I1028" s="19">
        <f>H1028/G1028</f>
        <v>0.24170478934643044</v>
      </c>
    </row>
    <row r="1029" spans="1:9" x14ac:dyDescent="0.25">
      <c r="A1029" s="5" t="s">
        <v>23</v>
      </c>
      <c r="B1029" s="9">
        <v>37.025199999999998</v>
      </c>
      <c r="C1029" s="12">
        <v>37.085006</v>
      </c>
      <c r="D1029" s="12">
        <v>28.413083829999998</v>
      </c>
      <c r="E1029" s="60">
        <f t="shared" si="93"/>
        <v>0.76616096084762664</v>
      </c>
      <c r="F1029" s="10" t="s">
        <v>19</v>
      </c>
      <c r="G1029" s="11" t="s">
        <v>19</v>
      </c>
      <c r="H1029" s="11" t="s">
        <v>19</v>
      </c>
      <c r="I1029" s="19" t="s">
        <v>19</v>
      </c>
    </row>
    <row r="1030" spans="1:9" x14ac:dyDescent="0.25">
      <c r="A1030" s="2" t="s">
        <v>24</v>
      </c>
      <c r="B1030" s="9">
        <v>242.34583900000001</v>
      </c>
      <c r="C1030" s="12">
        <v>228.275193</v>
      </c>
      <c r="D1030" s="12">
        <v>174.56602255999999</v>
      </c>
      <c r="E1030" s="60">
        <f t="shared" si="93"/>
        <v>0.76471744592939628</v>
      </c>
      <c r="F1030" s="42">
        <v>485.67582700000003</v>
      </c>
      <c r="G1030" s="43">
        <v>579.17840627999999</v>
      </c>
      <c r="H1030" s="43">
        <v>432.63722568999998</v>
      </c>
      <c r="I1030" s="19">
        <f>H1030/G1030</f>
        <v>0.74698438512026355</v>
      </c>
    </row>
    <row r="1031" spans="1:9" x14ac:dyDescent="0.25">
      <c r="A1031" s="5" t="s">
        <v>25</v>
      </c>
      <c r="B1031" s="9">
        <v>6.4889950000000001</v>
      </c>
      <c r="C1031" s="12">
        <v>6.4889950000000001</v>
      </c>
      <c r="D1031" s="12">
        <v>5.0376797900000003</v>
      </c>
      <c r="E1031" s="60">
        <f t="shared" si="93"/>
        <v>0.77634206683777696</v>
      </c>
      <c r="F1031" s="10">
        <v>0.29299999999999998</v>
      </c>
      <c r="G1031" s="11">
        <v>0.32582</v>
      </c>
      <c r="H1031" s="11">
        <v>2.386516E-2</v>
      </c>
      <c r="I1031" s="19">
        <f>H1031/G1031</f>
        <v>7.3246455097906824E-2</v>
      </c>
    </row>
    <row r="1032" spans="1:9" x14ac:dyDescent="0.25">
      <c r="A1032" s="5" t="s">
        <v>26</v>
      </c>
      <c r="B1032" s="9">
        <v>158.12106600000001</v>
      </c>
      <c r="C1032" s="12">
        <v>180.88285500000001</v>
      </c>
      <c r="D1032" s="12">
        <v>117.10531284999999</v>
      </c>
      <c r="E1032" s="60">
        <f t="shared" si="93"/>
        <v>0.64740968871814852</v>
      </c>
      <c r="F1032" s="42">
        <v>18.455352000000001</v>
      </c>
      <c r="G1032" s="43">
        <v>21.305554999999998</v>
      </c>
      <c r="H1032" s="43">
        <v>10.232617579999999</v>
      </c>
      <c r="I1032" s="19">
        <f t="shared" ref="I1032:I1036" si="95">H1032/G1032</f>
        <v>0.48027932527455869</v>
      </c>
    </row>
    <row r="1033" spans="1:9" x14ac:dyDescent="0.25">
      <c r="A1033" s="2" t="s">
        <v>27</v>
      </c>
      <c r="B1033" s="9">
        <v>63.871867999999999</v>
      </c>
      <c r="C1033" s="12">
        <v>62.219909999999999</v>
      </c>
      <c r="D1033" s="12">
        <v>36.89915019</v>
      </c>
      <c r="E1033" s="60">
        <f t="shared" si="93"/>
        <v>0.59304409456715701</v>
      </c>
      <c r="F1033" s="42">
        <v>2.1659999999999999</v>
      </c>
      <c r="G1033" s="43">
        <v>4.545553</v>
      </c>
      <c r="H1033" s="43">
        <v>2.8061525499999997</v>
      </c>
      <c r="I1033" s="19">
        <f t="shared" si="95"/>
        <v>0.61734018941149726</v>
      </c>
    </row>
    <row r="1034" spans="1:9" x14ac:dyDescent="0.25">
      <c r="A1034" s="2" t="s">
        <v>28</v>
      </c>
      <c r="B1034" s="9">
        <v>1164.6968999999999</v>
      </c>
      <c r="C1034" s="12">
        <v>1220.4059883099999</v>
      </c>
      <c r="D1034" s="12">
        <v>740.55883060999997</v>
      </c>
      <c r="E1034" s="60">
        <f>D1034/C1034</f>
        <v>0.60681350116571853</v>
      </c>
      <c r="F1034" s="42">
        <v>376.83350000000002</v>
      </c>
      <c r="G1034" s="43">
        <v>230.38733415999999</v>
      </c>
      <c r="H1034" s="43">
        <v>101.14814545</v>
      </c>
      <c r="I1034" s="19">
        <f t="shared" si="95"/>
        <v>0.43903518315704965</v>
      </c>
    </row>
    <row r="1035" spans="1:9" x14ac:dyDescent="0.25">
      <c r="A1035" s="2" t="s">
        <v>29</v>
      </c>
      <c r="B1035" s="9">
        <v>760.41640400000006</v>
      </c>
      <c r="C1035" s="12">
        <v>1076.0736420000001</v>
      </c>
      <c r="D1035" s="12">
        <v>407.83624194999999</v>
      </c>
      <c r="E1035" s="60">
        <f t="shared" ref="E1035:E1041" si="96">D1035/C1035</f>
        <v>0.37900402540479655</v>
      </c>
      <c r="F1035" s="42">
        <v>44.613967000000002</v>
      </c>
      <c r="G1035" s="43">
        <v>63.007694000000001</v>
      </c>
      <c r="H1035" s="43">
        <v>30.179307959999999</v>
      </c>
      <c r="I1035" s="19">
        <f t="shared" si="95"/>
        <v>0.47897813813024165</v>
      </c>
    </row>
    <row r="1036" spans="1:9" x14ac:dyDescent="0.25">
      <c r="A1036" s="4" t="s">
        <v>243</v>
      </c>
      <c r="B1036" s="9">
        <v>40.099949000000002</v>
      </c>
      <c r="C1036" s="12">
        <v>39.141036999999997</v>
      </c>
      <c r="D1036" s="12">
        <v>28.363670239999998</v>
      </c>
      <c r="E1036" s="60">
        <f t="shared" si="96"/>
        <v>0.72465300906565144</v>
      </c>
      <c r="F1036" s="42">
        <v>5.2686339999999996</v>
      </c>
      <c r="G1036" s="43">
        <v>5.5150519999999998</v>
      </c>
      <c r="H1036" s="43">
        <v>3.2214091600000003</v>
      </c>
      <c r="I1036" s="19">
        <f t="shared" si="95"/>
        <v>0.58411220057399282</v>
      </c>
    </row>
    <row r="1037" spans="1:9" x14ac:dyDescent="0.25">
      <c r="A1037" s="4" t="s">
        <v>216</v>
      </c>
      <c r="B1037" s="9">
        <v>2.2999999999999998</v>
      </c>
      <c r="C1037" s="12">
        <v>2.2999999999999998</v>
      </c>
      <c r="D1037" s="12">
        <v>0</v>
      </c>
      <c r="E1037" s="60">
        <f t="shared" si="96"/>
        <v>0</v>
      </c>
      <c r="F1037" s="66" t="s">
        <v>19</v>
      </c>
      <c r="G1037" s="67" t="s">
        <v>19</v>
      </c>
      <c r="H1037" s="67" t="s">
        <v>19</v>
      </c>
      <c r="I1037" s="19" t="s">
        <v>19</v>
      </c>
    </row>
    <row r="1038" spans="1:9" x14ac:dyDescent="0.25">
      <c r="A1038" s="2" t="s">
        <v>30</v>
      </c>
      <c r="B1038" s="9">
        <v>3.218744</v>
      </c>
      <c r="C1038" s="12">
        <v>3.218744</v>
      </c>
      <c r="D1038" s="12">
        <v>2.2762951299999998</v>
      </c>
      <c r="E1038" s="60">
        <f t="shared" si="96"/>
        <v>0.7071998052656564</v>
      </c>
      <c r="F1038" s="10" t="s">
        <v>19</v>
      </c>
      <c r="G1038" s="11" t="s">
        <v>19</v>
      </c>
      <c r="H1038" s="11" t="s">
        <v>19</v>
      </c>
      <c r="I1038" s="19" t="s">
        <v>19</v>
      </c>
    </row>
    <row r="1039" spans="1:9" x14ac:dyDescent="0.25">
      <c r="A1039" s="5" t="s">
        <v>31</v>
      </c>
      <c r="B1039" s="9">
        <v>3.716996</v>
      </c>
      <c r="C1039" s="12">
        <v>3.6762320000000002</v>
      </c>
      <c r="D1039" s="12">
        <v>2.8704193399999998</v>
      </c>
      <c r="E1039" s="60">
        <f t="shared" si="96"/>
        <v>0.78080473158386077</v>
      </c>
      <c r="F1039" s="42">
        <v>0.16520000000000001</v>
      </c>
      <c r="G1039" s="43">
        <v>0.279254</v>
      </c>
      <c r="H1039" s="43">
        <v>0.23234041</v>
      </c>
      <c r="I1039" s="19">
        <f t="shared" ref="I1039:I1041" si="97">H1039/G1039</f>
        <v>0.83200387460877911</v>
      </c>
    </row>
    <row r="1040" spans="1:9" x14ac:dyDescent="0.25">
      <c r="A1040" s="5" t="s">
        <v>32</v>
      </c>
      <c r="B1040" s="9">
        <v>134.130807</v>
      </c>
      <c r="C1040" s="12">
        <v>132.867413</v>
      </c>
      <c r="D1040" s="12">
        <v>103.73497959000001</v>
      </c>
      <c r="E1040" s="60">
        <f t="shared" si="96"/>
        <v>0.78074056872018727</v>
      </c>
      <c r="F1040" s="42">
        <v>9.8806949999999993</v>
      </c>
      <c r="G1040" s="43">
        <v>12.794465000000001</v>
      </c>
      <c r="H1040" s="43">
        <v>5.8573960199999995</v>
      </c>
      <c r="I1040" s="19">
        <f t="shared" si="97"/>
        <v>0.45780702983673011</v>
      </c>
    </row>
    <row r="1041" spans="1:9" x14ac:dyDescent="0.25">
      <c r="A1041" s="2" t="s">
        <v>33</v>
      </c>
      <c r="B1041" s="9">
        <v>20.635840999999999</v>
      </c>
      <c r="C1041" s="12">
        <v>20.102748999999999</v>
      </c>
      <c r="D1041" s="12">
        <v>14.67201281</v>
      </c>
      <c r="E1041" s="60">
        <f t="shared" si="96"/>
        <v>0.72985106713514658</v>
      </c>
      <c r="F1041" s="42">
        <v>333.91908599999999</v>
      </c>
      <c r="G1041" s="43">
        <v>326.43615999999997</v>
      </c>
      <c r="H1041" s="43">
        <v>253.5378494</v>
      </c>
      <c r="I1041" s="19">
        <f t="shared" si="97"/>
        <v>0.77668432749607152</v>
      </c>
    </row>
    <row r="1042" spans="1:9" ht="15.75" thickBot="1" x14ac:dyDescent="0.3">
      <c r="A1042" s="6" t="s">
        <v>34</v>
      </c>
      <c r="B1042" s="48">
        <v>2557.8000000000002</v>
      </c>
      <c r="C1042" s="49">
        <v>2523.0912659999999</v>
      </c>
      <c r="D1042" s="49">
        <v>2304.0051461799999</v>
      </c>
      <c r="E1042" s="61">
        <f>D1042/C1042</f>
        <v>0.91316758027254019</v>
      </c>
      <c r="F1042" s="15" t="s">
        <v>19</v>
      </c>
      <c r="G1042" s="16" t="s">
        <v>19</v>
      </c>
      <c r="H1042" s="16" t="s">
        <v>19</v>
      </c>
      <c r="I1042" s="30" t="s">
        <v>19</v>
      </c>
    </row>
    <row r="1043" spans="1:9" ht="15.75" thickBot="1" x14ac:dyDescent="0.3">
      <c r="A1043" s="176" t="s">
        <v>97</v>
      </c>
      <c r="B1043" s="13">
        <f>SUM(B1044:B1101)</f>
        <v>5816.2104249999993</v>
      </c>
      <c r="C1043" s="14">
        <f>SUM(C1044:C1101)</f>
        <v>5829.8171600000005</v>
      </c>
      <c r="D1043" s="14">
        <f>SUM(D1044:D1101)</f>
        <v>4145.7257806400003</v>
      </c>
      <c r="E1043" s="28">
        <f>D1043/C1043</f>
        <v>0.71112449444983961</v>
      </c>
      <c r="F1043" s="68">
        <f>SUM(F1044:F1101)</f>
        <v>2408.1608509999996</v>
      </c>
      <c r="G1043" s="69">
        <f>SUM(G1044:G1101)</f>
        <v>2425.2453938399999</v>
      </c>
      <c r="H1043" s="69">
        <f>SUM(H1044:H1101)</f>
        <v>1067.2482036899999</v>
      </c>
      <c r="I1043" s="70">
        <f>H1043/G1043</f>
        <v>0.44005782111812525</v>
      </c>
    </row>
    <row r="1044" spans="1:9" x14ac:dyDescent="0.25">
      <c r="A1044" s="177" t="s">
        <v>82</v>
      </c>
      <c r="B1044" s="46">
        <v>11.269500000000001</v>
      </c>
      <c r="C1044" s="47">
        <v>11.269500000000001</v>
      </c>
      <c r="D1044" s="47">
        <v>7.7207460499999998</v>
      </c>
      <c r="E1044" s="29">
        <f>D1044/C1044</f>
        <v>0.68510102932694439</v>
      </c>
      <c r="F1044" s="40">
        <v>0.74550000000000005</v>
      </c>
      <c r="G1044" s="41">
        <v>0.74550000000000005</v>
      </c>
      <c r="H1044" s="41">
        <v>0.33364713000000001</v>
      </c>
      <c r="I1044" s="29">
        <f>H1044/G1044</f>
        <v>0.44754812877263578</v>
      </c>
    </row>
    <row r="1045" spans="1:9" x14ac:dyDescent="0.25">
      <c r="A1045" s="178" t="s">
        <v>35</v>
      </c>
      <c r="B1045" s="9">
        <v>37.831600000000002</v>
      </c>
      <c r="C1045" s="12">
        <v>40.116664</v>
      </c>
      <c r="D1045" s="12">
        <v>22.940612649999998</v>
      </c>
      <c r="E1045" s="19">
        <f>D1045/C1045</f>
        <v>0.57184746593086599</v>
      </c>
      <c r="F1045" s="42">
        <v>5.2013999999999996</v>
      </c>
      <c r="G1045" s="43">
        <v>5.2013999999999996</v>
      </c>
      <c r="H1045" s="43">
        <v>2.60019212</v>
      </c>
      <c r="I1045" s="19">
        <f>H1045/G1045</f>
        <v>0.4999023570577153</v>
      </c>
    </row>
    <row r="1046" spans="1:9" x14ac:dyDescent="0.25">
      <c r="A1046" s="178" t="s">
        <v>36</v>
      </c>
      <c r="B1046" s="9">
        <v>42.265599999999999</v>
      </c>
      <c r="C1046" s="12">
        <v>42.265599999999999</v>
      </c>
      <c r="D1046" s="12">
        <v>26.073583769999999</v>
      </c>
      <c r="E1046" s="19">
        <f t="shared" ref="E1046:E1100" si="98">D1046/C1046</f>
        <v>0.61689846518208657</v>
      </c>
      <c r="F1046" s="42">
        <v>20.238399999999999</v>
      </c>
      <c r="G1046" s="43">
        <v>18.849146999999999</v>
      </c>
      <c r="H1046" s="43">
        <v>8.6479070500000006</v>
      </c>
      <c r="I1046" s="19">
        <f t="shared" ref="I1046:I1050" si="99">H1046/G1046</f>
        <v>0.45879567123117038</v>
      </c>
    </row>
    <row r="1047" spans="1:9" x14ac:dyDescent="0.25">
      <c r="A1047" s="178" t="s">
        <v>37</v>
      </c>
      <c r="B1047" s="9">
        <v>8.0916259999999998</v>
      </c>
      <c r="C1047" s="12">
        <v>8.0916259999999998</v>
      </c>
      <c r="D1047" s="12">
        <v>5.1979230899999997</v>
      </c>
      <c r="E1047" s="19">
        <f t="shared" si="98"/>
        <v>0.64238301300628575</v>
      </c>
      <c r="F1047" s="42">
        <v>18.879574000000002</v>
      </c>
      <c r="G1047" s="43">
        <v>32.609130210000004</v>
      </c>
      <c r="H1047" s="43">
        <v>18.723987910000002</v>
      </c>
      <c r="I1047" s="19">
        <f t="shared" si="99"/>
        <v>0.5741946439361959</v>
      </c>
    </row>
    <row r="1048" spans="1:9" x14ac:dyDescent="0.25">
      <c r="A1048" s="178" t="s">
        <v>38</v>
      </c>
      <c r="B1048" s="9">
        <v>46.505012000000001</v>
      </c>
      <c r="C1048" s="12">
        <v>44.188493999999999</v>
      </c>
      <c r="D1048" s="12">
        <v>31.856136890000002</v>
      </c>
      <c r="E1048" s="19">
        <f t="shared" si="98"/>
        <v>0.72091474513704867</v>
      </c>
      <c r="F1048" s="42">
        <v>92.449787999999998</v>
      </c>
      <c r="G1048" s="43">
        <v>64.766306</v>
      </c>
      <c r="H1048" s="43">
        <v>56.585311079999997</v>
      </c>
      <c r="I1048" s="19">
        <f t="shared" si="99"/>
        <v>0.87368439818074539</v>
      </c>
    </row>
    <row r="1049" spans="1:9" x14ac:dyDescent="0.25">
      <c r="A1049" s="178" t="s">
        <v>39</v>
      </c>
      <c r="B1049" s="9">
        <v>6.5945999999999998</v>
      </c>
      <c r="C1049" s="12">
        <v>6.5945999999999998</v>
      </c>
      <c r="D1049" s="12">
        <v>4.5706285199999996</v>
      </c>
      <c r="E1049" s="19">
        <f t="shared" si="98"/>
        <v>0.69308654353562005</v>
      </c>
      <c r="F1049" s="42">
        <v>5.6376999999999997</v>
      </c>
      <c r="G1049" s="43">
        <v>5.5544180000000001</v>
      </c>
      <c r="H1049" s="43">
        <v>1.7345074199999999</v>
      </c>
      <c r="I1049" s="19">
        <f t="shared" si="99"/>
        <v>0.31227527708573605</v>
      </c>
    </row>
    <row r="1050" spans="1:9" x14ac:dyDescent="0.25">
      <c r="A1050" s="178" t="s">
        <v>40</v>
      </c>
      <c r="B1050" s="9">
        <v>15.561688999999999</v>
      </c>
      <c r="C1050" s="12">
        <v>15.473689</v>
      </c>
      <c r="D1050" s="12">
        <v>11.139634789999999</v>
      </c>
      <c r="E1050" s="19">
        <f t="shared" si="98"/>
        <v>0.71990814795360036</v>
      </c>
      <c r="F1050" s="42">
        <v>1.1763110000000001</v>
      </c>
      <c r="G1050" s="43">
        <v>1.265431</v>
      </c>
      <c r="H1050" s="43">
        <v>0.69347867000000007</v>
      </c>
      <c r="I1050" s="19">
        <f t="shared" si="99"/>
        <v>0.54801776627884102</v>
      </c>
    </row>
    <row r="1051" spans="1:9" x14ac:dyDescent="0.25">
      <c r="A1051" s="178" t="s">
        <v>41</v>
      </c>
      <c r="B1051" s="9">
        <v>2.4843999999999999</v>
      </c>
      <c r="C1051" s="12">
        <v>2.4843999999999999</v>
      </c>
      <c r="D1051" s="12">
        <v>1.2658879699999999</v>
      </c>
      <c r="E1051" s="19">
        <f t="shared" si="98"/>
        <v>0.50953468443084848</v>
      </c>
      <c r="F1051" s="10" t="s">
        <v>19</v>
      </c>
      <c r="G1051" s="11" t="s">
        <v>19</v>
      </c>
      <c r="H1051" s="11" t="s">
        <v>19</v>
      </c>
      <c r="I1051" s="19" t="s">
        <v>19</v>
      </c>
    </row>
    <row r="1052" spans="1:9" x14ac:dyDescent="0.25">
      <c r="A1052" s="178" t="s">
        <v>42</v>
      </c>
      <c r="B1052" s="9">
        <v>9.1740729999999999</v>
      </c>
      <c r="C1052" s="12">
        <v>9.1740729999999999</v>
      </c>
      <c r="D1052" s="12">
        <v>5.76878738</v>
      </c>
      <c r="E1052" s="19">
        <f t="shared" si="98"/>
        <v>0.62881420062822702</v>
      </c>
      <c r="F1052" s="42">
        <v>1.574727</v>
      </c>
      <c r="G1052" s="43">
        <v>1.73746</v>
      </c>
      <c r="H1052" s="43">
        <v>0.87513432999999996</v>
      </c>
      <c r="I1052" s="19">
        <f t="shared" ref="I1052:I1059" si="100">H1052/G1052</f>
        <v>0.50368603018198976</v>
      </c>
    </row>
    <row r="1053" spans="1:9" x14ac:dyDescent="0.25">
      <c r="A1053" s="178" t="s">
        <v>43</v>
      </c>
      <c r="B1053" s="9">
        <v>60.356999999999999</v>
      </c>
      <c r="C1053" s="12">
        <v>60.116999999999997</v>
      </c>
      <c r="D1053" s="12">
        <v>37.859754780000003</v>
      </c>
      <c r="E1053" s="19">
        <f t="shared" si="98"/>
        <v>0.6297678656619593</v>
      </c>
      <c r="F1053" s="42">
        <v>17.863</v>
      </c>
      <c r="G1053" s="43">
        <v>19.061077999999998</v>
      </c>
      <c r="H1053" s="43">
        <v>8.7226335500000012</v>
      </c>
      <c r="I1053" s="19">
        <f t="shared" si="100"/>
        <v>0.45761491296557322</v>
      </c>
    </row>
    <row r="1054" spans="1:9" x14ac:dyDescent="0.25">
      <c r="A1054" s="178" t="s">
        <v>44</v>
      </c>
      <c r="B1054" s="9">
        <v>21.744499999999999</v>
      </c>
      <c r="C1054" s="12">
        <v>22.879845</v>
      </c>
      <c r="D1054" s="12">
        <v>15.676112359999999</v>
      </c>
      <c r="E1054" s="19">
        <f t="shared" si="98"/>
        <v>0.68514941250694661</v>
      </c>
      <c r="F1054" s="42">
        <v>3.0554999999999999</v>
      </c>
      <c r="G1054" s="43">
        <v>3.1842090000000001</v>
      </c>
      <c r="H1054" s="43">
        <v>1.2202504199999999</v>
      </c>
      <c r="I1054" s="19">
        <f t="shared" si="100"/>
        <v>0.38321932385719654</v>
      </c>
    </row>
    <row r="1055" spans="1:9" x14ac:dyDescent="0.25">
      <c r="A1055" s="178" t="s">
        <v>45</v>
      </c>
      <c r="B1055" s="9">
        <v>12.471005999999999</v>
      </c>
      <c r="C1055" s="12">
        <v>12.492461</v>
      </c>
      <c r="D1055" s="12">
        <v>5.1417920199999996</v>
      </c>
      <c r="E1055" s="19">
        <f t="shared" si="98"/>
        <v>0.41159160072622997</v>
      </c>
      <c r="F1055" s="42">
        <v>99.520697999999996</v>
      </c>
      <c r="G1055" s="43">
        <v>109.97825400000001</v>
      </c>
      <c r="H1055" s="43">
        <v>70.629878599999998</v>
      </c>
      <c r="I1055" s="19">
        <f t="shared" si="100"/>
        <v>0.64221676587082377</v>
      </c>
    </row>
    <row r="1056" spans="1:9" x14ac:dyDescent="0.25">
      <c r="A1056" s="178" t="s">
        <v>46</v>
      </c>
      <c r="B1056" s="9">
        <v>52.038770999999997</v>
      </c>
      <c r="C1056" s="12">
        <v>52.038770999999997</v>
      </c>
      <c r="D1056" s="12">
        <v>36.065672290000002</v>
      </c>
      <c r="E1056" s="19">
        <f t="shared" si="98"/>
        <v>0.6930538826522249</v>
      </c>
      <c r="F1056" s="42">
        <v>26.503729</v>
      </c>
      <c r="G1056" s="43">
        <v>26.464773999999998</v>
      </c>
      <c r="H1056" s="43">
        <v>11.673353179999999</v>
      </c>
      <c r="I1056" s="19">
        <f t="shared" si="100"/>
        <v>0.4410902273338892</v>
      </c>
    </row>
    <row r="1057" spans="1:9" x14ac:dyDescent="0.25">
      <c r="A1057" s="178" t="s">
        <v>47</v>
      </c>
      <c r="B1057" s="9">
        <v>8.1217000000000006</v>
      </c>
      <c r="C1057" s="12">
        <v>8.1217000000000006</v>
      </c>
      <c r="D1057" s="12">
        <v>5.9053821700000002</v>
      </c>
      <c r="E1057" s="19">
        <f t="shared" si="98"/>
        <v>0.7271115862442592</v>
      </c>
      <c r="F1057" s="10">
        <v>0.439</v>
      </c>
      <c r="G1057" s="11">
        <v>0.40260000000000001</v>
      </c>
      <c r="H1057" s="11">
        <v>0.20226651000000001</v>
      </c>
      <c r="I1057" s="19">
        <f t="shared" si="100"/>
        <v>0.5024006706408346</v>
      </c>
    </row>
    <row r="1058" spans="1:9" x14ac:dyDescent="0.25">
      <c r="A1058" s="178" t="s">
        <v>48</v>
      </c>
      <c r="B1058" s="9">
        <v>25.426964999999999</v>
      </c>
      <c r="C1058" s="12">
        <v>25.426964999999999</v>
      </c>
      <c r="D1058" s="12">
        <v>15.652331009999999</v>
      </c>
      <c r="E1058" s="19">
        <f t="shared" si="98"/>
        <v>0.61557999588232415</v>
      </c>
      <c r="F1058" s="42">
        <v>66.589034999999996</v>
      </c>
      <c r="G1058" s="43">
        <v>69.070057000000006</v>
      </c>
      <c r="H1058" s="43">
        <v>38.023425509999996</v>
      </c>
      <c r="I1058" s="19">
        <f t="shared" si="100"/>
        <v>0.55050519952517185</v>
      </c>
    </row>
    <row r="1059" spans="1:9" x14ac:dyDescent="0.25">
      <c r="A1059" s="178" t="s">
        <v>49</v>
      </c>
      <c r="B1059" s="9">
        <v>13.7944</v>
      </c>
      <c r="C1059" s="12">
        <v>13.7944</v>
      </c>
      <c r="D1059" s="12">
        <v>7.3727434599999997</v>
      </c>
      <c r="E1059" s="19">
        <f t="shared" si="98"/>
        <v>0.53447366032592936</v>
      </c>
      <c r="F1059" s="42">
        <v>9.1936</v>
      </c>
      <c r="G1059" s="43">
        <v>9.1936</v>
      </c>
      <c r="H1059" s="43">
        <v>0.36897609000000003</v>
      </c>
      <c r="I1059" s="19">
        <f t="shared" si="100"/>
        <v>4.0134016054646712E-2</v>
      </c>
    </row>
    <row r="1060" spans="1:9" x14ac:dyDescent="0.25">
      <c r="A1060" s="178" t="s">
        <v>50</v>
      </c>
      <c r="B1060" s="9">
        <v>0.873</v>
      </c>
      <c r="C1060" s="12">
        <v>0.95537499999999997</v>
      </c>
      <c r="D1060" s="12">
        <v>0.40516153000000005</v>
      </c>
      <c r="E1060" s="19">
        <f t="shared" si="98"/>
        <v>0.4240863849273846</v>
      </c>
      <c r="F1060" s="10" t="s">
        <v>19</v>
      </c>
      <c r="G1060" s="11" t="s">
        <v>19</v>
      </c>
      <c r="H1060" s="11" t="s">
        <v>19</v>
      </c>
      <c r="I1060" s="19" t="s">
        <v>19</v>
      </c>
    </row>
    <row r="1061" spans="1:9" x14ac:dyDescent="0.25">
      <c r="A1061" s="178" t="s">
        <v>99</v>
      </c>
      <c r="B1061" s="9">
        <v>53.318660000000001</v>
      </c>
      <c r="C1061" s="12">
        <v>53.446089999999998</v>
      </c>
      <c r="D1061" s="12">
        <v>36.351012529999998</v>
      </c>
      <c r="E1061" s="19">
        <f t="shared" si="98"/>
        <v>0.68014353397975413</v>
      </c>
      <c r="F1061" s="10">
        <v>26.217644</v>
      </c>
      <c r="G1061" s="11">
        <v>31.249084</v>
      </c>
      <c r="H1061" s="11">
        <v>11.036141750000001</v>
      </c>
      <c r="I1061" s="19">
        <f t="shared" ref="I1061:I1063" si="101">H1061/G1061</f>
        <v>0.35316688802782187</v>
      </c>
    </row>
    <row r="1062" spans="1:9" x14ac:dyDescent="0.25">
      <c r="A1062" s="178" t="s">
        <v>100</v>
      </c>
      <c r="B1062" s="9">
        <v>7.0975910000000004</v>
      </c>
      <c r="C1062" s="12">
        <v>7.0975910000000004</v>
      </c>
      <c r="D1062" s="12">
        <v>3.4443436200000002</v>
      </c>
      <c r="E1062" s="19">
        <f t="shared" si="98"/>
        <v>0.48528347435066349</v>
      </c>
      <c r="F1062" s="42">
        <v>4.2930999999999999</v>
      </c>
      <c r="G1062" s="43">
        <v>5.6691000000000003</v>
      </c>
      <c r="H1062" s="43">
        <v>3.5823795600000001</v>
      </c>
      <c r="I1062" s="19">
        <f t="shared" si="101"/>
        <v>0.63191327723977353</v>
      </c>
    </row>
    <row r="1063" spans="1:9" ht="17.25" x14ac:dyDescent="0.25">
      <c r="A1063" s="179" t="s">
        <v>242</v>
      </c>
      <c r="B1063" s="9">
        <v>4036.6106799999998</v>
      </c>
      <c r="C1063" s="12">
        <v>4042.1645429999999</v>
      </c>
      <c r="D1063" s="12">
        <v>2961.2902611499999</v>
      </c>
      <c r="E1063" s="19">
        <f t="shared" si="98"/>
        <v>0.73260012788895512</v>
      </c>
      <c r="F1063" s="42">
        <v>393.71254399999998</v>
      </c>
      <c r="G1063" s="43">
        <v>390.6484210000001</v>
      </c>
      <c r="H1063" s="43">
        <v>92.206513630000018</v>
      </c>
      <c r="I1063" s="19">
        <f t="shared" si="101"/>
        <v>0.23603452279153073</v>
      </c>
    </row>
    <row r="1064" spans="1:9" x14ac:dyDescent="0.25">
      <c r="A1064" s="178" t="s">
        <v>51</v>
      </c>
      <c r="B1064" s="9">
        <v>0.2</v>
      </c>
      <c r="C1064" s="12">
        <v>0.2</v>
      </c>
      <c r="D1064" s="12">
        <v>0</v>
      </c>
      <c r="E1064" s="19">
        <f t="shared" si="98"/>
        <v>0</v>
      </c>
      <c r="F1064" s="10" t="s">
        <v>19</v>
      </c>
      <c r="G1064" s="11" t="s">
        <v>19</v>
      </c>
      <c r="H1064" s="11" t="s">
        <v>19</v>
      </c>
      <c r="I1064" s="19" t="s">
        <v>19</v>
      </c>
    </row>
    <row r="1065" spans="1:9" ht="15.75" thickBot="1" x14ac:dyDescent="0.3">
      <c r="A1065" s="183" t="s">
        <v>227</v>
      </c>
      <c r="B1065" s="50">
        <v>3.6706370000000001</v>
      </c>
      <c r="C1065" s="51">
        <v>3.6706370000000001</v>
      </c>
      <c r="D1065" s="51">
        <v>2.6087991499999998</v>
      </c>
      <c r="E1065" s="30">
        <f t="shared" si="98"/>
        <v>0.71072109554826579</v>
      </c>
      <c r="F1065" s="44">
        <v>1.017112</v>
      </c>
      <c r="G1065" s="45">
        <v>0.98893600000000004</v>
      </c>
      <c r="H1065" s="45">
        <v>0.48915187999999998</v>
      </c>
      <c r="I1065" s="30">
        <f t="shared" ref="I1065:I1088" si="102">H1065/G1065</f>
        <v>0.49462440441039657</v>
      </c>
    </row>
    <row r="1066" spans="1:9" x14ac:dyDescent="0.25">
      <c r="A1066" s="182" t="s">
        <v>52</v>
      </c>
      <c r="B1066" s="46">
        <v>1.3141</v>
      </c>
      <c r="C1066" s="47">
        <v>1.4513499999999999</v>
      </c>
      <c r="D1066" s="47">
        <v>0.92877962000000003</v>
      </c>
      <c r="E1066" s="59">
        <f t="shared" si="98"/>
        <v>0.63994186102594142</v>
      </c>
      <c r="F1066" s="40">
        <v>0.3</v>
      </c>
      <c r="G1066" s="41">
        <v>0.32774999999999999</v>
      </c>
      <c r="H1066" s="41">
        <v>0.24901306000000001</v>
      </c>
      <c r="I1066" s="29">
        <f t="shared" si="102"/>
        <v>0.75976524790236466</v>
      </c>
    </row>
    <row r="1067" spans="1:9" x14ac:dyDescent="0.25">
      <c r="A1067" s="2" t="s">
        <v>53</v>
      </c>
      <c r="B1067" s="9">
        <v>12.795199999999999</v>
      </c>
      <c r="C1067" s="12">
        <v>12.795199999999999</v>
      </c>
      <c r="D1067" s="12">
        <v>8.5106021799999994</v>
      </c>
      <c r="E1067" s="60">
        <f t="shared" si="98"/>
        <v>0.66514022289608599</v>
      </c>
      <c r="F1067" s="42">
        <v>15.8317</v>
      </c>
      <c r="G1067" s="43">
        <v>15.831300000000001</v>
      </c>
      <c r="H1067" s="43">
        <v>4.67606945</v>
      </c>
      <c r="I1067" s="19">
        <f t="shared" si="102"/>
        <v>0.2953686336561116</v>
      </c>
    </row>
    <row r="1068" spans="1:9" x14ac:dyDescent="0.25">
      <c r="A1068" s="2" t="s">
        <v>54</v>
      </c>
      <c r="B1068" s="9">
        <v>167.1994</v>
      </c>
      <c r="C1068" s="12">
        <v>170.15237200000001</v>
      </c>
      <c r="D1068" s="12">
        <v>110.49918099</v>
      </c>
      <c r="E1068" s="60">
        <f t="shared" si="98"/>
        <v>0.649413109503992</v>
      </c>
      <c r="F1068" s="42">
        <v>234.9006</v>
      </c>
      <c r="G1068" s="43">
        <v>226.21727100000001</v>
      </c>
      <c r="H1068" s="43">
        <v>98.869017349999993</v>
      </c>
      <c r="I1068" s="19">
        <f t="shared" si="102"/>
        <v>0.43705335544428875</v>
      </c>
    </row>
    <row r="1069" spans="1:9" x14ac:dyDescent="0.25">
      <c r="A1069" s="2" t="s">
        <v>55</v>
      </c>
      <c r="B1069" s="9">
        <v>11.663465</v>
      </c>
      <c r="C1069" s="12">
        <v>11.663465</v>
      </c>
      <c r="D1069" s="12">
        <v>8.6048799499999991</v>
      </c>
      <c r="E1069" s="60">
        <f t="shared" si="98"/>
        <v>0.73776360198277258</v>
      </c>
      <c r="F1069" s="42">
        <v>7.657235</v>
      </c>
      <c r="G1069" s="43">
        <v>7.6570130000000001</v>
      </c>
      <c r="H1069" s="43">
        <v>5.2451643700000004</v>
      </c>
      <c r="I1069" s="19">
        <f t="shared" si="102"/>
        <v>0.68501442664391454</v>
      </c>
    </row>
    <row r="1070" spans="1:9" x14ac:dyDescent="0.25">
      <c r="A1070" s="2" t="s">
        <v>56</v>
      </c>
      <c r="B1070" s="9">
        <v>26.862333</v>
      </c>
      <c r="C1070" s="12">
        <v>26.651333000000001</v>
      </c>
      <c r="D1070" s="12">
        <v>13.059561550000002</v>
      </c>
      <c r="E1070" s="60">
        <f t="shared" si="98"/>
        <v>0.49001532306095164</v>
      </c>
      <c r="F1070" s="42">
        <v>377.87366700000001</v>
      </c>
      <c r="G1070" s="43">
        <v>383.32466799999997</v>
      </c>
      <c r="H1070" s="43">
        <v>88.845347060000009</v>
      </c>
      <c r="I1070" s="19">
        <f t="shared" si="102"/>
        <v>0.23177570993161342</v>
      </c>
    </row>
    <row r="1071" spans="1:9" x14ac:dyDescent="0.25">
      <c r="A1071" s="2" t="s">
        <v>57</v>
      </c>
      <c r="B1071" s="9">
        <v>8.0123850000000001</v>
      </c>
      <c r="C1071" s="12">
        <v>8.0123850000000001</v>
      </c>
      <c r="D1071" s="12">
        <v>5.1398731600000005</v>
      </c>
      <c r="E1071" s="60">
        <f t="shared" si="98"/>
        <v>0.64149103668882612</v>
      </c>
      <c r="F1071" s="42">
        <v>93.507814999999994</v>
      </c>
      <c r="G1071" s="43">
        <v>95.982815000000002</v>
      </c>
      <c r="H1071" s="43">
        <v>62.029904459999997</v>
      </c>
      <c r="I1071" s="19">
        <f t="shared" si="102"/>
        <v>0.64626052549094326</v>
      </c>
    </row>
    <row r="1072" spans="1:9" x14ac:dyDescent="0.25">
      <c r="A1072" s="2" t="s">
        <v>58</v>
      </c>
      <c r="B1072" s="9">
        <v>24.393840999999998</v>
      </c>
      <c r="C1072" s="12">
        <v>24.393840999999998</v>
      </c>
      <c r="D1072" s="12">
        <v>16.190761859999999</v>
      </c>
      <c r="E1072" s="60">
        <f t="shared" si="98"/>
        <v>0.66372334967666635</v>
      </c>
      <c r="F1072" s="42">
        <v>23.069849999999999</v>
      </c>
      <c r="G1072" s="43">
        <v>26.732748000000001</v>
      </c>
      <c r="H1072" s="43">
        <v>11.951353810000001</v>
      </c>
      <c r="I1072" s="19">
        <f t="shared" si="102"/>
        <v>0.44706791123755779</v>
      </c>
    </row>
    <row r="1073" spans="1:9" x14ac:dyDescent="0.25">
      <c r="A1073" s="2" t="s">
        <v>59</v>
      </c>
      <c r="B1073" s="9">
        <v>18.488734999999998</v>
      </c>
      <c r="C1073" s="12">
        <v>18.477564999999998</v>
      </c>
      <c r="D1073" s="12">
        <v>11.93417739</v>
      </c>
      <c r="E1073" s="60">
        <f t="shared" si="98"/>
        <v>0.64587392278149214</v>
      </c>
      <c r="F1073" s="42">
        <v>34.282764999999998</v>
      </c>
      <c r="G1073" s="43">
        <v>34.282705</v>
      </c>
      <c r="H1073" s="43">
        <v>14.23418356</v>
      </c>
      <c r="I1073" s="19">
        <f t="shared" si="102"/>
        <v>0.4152001296280442</v>
      </c>
    </row>
    <row r="1074" spans="1:9" x14ac:dyDescent="0.25">
      <c r="A1074" s="2" t="s">
        <v>60</v>
      </c>
      <c r="B1074" s="9">
        <v>6.1280020000000004</v>
      </c>
      <c r="C1074" s="12">
        <v>6.1280020000000004</v>
      </c>
      <c r="D1074" s="12">
        <v>3.6423043900000001</v>
      </c>
      <c r="E1074" s="60">
        <f t="shared" si="98"/>
        <v>0.59437062683726272</v>
      </c>
      <c r="F1074" s="42">
        <v>1.0300590000000001</v>
      </c>
      <c r="G1074" s="43">
        <v>1.031002</v>
      </c>
      <c r="H1074" s="43">
        <v>0.51377667999999999</v>
      </c>
      <c r="I1074" s="19">
        <f t="shared" si="102"/>
        <v>0.49832752991749774</v>
      </c>
    </row>
    <row r="1075" spans="1:9" x14ac:dyDescent="0.25">
      <c r="A1075" s="2" t="s">
        <v>95</v>
      </c>
      <c r="B1075" s="9">
        <v>14.519124</v>
      </c>
      <c r="C1075" s="12">
        <v>14.482124000000001</v>
      </c>
      <c r="D1075" s="12">
        <v>6.0528857599999997</v>
      </c>
      <c r="E1075" s="60">
        <f t="shared" si="98"/>
        <v>0.41795566451440408</v>
      </c>
      <c r="F1075" s="42">
        <v>1.4320759999999999</v>
      </c>
      <c r="G1075" s="43">
        <v>1.469076</v>
      </c>
      <c r="H1075" s="43">
        <v>0.56877964999999997</v>
      </c>
      <c r="I1075" s="19">
        <f t="shared" si="102"/>
        <v>0.38716829490101257</v>
      </c>
    </row>
    <row r="1076" spans="1:9" x14ac:dyDescent="0.25">
      <c r="A1076" s="2" t="s">
        <v>61</v>
      </c>
      <c r="B1076" s="9">
        <v>54.731400000000001</v>
      </c>
      <c r="C1076" s="12">
        <v>54.613942999999999</v>
      </c>
      <c r="D1076" s="12">
        <v>42.940646260000001</v>
      </c>
      <c r="E1076" s="60">
        <f t="shared" si="98"/>
        <v>0.7862579389296247</v>
      </c>
      <c r="F1076" s="42">
        <v>2.0242</v>
      </c>
      <c r="G1076" s="43">
        <v>2.1276120000000001</v>
      </c>
      <c r="H1076" s="43">
        <v>1.5499412299999999</v>
      </c>
      <c r="I1076" s="19">
        <f t="shared" si="102"/>
        <v>0.72848866710659643</v>
      </c>
    </row>
    <row r="1077" spans="1:9" x14ac:dyDescent="0.25">
      <c r="A1077" s="2" t="s">
        <v>217</v>
      </c>
      <c r="B1077" s="9">
        <v>8.4754819999999995</v>
      </c>
      <c r="C1077" s="12">
        <v>8.488982</v>
      </c>
      <c r="D1077" s="12">
        <v>4.5100459000000006</v>
      </c>
      <c r="E1077" s="60">
        <f t="shared" si="98"/>
        <v>0.53128230216532446</v>
      </c>
      <c r="F1077" s="42">
        <v>15.717917999999999</v>
      </c>
      <c r="G1077" s="43">
        <v>15.704418</v>
      </c>
      <c r="H1077" s="43">
        <v>9.9342270799999994</v>
      </c>
      <c r="I1077" s="19">
        <f t="shared" si="102"/>
        <v>0.63257530969947429</v>
      </c>
    </row>
    <row r="1078" spans="1:9" x14ac:dyDescent="0.25">
      <c r="A1078" s="2" t="s">
        <v>62</v>
      </c>
      <c r="B1078" s="9">
        <v>7.5107999999999997</v>
      </c>
      <c r="C1078" s="12">
        <v>6.893421</v>
      </c>
      <c r="D1078" s="12">
        <v>0.66142481999999991</v>
      </c>
      <c r="E1078" s="60">
        <f t="shared" si="98"/>
        <v>9.5950155953045652E-2</v>
      </c>
      <c r="F1078" s="42">
        <v>1.66</v>
      </c>
      <c r="G1078" s="43">
        <v>1.66</v>
      </c>
      <c r="H1078" s="43">
        <v>0.10024795</v>
      </c>
      <c r="I1078" s="19">
        <f t="shared" si="102"/>
        <v>6.0390331325301208E-2</v>
      </c>
    </row>
    <row r="1079" spans="1:9" x14ac:dyDescent="0.25">
      <c r="A1079" s="2" t="s">
        <v>83</v>
      </c>
      <c r="B1079" s="9">
        <v>124.8222</v>
      </c>
      <c r="C1079" s="12">
        <v>123.262305</v>
      </c>
      <c r="D1079" s="12">
        <v>89.826863319999987</v>
      </c>
      <c r="E1079" s="60">
        <f t="shared" si="98"/>
        <v>0.72874560734524629</v>
      </c>
      <c r="F1079" s="42">
        <v>2.6377999999999999</v>
      </c>
      <c r="G1079" s="43">
        <v>4.1976950000000004</v>
      </c>
      <c r="H1079" s="43">
        <v>1.72284277</v>
      </c>
      <c r="I1079" s="19">
        <f t="shared" si="102"/>
        <v>0.4104259051693846</v>
      </c>
    </row>
    <row r="1080" spans="1:9" ht="17.25" x14ac:dyDescent="0.25">
      <c r="A1080" s="2" t="s">
        <v>241</v>
      </c>
      <c r="B1080" s="33">
        <v>60.588999999999999</v>
      </c>
      <c r="C1080" s="34">
        <v>60.410288999999999</v>
      </c>
      <c r="D1080" s="34">
        <v>39.528311960000003</v>
      </c>
      <c r="E1080" s="60">
        <f t="shared" si="98"/>
        <v>0.65433078726042848</v>
      </c>
      <c r="F1080" s="33">
        <v>583.2894</v>
      </c>
      <c r="G1080" s="34">
        <v>583.46811100000002</v>
      </c>
      <c r="H1080" s="34">
        <v>316.83086621000001</v>
      </c>
      <c r="I1080" s="19">
        <f t="shared" si="102"/>
        <v>0.54301316599288829</v>
      </c>
    </row>
    <row r="1081" spans="1:9" x14ac:dyDescent="0.25">
      <c r="A1081" s="2" t="s">
        <v>63</v>
      </c>
      <c r="B1081" s="9">
        <v>6.6338999999999997</v>
      </c>
      <c r="C1081" s="12">
        <v>6.5849859999999998</v>
      </c>
      <c r="D1081" s="12">
        <v>4.6445673200000002</v>
      </c>
      <c r="E1081" s="60">
        <f t="shared" si="98"/>
        <v>0.70532683288924236</v>
      </c>
      <c r="F1081" s="42">
        <v>5.9851999999999999</v>
      </c>
      <c r="G1081" s="43">
        <v>6.0341139999999998</v>
      </c>
      <c r="H1081" s="43">
        <v>1.7269661699999999</v>
      </c>
      <c r="I1081" s="19">
        <f t="shared" si="102"/>
        <v>0.28620045461520943</v>
      </c>
    </row>
    <row r="1082" spans="1:9" x14ac:dyDescent="0.25">
      <c r="A1082" s="2" t="s">
        <v>64</v>
      </c>
      <c r="B1082" s="9">
        <v>22.962513999999999</v>
      </c>
      <c r="C1082" s="12">
        <v>22.180372999999999</v>
      </c>
      <c r="D1082" s="12">
        <v>16.887934680000001</v>
      </c>
      <c r="E1082" s="60">
        <f t="shared" si="98"/>
        <v>0.76139092340782555</v>
      </c>
      <c r="F1082" s="42">
        <v>53.129190000000001</v>
      </c>
      <c r="G1082" s="43">
        <v>55.911330999999997</v>
      </c>
      <c r="H1082" s="43">
        <v>31.99935232</v>
      </c>
      <c r="I1082" s="19">
        <f t="shared" si="102"/>
        <v>0.57232320797371117</v>
      </c>
    </row>
    <row r="1083" spans="1:9" x14ac:dyDescent="0.25">
      <c r="A1083" s="7" t="s">
        <v>84</v>
      </c>
      <c r="B1083" s="9">
        <v>3.426625</v>
      </c>
      <c r="C1083" s="12">
        <v>3.426625</v>
      </c>
      <c r="D1083" s="12">
        <v>2.7060406600000002</v>
      </c>
      <c r="E1083" s="60">
        <f t="shared" si="98"/>
        <v>0.78971018421916617</v>
      </c>
      <c r="F1083" s="42">
        <v>2.2174749999999999</v>
      </c>
      <c r="G1083" s="43">
        <v>2.6813199999999999</v>
      </c>
      <c r="H1083" s="43">
        <v>0.63365769999999999</v>
      </c>
      <c r="I1083" s="19">
        <f t="shared" si="102"/>
        <v>0.2363230423821103</v>
      </c>
    </row>
    <row r="1084" spans="1:9" x14ac:dyDescent="0.25">
      <c r="A1084" s="2" t="s">
        <v>65</v>
      </c>
      <c r="B1084" s="9">
        <v>15.4984</v>
      </c>
      <c r="C1084" s="12">
        <v>15.4984</v>
      </c>
      <c r="D1084" s="12">
        <v>10.8115308</v>
      </c>
      <c r="E1084" s="60">
        <f t="shared" si="98"/>
        <v>0.6975901254323027</v>
      </c>
      <c r="F1084" s="42">
        <v>7.9913999999999996</v>
      </c>
      <c r="G1084" s="43">
        <v>9.7134440000000009</v>
      </c>
      <c r="H1084" s="43">
        <v>7.5054424900000001</v>
      </c>
      <c r="I1084" s="19">
        <f t="shared" si="102"/>
        <v>0.77268603082490617</v>
      </c>
    </row>
    <row r="1085" spans="1:9" x14ac:dyDescent="0.25">
      <c r="A1085" s="2" t="s">
        <v>66</v>
      </c>
      <c r="B1085" s="9">
        <v>7.3010999999999999</v>
      </c>
      <c r="C1085" s="12">
        <v>7.3010999999999999</v>
      </c>
      <c r="D1085" s="12">
        <v>5.24092761</v>
      </c>
      <c r="E1085" s="60">
        <f t="shared" si="98"/>
        <v>0.71782712331018617</v>
      </c>
      <c r="F1085" s="42">
        <v>51.475900000000003</v>
      </c>
      <c r="G1085" s="43">
        <v>51.97682563</v>
      </c>
      <c r="H1085" s="43">
        <v>30.285935200000001</v>
      </c>
      <c r="I1085" s="19">
        <f t="shared" si="102"/>
        <v>0.58268150917087858</v>
      </c>
    </row>
    <row r="1086" spans="1:9" x14ac:dyDescent="0.25">
      <c r="A1086" s="2" t="s">
        <v>67</v>
      </c>
      <c r="B1086" s="9">
        <v>7.2233419999999997</v>
      </c>
      <c r="C1086" s="12">
        <v>7.2233419999999997</v>
      </c>
      <c r="D1086" s="12">
        <v>4.8693864500000004</v>
      </c>
      <c r="E1086" s="60">
        <f t="shared" si="98"/>
        <v>0.67411821979355269</v>
      </c>
      <c r="F1086" s="42">
        <v>2.0239989999999999</v>
      </c>
      <c r="G1086" s="43">
        <v>2.0239989999999999</v>
      </c>
      <c r="H1086" s="43">
        <v>1.3878448799999998</v>
      </c>
      <c r="I1086" s="19">
        <f t="shared" si="102"/>
        <v>0.68569444945377933</v>
      </c>
    </row>
    <row r="1087" spans="1:9" x14ac:dyDescent="0.25">
      <c r="A1087" s="2" t="s">
        <v>68</v>
      </c>
      <c r="B1087" s="9">
        <v>6.3837650000000004</v>
      </c>
      <c r="C1087" s="12">
        <v>6.5787649999999998</v>
      </c>
      <c r="D1087" s="12">
        <v>4.7511073099999992</v>
      </c>
      <c r="E1087" s="60">
        <f t="shared" si="98"/>
        <v>0.72218833018051254</v>
      </c>
      <c r="F1087" s="42">
        <v>0.64803500000000003</v>
      </c>
      <c r="G1087" s="43">
        <v>0.64803500000000003</v>
      </c>
      <c r="H1087" s="43">
        <v>0.49954090000000001</v>
      </c>
      <c r="I1087" s="19">
        <f t="shared" si="102"/>
        <v>0.77085481494055108</v>
      </c>
    </row>
    <row r="1088" spans="1:9" x14ac:dyDescent="0.25">
      <c r="A1088" s="2" t="s">
        <v>69</v>
      </c>
      <c r="B1088" s="9">
        <v>14.6401</v>
      </c>
      <c r="C1088" s="12">
        <v>14.442894000000001</v>
      </c>
      <c r="D1088" s="12">
        <v>8.8553495899999994</v>
      </c>
      <c r="E1088" s="60">
        <f t="shared" si="98"/>
        <v>0.61312847619043653</v>
      </c>
      <c r="F1088" s="42">
        <v>4.3112000000000004</v>
      </c>
      <c r="G1088" s="43">
        <v>4.9084060000000003</v>
      </c>
      <c r="H1088" s="43">
        <v>2.2250645800000002</v>
      </c>
      <c r="I1088" s="19">
        <f t="shared" si="102"/>
        <v>0.45331714206200546</v>
      </c>
    </row>
    <row r="1089" spans="1:9" x14ac:dyDescent="0.25">
      <c r="A1089" s="2" t="s">
        <v>70</v>
      </c>
      <c r="B1089" s="9">
        <v>1.6839999999999999</v>
      </c>
      <c r="C1089" s="12">
        <v>1.6839999999999999</v>
      </c>
      <c r="D1089" s="12">
        <v>1.02177981</v>
      </c>
      <c r="E1089" s="60">
        <f t="shared" si="98"/>
        <v>0.606757606888361</v>
      </c>
      <c r="F1089" s="10" t="s">
        <v>19</v>
      </c>
      <c r="G1089" s="11" t="s">
        <v>19</v>
      </c>
      <c r="H1089" s="11" t="s">
        <v>19</v>
      </c>
      <c r="I1089" s="19" t="s">
        <v>19</v>
      </c>
    </row>
    <row r="1090" spans="1:9" x14ac:dyDescent="0.25">
      <c r="A1090" s="2" t="s">
        <v>71</v>
      </c>
      <c r="B1090" s="9">
        <v>22.465060000000001</v>
      </c>
      <c r="C1090" s="12">
        <v>22.312398000000002</v>
      </c>
      <c r="D1090" s="12">
        <v>16.07086825</v>
      </c>
      <c r="E1090" s="60">
        <f t="shared" si="98"/>
        <v>0.72026629544704246</v>
      </c>
      <c r="F1090" s="10">
        <v>2.0902400000000001</v>
      </c>
      <c r="G1090" s="11">
        <v>2.242902</v>
      </c>
      <c r="H1090" s="11">
        <v>1.4570902800000001</v>
      </c>
      <c r="I1090" s="19">
        <f>H1090/G1090</f>
        <v>0.64964509372232937</v>
      </c>
    </row>
    <row r="1091" spans="1:9" x14ac:dyDescent="0.25">
      <c r="A1091" s="23" t="s">
        <v>204</v>
      </c>
      <c r="B1091" s="9">
        <v>8.5886689999999994</v>
      </c>
      <c r="C1091" s="12">
        <v>8.5750740000000008</v>
      </c>
      <c r="D1091" s="12">
        <v>3.40259914</v>
      </c>
      <c r="E1091" s="60">
        <f t="shared" si="98"/>
        <v>0.39680114014176432</v>
      </c>
      <c r="F1091" s="10">
        <v>0.81793099999999996</v>
      </c>
      <c r="G1091" s="11">
        <v>0.83152599999999999</v>
      </c>
      <c r="H1091" s="11">
        <v>6.2907730000000009E-2</v>
      </c>
      <c r="I1091" s="19">
        <f>H1091/G1091</f>
        <v>7.5653352991969E-2</v>
      </c>
    </row>
    <row r="1092" spans="1:9" x14ac:dyDescent="0.25">
      <c r="A1092" s="24" t="s">
        <v>226</v>
      </c>
      <c r="B1092" s="9">
        <v>6.6812279999999999</v>
      </c>
      <c r="C1092" s="12">
        <v>6.6572779999999998</v>
      </c>
      <c r="D1092" s="12">
        <v>4.8053084400000001</v>
      </c>
      <c r="E1092" s="60">
        <f t="shared" si="98"/>
        <v>0.72181279495914097</v>
      </c>
      <c r="F1092" s="10">
        <v>9.3472E-2</v>
      </c>
      <c r="G1092" s="11">
        <v>0.117422</v>
      </c>
      <c r="H1092" s="11">
        <v>6.2479629999999994E-2</v>
      </c>
      <c r="I1092" s="19">
        <f>H1092/G1092</f>
        <v>0.53209475226107539</v>
      </c>
    </row>
    <row r="1093" spans="1:9" x14ac:dyDescent="0.25">
      <c r="A1093" s="24" t="s">
        <v>103</v>
      </c>
      <c r="B1093" s="9">
        <v>166.27</v>
      </c>
      <c r="C1093" s="12">
        <v>173.81798599999999</v>
      </c>
      <c r="D1093" s="12">
        <v>130.99430408000001</v>
      </c>
      <c r="E1093" s="60">
        <f t="shared" si="98"/>
        <v>0.7536291674671689</v>
      </c>
      <c r="F1093" s="42">
        <v>14.1</v>
      </c>
      <c r="G1093" s="43">
        <v>16.600000000000001</v>
      </c>
      <c r="H1093" s="43">
        <v>4.2097841499999999</v>
      </c>
      <c r="I1093" s="19">
        <f>H1093/G1093</f>
        <v>0.25360145481927709</v>
      </c>
    </row>
    <row r="1094" spans="1:9" x14ac:dyDescent="0.25">
      <c r="A1094" s="21" t="s">
        <v>108</v>
      </c>
      <c r="B1094" s="9">
        <v>2.4315000000000002</v>
      </c>
      <c r="C1094" s="12">
        <v>2.4315000000000002</v>
      </c>
      <c r="D1094" s="12">
        <v>1.67891104</v>
      </c>
      <c r="E1094" s="60">
        <f t="shared" si="98"/>
        <v>0.69048366851737608</v>
      </c>
      <c r="F1094" s="10" t="s">
        <v>19</v>
      </c>
      <c r="G1094" s="11" t="s">
        <v>19</v>
      </c>
      <c r="H1094" s="11" t="s">
        <v>19</v>
      </c>
      <c r="I1094" s="19" t="s">
        <v>19</v>
      </c>
    </row>
    <row r="1095" spans="1:9" x14ac:dyDescent="0.25">
      <c r="A1095" s="2" t="s">
        <v>74</v>
      </c>
      <c r="B1095" s="9">
        <v>25.402743999999998</v>
      </c>
      <c r="C1095" s="12">
        <v>25.400348000000001</v>
      </c>
      <c r="D1095" s="12">
        <v>18.19160145</v>
      </c>
      <c r="E1095" s="60">
        <f t="shared" si="98"/>
        <v>0.71619496906105384</v>
      </c>
      <c r="F1095" s="42">
        <v>3.482256</v>
      </c>
      <c r="G1095" s="43">
        <v>3.3815230000000001</v>
      </c>
      <c r="H1095" s="43">
        <v>1.46628906</v>
      </c>
      <c r="I1095" s="19">
        <f t="shared" ref="I1095:I1106" si="103">H1095/G1095</f>
        <v>0.43361794670626225</v>
      </c>
    </row>
    <row r="1096" spans="1:9" x14ac:dyDescent="0.25">
      <c r="A1096" s="7" t="s">
        <v>75</v>
      </c>
      <c r="B1096" s="9">
        <v>9.5028109999999995</v>
      </c>
      <c r="C1096" s="12">
        <v>9.6595849999999999</v>
      </c>
      <c r="D1096" s="12">
        <v>6.2836222400000006</v>
      </c>
      <c r="E1096" s="60">
        <f t="shared" si="98"/>
        <v>0.65050643894121751</v>
      </c>
      <c r="F1096" s="42">
        <v>5.7622059999999999</v>
      </c>
      <c r="G1096" s="43">
        <v>5.7511859999999997</v>
      </c>
      <c r="H1096" s="43">
        <v>2.4536890200000001</v>
      </c>
      <c r="I1096" s="19">
        <f t="shared" si="103"/>
        <v>0.4266405259715127</v>
      </c>
    </row>
    <row r="1097" spans="1:9" x14ac:dyDescent="0.25">
      <c r="A1097" s="2" t="s">
        <v>76</v>
      </c>
      <c r="B1097" s="9">
        <v>66.904700000000005</v>
      </c>
      <c r="C1097" s="12">
        <v>67.365305000000006</v>
      </c>
      <c r="D1097" s="12">
        <v>8.7358829600000014</v>
      </c>
      <c r="E1097" s="60">
        <f t="shared" si="98"/>
        <v>0.12967926085987438</v>
      </c>
      <c r="F1097" s="42">
        <v>7.4455</v>
      </c>
      <c r="G1097" s="43">
        <v>6.896471</v>
      </c>
      <c r="H1097" s="43">
        <v>1.8533106799999999</v>
      </c>
      <c r="I1097" s="19">
        <f t="shared" si="103"/>
        <v>0.26873319412203717</v>
      </c>
    </row>
    <row r="1098" spans="1:9" x14ac:dyDescent="0.25">
      <c r="A1098" s="2" t="s">
        <v>77</v>
      </c>
      <c r="B1098" s="9">
        <v>264.96028999999999</v>
      </c>
      <c r="C1098" s="12">
        <v>264.96028999999999</v>
      </c>
      <c r="D1098" s="12">
        <v>193.19517118000002</v>
      </c>
      <c r="E1098" s="60">
        <f t="shared" si="98"/>
        <v>0.72914764389788378</v>
      </c>
      <c r="F1098" s="42">
        <v>21.7836</v>
      </c>
      <c r="G1098" s="43">
        <v>21.7836</v>
      </c>
      <c r="H1098" s="43">
        <v>7.7372424800000008</v>
      </c>
      <c r="I1098" s="19">
        <f t="shared" si="103"/>
        <v>0.35518658440294537</v>
      </c>
    </row>
    <row r="1099" spans="1:9" x14ac:dyDescent="0.25">
      <c r="A1099" s="2" t="s">
        <v>85</v>
      </c>
      <c r="B1099" s="9">
        <v>101.69029999999999</v>
      </c>
      <c r="C1099" s="12">
        <v>99.880300000000005</v>
      </c>
      <c r="D1099" s="12">
        <v>71.004167859999995</v>
      </c>
      <c r="E1099" s="60">
        <f t="shared" si="98"/>
        <v>0.71089261706262385</v>
      </c>
      <c r="F1099" s="42">
        <v>26.477699999999999</v>
      </c>
      <c r="G1099" s="43">
        <v>28.287700000000001</v>
      </c>
      <c r="H1099" s="43">
        <v>19.64649395</v>
      </c>
      <c r="I1099" s="19">
        <f t="shared" si="103"/>
        <v>0.69452426142811186</v>
      </c>
    </row>
    <row r="1100" spans="1:9" x14ac:dyDescent="0.25">
      <c r="A1100" s="2" t="s">
        <v>78</v>
      </c>
      <c r="B1100" s="9">
        <v>0.53</v>
      </c>
      <c r="C1100" s="12">
        <v>0.53</v>
      </c>
      <c r="D1100" s="12">
        <v>0.29074929999999999</v>
      </c>
      <c r="E1100" s="60">
        <f t="shared" si="98"/>
        <v>0.54858358490566028</v>
      </c>
      <c r="F1100" s="10">
        <v>0.2</v>
      </c>
      <c r="G1100" s="11">
        <v>0.2</v>
      </c>
      <c r="H1100" s="11">
        <v>0</v>
      </c>
      <c r="I1100" s="19">
        <f t="shared" si="103"/>
        <v>0</v>
      </c>
    </row>
    <row r="1101" spans="1:9" ht="15.75" thickBot="1" x14ac:dyDescent="0.3">
      <c r="A1101" s="8" t="s">
        <v>79</v>
      </c>
      <c r="B1101" s="50">
        <v>32.020899999999997</v>
      </c>
      <c r="C1101" s="51">
        <v>33.366010000000003</v>
      </c>
      <c r="D1101" s="51">
        <v>24.94636418</v>
      </c>
      <c r="E1101" s="62">
        <f>D1101/C1101</f>
        <v>0.74765799626626006</v>
      </c>
      <c r="F1101" s="44">
        <v>8.6021000000000001</v>
      </c>
      <c r="G1101" s="45">
        <v>8.6024999999999991</v>
      </c>
      <c r="H1101" s="45">
        <v>6.3652413899999996</v>
      </c>
      <c r="I1101" s="32">
        <f t="shared" si="103"/>
        <v>0.73992925196163906</v>
      </c>
    </row>
    <row r="1102" spans="1:9" ht="15.75" thickBot="1" x14ac:dyDescent="0.3">
      <c r="A1102" s="35" t="s">
        <v>98</v>
      </c>
      <c r="B1102" s="71">
        <f>SUM(B1103:B1108)</f>
        <v>971.87879199999998</v>
      </c>
      <c r="C1102" s="72">
        <f>SUM(C1103:C1108)</f>
        <v>971.878422</v>
      </c>
      <c r="D1102" s="72">
        <f>SUM(D1103:D1108)</f>
        <v>571.71227383000007</v>
      </c>
      <c r="E1102" s="73">
        <f>D1102/C1102</f>
        <v>0.58825493074894097</v>
      </c>
      <c r="F1102" s="74">
        <f>SUM(F1103:F1108)</f>
        <v>3360.5404369999997</v>
      </c>
      <c r="G1102" s="36">
        <f>SUM(G1103:G1108)</f>
        <v>3363.6499219999996</v>
      </c>
      <c r="H1102" s="36">
        <f>SUM(H1103:H1108)</f>
        <v>2356.7197807699999</v>
      </c>
      <c r="I1102" s="39">
        <f t="shared" si="103"/>
        <v>0.70064359711034163</v>
      </c>
    </row>
    <row r="1103" spans="1:9" x14ac:dyDescent="0.25">
      <c r="A1103" s="7" t="s">
        <v>86</v>
      </c>
      <c r="B1103" s="52">
        <v>260.33783099999999</v>
      </c>
      <c r="C1103" s="53">
        <v>260.33783099999999</v>
      </c>
      <c r="D1103" s="53">
        <v>113.80486272</v>
      </c>
      <c r="E1103" s="63">
        <f>D1103/C1103</f>
        <v>0.437143008693193</v>
      </c>
      <c r="F1103" s="40">
        <v>229.974842</v>
      </c>
      <c r="G1103" s="41">
        <v>229.974842</v>
      </c>
      <c r="H1103" s="41">
        <v>68.83974456</v>
      </c>
      <c r="I1103" s="29">
        <f t="shared" si="103"/>
        <v>0.29933597936769102</v>
      </c>
    </row>
    <row r="1104" spans="1:9" x14ac:dyDescent="0.25">
      <c r="A1104" s="2" t="s">
        <v>87</v>
      </c>
      <c r="B1104" s="9">
        <v>333.76650000000001</v>
      </c>
      <c r="C1104" s="12">
        <v>333.76650000000001</v>
      </c>
      <c r="D1104" s="12">
        <v>189.35925800000001</v>
      </c>
      <c r="E1104" s="60">
        <f>D1104/C1104</f>
        <v>0.56734051500075655</v>
      </c>
      <c r="F1104" s="42">
        <v>1102.0624</v>
      </c>
      <c r="G1104" s="43">
        <v>1102.0624</v>
      </c>
      <c r="H1104" s="43">
        <v>935.1934</v>
      </c>
      <c r="I1104" s="19">
        <f t="shared" si="103"/>
        <v>0.84858479882808813</v>
      </c>
    </row>
    <row r="1105" spans="1:9" x14ac:dyDescent="0.25">
      <c r="A1105" s="2" t="s">
        <v>88</v>
      </c>
      <c r="B1105" s="9">
        <v>206.84880000000001</v>
      </c>
      <c r="C1105" s="12">
        <v>206.84843000000001</v>
      </c>
      <c r="D1105" s="12">
        <v>174.57084800000001</v>
      </c>
      <c r="E1105" s="60">
        <f>D1105/C1105</f>
        <v>0.84395539284489618</v>
      </c>
      <c r="F1105" s="42">
        <v>559.81719999999996</v>
      </c>
      <c r="G1105" s="43">
        <v>559.81719999999996</v>
      </c>
      <c r="H1105" s="43">
        <v>559.81719999999996</v>
      </c>
      <c r="I1105" s="19">
        <f t="shared" si="103"/>
        <v>1</v>
      </c>
    </row>
    <row r="1106" spans="1:9" ht="17.25" x14ac:dyDescent="0.25">
      <c r="A1106" s="2" t="s">
        <v>240</v>
      </c>
      <c r="B1106" s="10" t="s">
        <v>19</v>
      </c>
      <c r="C1106" s="11" t="s">
        <v>19</v>
      </c>
      <c r="D1106" s="11" t="s">
        <v>19</v>
      </c>
      <c r="E1106" s="60" t="s">
        <v>19</v>
      </c>
      <c r="F1106" s="42">
        <v>1301.947776</v>
      </c>
      <c r="G1106" s="43">
        <v>1305.0572609999999</v>
      </c>
      <c r="H1106" s="65">
        <v>730.80659219000006</v>
      </c>
      <c r="I1106" s="19">
        <f t="shared" si="103"/>
        <v>0.55998048057295169</v>
      </c>
    </row>
    <row r="1107" spans="1:9" x14ac:dyDescent="0.25">
      <c r="A1107" s="2" t="s">
        <v>89</v>
      </c>
      <c r="B1107" s="10">
        <v>2.9946999999999999</v>
      </c>
      <c r="C1107" s="11">
        <v>2.9946999999999999</v>
      </c>
      <c r="D1107" s="11">
        <v>1.4111745099999999</v>
      </c>
      <c r="E1107" s="60">
        <f>D1107/C1107</f>
        <v>0.47122399906501483</v>
      </c>
      <c r="F1107" s="66" t="s">
        <v>19</v>
      </c>
      <c r="G1107" s="67" t="s">
        <v>19</v>
      </c>
      <c r="H1107" s="67" t="s">
        <v>19</v>
      </c>
      <c r="I1107" s="19" t="s">
        <v>19</v>
      </c>
    </row>
    <row r="1108" spans="1:9" ht="15.75" thickBot="1" x14ac:dyDescent="0.3">
      <c r="A1108" s="8" t="s">
        <v>90</v>
      </c>
      <c r="B1108" s="50">
        <v>167.930961</v>
      </c>
      <c r="C1108" s="51">
        <v>167.930961</v>
      </c>
      <c r="D1108" s="51">
        <v>92.566130599999994</v>
      </c>
      <c r="E1108" s="62">
        <f>D1108/C1108</f>
        <v>0.55121539261601671</v>
      </c>
      <c r="F1108" s="44">
        <v>166.73821899999999</v>
      </c>
      <c r="G1108" s="45">
        <v>166.73821899999999</v>
      </c>
      <c r="H1108" s="45">
        <v>62.06284402</v>
      </c>
      <c r="I1108" s="30">
        <f>H1108/G1108</f>
        <v>0.37221726603664879</v>
      </c>
    </row>
    <row r="1109" spans="1:9" x14ac:dyDescent="0.25">
      <c r="A1109" s="184" t="s">
        <v>211</v>
      </c>
      <c r="B1109" s="184"/>
      <c r="C1109" s="184"/>
      <c r="D1109" s="184"/>
      <c r="E1109" s="185" t="s">
        <v>212</v>
      </c>
      <c r="F1109" s="185"/>
      <c r="G1109" s="185"/>
      <c r="H1109" s="185"/>
      <c r="I1109" s="185"/>
    </row>
    <row r="1110" spans="1:9" x14ac:dyDescent="0.25">
      <c r="A1110" s="186" t="s">
        <v>213</v>
      </c>
      <c r="B1110" s="187"/>
      <c r="C1110" s="187"/>
      <c r="D1110" s="187"/>
      <c r="E1110" s="187"/>
      <c r="F1110" s="187"/>
      <c r="G1110" s="187"/>
      <c r="H1110" s="187"/>
      <c r="I1110" s="187"/>
    </row>
    <row r="1111" spans="1:9" x14ac:dyDescent="0.25">
      <c r="A1111" s="188" t="s">
        <v>238</v>
      </c>
      <c r="B1111" s="188"/>
      <c r="C1111" s="188"/>
      <c r="D1111" s="188"/>
      <c r="E1111" s="188"/>
      <c r="F1111" s="188"/>
      <c r="G1111" s="188"/>
      <c r="H1111" s="188"/>
      <c r="I1111" s="188"/>
    </row>
    <row r="1112" spans="1:9" x14ac:dyDescent="0.25">
      <c r="A1112" s="189" t="s">
        <v>250</v>
      </c>
      <c r="B1112" s="189"/>
      <c r="C1112" s="189"/>
      <c r="D1112" s="189"/>
      <c r="E1112" s="189"/>
      <c r="F1112" s="189"/>
      <c r="G1112" s="189"/>
      <c r="H1112" s="189"/>
      <c r="I1112" s="189"/>
    </row>
    <row r="1113" spans="1:9" x14ac:dyDescent="0.25">
      <c r="A1113" s="190" t="s">
        <v>239</v>
      </c>
      <c r="B1113" s="190"/>
      <c r="C1113" s="190"/>
      <c r="D1113" s="190"/>
      <c r="E1113" s="190"/>
      <c r="F1113" s="190"/>
      <c r="G1113" s="190"/>
      <c r="H1113" s="190"/>
      <c r="I1113" s="190"/>
    </row>
    <row r="1114" spans="1:9" x14ac:dyDescent="0.25">
      <c r="A1114" s="191" t="s">
        <v>0</v>
      </c>
      <c r="B1114" s="191"/>
      <c r="C1114" s="191"/>
      <c r="D1114" s="191"/>
      <c r="E1114" s="191"/>
      <c r="F1114" s="191"/>
      <c r="G1114" s="191"/>
      <c r="H1114" s="191"/>
      <c r="I1114" s="191"/>
    </row>
    <row r="1115" spans="1:9" x14ac:dyDescent="0.25">
      <c r="A1115" s="191" t="s">
        <v>1</v>
      </c>
      <c r="B1115" s="191"/>
      <c r="C1115" s="191"/>
      <c r="D1115" s="191"/>
      <c r="E1115" s="191"/>
      <c r="F1115" s="191"/>
      <c r="G1115" s="191"/>
      <c r="H1115" s="191"/>
      <c r="I1115" s="191"/>
    </row>
    <row r="1116" spans="1:9" x14ac:dyDescent="0.25">
      <c r="A1116" s="192" t="s">
        <v>210</v>
      </c>
      <c r="B1116" s="192"/>
      <c r="C1116" s="192"/>
      <c r="D1116" s="192"/>
      <c r="E1116" s="192"/>
      <c r="F1116" s="192"/>
      <c r="G1116" s="192"/>
      <c r="H1116" s="192"/>
      <c r="I1116" s="192"/>
    </row>
    <row r="1117" spans="1:9" x14ac:dyDescent="0.25">
      <c r="A1117" s="192" t="s">
        <v>251</v>
      </c>
      <c r="B1117" s="192"/>
      <c r="C1117" s="192"/>
      <c r="D1117" s="192"/>
      <c r="E1117" s="192"/>
      <c r="F1117" s="192"/>
      <c r="G1117" s="192"/>
      <c r="H1117" s="192"/>
      <c r="I1117" s="192"/>
    </row>
    <row r="1118" spans="1:9" x14ac:dyDescent="0.25">
      <c r="A1118" s="193" t="s">
        <v>2</v>
      </c>
      <c r="B1118" s="193"/>
      <c r="C1118" s="193"/>
      <c r="D1118" s="193"/>
      <c r="E1118" s="193"/>
      <c r="F1118" s="193"/>
      <c r="G1118" s="193"/>
      <c r="H1118" s="193"/>
      <c r="I1118" s="193"/>
    </row>
    <row r="1119" spans="1:9" ht="15.75" thickBot="1" x14ac:dyDescent="0.3">
      <c r="A1119" s="193"/>
      <c r="B1119" s="193"/>
      <c r="C1119" s="193"/>
      <c r="D1119" s="193"/>
      <c r="E1119" s="193"/>
      <c r="F1119" s="193"/>
      <c r="G1119" s="193"/>
      <c r="H1119" s="193"/>
      <c r="I1119" s="193"/>
    </row>
    <row r="1120" spans="1:9" x14ac:dyDescent="0.25">
      <c r="A1120" s="194" t="s">
        <v>3</v>
      </c>
      <c r="B1120" s="196" t="s">
        <v>4</v>
      </c>
      <c r="C1120" s="197"/>
      <c r="D1120" s="197"/>
      <c r="E1120" s="198"/>
      <c r="F1120" s="196" t="s">
        <v>5</v>
      </c>
      <c r="G1120" s="197"/>
      <c r="H1120" s="197"/>
      <c r="I1120" s="199"/>
    </row>
    <row r="1121" spans="1:9" ht="30.75" thickBot="1" x14ac:dyDescent="0.3">
      <c r="A1121" s="195"/>
      <c r="B1121" s="170" t="s">
        <v>6</v>
      </c>
      <c r="C1121" s="171" t="s">
        <v>7</v>
      </c>
      <c r="D1121" s="171" t="s">
        <v>215</v>
      </c>
      <c r="E1121" s="172" t="s">
        <v>9</v>
      </c>
      <c r="F1121" s="173" t="s">
        <v>6</v>
      </c>
      <c r="G1121" s="171" t="s">
        <v>7</v>
      </c>
      <c r="H1121" s="171" t="s">
        <v>214</v>
      </c>
      <c r="I1121" s="174" t="s">
        <v>9</v>
      </c>
    </row>
    <row r="1122" spans="1:9" ht="15.75" thickBot="1" x14ac:dyDescent="0.3">
      <c r="A1122" s="75" t="s">
        <v>96</v>
      </c>
      <c r="B1122" s="25">
        <f>B1123+B1212</f>
        <v>14672.920396000001</v>
      </c>
      <c r="C1122" s="26">
        <f>C1123+C1212</f>
        <v>14778.332926000001</v>
      </c>
      <c r="D1122" s="26">
        <f>D1123+D1212</f>
        <v>12230.658902359999</v>
      </c>
      <c r="E1122" s="56">
        <f>D1122/C1122</f>
        <v>0.8276074820890118</v>
      </c>
      <c r="F1122" s="25">
        <f>F1123+F1212</f>
        <v>8996.3504290000001</v>
      </c>
      <c r="G1122" s="26">
        <f>G1123+G1212</f>
        <v>9096.6242632799986</v>
      </c>
      <c r="H1122" s="26">
        <f>H1123+H1212</f>
        <v>6696.2577681399998</v>
      </c>
      <c r="I1122" s="27">
        <f>H1122/G1122</f>
        <v>0.73612557519502397</v>
      </c>
    </row>
    <row r="1123" spans="1:9" ht="15.75" thickBot="1" x14ac:dyDescent="0.3">
      <c r="A1123" s="76" t="s">
        <v>10</v>
      </c>
      <c r="B1123" s="37">
        <f>B1124+B1153</f>
        <v>13701.041604000002</v>
      </c>
      <c r="C1123" s="38">
        <f>C1124+C1153</f>
        <v>13806.454504000001</v>
      </c>
      <c r="D1123" s="38">
        <f>D1124+D1153</f>
        <v>11623.651619839999</v>
      </c>
      <c r="E1123" s="57">
        <f>D1123/C1123</f>
        <v>0.84189982420703291</v>
      </c>
      <c r="F1123" s="37">
        <f>F1124+F1153</f>
        <v>5635.8099920000004</v>
      </c>
      <c r="G1123" s="38">
        <f>G1124+G1153</f>
        <v>5732.9743412799999</v>
      </c>
      <c r="H1123" s="38">
        <f>H1124+H1153</f>
        <v>3835.6486268399995</v>
      </c>
      <c r="I1123" s="39">
        <f>H1123/G1123</f>
        <v>0.6690503739431729</v>
      </c>
    </row>
    <row r="1124" spans="1:9" ht="15.75" thickBot="1" x14ac:dyDescent="0.3">
      <c r="A1124" s="77" t="s">
        <v>11</v>
      </c>
      <c r="B1124" s="17">
        <f>SUM(B1125:B1152)</f>
        <v>7884.8311790000025</v>
      </c>
      <c r="C1124" s="18">
        <f>SUM(C1125:C1152)</f>
        <v>7918.284952</v>
      </c>
      <c r="D1124" s="18">
        <f>SUM(D1125:D1152)</f>
        <v>6934.9157849599997</v>
      </c>
      <c r="E1124" s="58">
        <f>D1124/C1124</f>
        <v>0.8758103335506231</v>
      </c>
      <c r="F1124" s="17">
        <f>SUM(F1125:F1152)</f>
        <v>3227.6491410000003</v>
      </c>
      <c r="G1124" s="18">
        <f>SUM(G1125:G1152)</f>
        <v>3352.9365492800007</v>
      </c>
      <c r="H1124" s="18">
        <f>SUM(H1125:H1152)</f>
        <v>2645.54504301</v>
      </c>
      <c r="I1124" s="28">
        <f>H1124/G1124</f>
        <v>0.78902329469315369</v>
      </c>
    </row>
    <row r="1125" spans="1:9" x14ac:dyDescent="0.25">
      <c r="A1125" s="1" t="s">
        <v>12</v>
      </c>
      <c r="B1125" s="46">
        <v>33.616399999999999</v>
      </c>
      <c r="C1125" s="47">
        <v>32.175156000000001</v>
      </c>
      <c r="D1125" s="47">
        <v>27.39357996</v>
      </c>
      <c r="E1125" s="59">
        <f>D1125/C1125</f>
        <v>0.85138918860253543</v>
      </c>
      <c r="F1125" s="40">
        <v>35.9876</v>
      </c>
      <c r="G1125" s="41">
        <v>36.108558000000002</v>
      </c>
      <c r="H1125" s="41">
        <v>21.931855219999999</v>
      </c>
      <c r="I1125" s="29">
        <f>H1125/G1125</f>
        <v>0.60738662618429673</v>
      </c>
    </row>
    <row r="1126" spans="1:9" x14ac:dyDescent="0.25">
      <c r="A1126" s="2" t="s">
        <v>13</v>
      </c>
      <c r="B1126" s="9">
        <v>104.1498</v>
      </c>
      <c r="C1126" s="12">
        <v>108.99975999999999</v>
      </c>
      <c r="D1126" s="12">
        <v>88.202026450000005</v>
      </c>
      <c r="E1126" s="60">
        <f>D1126/C1126</f>
        <v>0.80919468492407698</v>
      </c>
      <c r="F1126" s="42">
        <v>19.126000000000001</v>
      </c>
      <c r="G1126" s="43">
        <v>19.776039999999998</v>
      </c>
      <c r="H1126" s="43">
        <v>12.688179359999999</v>
      </c>
      <c r="I1126" s="19">
        <f>H1126/G1126</f>
        <v>0.64159353237554129</v>
      </c>
    </row>
    <row r="1127" spans="1:9" x14ac:dyDescent="0.25">
      <c r="A1127" s="2" t="s">
        <v>14</v>
      </c>
      <c r="B1127" s="9">
        <v>35.848700000000001</v>
      </c>
      <c r="C1127" s="12">
        <v>34.390993999999999</v>
      </c>
      <c r="D1127" s="12">
        <v>30.09904994</v>
      </c>
      <c r="E1127" s="60">
        <f t="shared" ref="E1127:E1143" si="104">D1127/C1127</f>
        <v>0.87520151176787742</v>
      </c>
      <c r="F1127" s="42">
        <v>2.18045</v>
      </c>
      <c r="G1127" s="43">
        <v>2.3380070000000002</v>
      </c>
      <c r="H1127" s="43">
        <v>1.96276389</v>
      </c>
      <c r="I1127" s="19">
        <f t="shared" ref="I1127:I1135" si="105">H1127/G1127</f>
        <v>0.83950299977716059</v>
      </c>
    </row>
    <row r="1128" spans="1:9" x14ac:dyDescent="0.25">
      <c r="A1128" s="2" t="s">
        <v>15</v>
      </c>
      <c r="B1128" s="9">
        <v>104.298242</v>
      </c>
      <c r="C1128" s="12">
        <v>102.16930000000001</v>
      </c>
      <c r="D1128" s="12">
        <v>88.988818199999997</v>
      </c>
      <c r="E1128" s="60">
        <f t="shared" si="104"/>
        <v>0.87099371533327519</v>
      </c>
      <c r="F1128" s="42">
        <v>3.9833259999999999</v>
      </c>
      <c r="G1128" s="43">
        <v>6.104768</v>
      </c>
      <c r="H1128" s="43">
        <v>5.5395659500000001</v>
      </c>
      <c r="I1128" s="19">
        <f t="shared" si="105"/>
        <v>0.90741629329730467</v>
      </c>
    </row>
    <row r="1129" spans="1:9" x14ac:dyDescent="0.25">
      <c r="A1129" s="3" t="s">
        <v>80</v>
      </c>
      <c r="B1129" s="9">
        <v>5.3787000000000003</v>
      </c>
      <c r="C1129" s="12">
        <v>5.4516270000000002</v>
      </c>
      <c r="D1129" s="12">
        <v>4.6457155999999999</v>
      </c>
      <c r="E1129" s="60">
        <f t="shared" si="104"/>
        <v>0.85217048048224864</v>
      </c>
      <c r="F1129" s="42">
        <v>0.40658300000000003</v>
      </c>
      <c r="G1129" s="43">
        <v>0.40765600000000002</v>
      </c>
      <c r="H1129" s="43">
        <v>0.21541839000000002</v>
      </c>
      <c r="I1129" s="19">
        <f t="shared" si="105"/>
        <v>0.52843179052926981</v>
      </c>
    </row>
    <row r="1130" spans="1:9" x14ac:dyDescent="0.25">
      <c r="A1130" s="4" t="s">
        <v>16</v>
      </c>
      <c r="B1130" s="9">
        <v>64.263900000000007</v>
      </c>
      <c r="C1130" s="12">
        <v>62.903621000000001</v>
      </c>
      <c r="D1130" s="12">
        <v>55.358197029999999</v>
      </c>
      <c r="E1130" s="60">
        <f t="shared" si="104"/>
        <v>0.88004785972495925</v>
      </c>
      <c r="F1130" s="42">
        <v>95.638023000000004</v>
      </c>
      <c r="G1130" s="43">
        <v>139.66163728000001</v>
      </c>
      <c r="H1130" s="43">
        <v>126.21689289</v>
      </c>
      <c r="I1130" s="19">
        <f t="shared" si="105"/>
        <v>0.90373344712374115</v>
      </c>
    </row>
    <row r="1131" spans="1:9" x14ac:dyDescent="0.25">
      <c r="A1131" s="4" t="s">
        <v>81</v>
      </c>
      <c r="B1131" s="9">
        <v>30.123702000000002</v>
      </c>
      <c r="C1131" s="12">
        <v>28.454431</v>
      </c>
      <c r="D1131" s="12">
        <v>24.2646202</v>
      </c>
      <c r="E1131" s="60">
        <f t="shared" si="104"/>
        <v>0.85275366075673764</v>
      </c>
      <c r="F1131" s="42">
        <v>255.60611800000001</v>
      </c>
      <c r="G1131" s="43">
        <v>263.205039</v>
      </c>
      <c r="H1131" s="43">
        <v>250.91164444999998</v>
      </c>
      <c r="I1131" s="19">
        <f t="shared" si="105"/>
        <v>0.95329346810111781</v>
      </c>
    </row>
    <row r="1132" spans="1:9" x14ac:dyDescent="0.25">
      <c r="A1132" s="2" t="s">
        <v>91</v>
      </c>
      <c r="B1132" s="9">
        <v>592.73314800000003</v>
      </c>
      <c r="C1132" s="12">
        <v>707.89550699999995</v>
      </c>
      <c r="D1132" s="12">
        <v>412.98750208999996</v>
      </c>
      <c r="E1132" s="60">
        <f t="shared" si="104"/>
        <v>0.58340178459417735</v>
      </c>
      <c r="F1132" s="42">
        <v>190.01551599999999</v>
      </c>
      <c r="G1132" s="43">
        <v>136.98129</v>
      </c>
      <c r="H1132" s="43">
        <v>102.95243593000001</v>
      </c>
      <c r="I1132" s="19">
        <f t="shared" si="105"/>
        <v>0.75158027735028632</v>
      </c>
    </row>
    <row r="1133" spans="1:9" x14ac:dyDescent="0.25">
      <c r="A1133" s="4" t="s">
        <v>244</v>
      </c>
      <c r="B1133" s="9">
        <v>1394.2363620000001</v>
      </c>
      <c r="C1133" s="12">
        <v>1421.697498</v>
      </c>
      <c r="D1133" s="12">
        <v>1274.3870699500001</v>
      </c>
      <c r="E1133" s="60">
        <f t="shared" si="104"/>
        <v>0.89638412654082067</v>
      </c>
      <c r="F1133" s="42">
        <v>229.03788900000001</v>
      </c>
      <c r="G1133" s="43">
        <v>253.053258</v>
      </c>
      <c r="H1133" s="43">
        <v>196.99766349999999</v>
      </c>
      <c r="I1133" s="19">
        <f t="shared" si="105"/>
        <v>0.77848301601396486</v>
      </c>
    </row>
    <row r="1134" spans="1:9" x14ac:dyDescent="0.25">
      <c r="A1134" s="5" t="s">
        <v>17</v>
      </c>
      <c r="B1134" s="9">
        <v>3.2172580000000002</v>
      </c>
      <c r="C1134" s="12">
        <v>3.0913889999999999</v>
      </c>
      <c r="D1134" s="12">
        <v>2.5806778500000003</v>
      </c>
      <c r="E1134" s="60">
        <f t="shared" si="104"/>
        <v>0.83479557247567371</v>
      </c>
      <c r="F1134" s="42">
        <v>0.1048</v>
      </c>
      <c r="G1134" s="43">
        <v>0.23066900000000001</v>
      </c>
      <c r="H1134" s="43">
        <v>0.17683760000000001</v>
      </c>
      <c r="I1134" s="19">
        <f t="shared" si="105"/>
        <v>0.76662923929960247</v>
      </c>
    </row>
    <row r="1135" spans="1:9" x14ac:dyDescent="0.25">
      <c r="A1135" s="5" t="s">
        <v>18</v>
      </c>
      <c r="B1135" s="9">
        <v>7.0593979999999998</v>
      </c>
      <c r="C1135" s="12">
        <v>6.938059</v>
      </c>
      <c r="D1135" s="12">
        <v>5.8254415599999998</v>
      </c>
      <c r="E1135" s="60">
        <f t="shared" si="104"/>
        <v>0.83963563296305199</v>
      </c>
      <c r="F1135" s="10">
        <v>0.135494</v>
      </c>
      <c r="G1135" s="11">
        <v>0.25683299999999998</v>
      </c>
      <c r="H1135" s="11">
        <v>0.21870379000000001</v>
      </c>
      <c r="I1135" s="19">
        <f t="shared" si="105"/>
        <v>0.85154084560784649</v>
      </c>
    </row>
    <row r="1136" spans="1:9" x14ac:dyDescent="0.25">
      <c r="A1136" s="2" t="s">
        <v>20</v>
      </c>
      <c r="B1136" s="9">
        <v>115.891339</v>
      </c>
      <c r="C1136" s="12">
        <v>127.927369</v>
      </c>
      <c r="D1136" s="12">
        <v>114.25730864000001</v>
      </c>
      <c r="E1136" s="60">
        <f t="shared" si="104"/>
        <v>0.89314201904676083</v>
      </c>
      <c r="F1136" s="42">
        <v>31.302230999999999</v>
      </c>
      <c r="G1136" s="43">
        <v>31.772867000000002</v>
      </c>
      <c r="H1136" s="43">
        <v>21.987946739999998</v>
      </c>
      <c r="I1136" s="19">
        <f>H1136/G1136</f>
        <v>0.69203533757277857</v>
      </c>
    </row>
    <row r="1137" spans="1:9" x14ac:dyDescent="0.25">
      <c r="A1137" s="2" t="s">
        <v>21</v>
      </c>
      <c r="B1137" s="9">
        <v>36.215899999999998</v>
      </c>
      <c r="C1137" s="12">
        <v>35.584302999999998</v>
      </c>
      <c r="D1137" s="12">
        <v>29.913945379999998</v>
      </c>
      <c r="E1137" s="60">
        <f t="shared" si="104"/>
        <v>0.84065002987412729</v>
      </c>
      <c r="F1137" s="42">
        <v>1066.1043999999999</v>
      </c>
      <c r="G1137" s="43">
        <v>898.41489200000001</v>
      </c>
      <c r="H1137" s="43">
        <v>666.65170195000007</v>
      </c>
      <c r="I1137" s="19">
        <f>H1137/G1137</f>
        <v>0.74203100136278688</v>
      </c>
    </row>
    <row r="1138" spans="1:9" x14ac:dyDescent="0.25">
      <c r="A1138" s="5" t="s">
        <v>22</v>
      </c>
      <c r="B1138" s="9">
        <v>162.929721</v>
      </c>
      <c r="C1138" s="12">
        <v>177.63235299999999</v>
      </c>
      <c r="D1138" s="12">
        <v>144.30568805000001</v>
      </c>
      <c r="E1138" s="60">
        <f t="shared" si="104"/>
        <v>0.81238403710161977</v>
      </c>
      <c r="F1138" s="42">
        <v>20.74945</v>
      </c>
      <c r="G1138" s="43">
        <v>20.805949999999999</v>
      </c>
      <c r="H1138" s="43">
        <v>6.6472974200000001</v>
      </c>
      <c r="I1138" s="19">
        <f>H1138/G1138</f>
        <v>0.31949021409740963</v>
      </c>
    </row>
    <row r="1139" spans="1:9" x14ac:dyDescent="0.25">
      <c r="A1139" s="5" t="s">
        <v>23</v>
      </c>
      <c r="B1139" s="9">
        <v>37.025199999999998</v>
      </c>
      <c r="C1139" s="12">
        <v>37.085006</v>
      </c>
      <c r="D1139" s="12">
        <v>32.651039560000001</v>
      </c>
      <c r="E1139" s="60">
        <f t="shared" si="104"/>
        <v>0.88043775859170692</v>
      </c>
      <c r="F1139" s="10" t="s">
        <v>19</v>
      </c>
      <c r="G1139" s="11" t="s">
        <v>19</v>
      </c>
      <c r="H1139" s="11" t="s">
        <v>19</v>
      </c>
      <c r="I1139" s="19" t="s">
        <v>19</v>
      </c>
    </row>
    <row r="1140" spans="1:9" x14ac:dyDescent="0.25">
      <c r="A1140" s="2" t="s">
        <v>24</v>
      </c>
      <c r="B1140" s="9">
        <v>242.34583900000001</v>
      </c>
      <c r="C1140" s="12">
        <v>218.40997899999999</v>
      </c>
      <c r="D1140" s="12">
        <v>194.02918126</v>
      </c>
      <c r="E1140" s="60">
        <f t="shared" si="104"/>
        <v>0.88837141117988938</v>
      </c>
      <c r="F1140" s="42">
        <v>485.67582700000003</v>
      </c>
      <c r="G1140" s="43">
        <v>726.48488699999996</v>
      </c>
      <c r="H1140" s="43">
        <v>609.38277461000007</v>
      </c>
      <c r="I1140" s="19">
        <f>H1140/G1140</f>
        <v>0.8388099814800416</v>
      </c>
    </row>
    <row r="1141" spans="1:9" x14ac:dyDescent="0.25">
      <c r="A1141" s="5" t="s">
        <v>25</v>
      </c>
      <c r="B1141" s="9">
        <v>6.4889950000000001</v>
      </c>
      <c r="C1141" s="12">
        <v>6.4889950000000001</v>
      </c>
      <c r="D1141" s="12">
        <v>5.5082623099999992</v>
      </c>
      <c r="E1141" s="60">
        <f t="shared" si="104"/>
        <v>0.84886215970269652</v>
      </c>
      <c r="F1141" s="10">
        <v>0.29299999999999998</v>
      </c>
      <c r="G1141" s="11">
        <v>0.29299999999999998</v>
      </c>
      <c r="H1141" s="11">
        <v>0.18289568</v>
      </c>
      <c r="I1141" s="19">
        <f>H1141/G1141</f>
        <v>0.62421733788395906</v>
      </c>
    </row>
    <row r="1142" spans="1:9" x14ac:dyDescent="0.25">
      <c r="A1142" s="5" t="s">
        <v>26</v>
      </c>
      <c r="B1142" s="9">
        <v>158.12106600000001</v>
      </c>
      <c r="C1142" s="12">
        <v>158.034381</v>
      </c>
      <c r="D1142" s="12">
        <v>137.19203505999999</v>
      </c>
      <c r="E1142" s="60">
        <f t="shared" si="104"/>
        <v>0.86811511641887595</v>
      </c>
      <c r="F1142" s="42">
        <v>18.455352000000001</v>
      </c>
      <c r="G1142" s="43">
        <v>18.468737000000001</v>
      </c>
      <c r="H1142" s="43">
        <v>11.164077199999999</v>
      </c>
      <c r="I1142" s="19">
        <f t="shared" ref="I1142:I1146" si="106">H1142/G1142</f>
        <v>0.6044851469810848</v>
      </c>
    </row>
    <row r="1143" spans="1:9" x14ac:dyDescent="0.25">
      <c r="A1143" s="2" t="s">
        <v>27</v>
      </c>
      <c r="B1143" s="9">
        <v>63.871867999999999</v>
      </c>
      <c r="C1143" s="12">
        <v>61.093302000000001</v>
      </c>
      <c r="D1143" s="12">
        <v>40.165492229999998</v>
      </c>
      <c r="E1143" s="60">
        <f t="shared" si="104"/>
        <v>0.65744510306547188</v>
      </c>
      <c r="F1143" s="42">
        <v>2.1659999999999999</v>
      </c>
      <c r="G1143" s="43">
        <v>5.672161</v>
      </c>
      <c r="H1143" s="43">
        <v>3.8088887900000001</v>
      </c>
      <c r="I1143" s="19">
        <f t="shared" si="106"/>
        <v>0.67150576120811811</v>
      </c>
    </row>
    <row r="1144" spans="1:9" x14ac:dyDescent="0.25">
      <c r="A1144" s="2" t="s">
        <v>28</v>
      </c>
      <c r="B1144" s="9">
        <v>1164.6968999999999</v>
      </c>
      <c r="C1144" s="12">
        <v>1203.363276</v>
      </c>
      <c r="D1144" s="12">
        <v>1012.6454954</v>
      </c>
      <c r="E1144" s="60">
        <f>D1144/C1144</f>
        <v>0.84151271323988774</v>
      </c>
      <c r="F1144" s="42">
        <v>376.83350000000002</v>
      </c>
      <c r="G1144" s="43">
        <v>381.65666499999998</v>
      </c>
      <c r="H1144" s="43">
        <v>257.60560816999998</v>
      </c>
      <c r="I1144" s="19">
        <f t="shared" si="106"/>
        <v>0.67496687938097455</v>
      </c>
    </row>
    <row r="1145" spans="1:9" x14ac:dyDescent="0.25">
      <c r="A1145" s="2" t="s">
        <v>29</v>
      </c>
      <c r="B1145" s="9">
        <v>760.41640400000006</v>
      </c>
      <c r="C1145" s="12">
        <v>776.37432799999999</v>
      </c>
      <c r="D1145" s="12">
        <v>680.37784076000003</v>
      </c>
      <c r="E1145" s="60">
        <f t="shared" ref="E1145:E1151" si="107">D1145/C1145</f>
        <v>0.87635283164592226</v>
      </c>
      <c r="F1145" s="42">
        <v>44.613967000000002</v>
      </c>
      <c r="G1145" s="43">
        <v>65.712255999999996</v>
      </c>
      <c r="H1145" s="43">
        <v>49.486715140000001</v>
      </c>
      <c r="I1145" s="19">
        <f t="shared" si="106"/>
        <v>0.7530819690622097</v>
      </c>
    </row>
    <row r="1146" spans="1:9" x14ac:dyDescent="0.25">
      <c r="A1146" s="4" t="s">
        <v>243</v>
      </c>
      <c r="B1146" s="9">
        <v>40.099949000000002</v>
      </c>
      <c r="C1146" s="12">
        <v>39.141036999999997</v>
      </c>
      <c r="D1146" s="12">
        <v>31.910809409999999</v>
      </c>
      <c r="E1146" s="60">
        <f t="shared" si="107"/>
        <v>0.81527756686671338</v>
      </c>
      <c r="F1146" s="42">
        <v>5.2686339999999996</v>
      </c>
      <c r="G1146" s="43">
        <v>5.6422119999999998</v>
      </c>
      <c r="H1146" s="43">
        <v>4.0015165599999998</v>
      </c>
      <c r="I1146" s="19">
        <f t="shared" si="106"/>
        <v>0.70921060038155248</v>
      </c>
    </row>
    <row r="1147" spans="1:9" x14ac:dyDescent="0.25">
      <c r="A1147" s="4" t="s">
        <v>216</v>
      </c>
      <c r="B1147" s="9">
        <v>2.2999999999999998</v>
      </c>
      <c r="C1147" s="12">
        <v>2.2999999999999998</v>
      </c>
      <c r="D1147" s="12">
        <v>0</v>
      </c>
      <c r="E1147" s="60">
        <f t="shared" si="107"/>
        <v>0</v>
      </c>
      <c r="F1147" s="66" t="s">
        <v>19</v>
      </c>
      <c r="G1147" s="67" t="s">
        <v>19</v>
      </c>
      <c r="H1147" s="67" t="s">
        <v>19</v>
      </c>
      <c r="I1147" s="19" t="s">
        <v>19</v>
      </c>
    </row>
    <row r="1148" spans="1:9" x14ac:dyDescent="0.25">
      <c r="A1148" s="2" t="s">
        <v>30</v>
      </c>
      <c r="B1148" s="9">
        <v>3.218744</v>
      </c>
      <c r="C1148" s="12">
        <v>3.218744</v>
      </c>
      <c r="D1148" s="12">
        <v>2.4707373399999999</v>
      </c>
      <c r="E1148" s="60">
        <f t="shared" si="107"/>
        <v>0.76760914816462567</v>
      </c>
      <c r="F1148" s="10" t="s">
        <v>19</v>
      </c>
      <c r="G1148" s="11" t="s">
        <v>19</v>
      </c>
      <c r="H1148" s="11" t="s">
        <v>19</v>
      </c>
      <c r="I1148" s="19" t="s">
        <v>19</v>
      </c>
    </row>
    <row r="1149" spans="1:9" x14ac:dyDescent="0.25">
      <c r="A1149" s="5" t="s">
        <v>31</v>
      </c>
      <c r="B1149" s="9">
        <v>3.716996</v>
      </c>
      <c r="C1149" s="12">
        <v>3.673136</v>
      </c>
      <c r="D1149" s="12">
        <v>3.2535758100000001</v>
      </c>
      <c r="E1149" s="60">
        <f t="shared" si="107"/>
        <v>0.88577602626202789</v>
      </c>
      <c r="F1149" s="42">
        <v>0.16520000000000001</v>
      </c>
      <c r="G1149" s="43">
        <v>0.28234999999999999</v>
      </c>
      <c r="H1149" s="43">
        <v>0.24367532</v>
      </c>
      <c r="I1149" s="19">
        <f t="shared" ref="I1149:I1151" si="108">H1149/G1149</f>
        <v>0.86302574818487698</v>
      </c>
    </row>
    <row r="1150" spans="1:9" x14ac:dyDescent="0.25">
      <c r="A1150" s="5" t="s">
        <v>32</v>
      </c>
      <c r="B1150" s="9">
        <v>134.130807</v>
      </c>
      <c r="C1150" s="12">
        <v>132.867413</v>
      </c>
      <c r="D1150" s="12">
        <v>111.71448476</v>
      </c>
      <c r="E1150" s="60">
        <f t="shared" si="107"/>
        <v>0.84079671785285681</v>
      </c>
      <c r="F1150" s="42">
        <v>9.8806949999999993</v>
      </c>
      <c r="G1150" s="43">
        <v>12.912494000000001</v>
      </c>
      <c r="H1150" s="43">
        <v>6.4357164299999994</v>
      </c>
      <c r="I1150" s="19">
        <f t="shared" si="108"/>
        <v>0.49841002288171432</v>
      </c>
    </row>
    <row r="1151" spans="1:9" x14ac:dyDescent="0.25">
      <c r="A1151" s="2" t="s">
        <v>33</v>
      </c>
      <c r="B1151" s="9">
        <v>20.635840999999999</v>
      </c>
      <c r="C1151" s="12">
        <v>20.102748999999999</v>
      </c>
      <c r="D1151" s="12">
        <v>16.304398539999998</v>
      </c>
      <c r="E1151" s="60">
        <f t="shared" si="107"/>
        <v>0.81105318183100217</v>
      </c>
      <c r="F1151" s="42">
        <v>333.91908599999999</v>
      </c>
      <c r="G1151" s="43">
        <v>326.694323</v>
      </c>
      <c r="H1151" s="43">
        <v>288.13426802999999</v>
      </c>
      <c r="I1151" s="19">
        <f t="shared" si="108"/>
        <v>0.88196900816669532</v>
      </c>
    </row>
    <row r="1152" spans="1:9" ht="15.75" thickBot="1" x14ac:dyDescent="0.3">
      <c r="A1152" s="6" t="s">
        <v>34</v>
      </c>
      <c r="B1152" s="48">
        <v>2557.8000000000002</v>
      </c>
      <c r="C1152" s="49">
        <v>2400.8212389999999</v>
      </c>
      <c r="D1152" s="49">
        <v>2363.4827916199997</v>
      </c>
      <c r="E1152" s="61">
        <f>D1152/C1152</f>
        <v>0.98444763534516522</v>
      </c>
      <c r="F1152" s="15" t="s">
        <v>19</v>
      </c>
      <c r="G1152" s="16" t="s">
        <v>19</v>
      </c>
      <c r="H1152" s="16" t="s">
        <v>19</v>
      </c>
      <c r="I1152" s="30" t="s">
        <v>19</v>
      </c>
    </row>
    <row r="1153" spans="1:9" ht="15.75" thickBot="1" x14ac:dyDescent="0.3">
      <c r="A1153" s="176" t="s">
        <v>97</v>
      </c>
      <c r="B1153" s="13">
        <f>SUM(B1154:B1211)</f>
        <v>5816.2104249999993</v>
      </c>
      <c r="C1153" s="14">
        <f>SUM(C1154:C1211)</f>
        <v>5888.1695520000003</v>
      </c>
      <c r="D1153" s="14">
        <f>SUM(D1154:D1211)</f>
        <v>4688.7358348799999</v>
      </c>
      <c r="E1153" s="28">
        <f>D1153/C1153</f>
        <v>0.79629769378624704</v>
      </c>
      <c r="F1153" s="68">
        <f>SUM(F1154:F1211)</f>
        <v>2408.1608509999996</v>
      </c>
      <c r="G1153" s="69">
        <f>SUM(G1154:G1211)</f>
        <v>2380.0377919999992</v>
      </c>
      <c r="H1153" s="69">
        <f>SUM(H1154:H1211)</f>
        <v>1190.1035838299997</v>
      </c>
      <c r="I1153" s="70">
        <f>H1153/G1153</f>
        <v>0.50003558255683367</v>
      </c>
    </row>
    <row r="1154" spans="1:9" x14ac:dyDescent="0.25">
      <c r="A1154" s="177" t="s">
        <v>82</v>
      </c>
      <c r="B1154" s="46">
        <v>11.269500000000001</v>
      </c>
      <c r="C1154" s="47">
        <v>11.269500000000001</v>
      </c>
      <c r="D1154" s="47">
        <v>8.3899255399999983</v>
      </c>
      <c r="E1154" s="29">
        <f>D1154/C1154</f>
        <v>0.74448072585296576</v>
      </c>
      <c r="F1154" s="40">
        <v>0.74550000000000005</v>
      </c>
      <c r="G1154" s="41">
        <v>0.74550000000000005</v>
      </c>
      <c r="H1154" s="41">
        <v>0.38431409999999999</v>
      </c>
      <c r="I1154" s="29">
        <f>H1154/G1154</f>
        <v>0.51551187122736419</v>
      </c>
    </row>
    <row r="1155" spans="1:9" x14ac:dyDescent="0.25">
      <c r="A1155" s="178" t="s">
        <v>35</v>
      </c>
      <c r="B1155" s="9">
        <v>37.831600000000002</v>
      </c>
      <c r="C1155" s="12">
        <v>40.116664</v>
      </c>
      <c r="D1155" s="12">
        <v>31.098256030000002</v>
      </c>
      <c r="E1155" s="19">
        <f>D1155/C1155</f>
        <v>0.77519546565487107</v>
      </c>
      <c r="F1155" s="42">
        <v>5.2013999999999996</v>
      </c>
      <c r="G1155" s="43">
        <v>6.2211090000000002</v>
      </c>
      <c r="H1155" s="43">
        <v>3.5461741600000001</v>
      </c>
      <c r="I1155" s="19">
        <f>H1155/G1155</f>
        <v>0.57002283033459145</v>
      </c>
    </row>
    <row r="1156" spans="1:9" x14ac:dyDescent="0.25">
      <c r="A1156" s="178" t="s">
        <v>36</v>
      </c>
      <c r="B1156" s="9">
        <v>42.265599999999999</v>
      </c>
      <c r="C1156" s="12">
        <v>42.265599999999999</v>
      </c>
      <c r="D1156" s="12">
        <v>31.287992059999997</v>
      </c>
      <c r="E1156" s="19">
        <f t="shared" ref="E1156:E1210" si="109">D1156/C1156</f>
        <v>0.7402708599901574</v>
      </c>
      <c r="F1156" s="42">
        <v>20.238399999999999</v>
      </c>
      <c r="G1156" s="43">
        <v>20.238399999999999</v>
      </c>
      <c r="H1156" s="43">
        <v>10.13143809</v>
      </c>
      <c r="I1156" s="19">
        <f t="shared" ref="I1156:I1160" si="110">H1156/G1156</f>
        <v>0.50060469651751127</v>
      </c>
    </row>
    <row r="1157" spans="1:9" x14ac:dyDescent="0.25">
      <c r="A1157" s="178" t="s">
        <v>37</v>
      </c>
      <c r="B1157" s="9">
        <v>8.0916259999999998</v>
      </c>
      <c r="C1157" s="12">
        <v>8.0911259999999992</v>
      </c>
      <c r="D1157" s="12">
        <v>5.7306646500000005</v>
      </c>
      <c r="E1157" s="19">
        <f t="shared" si="109"/>
        <v>0.70826540706448038</v>
      </c>
      <c r="F1157" s="42">
        <v>18.879574000000002</v>
      </c>
      <c r="G1157" s="43">
        <v>26.721553</v>
      </c>
      <c r="H1157" s="43">
        <v>22.5817668</v>
      </c>
      <c r="I1157" s="19">
        <f t="shared" si="110"/>
        <v>0.84507688606272247</v>
      </c>
    </row>
    <row r="1158" spans="1:9" x14ac:dyDescent="0.25">
      <c r="A1158" s="178" t="s">
        <v>38</v>
      </c>
      <c r="B1158" s="9">
        <v>46.505012000000001</v>
      </c>
      <c r="C1158" s="12">
        <v>44.188493999999999</v>
      </c>
      <c r="D1158" s="12">
        <v>34.754401819999998</v>
      </c>
      <c r="E1158" s="19">
        <f t="shared" si="109"/>
        <v>0.78650342371930571</v>
      </c>
      <c r="F1158" s="42">
        <v>92.449787999999998</v>
      </c>
      <c r="G1158" s="43">
        <v>64.766306</v>
      </c>
      <c r="H1158" s="43">
        <v>58.390458439999996</v>
      </c>
      <c r="I1158" s="19">
        <f t="shared" si="110"/>
        <v>0.90155610295266797</v>
      </c>
    </row>
    <row r="1159" spans="1:9" x14ac:dyDescent="0.25">
      <c r="A1159" s="178" t="s">
        <v>39</v>
      </c>
      <c r="B1159" s="9">
        <v>6.5945999999999998</v>
      </c>
      <c r="C1159" s="12">
        <v>6.5945999999999998</v>
      </c>
      <c r="D1159" s="12">
        <v>5.1144455199999994</v>
      </c>
      <c r="E1159" s="19">
        <f t="shared" si="109"/>
        <v>0.77555052922087764</v>
      </c>
      <c r="F1159" s="42">
        <v>5.6376999999999997</v>
      </c>
      <c r="G1159" s="43">
        <v>5.5677000000000003</v>
      </c>
      <c r="H1159" s="43">
        <v>1.8754420900000002</v>
      </c>
      <c r="I1159" s="19">
        <f t="shared" si="110"/>
        <v>0.33684323688417123</v>
      </c>
    </row>
    <row r="1160" spans="1:9" x14ac:dyDescent="0.25">
      <c r="A1160" s="178" t="s">
        <v>40</v>
      </c>
      <c r="B1160" s="9">
        <v>15.561688999999999</v>
      </c>
      <c r="C1160" s="12">
        <v>16.893125999999999</v>
      </c>
      <c r="D1160" s="12">
        <v>12.486360710000001</v>
      </c>
      <c r="E1160" s="19">
        <f t="shared" si="109"/>
        <v>0.73913855316061705</v>
      </c>
      <c r="F1160" s="42">
        <v>1.1763110000000001</v>
      </c>
      <c r="G1160" s="43">
        <v>1.264311</v>
      </c>
      <c r="H1160" s="43">
        <v>0.87809124999999999</v>
      </c>
      <c r="I1160" s="19">
        <f t="shared" si="110"/>
        <v>0.69452156154617017</v>
      </c>
    </row>
    <row r="1161" spans="1:9" x14ac:dyDescent="0.25">
      <c r="A1161" s="178" t="s">
        <v>41</v>
      </c>
      <c r="B1161" s="9">
        <v>2.4843999999999999</v>
      </c>
      <c r="C1161" s="12">
        <v>2.4843999999999999</v>
      </c>
      <c r="D1161" s="12">
        <v>1.43316106</v>
      </c>
      <c r="E1161" s="19">
        <f t="shared" si="109"/>
        <v>0.57686405570761556</v>
      </c>
      <c r="F1161" s="10" t="s">
        <v>19</v>
      </c>
      <c r="G1161" s="11" t="s">
        <v>19</v>
      </c>
      <c r="H1161" s="11" t="s">
        <v>19</v>
      </c>
      <c r="I1161" s="19" t="s">
        <v>19</v>
      </c>
    </row>
    <row r="1162" spans="1:9" x14ac:dyDescent="0.25">
      <c r="A1162" s="178" t="s">
        <v>42</v>
      </c>
      <c r="B1162" s="9">
        <v>9.1740729999999999</v>
      </c>
      <c r="C1162" s="12">
        <v>9.1740729999999999</v>
      </c>
      <c r="D1162" s="12">
        <v>6.1730492899999998</v>
      </c>
      <c r="E1162" s="19">
        <f t="shared" si="109"/>
        <v>0.67287989642114243</v>
      </c>
      <c r="F1162" s="42">
        <v>1.574727</v>
      </c>
      <c r="G1162" s="43">
        <v>1.574727</v>
      </c>
      <c r="H1162" s="43">
        <v>1.16736262</v>
      </c>
      <c r="I1162" s="19">
        <f t="shared" ref="I1162:I1169" si="111">H1162/G1162</f>
        <v>0.74131110979871429</v>
      </c>
    </row>
    <row r="1163" spans="1:9" x14ac:dyDescent="0.25">
      <c r="A1163" s="178" t="s">
        <v>43</v>
      </c>
      <c r="B1163" s="9">
        <v>60.356999999999999</v>
      </c>
      <c r="C1163" s="12">
        <v>69.316624000000004</v>
      </c>
      <c r="D1163" s="12">
        <v>48.43418466</v>
      </c>
      <c r="E1163" s="19">
        <f t="shared" si="109"/>
        <v>0.69873836700414027</v>
      </c>
      <c r="F1163" s="42">
        <v>17.863</v>
      </c>
      <c r="G1163" s="43">
        <v>23.1065</v>
      </c>
      <c r="H1163" s="43">
        <v>12.445878109999999</v>
      </c>
      <c r="I1163" s="19">
        <f t="shared" si="111"/>
        <v>0.53863103931794076</v>
      </c>
    </row>
    <row r="1164" spans="1:9" x14ac:dyDescent="0.25">
      <c r="A1164" s="178" t="s">
        <v>44</v>
      </c>
      <c r="B1164" s="9">
        <v>21.744499999999999</v>
      </c>
      <c r="C1164" s="12">
        <v>22.879845</v>
      </c>
      <c r="D1164" s="12">
        <v>17.49212219</v>
      </c>
      <c r="E1164" s="19">
        <f t="shared" si="109"/>
        <v>0.76452100921138233</v>
      </c>
      <c r="F1164" s="42">
        <v>3.0554999999999999</v>
      </c>
      <c r="G1164" s="43">
        <v>3.4497200000000001</v>
      </c>
      <c r="H1164" s="43">
        <v>1.52099556</v>
      </c>
      <c r="I1164" s="19">
        <f t="shared" si="111"/>
        <v>0.44090406177892699</v>
      </c>
    </row>
    <row r="1165" spans="1:9" x14ac:dyDescent="0.25">
      <c r="A1165" s="178" t="s">
        <v>45</v>
      </c>
      <c r="B1165" s="9">
        <v>12.471005999999999</v>
      </c>
      <c r="C1165" s="12">
        <v>12.492461</v>
      </c>
      <c r="D1165" s="12">
        <v>5.6458582399999999</v>
      </c>
      <c r="E1165" s="19">
        <f t="shared" si="109"/>
        <v>0.45194123399704828</v>
      </c>
      <c r="F1165" s="42">
        <v>99.520697999999996</v>
      </c>
      <c r="G1165" s="43">
        <v>109.984954</v>
      </c>
      <c r="H1165" s="43">
        <v>87.63858501</v>
      </c>
      <c r="I1165" s="19">
        <f t="shared" si="111"/>
        <v>0.79682340013525854</v>
      </c>
    </row>
    <row r="1166" spans="1:9" x14ac:dyDescent="0.25">
      <c r="A1166" s="178" t="s">
        <v>46</v>
      </c>
      <c r="B1166" s="9">
        <v>52.038770999999997</v>
      </c>
      <c r="C1166" s="12">
        <v>51.992721000000003</v>
      </c>
      <c r="D1166" s="12">
        <v>42.184169930000003</v>
      </c>
      <c r="E1166" s="19">
        <f t="shared" si="109"/>
        <v>0.81134761017797086</v>
      </c>
      <c r="F1166" s="42">
        <v>26.503729</v>
      </c>
      <c r="G1166" s="43">
        <v>26.503729</v>
      </c>
      <c r="H1166" s="43">
        <v>14.69002105</v>
      </c>
      <c r="I1166" s="19">
        <f t="shared" si="111"/>
        <v>0.55426242284623417</v>
      </c>
    </row>
    <row r="1167" spans="1:9" x14ac:dyDescent="0.25">
      <c r="A1167" s="178" t="s">
        <v>47</v>
      </c>
      <c r="B1167" s="9">
        <v>8.1217000000000006</v>
      </c>
      <c r="C1167" s="12">
        <v>8.1217000000000006</v>
      </c>
      <c r="D1167" s="12">
        <v>6.8692367499999998</v>
      </c>
      <c r="E1167" s="19">
        <f t="shared" si="109"/>
        <v>0.84578804314367673</v>
      </c>
      <c r="F1167" s="10">
        <v>0.439</v>
      </c>
      <c r="G1167" s="11">
        <v>0.439</v>
      </c>
      <c r="H1167" s="11">
        <v>0.20667285999999999</v>
      </c>
      <c r="I1167" s="19">
        <f t="shared" si="111"/>
        <v>0.47078100227790431</v>
      </c>
    </row>
    <row r="1168" spans="1:9" x14ac:dyDescent="0.25">
      <c r="A1168" s="178" t="s">
        <v>48</v>
      </c>
      <c r="B1168" s="9">
        <v>25.426964999999999</v>
      </c>
      <c r="C1168" s="12">
        <v>25.426964999999999</v>
      </c>
      <c r="D1168" s="12">
        <v>17.096517969999997</v>
      </c>
      <c r="E1168" s="19">
        <f t="shared" si="109"/>
        <v>0.67237745322731191</v>
      </c>
      <c r="F1168" s="42">
        <v>66.589034999999996</v>
      </c>
      <c r="G1168" s="43">
        <v>69.070057000000006</v>
      </c>
      <c r="H1168" s="43">
        <v>40.507366729999994</v>
      </c>
      <c r="I1168" s="19">
        <f t="shared" si="111"/>
        <v>0.58646783410067249</v>
      </c>
    </row>
    <row r="1169" spans="1:9" x14ac:dyDescent="0.25">
      <c r="A1169" s="178" t="s">
        <v>49</v>
      </c>
      <c r="B1169" s="9">
        <v>13.7944</v>
      </c>
      <c r="C1169" s="12">
        <v>13.7944</v>
      </c>
      <c r="D1169" s="12">
        <v>8.5084915399999996</v>
      </c>
      <c r="E1169" s="19">
        <f t="shared" si="109"/>
        <v>0.61680765673026738</v>
      </c>
      <c r="F1169" s="42">
        <v>9.1936</v>
      </c>
      <c r="G1169" s="43">
        <v>9.1936</v>
      </c>
      <c r="H1169" s="43">
        <v>0.37603790000000004</v>
      </c>
      <c r="I1169" s="19">
        <f t="shared" si="111"/>
        <v>4.0902138444135053E-2</v>
      </c>
    </row>
    <row r="1170" spans="1:9" x14ac:dyDescent="0.25">
      <c r="A1170" s="178" t="s">
        <v>50</v>
      </c>
      <c r="B1170" s="9">
        <v>0.873</v>
      </c>
      <c r="C1170" s="12">
        <v>0.95537499999999997</v>
      </c>
      <c r="D1170" s="12">
        <v>0.45601240999999998</v>
      </c>
      <c r="E1170" s="19">
        <f t="shared" si="109"/>
        <v>0.47731247939290855</v>
      </c>
      <c r="F1170" s="10" t="s">
        <v>19</v>
      </c>
      <c r="G1170" s="11" t="s">
        <v>19</v>
      </c>
      <c r="H1170" s="11" t="s">
        <v>19</v>
      </c>
      <c r="I1170" s="19" t="s">
        <v>19</v>
      </c>
    </row>
    <row r="1171" spans="1:9" x14ac:dyDescent="0.25">
      <c r="A1171" s="178" t="s">
        <v>99</v>
      </c>
      <c r="B1171" s="9">
        <v>53.318660000000001</v>
      </c>
      <c r="C1171" s="12">
        <v>53.486789999999999</v>
      </c>
      <c r="D1171" s="12">
        <v>39.889817100000002</v>
      </c>
      <c r="E1171" s="19">
        <f t="shared" si="109"/>
        <v>0.74578820490068676</v>
      </c>
      <c r="F1171" s="10">
        <v>26.217644</v>
      </c>
      <c r="G1171" s="11">
        <v>31.249084</v>
      </c>
      <c r="H1171" s="11">
        <v>11.017239609999999</v>
      </c>
      <c r="I1171" s="19">
        <f t="shared" ref="I1171:I1173" si="112">H1171/G1171</f>
        <v>0.35256200181739722</v>
      </c>
    </row>
    <row r="1172" spans="1:9" x14ac:dyDescent="0.25">
      <c r="A1172" s="178" t="s">
        <v>100</v>
      </c>
      <c r="B1172" s="9">
        <v>7.0975910000000004</v>
      </c>
      <c r="C1172" s="12">
        <v>7.0975910000000004</v>
      </c>
      <c r="D1172" s="12">
        <v>3.4443436200000002</v>
      </c>
      <c r="E1172" s="19">
        <f t="shared" si="109"/>
        <v>0.48528347435066349</v>
      </c>
      <c r="F1172" s="42">
        <v>4.2930999999999999</v>
      </c>
      <c r="G1172" s="43">
        <v>5.6691000000000003</v>
      </c>
      <c r="H1172" s="43">
        <v>3.5823795600000001</v>
      </c>
      <c r="I1172" s="19">
        <f t="shared" si="112"/>
        <v>0.63191327723977353</v>
      </c>
    </row>
    <row r="1173" spans="1:9" ht="17.25" x14ac:dyDescent="0.25">
      <c r="A1173" s="179" t="s">
        <v>242</v>
      </c>
      <c r="B1173" s="9">
        <v>4036.6106799999998</v>
      </c>
      <c r="C1173" s="12">
        <v>4068.972143</v>
      </c>
      <c r="D1173" s="12">
        <v>3301.2967626899999</v>
      </c>
      <c r="E1173" s="19">
        <f t="shared" si="109"/>
        <v>0.81133432391994631</v>
      </c>
      <c r="F1173" s="42">
        <v>393.71254399999998</v>
      </c>
      <c r="G1173" s="43">
        <v>390.64842099999998</v>
      </c>
      <c r="H1173" s="43">
        <v>108.13454731999994</v>
      </c>
      <c r="I1173" s="19">
        <f t="shared" si="112"/>
        <v>0.27680784436090156</v>
      </c>
    </row>
    <row r="1174" spans="1:9" x14ac:dyDescent="0.25">
      <c r="A1174" s="178" t="s">
        <v>51</v>
      </c>
      <c r="B1174" s="9">
        <v>0.2</v>
      </c>
      <c r="C1174" s="12">
        <v>0.2</v>
      </c>
      <c r="D1174" s="12">
        <v>0</v>
      </c>
      <c r="E1174" s="19">
        <f t="shared" si="109"/>
        <v>0</v>
      </c>
      <c r="F1174" s="10" t="s">
        <v>19</v>
      </c>
      <c r="G1174" s="11" t="s">
        <v>19</v>
      </c>
      <c r="H1174" s="11" t="s">
        <v>19</v>
      </c>
      <c r="I1174" s="19" t="s">
        <v>19</v>
      </c>
    </row>
    <row r="1175" spans="1:9" ht="15.75" thickBot="1" x14ac:dyDescent="0.3">
      <c r="A1175" s="183" t="s">
        <v>227</v>
      </c>
      <c r="B1175" s="50">
        <v>3.6706370000000001</v>
      </c>
      <c r="C1175" s="51">
        <v>3.6706370000000001</v>
      </c>
      <c r="D1175" s="51">
        <v>3.14085108</v>
      </c>
      <c r="E1175" s="30">
        <f t="shared" si="109"/>
        <v>0.85566921490738523</v>
      </c>
      <c r="F1175" s="44">
        <v>1.017112</v>
      </c>
      <c r="G1175" s="45">
        <v>0.98843599999999998</v>
      </c>
      <c r="H1175" s="45">
        <v>0.6083741800000001</v>
      </c>
      <c r="I1175" s="30">
        <f t="shared" ref="I1175:I1198" si="113">H1175/G1175</f>
        <v>0.61549172632320159</v>
      </c>
    </row>
    <row r="1176" spans="1:9" x14ac:dyDescent="0.25">
      <c r="A1176" s="182" t="s">
        <v>52</v>
      </c>
      <c r="B1176" s="46">
        <v>1.3141</v>
      </c>
      <c r="C1176" s="47">
        <v>1.4513499999999999</v>
      </c>
      <c r="D1176" s="47">
        <v>1.0317880400000001</v>
      </c>
      <c r="E1176" s="59">
        <f t="shared" si="109"/>
        <v>0.71091607124401435</v>
      </c>
      <c r="F1176" s="40">
        <v>0.3</v>
      </c>
      <c r="G1176" s="41">
        <v>0.32774999999999999</v>
      </c>
      <c r="H1176" s="41">
        <v>0.25004694</v>
      </c>
      <c r="I1176" s="29">
        <f t="shared" si="113"/>
        <v>0.76291972540045772</v>
      </c>
    </row>
    <row r="1177" spans="1:9" x14ac:dyDescent="0.25">
      <c r="A1177" s="2" t="s">
        <v>53</v>
      </c>
      <c r="B1177" s="9">
        <v>12.795199999999999</v>
      </c>
      <c r="C1177" s="12">
        <v>13.485200000000001</v>
      </c>
      <c r="D1177" s="12">
        <v>8.9550693300000006</v>
      </c>
      <c r="E1177" s="60">
        <f t="shared" si="109"/>
        <v>0.66406648251416367</v>
      </c>
      <c r="F1177" s="42">
        <v>15.8317</v>
      </c>
      <c r="G1177" s="43">
        <v>15.8317</v>
      </c>
      <c r="H1177" s="43">
        <v>4.7353401599999998</v>
      </c>
      <c r="I1177" s="19">
        <f t="shared" si="113"/>
        <v>0.29910497040747358</v>
      </c>
    </row>
    <row r="1178" spans="1:9" x14ac:dyDescent="0.25">
      <c r="A1178" s="2" t="s">
        <v>54</v>
      </c>
      <c r="B1178" s="9">
        <v>167.1994</v>
      </c>
      <c r="C1178" s="12">
        <v>170.15237200000001</v>
      </c>
      <c r="D1178" s="12">
        <v>135.56981225000001</v>
      </c>
      <c r="E1178" s="60">
        <f t="shared" si="109"/>
        <v>0.79675534731893127</v>
      </c>
      <c r="F1178" s="42">
        <v>234.9006</v>
      </c>
      <c r="G1178" s="43">
        <v>226.21727100000001</v>
      </c>
      <c r="H1178" s="43">
        <v>125.47822479000001</v>
      </c>
      <c r="I1178" s="19">
        <f t="shared" si="113"/>
        <v>0.5546801278050959</v>
      </c>
    </row>
    <row r="1179" spans="1:9" x14ac:dyDescent="0.25">
      <c r="A1179" s="2" t="s">
        <v>55</v>
      </c>
      <c r="B1179" s="9">
        <v>11.663465</v>
      </c>
      <c r="C1179" s="12">
        <v>11.663465</v>
      </c>
      <c r="D1179" s="12">
        <v>9.5011181400000009</v>
      </c>
      <c r="E1179" s="60">
        <f t="shared" si="109"/>
        <v>0.81460510577259848</v>
      </c>
      <c r="F1179" s="42">
        <v>7.657235</v>
      </c>
      <c r="G1179" s="43">
        <v>7.657235</v>
      </c>
      <c r="H1179" s="43">
        <v>5.4293077500000004</v>
      </c>
      <c r="I1179" s="19">
        <f t="shared" si="113"/>
        <v>0.70904285293581826</v>
      </c>
    </row>
    <row r="1180" spans="1:9" x14ac:dyDescent="0.25">
      <c r="A1180" s="2" t="s">
        <v>56</v>
      </c>
      <c r="B1180" s="9">
        <v>26.862333</v>
      </c>
      <c r="C1180" s="12">
        <v>26.651333000000001</v>
      </c>
      <c r="D1180" s="12">
        <v>15.162012689999999</v>
      </c>
      <c r="E1180" s="60">
        <f t="shared" si="109"/>
        <v>0.56890260198242237</v>
      </c>
      <c r="F1180" s="42">
        <v>377.87366700000001</v>
      </c>
      <c r="G1180" s="43">
        <v>383.32466799999997</v>
      </c>
      <c r="H1180" s="43">
        <v>104.67657212</v>
      </c>
      <c r="I1180" s="19">
        <f t="shared" si="113"/>
        <v>0.27307549150476279</v>
      </c>
    </row>
    <row r="1181" spans="1:9" x14ac:dyDescent="0.25">
      <c r="A1181" s="2" t="s">
        <v>57</v>
      </c>
      <c r="B1181" s="9">
        <v>8.0123850000000001</v>
      </c>
      <c r="C1181" s="12">
        <v>8.0123850000000001</v>
      </c>
      <c r="D1181" s="12">
        <v>5.6484039599999996</v>
      </c>
      <c r="E1181" s="60">
        <f t="shared" si="109"/>
        <v>0.70495913014664169</v>
      </c>
      <c r="F1181" s="42">
        <v>93.507814999999994</v>
      </c>
      <c r="G1181" s="43">
        <v>100.982815</v>
      </c>
      <c r="H1181" s="43">
        <v>64.630587180000006</v>
      </c>
      <c r="I1181" s="19">
        <f t="shared" si="113"/>
        <v>0.64001570148346532</v>
      </c>
    </row>
    <row r="1182" spans="1:9" x14ac:dyDescent="0.25">
      <c r="A1182" s="2" t="s">
        <v>58</v>
      </c>
      <c r="B1182" s="9">
        <v>24.393840999999998</v>
      </c>
      <c r="C1182" s="12">
        <v>24.349841000000001</v>
      </c>
      <c r="D1182" s="12">
        <v>18.51300861</v>
      </c>
      <c r="E1182" s="60">
        <f t="shared" si="109"/>
        <v>0.76029279246628345</v>
      </c>
      <c r="F1182" s="42">
        <v>23.069849999999999</v>
      </c>
      <c r="G1182" s="43">
        <v>24.123801</v>
      </c>
      <c r="H1182" s="43">
        <v>13.67060128</v>
      </c>
      <c r="I1182" s="19">
        <f t="shared" si="113"/>
        <v>0.56668521183705667</v>
      </c>
    </row>
    <row r="1183" spans="1:9" x14ac:dyDescent="0.25">
      <c r="A1183" s="2" t="s">
        <v>59</v>
      </c>
      <c r="B1183" s="9">
        <v>18.488734999999998</v>
      </c>
      <c r="C1183" s="12">
        <v>18.477564999999998</v>
      </c>
      <c r="D1183" s="12">
        <v>12.758316890000001</v>
      </c>
      <c r="E1183" s="60">
        <f t="shared" si="109"/>
        <v>0.69047609303498603</v>
      </c>
      <c r="F1183" s="42">
        <v>34.282764999999998</v>
      </c>
      <c r="G1183" s="43">
        <v>34.293934999999998</v>
      </c>
      <c r="H1183" s="43">
        <v>15.24539792</v>
      </c>
      <c r="I1183" s="19">
        <f t="shared" si="113"/>
        <v>0.44455084900580821</v>
      </c>
    </row>
    <row r="1184" spans="1:9" x14ac:dyDescent="0.25">
      <c r="A1184" s="2" t="s">
        <v>60</v>
      </c>
      <c r="B1184" s="9">
        <v>6.1280020000000004</v>
      </c>
      <c r="C1184" s="12">
        <v>6.1280020000000004</v>
      </c>
      <c r="D1184" s="12">
        <v>4.0634597399999999</v>
      </c>
      <c r="E1184" s="60">
        <f t="shared" si="109"/>
        <v>0.66309699964197133</v>
      </c>
      <c r="F1184" s="42">
        <v>1.0300590000000001</v>
      </c>
      <c r="G1184" s="43">
        <v>1.0300590000000001</v>
      </c>
      <c r="H1184" s="43">
        <v>0.53928385999999995</v>
      </c>
      <c r="I1184" s="19">
        <f t="shared" si="113"/>
        <v>0.52354657354578715</v>
      </c>
    </row>
    <row r="1185" spans="1:9" x14ac:dyDescent="0.25">
      <c r="A1185" s="2" t="s">
        <v>95</v>
      </c>
      <c r="B1185" s="9">
        <v>14.519124</v>
      </c>
      <c r="C1185" s="12">
        <v>14.482124000000001</v>
      </c>
      <c r="D1185" s="12">
        <v>7.5217808699999997</v>
      </c>
      <c r="E1185" s="60">
        <f t="shared" si="109"/>
        <v>0.51938381897572483</v>
      </c>
      <c r="F1185" s="42">
        <v>1.4320759999999999</v>
      </c>
      <c r="G1185" s="43">
        <v>1.469076</v>
      </c>
      <c r="H1185" s="43">
        <v>0.59715206999999992</v>
      </c>
      <c r="I1185" s="19">
        <f t="shared" si="113"/>
        <v>0.40648140055381743</v>
      </c>
    </row>
    <row r="1186" spans="1:9" x14ac:dyDescent="0.25">
      <c r="A1186" s="2" t="s">
        <v>61</v>
      </c>
      <c r="B1186" s="9">
        <v>54.731400000000001</v>
      </c>
      <c r="C1186" s="12">
        <v>54.614043000000002</v>
      </c>
      <c r="D1186" s="12">
        <v>47.798175100000002</v>
      </c>
      <c r="E1186" s="60">
        <f t="shared" si="109"/>
        <v>0.87519935303086793</v>
      </c>
      <c r="F1186" s="42">
        <v>2.0242</v>
      </c>
      <c r="G1186" s="43">
        <v>2.1416569999999999</v>
      </c>
      <c r="H1186" s="43">
        <v>1.6511117900000001</v>
      </c>
      <c r="I1186" s="19">
        <f t="shared" si="113"/>
        <v>0.77095061907672435</v>
      </c>
    </row>
    <row r="1187" spans="1:9" x14ac:dyDescent="0.25">
      <c r="A1187" s="2" t="s">
        <v>217</v>
      </c>
      <c r="B1187" s="9">
        <v>8.4754819999999995</v>
      </c>
      <c r="C1187" s="12">
        <v>8.4864920000000001</v>
      </c>
      <c r="D1187" s="12">
        <v>5.2404918899999995</v>
      </c>
      <c r="E1187" s="60">
        <f t="shared" si="109"/>
        <v>0.61750978967516845</v>
      </c>
      <c r="F1187" s="42">
        <v>15.717917999999999</v>
      </c>
      <c r="G1187" s="43">
        <v>18.706907999999999</v>
      </c>
      <c r="H1187" s="43">
        <v>10.982079300000001</v>
      </c>
      <c r="I1187" s="19">
        <f t="shared" si="113"/>
        <v>0.58706010100653738</v>
      </c>
    </row>
    <row r="1188" spans="1:9" x14ac:dyDescent="0.25">
      <c r="A1188" s="2" t="s">
        <v>62</v>
      </c>
      <c r="B1188" s="9">
        <v>7.5107999999999997</v>
      </c>
      <c r="C1188" s="12">
        <v>6.893421</v>
      </c>
      <c r="D1188" s="12">
        <v>0.67941200999999996</v>
      </c>
      <c r="E1188" s="60">
        <f t="shared" si="109"/>
        <v>9.8559483020114386E-2</v>
      </c>
      <c r="F1188" s="42">
        <v>1.66</v>
      </c>
      <c r="G1188" s="43">
        <v>1.66</v>
      </c>
      <c r="H1188" s="43">
        <v>0.13347247000000001</v>
      </c>
      <c r="I1188" s="19">
        <f t="shared" si="113"/>
        <v>8.0405102409638565E-2</v>
      </c>
    </row>
    <row r="1189" spans="1:9" x14ac:dyDescent="0.25">
      <c r="A1189" s="2" t="s">
        <v>83</v>
      </c>
      <c r="B1189" s="9">
        <v>124.8222</v>
      </c>
      <c r="C1189" s="12">
        <v>123.262305</v>
      </c>
      <c r="D1189" s="12">
        <v>97.356599029999998</v>
      </c>
      <c r="E1189" s="60">
        <f t="shared" si="109"/>
        <v>0.78983269889363172</v>
      </c>
      <c r="F1189" s="42">
        <v>2.6377999999999999</v>
      </c>
      <c r="G1189" s="43">
        <v>4.1976950000000004</v>
      </c>
      <c r="H1189" s="43">
        <v>1.72284277</v>
      </c>
      <c r="I1189" s="19">
        <f t="shared" si="113"/>
        <v>0.4104259051693846</v>
      </c>
    </row>
    <row r="1190" spans="1:9" ht="17.25" x14ac:dyDescent="0.25">
      <c r="A1190" s="2" t="s">
        <v>241</v>
      </c>
      <c r="B1190" s="33">
        <v>60.588999999999999</v>
      </c>
      <c r="C1190" s="34">
        <v>60.410288999999999</v>
      </c>
      <c r="D1190" s="34">
        <v>43.933056000000001</v>
      </c>
      <c r="E1190" s="60">
        <f t="shared" si="109"/>
        <v>0.72724459239054462</v>
      </c>
      <c r="F1190" s="33">
        <v>583.2894</v>
      </c>
      <c r="G1190" s="34">
        <v>531.442724</v>
      </c>
      <c r="H1190" s="34">
        <v>320.89456999999999</v>
      </c>
      <c r="I1190" s="19">
        <f t="shared" si="113"/>
        <v>0.60381778789768503</v>
      </c>
    </row>
    <row r="1191" spans="1:9" x14ac:dyDescent="0.25">
      <c r="A1191" s="2" t="s">
        <v>63</v>
      </c>
      <c r="B1191" s="9">
        <v>6.6338999999999997</v>
      </c>
      <c r="C1191" s="12">
        <v>6.5677859999999999</v>
      </c>
      <c r="D1191" s="12">
        <v>5.0201620700000005</v>
      </c>
      <c r="E1191" s="60">
        <f t="shared" si="109"/>
        <v>0.76436139514898938</v>
      </c>
      <c r="F1191" s="42">
        <v>5.9851999999999999</v>
      </c>
      <c r="G1191" s="43">
        <v>6.0513139999999996</v>
      </c>
      <c r="H1191" s="43">
        <v>1.76899132</v>
      </c>
      <c r="I1191" s="19">
        <f t="shared" si="113"/>
        <v>0.29233176794329302</v>
      </c>
    </row>
    <row r="1192" spans="1:9" x14ac:dyDescent="0.25">
      <c r="A1192" s="2" t="s">
        <v>64</v>
      </c>
      <c r="B1192" s="9">
        <v>22.962513999999999</v>
      </c>
      <c r="C1192" s="12">
        <v>22.180372999999999</v>
      </c>
      <c r="D1192" s="12">
        <v>19.002697670000003</v>
      </c>
      <c r="E1192" s="60">
        <f t="shared" si="109"/>
        <v>0.85673481099709203</v>
      </c>
      <c r="F1192" s="42">
        <v>53.129190000000001</v>
      </c>
      <c r="G1192" s="43">
        <v>55.911330999999997</v>
      </c>
      <c r="H1192" s="43">
        <v>34.453035200000002</v>
      </c>
      <c r="I1192" s="19">
        <f t="shared" si="113"/>
        <v>0.61620846049971523</v>
      </c>
    </row>
    <row r="1193" spans="1:9" x14ac:dyDescent="0.25">
      <c r="A1193" s="7" t="s">
        <v>84</v>
      </c>
      <c r="B1193" s="9">
        <v>3.426625</v>
      </c>
      <c r="C1193" s="12">
        <v>3.426625</v>
      </c>
      <c r="D1193" s="12">
        <v>3.00202956</v>
      </c>
      <c r="E1193" s="60">
        <f t="shared" si="109"/>
        <v>0.87608931820669023</v>
      </c>
      <c r="F1193" s="42">
        <v>2.2174749999999999</v>
      </c>
      <c r="G1193" s="43">
        <v>2.6813199999999999</v>
      </c>
      <c r="H1193" s="43">
        <v>2.1891361600000003</v>
      </c>
      <c r="I1193" s="19">
        <f t="shared" si="113"/>
        <v>0.81643972371816886</v>
      </c>
    </row>
    <row r="1194" spans="1:9" x14ac:dyDescent="0.25">
      <c r="A1194" s="2" t="s">
        <v>65</v>
      </c>
      <c r="B1194" s="9">
        <v>15.4984</v>
      </c>
      <c r="C1194" s="12">
        <v>15.4984</v>
      </c>
      <c r="D1194" s="12">
        <v>11.837291710000001</v>
      </c>
      <c r="E1194" s="60">
        <f t="shared" si="109"/>
        <v>0.76377508065348687</v>
      </c>
      <c r="F1194" s="42">
        <v>7.9913999999999996</v>
      </c>
      <c r="G1194" s="43">
        <v>9.7199779999999993</v>
      </c>
      <c r="H1194" s="43">
        <v>8.5664628</v>
      </c>
      <c r="I1194" s="19">
        <f t="shared" si="113"/>
        <v>0.88132532810259456</v>
      </c>
    </row>
    <row r="1195" spans="1:9" x14ac:dyDescent="0.25">
      <c r="A1195" s="2" t="s">
        <v>66</v>
      </c>
      <c r="B1195" s="9">
        <v>7.3010999999999999</v>
      </c>
      <c r="C1195" s="12">
        <v>7.3010999999999999</v>
      </c>
      <c r="D1195" s="12">
        <v>5.7471484200000003</v>
      </c>
      <c r="E1195" s="60">
        <f t="shared" si="109"/>
        <v>0.78716199202859849</v>
      </c>
      <c r="F1195" s="42">
        <v>51.475900000000003</v>
      </c>
      <c r="G1195" s="43">
        <v>51.925899999999999</v>
      </c>
      <c r="H1195" s="43">
        <v>38.004996770000005</v>
      </c>
      <c r="I1195" s="19">
        <f t="shared" si="113"/>
        <v>0.73190829181583772</v>
      </c>
    </row>
    <row r="1196" spans="1:9" x14ac:dyDescent="0.25">
      <c r="A1196" s="2" t="s">
        <v>67</v>
      </c>
      <c r="B1196" s="9">
        <v>7.2233419999999997</v>
      </c>
      <c r="C1196" s="12">
        <v>7.2233419999999997</v>
      </c>
      <c r="D1196" s="12">
        <v>5.2495955099999998</v>
      </c>
      <c r="E1196" s="60">
        <f t="shared" si="109"/>
        <v>0.72675439014240228</v>
      </c>
      <c r="F1196" s="42">
        <v>2.0239989999999999</v>
      </c>
      <c r="G1196" s="43">
        <v>2.0239989999999999</v>
      </c>
      <c r="H1196" s="43">
        <v>1.4376086100000001</v>
      </c>
      <c r="I1196" s="19">
        <f t="shared" si="113"/>
        <v>0.71028128472395502</v>
      </c>
    </row>
    <row r="1197" spans="1:9" x14ac:dyDescent="0.25">
      <c r="A1197" s="2" t="s">
        <v>68</v>
      </c>
      <c r="B1197" s="9">
        <v>6.3837650000000004</v>
      </c>
      <c r="C1197" s="12">
        <v>6.5787649999999998</v>
      </c>
      <c r="D1197" s="12">
        <v>5.35270344</v>
      </c>
      <c r="E1197" s="60">
        <f t="shared" si="109"/>
        <v>0.81363347679997688</v>
      </c>
      <c r="F1197" s="42">
        <v>0.64803500000000003</v>
      </c>
      <c r="G1197" s="43">
        <v>0.64803500000000003</v>
      </c>
      <c r="H1197" s="43">
        <v>0.51475840000000006</v>
      </c>
      <c r="I1197" s="19">
        <f t="shared" si="113"/>
        <v>0.79433734289043034</v>
      </c>
    </row>
    <row r="1198" spans="1:9" x14ac:dyDescent="0.25">
      <c r="A1198" s="2" t="s">
        <v>69</v>
      </c>
      <c r="B1198" s="9">
        <v>14.6401</v>
      </c>
      <c r="C1198" s="12">
        <v>14.442894000000001</v>
      </c>
      <c r="D1198" s="12">
        <v>10.579692380000001</v>
      </c>
      <c r="E1198" s="60">
        <f t="shared" si="109"/>
        <v>0.73251886914076914</v>
      </c>
      <c r="F1198" s="42">
        <v>4.3112000000000004</v>
      </c>
      <c r="G1198" s="43">
        <v>4.9084060000000003</v>
      </c>
      <c r="H1198" s="43">
        <v>2.4144181600000003</v>
      </c>
      <c r="I1198" s="19">
        <f t="shared" si="113"/>
        <v>0.49189454988034814</v>
      </c>
    </row>
    <row r="1199" spans="1:9" x14ac:dyDescent="0.25">
      <c r="A1199" s="2" t="s">
        <v>70</v>
      </c>
      <c r="B1199" s="9">
        <v>1.6839999999999999</v>
      </c>
      <c r="C1199" s="12">
        <v>1.6839999999999999</v>
      </c>
      <c r="D1199" s="12">
        <v>1.1678251100000001</v>
      </c>
      <c r="E1199" s="60">
        <f t="shared" si="109"/>
        <v>0.6934828444180523</v>
      </c>
      <c r="F1199" s="10" t="s">
        <v>19</v>
      </c>
      <c r="G1199" s="11" t="s">
        <v>19</v>
      </c>
      <c r="H1199" s="11" t="s">
        <v>19</v>
      </c>
      <c r="I1199" s="19" t="s">
        <v>19</v>
      </c>
    </row>
    <row r="1200" spans="1:9" x14ac:dyDescent="0.25">
      <c r="A1200" s="2" t="s">
        <v>71</v>
      </c>
      <c r="B1200" s="9">
        <v>22.465060000000001</v>
      </c>
      <c r="C1200" s="12">
        <v>22.312398000000002</v>
      </c>
      <c r="D1200" s="12">
        <v>18.930897039999998</v>
      </c>
      <c r="E1200" s="60">
        <f t="shared" si="109"/>
        <v>0.84844744343481127</v>
      </c>
      <c r="F1200" s="10">
        <v>2.0902400000000001</v>
      </c>
      <c r="G1200" s="11">
        <v>2.242902</v>
      </c>
      <c r="H1200" s="11">
        <v>1.48838983</v>
      </c>
      <c r="I1200" s="19">
        <f>H1200/G1200</f>
        <v>0.66360002799944007</v>
      </c>
    </row>
    <row r="1201" spans="1:9" x14ac:dyDescent="0.25">
      <c r="A1201" s="23" t="s">
        <v>204</v>
      </c>
      <c r="B1201" s="9">
        <v>8.5886689999999994</v>
      </c>
      <c r="C1201" s="12">
        <v>8.5750740000000008</v>
      </c>
      <c r="D1201" s="12">
        <v>3.70214584</v>
      </c>
      <c r="E1201" s="60">
        <f t="shared" si="109"/>
        <v>0.43173339845230485</v>
      </c>
      <c r="F1201" s="10">
        <v>0.81793099999999996</v>
      </c>
      <c r="G1201" s="11">
        <v>0.83152599999999999</v>
      </c>
      <c r="H1201" s="11">
        <v>7.3876300000000006E-2</v>
      </c>
      <c r="I1201" s="19">
        <f>H1201/G1201</f>
        <v>8.8844245399422275E-2</v>
      </c>
    </row>
    <row r="1202" spans="1:9" x14ac:dyDescent="0.25">
      <c r="A1202" s="24" t="s">
        <v>226</v>
      </c>
      <c r="B1202" s="9">
        <v>6.6812279999999999</v>
      </c>
      <c r="C1202" s="12">
        <v>6.6572779999999998</v>
      </c>
      <c r="D1202" s="12">
        <v>5.4785205399999999</v>
      </c>
      <c r="E1202" s="60">
        <f t="shared" si="109"/>
        <v>0.82293702320978634</v>
      </c>
      <c r="F1202" s="10">
        <v>9.3472E-2</v>
      </c>
      <c r="G1202" s="11">
        <v>0.117422</v>
      </c>
      <c r="H1202" s="11">
        <v>7.3652579999999995E-2</v>
      </c>
      <c r="I1202" s="19">
        <f>H1202/G1202</f>
        <v>0.62724685323022944</v>
      </c>
    </row>
    <row r="1203" spans="1:9" x14ac:dyDescent="0.25">
      <c r="A1203" s="24" t="s">
        <v>103</v>
      </c>
      <c r="B1203" s="9">
        <v>166.27</v>
      </c>
      <c r="C1203" s="12">
        <v>194.12315699999999</v>
      </c>
      <c r="D1203" s="12">
        <v>143.74906344999999</v>
      </c>
      <c r="E1203" s="60">
        <f t="shared" si="109"/>
        <v>0.74050445949629806</v>
      </c>
      <c r="F1203" s="42">
        <v>14.1</v>
      </c>
      <c r="G1203" s="43">
        <v>16.600000000000001</v>
      </c>
      <c r="H1203" s="43">
        <v>5.8354377900000003</v>
      </c>
      <c r="I1203" s="19">
        <f>H1203/G1203</f>
        <v>0.3515323969879518</v>
      </c>
    </row>
    <row r="1204" spans="1:9" x14ac:dyDescent="0.25">
      <c r="A1204" s="21" t="s">
        <v>108</v>
      </c>
      <c r="B1204" s="9">
        <v>2.4315000000000002</v>
      </c>
      <c r="C1204" s="12">
        <v>2.4315000000000002</v>
      </c>
      <c r="D1204" s="12">
        <v>1.84465218</v>
      </c>
      <c r="E1204" s="60">
        <f t="shared" si="109"/>
        <v>0.75864782233189376</v>
      </c>
      <c r="F1204" s="10" t="s">
        <v>19</v>
      </c>
      <c r="G1204" s="11" t="s">
        <v>19</v>
      </c>
      <c r="H1204" s="11" t="s">
        <v>19</v>
      </c>
      <c r="I1204" s="19" t="s">
        <v>19</v>
      </c>
    </row>
    <row r="1205" spans="1:9" x14ac:dyDescent="0.25">
      <c r="A1205" s="2" t="s">
        <v>74</v>
      </c>
      <c r="B1205" s="9">
        <v>25.402743999999998</v>
      </c>
      <c r="C1205" s="12">
        <v>25.400348000000001</v>
      </c>
      <c r="D1205" s="12">
        <v>20.183376539999998</v>
      </c>
      <c r="E1205" s="60">
        <f t="shared" si="109"/>
        <v>0.79461023683612508</v>
      </c>
      <c r="F1205" s="42">
        <v>3.482256</v>
      </c>
      <c r="G1205" s="43">
        <v>3.4846520000000001</v>
      </c>
      <c r="H1205" s="43">
        <v>1.62826845</v>
      </c>
      <c r="I1205" s="19">
        <f t="shared" ref="I1205:I1216" si="114">H1205/G1205</f>
        <v>0.46726859669200826</v>
      </c>
    </row>
    <row r="1206" spans="1:9" x14ac:dyDescent="0.25">
      <c r="A1206" s="7" t="s">
        <v>75</v>
      </c>
      <c r="B1206" s="9">
        <v>9.5028109999999995</v>
      </c>
      <c r="C1206" s="12">
        <v>9.6595849999999999</v>
      </c>
      <c r="D1206" s="12">
        <v>7.1283381800000001</v>
      </c>
      <c r="E1206" s="60">
        <f t="shared" si="109"/>
        <v>0.73795491007118841</v>
      </c>
      <c r="F1206" s="42">
        <v>5.7622059999999999</v>
      </c>
      <c r="G1206" s="43">
        <v>5.7622059999999999</v>
      </c>
      <c r="H1206" s="43">
        <v>2.5516254700000003</v>
      </c>
      <c r="I1206" s="19">
        <f t="shared" si="114"/>
        <v>0.44282093871687339</v>
      </c>
    </row>
    <row r="1207" spans="1:9" x14ac:dyDescent="0.25">
      <c r="A1207" s="2" t="s">
        <v>76</v>
      </c>
      <c r="B1207" s="9">
        <v>66.904700000000005</v>
      </c>
      <c r="C1207" s="12">
        <v>67.365305000000006</v>
      </c>
      <c r="D1207" s="12">
        <v>58.450336369999995</v>
      </c>
      <c r="E1207" s="60">
        <f t="shared" si="109"/>
        <v>0.86766231326348164</v>
      </c>
      <c r="F1207" s="42">
        <v>7.4455</v>
      </c>
      <c r="G1207" s="43">
        <v>7.4455</v>
      </c>
      <c r="H1207" s="43">
        <v>3.0952427200000003</v>
      </c>
      <c r="I1207" s="19">
        <f t="shared" si="114"/>
        <v>0.41571992747297032</v>
      </c>
    </row>
    <row r="1208" spans="1:9" x14ac:dyDescent="0.25">
      <c r="A1208" s="2" t="s">
        <v>77</v>
      </c>
      <c r="B1208" s="9">
        <v>264.96028999999999</v>
      </c>
      <c r="C1208" s="12">
        <v>264.96028999999999</v>
      </c>
      <c r="D1208" s="12">
        <v>215.29217842</v>
      </c>
      <c r="E1208" s="60">
        <f t="shared" si="109"/>
        <v>0.81254507390522557</v>
      </c>
      <c r="F1208" s="42">
        <v>21.7836</v>
      </c>
      <c r="G1208" s="43">
        <v>21.7836</v>
      </c>
      <c r="H1208" s="43">
        <v>9.3149273599999987</v>
      </c>
      <c r="I1208" s="19">
        <f t="shared" si="114"/>
        <v>0.42761193558456817</v>
      </c>
    </row>
    <row r="1209" spans="1:9" x14ac:dyDescent="0.25">
      <c r="A1209" s="2" t="s">
        <v>85</v>
      </c>
      <c r="B1209" s="9">
        <v>101.69029999999999</v>
      </c>
      <c r="C1209" s="12">
        <v>99.880300000000005</v>
      </c>
      <c r="D1209" s="12">
        <v>76.107673739999996</v>
      </c>
      <c r="E1209" s="60">
        <f t="shared" si="109"/>
        <v>0.76198883803913275</v>
      </c>
      <c r="F1209" s="42">
        <v>26.477699999999999</v>
      </c>
      <c r="G1209" s="43">
        <v>28.287700000000001</v>
      </c>
      <c r="H1209" s="43">
        <v>19.978795059999999</v>
      </c>
      <c r="I1209" s="19">
        <f t="shared" si="114"/>
        <v>0.70627145579173978</v>
      </c>
    </row>
    <row r="1210" spans="1:9" x14ac:dyDescent="0.25">
      <c r="A1210" s="2" t="s">
        <v>78</v>
      </c>
      <c r="B1210" s="9">
        <v>0.53</v>
      </c>
      <c r="C1210" s="12">
        <v>0.53</v>
      </c>
      <c r="D1210" s="12">
        <v>0.32751684999999997</v>
      </c>
      <c r="E1210" s="60">
        <f t="shared" si="109"/>
        <v>0.61795632075471685</v>
      </c>
      <c r="F1210" s="10">
        <v>0.2</v>
      </c>
      <c r="G1210" s="11">
        <v>0.2</v>
      </c>
      <c r="H1210" s="11">
        <v>0</v>
      </c>
      <c r="I1210" s="19">
        <f t="shared" si="114"/>
        <v>0</v>
      </c>
    </row>
    <row r="1211" spans="1:9" ht="15.75" thickBot="1" x14ac:dyDescent="0.3">
      <c r="A1211" s="8" t="s">
        <v>79</v>
      </c>
      <c r="B1211" s="50">
        <v>32.020899999999997</v>
      </c>
      <c r="C1211" s="51">
        <v>33.366010000000003</v>
      </c>
      <c r="D1211" s="51">
        <v>25.922860449999998</v>
      </c>
      <c r="E1211" s="62">
        <f>D1211/C1211</f>
        <v>0.77692419471192375</v>
      </c>
      <c r="F1211" s="44">
        <v>8.6021000000000001</v>
      </c>
      <c r="G1211" s="45">
        <v>8.6024999999999991</v>
      </c>
      <c r="H1211" s="45">
        <v>6.3942250099999995</v>
      </c>
      <c r="I1211" s="32">
        <f t="shared" si="114"/>
        <v>0.74329846091252549</v>
      </c>
    </row>
    <row r="1212" spans="1:9" ht="15.75" thickBot="1" x14ac:dyDescent="0.3">
      <c r="A1212" s="35" t="s">
        <v>98</v>
      </c>
      <c r="B1212" s="71">
        <f>SUM(B1213:B1218)</f>
        <v>971.87879199999998</v>
      </c>
      <c r="C1212" s="72">
        <f>SUM(C1213:C1218)</f>
        <v>971.878422</v>
      </c>
      <c r="D1212" s="72">
        <f>SUM(D1213:D1218)</f>
        <v>607.00728251999999</v>
      </c>
      <c r="E1212" s="73">
        <f>D1212/C1212</f>
        <v>0.62457121053357434</v>
      </c>
      <c r="F1212" s="74">
        <f>SUM(F1213:F1218)</f>
        <v>3360.5404369999997</v>
      </c>
      <c r="G1212" s="36">
        <f>SUM(G1213:G1218)</f>
        <v>3363.6499219999996</v>
      </c>
      <c r="H1212" s="36">
        <f>SUM(H1213:H1218)</f>
        <v>2860.6091412999999</v>
      </c>
      <c r="I1212" s="39">
        <f t="shared" si="114"/>
        <v>0.85044793829171861</v>
      </c>
    </row>
    <row r="1213" spans="1:9" x14ac:dyDescent="0.25">
      <c r="A1213" s="7" t="s">
        <v>86</v>
      </c>
      <c r="B1213" s="52">
        <v>260.33783099999999</v>
      </c>
      <c r="C1213" s="53">
        <v>260.33783099999999</v>
      </c>
      <c r="D1213" s="53">
        <v>120.14439065000001</v>
      </c>
      <c r="E1213" s="63">
        <f>D1213/C1213</f>
        <v>0.46149416774544766</v>
      </c>
      <c r="F1213" s="40">
        <v>229.974842</v>
      </c>
      <c r="G1213" s="41">
        <v>229.974842</v>
      </c>
      <c r="H1213" s="41">
        <v>82.910705620000002</v>
      </c>
      <c r="I1213" s="29">
        <f t="shared" si="114"/>
        <v>0.36052076348420758</v>
      </c>
    </row>
    <row r="1214" spans="1:9" x14ac:dyDescent="0.25">
      <c r="A1214" s="2" t="s">
        <v>87</v>
      </c>
      <c r="B1214" s="9">
        <v>333.76650000000001</v>
      </c>
      <c r="C1214" s="12">
        <v>333.76650000000001</v>
      </c>
      <c r="D1214" s="12">
        <v>205.84495799999999</v>
      </c>
      <c r="E1214" s="60">
        <f>D1214/C1214</f>
        <v>0.61673342890913252</v>
      </c>
      <c r="F1214" s="42">
        <v>1102.0624</v>
      </c>
      <c r="G1214" s="43">
        <v>1102.0624</v>
      </c>
      <c r="H1214" s="43">
        <v>1025.4702</v>
      </c>
      <c r="I1214" s="19">
        <f t="shared" si="114"/>
        <v>0.9305010315205382</v>
      </c>
    </row>
    <row r="1215" spans="1:9" x14ac:dyDescent="0.25">
      <c r="A1215" s="2" t="s">
        <v>88</v>
      </c>
      <c r="B1215" s="9">
        <v>206.84880000000001</v>
      </c>
      <c r="C1215" s="12">
        <v>206.84843000000001</v>
      </c>
      <c r="D1215" s="12">
        <v>180.94830300000001</v>
      </c>
      <c r="E1215" s="60">
        <f>D1215/C1215</f>
        <v>0.87478692973400862</v>
      </c>
      <c r="F1215" s="42">
        <v>559.81719999999996</v>
      </c>
      <c r="G1215" s="43">
        <v>559.81719999999996</v>
      </c>
      <c r="H1215" s="43">
        <v>559.81719999999996</v>
      </c>
      <c r="I1215" s="19">
        <f t="shared" si="114"/>
        <v>1</v>
      </c>
    </row>
    <row r="1216" spans="1:9" ht="17.25" x14ac:dyDescent="0.25">
      <c r="A1216" s="2" t="s">
        <v>240</v>
      </c>
      <c r="B1216" s="10" t="s">
        <v>19</v>
      </c>
      <c r="C1216" s="11" t="s">
        <v>19</v>
      </c>
      <c r="D1216" s="11" t="s">
        <v>19</v>
      </c>
      <c r="E1216" s="60" t="s">
        <v>19</v>
      </c>
      <c r="F1216" s="42">
        <v>1301.947776</v>
      </c>
      <c r="G1216" s="43">
        <v>1305.0572609999999</v>
      </c>
      <c r="H1216" s="65">
        <v>1116.5708337000001</v>
      </c>
      <c r="I1216" s="19">
        <f t="shared" si="114"/>
        <v>0.85557229331410933</v>
      </c>
    </row>
    <row r="1217" spans="1:9" x14ac:dyDescent="0.25">
      <c r="A1217" s="2" t="s">
        <v>89</v>
      </c>
      <c r="B1217" s="10">
        <v>2.9946999999999999</v>
      </c>
      <c r="C1217" s="11">
        <v>2.9946999999999999</v>
      </c>
      <c r="D1217" s="11">
        <v>1.7057761899999999</v>
      </c>
      <c r="E1217" s="60">
        <f>D1217/C1217</f>
        <v>0.56959835375830636</v>
      </c>
      <c r="F1217" s="66" t="s">
        <v>19</v>
      </c>
      <c r="G1217" s="67" t="s">
        <v>19</v>
      </c>
      <c r="H1217" s="67" t="s">
        <v>19</v>
      </c>
      <c r="I1217" s="19" t="s">
        <v>19</v>
      </c>
    </row>
    <row r="1218" spans="1:9" ht="15.75" thickBot="1" x14ac:dyDescent="0.3">
      <c r="A1218" s="8" t="s">
        <v>90</v>
      </c>
      <c r="B1218" s="50">
        <v>167.930961</v>
      </c>
      <c r="C1218" s="51">
        <v>167.930961</v>
      </c>
      <c r="D1218" s="51">
        <v>98.363854680000003</v>
      </c>
      <c r="E1218" s="62">
        <f>D1218/C1218</f>
        <v>0.58573984269642809</v>
      </c>
      <c r="F1218" s="44">
        <v>166.73821899999999</v>
      </c>
      <c r="G1218" s="45">
        <v>166.73821899999999</v>
      </c>
      <c r="H1218" s="45">
        <v>75.840201980000003</v>
      </c>
      <c r="I1218" s="30">
        <f>H1218/G1218</f>
        <v>0.45484594015005048</v>
      </c>
    </row>
    <row r="1219" spans="1:9" x14ac:dyDescent="0.25">
      <c r="A1219" s="184" t="s">
        <v>211</v>
      </c>
      <c r="B1219" s="184"/>
      <c r="C1219" s="184"/>
      <c r="D1219" s="184"/>
      <c r="E1219" s="185" t="s">
        <v>212</v>
      </c>
      <c r="F1219" s="185"/>
      <c r="G1219" s="185"/>
      <c r="H1219" s="185"/>
      <c r="I1219" s="185"/>
    </row>
    <row r="1220" spans="1:9" x14ac:dyDescent="0.25">
      <c r="A1220" s="186" t="s">
        <v>213</v>
      </c>
      <c r="B1220" s="187"/>
      <c r="C1220" s="187"/>
      <c r="D1220" s="187"/>
      <c r="E1220" s="187"/>
      <c r="F1220" s="187"/>
      <c r="G1220" s="187"/>
      <c r="H1220" s="187"/>
      <c r="I1220" s="187"/>
    </row>
    <row r="1221" spans="1:9" x14ac:dyDescent="0.25">
      <c r="A1221" s="188" t="s">
        <v>238</v>
      </c>
      <c r="B1221" s="188"/>
      <c r="C1221" s="188"/>
      <c r="D1221" s="188"/>
      <c r="E1221" s="188"/>
      <c r="F1221" s="188"/>
      <c r="G1221" s="188"/>
      <c r="H1221" s="188"/>
      <c r="I1221" s="188"/>
    </row>
    <row r="1222" spans="1:9" x14ac:dyDescent="0.25">
      <c r="A1222" s="189" t="s">
        <v>252</v>
      </c>
      <c r="B1222" s="189"/>
      <c r="C1222" s="189"/>
      <c r="D1222" s="189"/>
      <c r="E1222" s="189"/>
      <c r="F1222" s="189"/>
      <c r="G1222" s="189"/>
      <c r="H1222" s="189"/>
      <c r="I1222" s="189"/>
    </row>
    <row r="1223" spans="1:9" x14ac:dyDescent="0.25">
      <c r="A1223" s="190" t="s">
        <v>239</v>
      </c>
      <c r="B1223" s="190"/>
      <c r="C1223" s="190"/>
      <c r="D1223" s="190"/>
      <c r="E1223" s="190"/>
      <c r="F1223" s="190"/>
      <c r="G1223" s="190"/>
      <c r="H1223" s="190"/>
      <c r="I1223" s="190"/>
    </row>
    <row r="1224" spans="1:9" x14ac:dyDescent="0.25">
      <c r="A1224" s="191" t="s">
        <v>0</v>
      </c>
      <c r="B1224" s="191"/>
      <c r="C1224" s="191"/>
      <c r="D1224" s="191"/>
      <c r="E1224" s="191"/>
      <c r="F1224" s="191"/>
      <c r="G1224" s="191"/>
      <c r="H1224" s="191"/>
      <c r="I1224" s="191"/>
    </row>
    <row r="1225" spans="1:9" x14ac:dyDescent="0.25">
      <c r="A1225" s="191" t="s">
        <v>1</v>
      </c>
      <c r="B1225" s="191"/>
      <c r="C1225" s="191"/>
      <c r="D1225" s="191"/>
      <c r="E1225" s="191"/>
      <c r="F1225" s="191"/>
      <c r="G1225" s="191"/>
      <c r="H1225" s="191"/>
      <c r="I1225" s="191"/>
    </row>
    <row r="1226" spans="1:9" x14ac:dyDescent="0.25">
      <c r="A1226" s="192" t="s">
        <v>210</v>
      </c>
      <c r="B1226" s="192"/>
      <c r="C1226" s="192"/>
      <c r="D1226" s="192"/>
      <c r="E1226" s="192"/>
      <c r="F1226" s="192"/>
      <c r="G1226" s="192"/>
      <c r="H1226" s="192"/>
      <c r="I1226" s="192"/>
    </row>
    <row r="1227" spans="1:9" x14ac:dyDescent="0.25">
      <c r="A1227" s="192" t="s">
        <v>253</v>
      </c>
      <c r="B1227" s="192"/>
      <c r="C1227" s="192"/>
      <c r="D1227" s="192"/>
      <c r="E1227" s="192"/>
      <c r="F1227" s="192"/>
      <c r="G1227" s="192"/>
      <c r="H1227" s="192"/>
      <c r="I1227" s="192"/>
    </row>
    <row r="1228" spans="1:9" x14ac:dyDescent="0.25">
      <c r="A1228" s="193" t="s">
        <v>2</v>
      </c>
      <c r="B1228" s="193"/>
      <c r="C1228" s="193"/>
      <c r="D1228" s="193"/>
      <c r="E1228" s="193"/>
      <c r="F1228" s="193"/>
      <c r="G1228" s="193"/>
      <c r="H1228" s="193"/>
      <c r="I1228" s="193"/>
    </row>
    <row r="1229" spans="1:9" ht="15.75" thickBot="1" x14ac:dyDescent="0.3">
      <c r="A1229" s="193"/>
      <c r="B1229" s="193"/>
      <c r="C1229" s="193"/>
      <c r="D1229" s="193"/>
      <c r="E1229" s="193"/>
      <c r="F1229" s="193"/>
      <c r="G1229" s="193"/>
      <c r="H1229" s="193"/>
      <c r="I1229" s="193"/>
    </row>
    <row r="1230" spans="1:9" x14ac:dyDescent="0.25">
      <c r="A1230" s="194" t="s">
        <v>3</v>
      </c>
      <c r="B1230" s="196" t="s">
        <v>4</v>
      </c>
      <c r="C1230" s="197"/>
      <c r="D1230" s="197"/>
      <c r="E1230" s="198"/>
      <c r="F1230" s="196" t="s">
        <v>5</v>
      </c>
      <c r="G1230" s="197"/>
      <c r="H1230" s="197"/>
      <c r="I1230" s="199"/>
    </row>
    <row r="1231" spans="1:9" ht="30.75" thickBot="1" x14ac:dyDescent="0.3">
      <c r="A1231" s="195"/>
      <c r="B1231" s="170" t="s">
        <v>6</v>
      </c>
      <c r="C1231" s="171" t="s">
        <v>7</v>
      </c>
      <c r="D1231" s="171" t="s">
        <v>215</v>
      </c>
      <c r="E1231" s="172" t="s">
        <v>9</v>
      </c>
      <c r="F1231" s="173" t="s">
        <v>6</v>
      </c>
      <c r="G1231" s="171" t="s">
        <v>7</v>
      </c>
      <c r="H1231" s="171" t="s">
        <v>214</v>
      </c>
      <c r="I1231" s="174" t="s">
        <v>9</v>
      </c>
    </row>
    <row r="1232" spans="1:9" ht="15.75" thickBot="1" x14ac:dyDescent="0.3">
      <c r="A1232" s="75" t="s">
        <v>96</v>
      </c>
      <c r="B1232" s="25">
        <f>B1233+B1322</f>
        <v>14672.920396000001</v>
      </c>
      <c r="C1232" s="26">
        <f>C1233+C1322</f>
        <v>14884.194876999998</v>
      </c>
      <c r="D1232" s="26">
        <f>D1233+D1322</f>
        <v>13550.328758990003</v>
      </c>
      <c r="E1232" s="56">
        <f>D1232/C1232</f>
        <v>0.91038372387402899</v>
      </c>
      <c r="F1232" s="25">
        <f>F1233+F1322</f>
        <v>8996.3504290000001</v>
      </c>
      <c r="G1232" s="26">
        <f>G1233+G1322</f>
        <v>9082.6130952800013</v>
      </c>
      <c r="H1232" s="26">
        <f>H1233+H1322</f>
        <v>7153.8383740299996</v>
      </c>
      <c r="I1232" s="27">
        <f>H1232/G1232</f>
        <v>0.787640990426826</v>
      </c>
    </row>
    <row r="1233" spans="1:9" ht="15.75" thickBot="1" x14ac:dyDescent="0.3">
      <c r="A1233" s="76" t="s">
        <v>10</v>
      </c>
      <c r="B1233" s="37">
        <f>B1234+B1263</f>
        <v>13701.041604000002</v>
      </c>
      <c r="C1233" s="38">
        <f>C1234+C1263</f>
        <v>13912.316454999998</v>
      </c>
      <c r="D1233" s="38">
        <f>D1234+D1263</f>
        <v>12773.988374990004</v>
      </c>
      <c r="E1233" s="57">
        <f>D1233/C1233</f>
        <v>0.91817839367786325</v>
      </c>
      <c r="F1233" s="37">
        <f>F1234+F1263</f>
        <v>5635.8099920000004</v>
      </c>
      <c r="G1233" s="38">
        <f>G1234+G1263</f>
        <v>5718.9631732800008</v>
      </c>
      <c r="H1233" s="38">
        <f>H1234+H1263</f>
        <v>4191.9923887599998</v>
      </c>
      <c r="I1233" s="39">
        <f>H1233/G1233</f>
        <v>0.73299866807076564</v>
      </c>
    </row>
    <row r="1234" spans="1:9" ht="15.75" thickBot="1" x14ac:dyDescent="0.3">
      <c r="A1234" s="77" t="s">
        <v>11</v>
      </c>
      <c r="B1234" s="17">
        <f>SUM(B1235:B1262)</f>
        <v>7884.8311790000025</v>
      </c>
      <c r="C1234" s="18">
        <f>SUM(C1235:C1262)</f>
        <v>8011.9045949999982</v>
      </c>
      <c r="D1234" s="18">
        <f>SUM(D1235:D1262)</f>
        <v>7533.5286705099998</v>
      </c>
      <c r="E1234" s="58">
        <f>D1234/C1234</f>
        <v>0.94029185959246953</v>
      </c>
      <c r="F1234" s="17">
        <f>SUM(F1235:F1262)</f>
        <v>3227.6491410000003</v>
      </c>
      <c r="G1234" s="18">
        <f>SUM(G1235:G1262)</f>
        <v>3356.8950902800011</v>
      </c>
      <c r="H1234" s="18">
        <f>SUM(H1235:H1262)</f>
        <v>2900.5243918299998</v>
      </c>
      <c r="I1234" s="28">
        <f>H1234/G1234</f>
        <v>0.86404975842961629</v>
      </c>
    </row>
    <row r="1235" spans="1:9" x14ac:dyDescent="0.25">
      <c r="A1235" s="1" t="s">
        <v>12</v>
      </c>
      <c r="B1235" s="46">
        <v>33.616399999999999</v>
      </c>
      <c r="C1235" s="47">
        <v>32.175156000000001</v>
      </c>
      <c r="D1235" s="47">
        <v>29.82076567</v>
      </c>
      <c r="E1235" s="59">
        <f>D1235/C1235</f>
        <v>0.92682583015292919</v>
      </c>
      <c r="F1235" s="40">
        <v>35.9876</v>
      </c>
      <c r="G1235" s="41">
        <v>36.108558000000002</v>
      </c>
      <c r="H1235" s="41">
        <v>23.909231519999999</v>
      </c>
      <c r="I1235" s="29">
        <f>H1235/G1235</f>
        <v>0.66214861086393972</v>
      </c>
    </row>
    <row r="1236" spans="1:9" x14ac:dyDescent="0.25">
      <c r="A1236" s="2" t="s">
        <v>13</v>
      </c>
      <c r="B1236" s="9">
        <v>104.1498</v>
      </c>
      <c r="C1236" s="12">
        <v>108.99975999999999</v>
      </c>
      <c r="D1236" s="12">
        <v>99.446796669999998</v>
      </c>
      <c r="E1236" s="60">
        <f>D1236/C1236</f>
        <v>0.91235794161381645</v>
      </c>
      <c r="F1236" s="42">
        <v>19.126000000000001</v>
      </c>
      <c r="G1236" s="43">
        <v>19.776039999999998</v>
      </c>
      <c r="H1236" s="43">
        <v>12.878982300000001</v>
      </c>
      <c r="I1236" s="19">
        <f>H1236/G1236</f>
        <v>0.65124171977807499</v>
      </c>
    </row>
    <row r="1237" spans="1:9" x14ac:dyDescent="0.25">
      <c r="A1237" s="2" t="s">
        <v>14</v>
      </c>
      <c r="B1237" s="9">
        <v>35.848700000000001</v>
      </c>
      <c r="C1237" s="12">
        <v>34.390568999999999</v>
      </c>
      <c r="D1237" s="12">
        <v>32.039658440000004</v>
      </c>
      <c r="E1237" s="60">
        <f t="shared" ref="E1237:E1253" si="115">D1237/C1237</f>
        <v>0.93164083560234212</v>
      </c>
      <c r="F1237" s="42">
        <v>2.18045</v>
      </c>
      <c r="G1237" s="43">
        <v>2.3384320000000001</v>
      </c>
      <c r="H1237" s="43">
        <v>1.99718109</v>
      </c>
      <c r="I1237" s="19">
        <f t="shared" ref="I1237:I1245" si="116">H1237/G1237</f>
        <v>0.85406849119409922</v>
      </c>
    </row>
    <row r="1238" spans="1:9" x14ac:dyDescent="0.25">
      <c r="A1238" s="2" t="s">
        <v>15</v>
      </c>
      <c r="B1238" s="9">
        <v>104.298242</v>
      </c>
      <c r="C1238" s="12">
        <v>102.16930000000001</v>
      </c>
      <c r="D1238" s="12">
        <v>98.483812569999998</v>
      </c>
      <c r="E1238" s="60">
        <f t="shared" si="115"/>
        <v>0.96392764333317338</v>
      </c>
      <c r="F1238" s="42">
        <v>3.9833259999999999</v>
      </c>
      <c r="G1238" s="43">
        <v>6.104768</v>
      </c>
      <c r="H1238" s="43">
        <v>5.9923204000000005</v>
      </c>
      <c r="I1238" s="19">
        <f t="shared" si="116"/>
        <v>0.98158036472475296</v>
      </c>
    </row>
    <row r="1239" spans="1:9" x14ac:dyDescent="0.25">
      <c r="A1239" s="3" t="s">
        <v>80</v>
      </c>
      <c r="B1239" s="9">
        <v>5.3787000000000003</v>
      </c>
      <c r="C1239" s="12">
        <v>5.5059740000000001</v>
      </c>
      <c r="D1239" s="12">
        <v>5.0840557899999999</v>
      </c>
      <c r="E1239" s="60">
        <f t="shared" si="115"/>
        <v>0.92337083139150311</v>
      </c>
      <c r="F1239" s="42">
        <v>0.40658300000000003</v>
      </c>
      <c r="G1239" s="43">
        <v>0.40765600000000002</v>
      </c>
      <c r="H1239" s="43">
        <v>0.22046014999999999</v>
      </c>
      <c r="I1239" s="19">
        <f t="shared" si="116"/>
        <v>0.5407994730851502</v>
      </c>
    </row>
    <row r="1240" spans="1:9" x14ac:dyDescent="0.25">
      <c r="A1240" s="4" t="s">
        <v>16</v>
      </c>
      <c r="B1240" s="9">
        <v>64.263900000000007</v>
      </c>
      <c r="C1240" s="12">
        <v>62.889969999999998</v>
      </c>
      <c r="D1240" s="12">
        <v>60.989499100000003</v>
      </c>
      <c r="E1240" s="60">
        <f t="shared" si="115"/>
        <v>0.96978101754540513</v>
      </c>
      <c r="F1240" s="42">
        <v>95.638023000000004</v>
      </c>
      <c r="G1240" s="43">
        <v>139.78600227999999</v>
      </c>
      <c r="H1240" s="43">
        <v>128.35869692</v>
      </c>
      <c r="I1240" s="19">
        <f t="shared" si="116"/>
        <v>0.918251433093348</v>
      </c>
    </row>
    <row r="1241" spans="1:9" x14ac:dyDescent="0.25">
      <c r="A1241" s="4" t="s">
        <v>81</v>
      </c>
      <c r="B1241" s="9">
        <v>30.123702000000002</v>
      </c>
      <c r="C1241" s="12">
        <v>28.040085999999999</v>
      </c>
      <c r="D1241" s="12">
        <v>26.6730312</v>
      </c>
      <c r="E1241" s="60">
        <f t="shared" si="115"/>
        <v>0.95124641201171789</v>
      </c>
      <c r="F1241" s="42">
        <v>255.60611800000001</v>
      </c>
      <c r="G1241" s="43">
        <v>263.61938400000003</v>
      </c>
      <c r="H1241" s="43">
        <v>260.99569127000001</v>
      </c>
      <c r="I1241" s="19">
        <f t="shared" si="116"/>
        <v>0.990047421057626</v>
      </c>
    </row>
    <row r="1242" spans="1:9" x14ac:dyDescent="0.25">
      <c r="A1242" s="2" t="s">
        <v>91</v>
      </c>
      <c r="B1242" s="9">
        <v>592.73314800000003</v>
      </c>
      <c r="C1242" s="12">
        <v>789.571507</v>
      </c>
      <c r="D1242" s="12">
        <v>628.21860174000005</v>
      </c>
      <c r="E1242" s="60">
        <f t="shared" si="115"/>
        <v>0.79564497473691143</v>
      </c>
      <c r="F1242" s="42">
        <v>190.01551599999999</v>
      </c>
      <c r="G1242" s="43">
        <v>133.77529000000001</v>
      </c>
      <c r="H1242" s="43">
        <v>103.21131163</v>
      </c>
      <c r="I1242" s="19">
        <f t="shared" si="116"/>
        <v>0.77152747439381364</v>
      </c>
    </row>
    <row r="1243" spans="1:9" x14ac:dyDescent="0.25">
      <c r="A1243" s="4" t="s">
        <v>244</v>
      </c>
      <c r="B1243" s="9">
        <v>1394.2363620000001</v>
      </c>
      <c r="C1243" s="12">
        <v>1430.3060109999999</v>
      </c>
      <c r="D1243" s="12">
        <v>1380.67902301</v>
      </c>
      <c r="E1243" s="60">
        <f t="shared" si="115"/>
        <v>0.96530323748321301</v>
      </c>
      <c r="F1243" s="42">
        <v>229.03788900000001</v>
      </c>
      <c r="G1243" s="43">
        <v>296.62023499999998</v>
      </c>
      <c r="H1243" s="43">
        <v>229.3091039</v>
      </c>
      <c r="I1243" s="19">
        <f t="shared" si="116"/>
        <v>0.77307303023342289</v>
      </c>
    </row>
    <row r="1244" spans="1:9" x14ac:dyDescent="0.25">
      <c r="A1244" s="5" t="s">
        <v>17</v>
      </c>
      <c r="B1244" s="9">
        <v>3.2172580000000002</v>
      </c>
      <c r="C1244" s="12">
        <v>3.0913889999999999</v>
      </c>
      <c r="D1244" s="12">
        <v>2.8197815400000001</v>
      </c>
      <c r="E1244" s="60">
        <f t="shared" si="115"/>
        <v>0.91214063969303127</v>
      </c>
      <c r="F1244" s="42">
        <v>0.1048</v>
      </c>
      <c r="G1244" s="43">
        <v>0.23066900000000001</v>
      </c>
      <c r="H1244" s="43">
        <v>0.18693856</v>
      </c>
      <c r="I1244" s="19">
        <f t="shared" si="116"/>
        <v>0.81041908535607299</v>
      </c>
    </row>
    <row r="1245" spans="1:9" x14ac:dyDescent="0.25">
      <c r="A1245" s="5" t="s">
        <v>18</v>
      </c>
      <c r="B1245" s="9">
        <v>7.0593979999999998</v>
      </c>
      <c r="C1245" s="12">
        <v>6.938059</v>
      </c>
      <c r="D1245" s="12">
        <v>6.5265573899999998</v>
      </c>
      <c r="E1245" s="60">
        <f t="shared" si="115"/>
        <v>0.9406892316712786</v>
      </c>
      <c r="F1245" s="10">
        <v>0.135494</v>
      </c>
      <c r="G1245" s="11">
        <v>0.25683299999999998</v>
      </c>
      <c r="H1245" s="11">
        <v>0.22049354999999998</v>
      </c>
      <c r="I1245" s="19">
        <f t="shared" si="116"/>
        <v>0.8585094205183913</v>
      </c>
    </row>
    <row r="1246" spans="1:9" x14ac:dyDescent="0.25">
      <c r="A1246" s="2" t="s">
        <v>20</v>
      </c>
      <c r="B1246" s="9">
        <v>115.891339</v>
      </c>
      <c r="C1246" s="12">
        <v>127.927369</v>
      </c>
      <c r="D1246" s="12">
        <v>120.6349925</v>
      </c>
      <c r="E1246" s="60">
        <f t="shared" si="115"/>
        <v>0.94299596281074138</v>
      </c>
      <c r="F1246" s="42">
        <v>31.302230999999999</v>
      </c>
      <c r="G1246" s="43">
        <v>31.772867000000002</v>
      </c>
      <c r="H1246" s="43">
        <v>23.71324843</v>
      </c>
      <c r="I1246" s="19">
        <f>H1246/G1246</f>
        <v>0.74633643951614437</v>
      </c>
    </row>
    <row r="1247" spans="1:9" x14ac:dyDescent="0.25">
      <c r="A1247" s="2" t="s">
        <v>21</v>
      </c>
      <c r="B1247" s="9">
        <v>36.215899999999998</v>
      </c>
      <c r="C1247" s="12">
        <v>35.584302999999998</v>
      </c>
      <c r="D1247" s="12">
        <v>33.396422430000001</v>
      </c>
      <c r="E1247" s="60">
        <f t="shared" si="115"/>
        <v>0.9385155704749929</v>
      </c>
      <c r="F1247" s="42">
        <v>1066.1043999999999</v>
      </c>
      <c r="G1247" s="43">
        <v>898.41489200000001</v>
      </c>
      <c r="H1247" s="43">
        <v>789.73789076000003</v>
      </c>
      <c r="I1247" s="19">
        <f>H1247/G1247</f>
        <v>0.87903472860064746</v>
      </c>
    </row>
    <row r="1248" spans="1:9" x14ac:dyDescent="0.25">
      <c r="A1248" s="5" t="s">
        <v>22</v>
      </c>
      <c r="B1248" s="9">
        <v>162.929721</v>
      </c>
      <c r="C1248" s="12">
        <v>177.63235299999999</v>
      </c>
      <c r="D1248" s="12">
        <v>165.76651322000001</v>
      </c>
      <c r="E1248" s="60">
        <f t="shared" si="115"/>
        <v>0.93320000788369906</v>
      </c>
      <c r="F1248" s="42">
        <v>20.74945</v>
      </c>
      <c r="G1248" s="43">
        <v>20.805949999999999</v>
      </c>
      <c r="H1248" s="43">
        <v>7.6239199100000006</v>
      </c>
      <c r="I1248" s="19">
        <f>H1248/G1248</f>
        <v>0.3664297909972869</v>
      </c>
    </row>
    <row r="1249" spans="1:9" x14ac:dyDescent="0.25">
      <c r="A1249" s="5" t="s">
        <v>23</v>
      </c>
      <c r="B1249" s="9">
        <v>37.025199999999998</v>
      </c>
      <c r="C1249" s="12">
        <v>37.085006</v>
      </c>
      <c r="D1249" s="12">
        <v>35.31720868</v>
      </c>
      <c r="E1249" s="60">
        <f t="shared" si="115"/>
        <v>0.95233121116388653</v>
      </c>
      <c r="F1249" s="10" t="s">
        <v>19</v>
      </c>
      <c r="G1249" s="11" t="s">
        <v>19</v>
      </c>
      <c r="H1249" s="11" t="s">
        <v>19</v>
      </c>
      <c r="I1249" s="19" t="s">
        <v>19</v>
      </c>
    </row>
    <row r="1250" spans="1:9" x14ac:dyDescent="0.25">
      <c r="A1250" s="2" t="s">
        <v>24</v>
      </c>
      <c r="B1250" s="9">
        <v>242.34583900000001</v>
      </c>
      <c r="C1250" s="12">
        <v>221.695187</v>
      </c>
      <c r="D1250" s="12">
        <v>205.00612172999999</v>
      </c>
      <c r="E1250" s="60">
        <f t="shared" si="115"/>
        <v>0.92472066942075737</v>
      </c>
      <c r="F1250" s="42">
        <v>485.67582700000003</v>
      </c>
      <c r="G1250" s="43">
        <v>726.06030499999997</v>
      </c>
      <c r="H1250" s="43">
        <v>651.35504773000002</v>
      </c>
      <c r="I1250" s="19">
        <f>H1250/G1250</f>
        <v>0.89710874323311207</v>
      </c>
    </row>
    <row r="1251" spans="1:9" x14ac:dyDescent="0.25">
      <c r="A1251" s="5" t="s">
        <v>25</v>
      </c>
      <c r="B1251" s="9">
        <v>6.4889950000000001</v>
      </c>
      <c r="C1251" s="12">
        <v>6.4889950000000001</v>
      </c>
      <c r="D1251" s="12">
        <v>6.0030636100000008</v>
      </c>
      <c r="E1251" s="60">
        <f t="shared" si="115"/>
        <v>0.92511453776740482</v>
      </c>
      <c r="F1251" s="10">
        <v>0.29299999999999998</v>
      </c>
      <c r="G1251" s="11">
        <v>0.29299999999999998</v>
      </c>
      <c r="H1251" s="11">
        <v>0.18289568</v>
      </c>
      <c r="I1251" s="19">
        <f>H1251/G1251</f>
        <v>0.62421733788395906</v>
      </c>
    </row>
    <row r="1252" spans="1:9" x14ac:dyDescent="0.25">
      <c r="A1252" s="5" t="s">
        <v>26</v>
      </c>
      <c r="B1252" s="9">
        <v>158.12106600000001</v>
      </c>
      <c r="C1252" s="12">
        <v>158.034381</v>
      </c>
      <c r="D1252" s="12">
        <v>148.50919053999999</v>
      </c>
      <c r="E1252" s="60">
        <f t="shared" si="115"/>
        <v>0.93972709988973857</v>
      </c>
      <c r="F1252" s="42">
        <v>18.455352000000001</v>
      </c>
      <c r="G1252" s="43">
        <v>18.468737000000001</v>
      </c>
      <c r="H1252" s="43">
        <v>11.3616692</v>
      </c>
      <c r="I1252" s="19">
        <f t="shared" ref="I1252:I1256" si="117">H1252/G1252</f>
        <v>0.61518387532401375</v>
      </c>
    </row>
    <row r="1253" spans="1:9" x14ac:dyDescent="0.25">
      <c r="A1253" s="2" t="s">
        <v>27</v>
      </c>
      <c r="B1253" s="9">
        <v>63.871867999999999</v>
      </c>
      <c r="C1253" s="12">
        <v>60.266565999999997</v>
      </c>
      <c r="D1253" s="12">
        <v>43.538938399999999</v>
      </c>
      <c r="E1253" s="60">
        <f t="shared" si="115"/>
        <v>0.72243934389757669</v>
      </c>
      <c r="F1253" s="42">
        <v>2.1659999999999999</v>
      </c>
      <c r="G1253" s="43">
        <v>5.6724290000000002</v>
      </c>
      <c r="H1253" s="43">
        <v>4.0963221800000005</v>
      </c>
      <c r="I1253" s="19">
        <f t="shared" si="117"/>
        <v>0.7221460471343053</v>
      </c>
    </row>
    <row r="1254" spans="1:9" x14ac:dyDescent="0.25">
      <c r="A1254" s="2" t="s">
        <v>28</v>
      </c>
      <c r="B1254" s="9">
        <v>1164.6968999999999</v>
      </c>
      <c r="C1254" s="12">
        <v>1203.3466719999999</v>
      </c>
      <c r="D1254" s="12">
        <v>1108.0889923</v>
      </c>
      <c r="E1254" s="60">
        <f>D1254/C1254</f>
        <v>0.92083937080103551</v>
      </c>
      <c r="F1254" s="42">
        <v>376.83350000000002</v>
      </c>
      <c r="G1254" s="43">
        <v>345.13231999999999</v>
      </c>
      <c r="H1254" s="43">
        <v>273.26863105000001</v>
      </c>
      <c r="I1254" s="19">
        <f t="shared" si="117"/>
        <v>0.79177931249672595</v>
      </c>
    </row>
    <row r="1255" spans="1:9" x14ac:dyDescent="0.25">
      <c r="A1255" s="2" t="s">
        <v>29</v>
      </c>
      <c r="B1255" s="9">
        <v>760.41640400000006</v>
      </c>
      <c r="C1255" s="12">
        <v>779.62966400000005</v>
      </c>
      <c r="D1255" s="12">
        <v>751.31243586000005</v>
      </c>
      <c r="E1255" s="60">
        <f t="shared" ref="E1255:E1261" si="118">D1255/C1255</f>
        <v>0.96367861633853891</v>
      </c>
      <c r="F1255" s="42">
        <v>44.613967000000002</v>
      </c>
      <c r="G1255" s="43">
        <v>65.719344000000007</v>
      </c>
      <c r="H1255" s="43">
        <v>54.127315170000003</v>
      </c>
      <c r="I1255" s="19">
        <f t="shared" si="117"/>
        <v>0.82361313846955009</v>
      </c>
    </row>
    <row r="1256" spans="1:9" x14ac:dyDescent="0.25">
      <c r="A1256" s="4" t="s">
        <v>243</v>
      </c>
      <c r="B1256" s="9">
        <v>40.099949000000002</v>
      </c>
      <c r="C1256" s="12">
        <v>39.441037000000001</v>
      </c>
      <c r="D1256" s="12">
        <v>35.836471539999998</v>
      </c>
      <c r="E1256" s="60">
        <f t="shared" si="118"/>
        <v>0.9086087553935257</v>
      </c>
      <c r="F1256" s="42">
        <v>5.2686339999999996</v>
      </c>
      <c r="G1256" s="43">
        <v>5.6422119999999998</v>
      </c>
      <c r="H1256" s="43">
        <v>4.2425636100000004</v>
      </c>
      <c r="I1256" s="19">
        <f t="shared" si="117"/>
        <v>0.75193268349363696</v>
      </c>
    </row>
    <row r="1257" spans="1:9" x14ac:dyDescent="0.25">
      <c r="A1257" s="4" t="s">
        <v>216</v>
      </c>
      <c r="B1257" s="9">
        <v>2.2999999999999998</v>
      </c>
      <c r="C1257" s="12">
        <v>2.2999999999999998</v>
      </c>
      <c r="D1257" s="12">
        <v>0</v>
      </c>
      <c r="E1257" s="60">
        <f t="shared" si="118"/>
        <v>0</v>
      </c>
      <c r="F1257" s="66" t="s">
        <v>19</v>
      </c>
      <c r="G1257" s="67" t="s">
        <v>19</v>
      </c>
      <c r="H1257" s="67" t="s">
        <v>19</v>
      </c>
      <c r="I1257" s="19" t="s">
        <v>19</v>
      </c>
    </row>
    <row r="1258" spans="1:9" x14ac:dyDescent="0.25">
      <c r="A1258" s="2" t="s">
        <v>30</v>
      </c>
      <c r="B1258" s="9">
        <v>3.218744</v>
      </c>
      <c r="C1258" s="12">
        <v>3.218744</v>
      </c>
      <c r="D1258" s="12">
        <v>2.6633192499999998</v>
      </c>
      <c r="E1258" s="60">
        <f t="shared" si="118"/>
        <v>0.82744053270468221</v>
      </c>
      <c r="F1258" s="10" t="s">
        <v>19</v>
      </c>
      <c r="G1258" s="11" t="s">
        <v>19</v>
      </c>
      <c r="H1258" s="11" t="s">
        <v>19</v>
      </c>
      <c r="I1258" s="19" t="s">
        <v>19</v>
      </c>
    </row>
    <row r="1259" spans="1:9" x14ac:dyDescent="0.25">
      <c r="A1259" s="5" t="s">
        <v>31</v>
      </c>
      <c r="B1259" s="9">
        <v>3.716996</v>
      </c>
      <c r="C1259" s="12">
        <v>3.673136</v>
      </c>
      <c r="D1259" s="12">
        <v>3.5419204999999998</v>
      </c>
      <c r="E1259" s="60">
        <f t="shared" si="118"/>
        <v>0.96427698293774033</v>
      </c>
      <c r="F1259" s="42">
        <v>0.16520000000000001</v>
      </c>
      <c r="G1259" s="43">
        <v>0.28234999999999999</v>
      </c>
      <c r="H1259" s="43">
        <v>0.25373877</v>
      </c>
      <c r="I1259" s="19">
        <f t="shared" ref="I1259:I1261" si="119">H1259/G1259</f>
        <v>0.89866750486984248</v>
      </c>
    </row>
    <row r="1260" spans="1:9" x14ac:dyDescent="0.25">
      <c r="A1260" s="5" t="s">
        <v>32</v>
      </c>
      <c r="B1260" s="9">
        <v>134.130807</v>
      </c>
      <c r="C1260" s="12">
        <v>132.867413</v>
      </c>
      <c r="D1260" s="12">
        <v>120.04326702</v>
      </c>
      <c r="E1260" s="60">
        <f t="shared" si="118"/>
        <v>0.90348163112049151</v>
      </c>
      <c r="F1260" s="42">
        <v>9.8806949999999993</v>
      </c>
      <c r="G1260" s="43">
        <v>12.912494000000001</v>
      </c>
      <c r="H1260" s="43">
        <v>6.5972972900000002</v>
      </c>
      <c r="I1260" s="19">
        <f t="shared" si="119"/>
        <v>0.51092355125198896</v>
      </c>
    </row>
    <row r="1261" spans="1:9" x14ac:dyDescent="0.25">
      <c r="A1261" s="2" t="s">
        <v>33</v>
      </c>
      <c r="B1261" s="9">
        <v>20.635840999999999</v>
      </c>
      <c r="C1261" s="12">
        <v>20.102748999999999</v>
      </c>
      <c r="D1261" s="12">
        <v>17.479858180000001</v>
      </c>
      <c r="E1261" s="60">
        <f t="shared" si="118"/>
        <v>0.8695257638644347</v>
      </c>
      <c r="F1261" s="42">
        <v>333.91908599999999</v>
      </c>
      <c r="G1261" s="43">
        <v>326.694323</v>
      </c>
      <c r="H1261" s="43">
        <v>306.68344076</v>
      </c>
      <c r="I1261" s="19">
        <f t="shared" si="119"/>
        <v>0.93874738300855021</v>
      </c>
    </row>
    <row r="1262" spans="1:9" ht="15.75" thickBot="1" x14ac:dyDescent="0.3">
      <c r="A1262" s="6" t="s">
        <v>34</v>
      </c>
      <c r="B1262" s="48">
        <v>2557.8000000000002</v>
      </c>
      <c r="C1262" s="49">
        <v>2398.5332389999999</v>
      </c>
      <c r="D1262" s="49">
        <v>2365.60837163</v>
      </c>
      <c r="E1262" s="61">
        <f>D1262/C1262</f>
        <v>0.98627291594936284</v>
      </c>
      <c r="F1262" s="15" t="s">
        <v>19</v>
      </c>
      <c r="G1262" s="16" t="s">
        <v>19</v>
      </c>
      <c r="H1262" s="16" t="s">
        <v>19</v>
      </c>
      <c r="I1262" s="30" t="s">
        <v>19</v>
      </c>
    </row>
    <row r="1263" spans="1:9" ht="15.75" thickBot="1" x14ac:dyDescent="0.3">
      <c r="A1263" s="176" t="s">
        <v>97</v>
      </c>
      <c r="B1263" s="13">
        <f>SUM(B1264:B1321)</f>
        <v>5816.2104249999993</v>
      </c>
      <c r="C1263" s="14">
        <f>SUM(C1264:C1321)</f>
        <v>5900.4118600000002</v>
      </c>
      <c r="D1263" s="14">
        <f>SUM(D1264:D1321)</f>
        <v>5240.4597044800039</v>
      </c>
      <c r="E1263" s="28">
        <f>D1263/C1263</f>
        <v>0.88815151023711825</v>
      </c>
      <c r="F1263" s="68">
        <f>SUM(F1264:F1321)</f>
        <v>2408.1608509999996</v>
      </c>
      <c r="G1263" s="69">
        <f>SUM(G1264:G1321)</f>
        <v>2362.0680829999997</v>
      </c>
      <c r="H1263" s="69">
        <f>SUM(H1264:H1321)</f>
        <v>1291.4679969299998</v>
      </c>
      <c r="I1263" s="70">
        <f>H1263/G1263</f>
        <v>0.54675307889082547</v>
      </c>
    </row>
    <row r="1264" spans="1:9" x14ac:dyDescent="0.25">
      <c r="A1264" s="177" t="s">
        <v>82</v>
      </c>
      <c r="B1264" s="46">
        <v>11.269500000000001</v>
      </c>
      <c r="C1264" s="47">
        <v>11.269500000000001</v>
      </c>
      <c r="D1264" s="47">
        <v>9.4341775600000002</v>
      </c>
      <c r="E1264" s="29">
        <f>D1264/C1264</f>
        <v>0.83714251386485639</v>
      </c>
      <c r="F1264" s="40">
        <v>0.74550000000000005</v>
      </c>
      <c r="G1264" s="41">
        <v>0.74550000000000005</v>
      </c>
      <c r="H1264" s="41">
        <v>0.38867581000000001</v>
      </c>
      <c r="I1264" s="29">
        <f>H1264/G1264</f>
        <v>0.52136258886653253</v>
      </c>
    </row>
    <row r="1265" spans="1:9" x14ac:dyDescent="0.25">
      <c r="A1265" s="178" t="s">
        <v>35</v>
      </c>
      <c r="B1265" s="9">
        <v>37.831600000000002</v>
      </c>
      <c r="C1265" s="12">
        <v>40.116664</v>
      </c>
      <c r="D1265" s="12">
        <v>34.955849700000002</v>
      </c>
      <c r="E1265" s="19">
        <f>D1265/C1265</f>
        <v>0.87135484894755955</v>
      </c>
      <c r="F1265" s="42">
        <v>5.2013999999999996</v>
      </c>
      <c r="G1265" s="43">
        <v>6.2211090000000002</v>
      </c>
      <c r="H1265" s="43">
        <v>5.0515433200000004</v>
      </c>
      <c r="I1265" s="19">
        <f>H1265/G1265</f>
        <v>0.81200045200944082</v>
      </c>
    </row>
    <row r="1266" spans="1:9" x14ac:dyDescent="0.25">
      <c r="A1266" s="178" t="s">
        <v>36</v>
      </c>
      <c r="B1266" s="9">
        <v>42.265599999999999</v>
      </c>
      <c r="C1266" s="12">
        <v>42.265599999999999</v>
      </c>
      <c r="D1266" s="12">
        <v>34.691386869999995</v>
      </c>
      <c r="E1266" s="19">
        <f t="shared" ref="E1266:E1320" si="120">D1266/C1266</f>
        <v>0.82079485136848873</v>
      </c>
      <c r="F1266" s="42">
        <v>20.238399999999999</v>
      </c>
      <c r="G1266" s="43">
        <v>20.238399999999999</v>
      </c>
      <c r="H1266" s="43">
        <v>10.293243890000001</v>
      </c>
      <c r="I1266" s="19">
        <f t="shared" ref="I1266:I1270" si="121">H1266/G1266</f>
        <v>0.50859968624001906</v>
      </c>
    </row>
    <row r="1267" spans="1:9" x14ac:dyDescent="0.25">
      <c r="A1267" s="178" t="s">
        <v>37</v>
      </c>
      <c r="B1267" s="9">
        <v>8.0916259999999998</v>
      </c>
      <c r="C1267" s="12">
        <v>8.0911259999999992</v>
      </c>
      <c r="D1267" s="12">
        <v>6.5092781799999999</v>
      </c>
      <c r="E1267" s="19">
        <f t="shared" si="120"/>
        <v>0.80449596014201241</v>
      </c>
      <c r="F1267" s="42">
        <v>18.879574000000002</v>
      </c>
      <c r="G1267" s="43">
        <v>26.721553</v>
      </c>
      <c r="H1267" s="43">
        <v>22.66975132</v>
      </c>
      <c r="I1267" s="19">
        <f t="shared" si="121"/>
        <v>0.84836952852253755</v>
      </c>
    </row>
    <row r="1268" spans="1:9" x14ac:dyDescent="0.25">
      <c r="A1268" s="178" t="s">
        <v>38</v>
      </c>
      <c r="B1268" s="9">
        <v>46.505012000000001</v>
      </c>
      <c r="C1268" s="12">
        <v>44.138494000000001</v>
      </c>
      <c r="D1268" s="12">
        <v>39.670409859999999</v>
      </c>
      <c r="E1268" s="19">
        <f t="shared" si="120"/>
        <v>0.89877125984407169</v>
      </c>
      <c r="F1268" s="42">
        <v>92.449787999999998</v>
      </c>
      <c r="G1268" s="43">
        <v>64.816305999999997</v>
      </c>
      <c r="H1268" s="43">
        <v>60.024512530000003</v>
      </c>
      <c r="I1268" s="19">
        <f t="shared" si="121"/>
        <v>0.9260711730471034</v>
      </c>
    </row>
    <row r="1269" spans="1:9" x14ac:dyDescent="0.25">
      <c r="A1269" s="178" t="s">
        <v>39</v>
      </c>
      <c r="B1269" s="9">
        <v>6.5945999999999998</v>
      </c>
      <c r="C1269" s="12">
        <v>6.5945999999999998</v>
      </c>
      <c r="D1269" s="12">
        <v>5.7445531500000007</v>
      </c>
      <c r="E1269" s="19">
        <f t="shared" si="120"/>
        <v>0.87109955872986999</v>
      </c>
      <c r="F1269" s="42">
        <v>5.6376999999999997</v>
      </c>
      <c r="G1269" s="43">
        <v>4.5479909999999997</v>
      </c>
      <c r="H1269" s="43">
        <v>2.4413457200000002</v>
      </c>
      <c r="I1269" s="19">
        <f t="shared" si="121"/>
        <v>0.5367965152085834</v>
      </c>
    </row>
    <row r="1270" spans="1:9" x14ac:dyDescent="0.25">
      <c r="A1270" s="178" t="s">
        <v>40</v>
      </c>
      <c r="B1270" s="9">
        <v>15.561688999999999</v>
      </c>
      <c r="C1270" s="12">
        <v>16.893125999999999</v>
      </c>
      <c r="D1270" s="12">
        <v>15.14454888</v>
      </c>
      <c r="E1270" s="19">
        <f t="shared" si="120"/>
        <v>0.89649179672252499</v>
      </c>
      <c r="F1270" s="42">
        <v>1.1763110000000001</v>
      </c>
      <c r="G1270" s="43">
        <v>1.264311</v>
      </c>
      <c r="H1270" s="43">
        <v>1.07208974</v>
      </c>
      <c r="I1270" s="19">
        <f t="shared" si="121"/>
        <v>0.84796362603821374</v>
      </c>
    </row>
    <row r="1271" spans="1:9" x14ac:dyDescent="0.25">
      <c r="A1271" s="178" t="s">
        <v>41</v>
      </c>
      <c r="B1271" s="9">
        <v>2.4843999999999999</v>
      </c>
      <c r="C1271" s="12">
        <v>2.4843999999999999</v>
      </c>
      <c r="D1271" s="12">
        <v>1.6556095800000001</v>
      </c>
      <c r="E1271" s="19">
        <f t="shared" si="120"/>
        <v>0.66640218161326681</v>
      </c>
      <c r="F1271" s="10" t="s">
        <v>19</v>
      </c>
      <c r="G1271" s="11" t="s">
        <v>19</v>
      </c>
      <c r="H1271" s="11" t="s">
        <v>19</v>
      </c>
      <c r="I1271" s="19" t="s">
        <v>19</v>
      </c>
    </row>
    <row r="1272" spans="1:9" x14ac:dyDescent="0.25">
      <c r="A1272" s="178" t="s">
        <v>42</v>
      </c>
      <c r="B1272" s="9">
        <v>9.1740729999999999</v>
      </c>
      <c r="C1272" s="12">
        <v>9.1740729999999999</v>
      </c>
      <c r="D1272" s="12">
        <v>6.9078865999999994</v>
      </c>
      <c r="E1272" s="19">
        <f t="shared" si="120"/>
        <v>0.75297924923858783</v>
      </c>
      <c r="F1272" s="42">
        <v>1.574727</v>
      </c>
      <c r="G1272" s="43">
        <v>1.574727</v>
      </c>
      <c r="H1272" s="43">
        <v>1.2995828700000001</v>
      </c>
      <c r="I1272" s="19">
        <f t="shared" ref="I1272:I1279" si="122">H1272/G1272</f>
        <v>0.82527502862400914</v>
      </c>
    </row>
    <row r="1273" spans="1:9" x14ac:dyDescent="0.25">
      <c r="A1273" s="178" t="s">
        <v>43</v>
      </c>
      <c r="B1273" s="9">
        <v>60.356999999999999</v>
      </c>
      <c r="C1273" s="12">
        <v>69.316624000000004</v>
      </c>
      <c r="D1273" s="12">
        <v>61.341408969999996</v>
      </c>
      <c r="E1273" s="19">
        <f t="shared" si="120"/>
        <v>0.88494513192102364</v>
      </c>
      <c r="F1273" s="42">
        <v>17.863</v>
      </c>
      <c r="G1273" s="43">
        <v>23.1065</v>
      </c>
      <c r="H1273" s="43">
        <v>16.132714249999999</v>
      </c>
      <c r="I1273" s="19">
        <f t="shared" si="122"/>
        <v>0.69818943803691602</v>
      </c>
    </row>
    <row r="1274" spans="1:9" x14ac:dyDescent="0.25">
      <c r="A1274" s="178" t="s">
        <v>44</v>
      </c>
      <c r="B1274" s="9">
        <v>21.744499999999999</v>
      </c>
      <c r="C1274" s="12">
        <v>22.879845</v>
      </c>
      <c r="D1274" s="12">
        <v>18.97002239</v>
      </c>
      <c r="E1274" s="19">
        <f t="shared" si="120"/>
        <v>0.82911498701149422</v>
      </c>
      <c r="F1274" s="42">
        <v>3.0554999999999999</v>
      </c>
      <c r="G1274" s="43">
        <v>3.4497200000000001</v>
      </c>
      <c r="H1274" s="43">
        <v>1.52187831</v>
      </c>
      <c r="I1274" s="19">
        <f t="shared" si="122"/>
        <v>0.44115995211205544</v>
      </c>
    </row>
    <row r="1275" spans="1:9" x14ac:dyDescent="0.25">
      <c r="A1275" s="178" t="s">
        <v>45</v>
      </c>
      <c r="B1275" s="9">
        <v>12.471005999999999</v>
      </c>
      <c r="C1275" s="12">
        <v>12.492461</v>
      </c>
      <c r="D1275" s="12">
        <v>8.5029172499999994</v>
      </c>
      <c r="E1275" s="19">
        <f t="shared" si="120"/>
        <v>0.68064388994290226</v>
      </c>
      <c r="F1275" s="42">
        <v>99.520697999999996</v>
      </c>
      <c r="G1275" s="43">
        <v>109.984954</v>
      </c>
      <c r="H1275" s="43">
        <v>96.011038499999998</v>
      </c>
      <c r="I1275" s="19">
        <f t="shared" si="122"/>
        <v>0.87294702600866658</v>
      </c>
    </row>
    <row r="1276" spans="1:9" x14ac:dyDescent="0.25">
      <c r="A1276" s="178" t="s">
        <v>46</v>
      </c>
      <c r="B1276" s="9">
        <v>52.038770999999997</v>
      </c>
      <c r="C1276" s="12">
        <v>51.992721000000003</v>
      </c>
      <c r="D1276" s="12">
        <v>45.056524930000002</v>
      </c>
      <c r="E1276" s="19">
        <f t="shared" si="120"/>
        <v>0.86659293961552808</v>
      </c>
      <c r="F1276" s="42">
        <v>26.503729</v>
      </c>
      <c r="G1276" s="43">
        <v>26.503729</v>
      </c>
      <c r="H1276" s="43">
        <v>15.868212890000001</v>
      </c>
      <c r="I1276" s="19">
        <f t="shared" si="122"/>
        <v>0.59871623687368669</v>
      </c>
    </row>
    <row r="1277" spans="1:9" x14ac:dyDescent="0.25">
      <c r="A1277" s="178" t="s">
        <v>47</v>
      </c>
      <c r="B1277" s="9">
        <v>8.1217000000000006</v>
      </c>
      <c r="C1277" s="12">
        <v>8.1217000000000006</v>
      </c>
      <c r="D1277" s="12">
        <v>7.4430568899999994</v>
      </c>
      <c r="E1277" s="19">
        <f t="shared" si="120"/>
        <v>0.9164407562456135</v>
      </c>
      <c r="F1277" s="10">
        <v>0.439</v>
      </c>
      <c r="G1277" s="11">
        <v>0.439</v>
      </c>
      <c r="H1277" s="11">
        <v>0.26881322999999996</v>
      </c>
      <c r="I1277" s="19">
        <f t="shared" si="122"/>
        <v>0.61233082004555794</v>
      </c>
    </row>
    <row r="1278" spans="1:9" x14ac:dyDescent="0.25">
      <c r="A1278" s="178" t="s">
        <v>48</v>
      </c>
      <c r="B1278" s="9">
        <v>25.426964999999999</v>
      </c>
      <c r="C1278" s="12">
        <v>25.426964999999999</v>
      </c>
      <c r="D1278" s="12">
        <v>19.2173397</v>
      </c>
      <c r="E1278" s="19">
        <f t="shared" si="120"/>
        <v>0.75578582422243479</v>
      </c>
      <c r="F1278" s="42">
        <v>66.589034999999996</v>
      </c>
      <c r="G1278" s="43">
        <v>69.070057000000006</v>
      </c>
      <c r="H1278" s="43">
        <v>45.923893469999996</v>
      </c>
      <c r="I1278" s="19">
        <f t="shared" si="122"/>
        <v>0.66488859955624469</v>
      </c>
    </row>
    <row r="1279" spans="1:9" x14ac:dyDescent="0.25">
      <c r="A1279" s="178" t="s">
        <v>49</v>
      </c>
      <c r="B1279" s="9">
        <v>13.7944</v>
      </c>
      <c r="C1279" s="12">
        <v>13.7944</v>
      </c>
      <c r="D1279" s="12">
        <v>9.6271022599999991</v>
      </c>
      <c r="E1279" s="19">
        <f t="shared" si="120"/>
        <v>0.69789931131473637</v>
      </c>
      <c r="F1279" s="42">
        <v>9.1936</v>
      </c>
      <c r="G1279" s="43">
        <v>9.1936</v>
      </c>
      <c r="H1279" s="43">
        <v>0.42094403000000002</v>
      </c>
      <c r="I1279" s="19">
        <f t="shared" si="122"/>
        <v>4.5786637443438916E-2</v>
      </c>
    </row>
    <row r="1280" spans="1:9" x14ac:dyDescent="0.25">
      <c r="A1280" s="178" t="s">
        <v>50</v>
      </c>
      <c r="B1280" s="9">
        <v>0.873</v>
      </c>
      <c r="C1280" s="12">
        <v>0.95537499999999997</v>
      </c>
      <c r="D1280" s="12">
        <v>0.50868223999999995</v>
      </c>
      <c r="E1280" s="19">
        <f t="shared" si="120"/>
        <v>0.53244248593484234</v>
      </c>
      <c r="F1280" s="10" t="s">
        <v>19</v>
      </c>
      <c r="G1280" s="11" t="s">
        <v>19</v>
      </c>
      <c r="H1280" s="11" t="s">
        <v>19</v>
      </c>
      <c r="I1280" s="19" t="s">
        <v>19</v>
      </c>
    </row>
    <row r="1281" spans="1:9" x14ac:dyDescent="0.25">
      <c r="A1281" s="178" t="s">
        <v>99</v>
      </c>
      <c r="B1281" s="9">
        <v>53.318660000000001</v>
      </c>
      <c r="C1281" s="12">
        <v>53.486789999999999</v>
      </c>
      <c r="D1281" s="12">
        <v>43.22326185</v>
      </c>
      <c r="E1281" s="19">
        <f t="shared" si="120"/>
        <v>0.80811097188670322</v>
      </c>
      <c r="F1281" s="10">
        <v>26.217644</v>
      </c>
      <c r="G1281" s="11">
        <v>31.249084</v>
      </c>
      <c r="H1281" s="11">
        <v>11.448664490000001</v>
      </c>
      <c r="I1281" s="19">
        <f t="shared" ref="I1281:I1283" si="123">H1281/G1281</f>
        <v>0.36636800265889397</v>
      </c>
    </row>
    <row r="1282" spans="1:9" x14ac:dyDescent="0.25">
      <c r="A1282" s="178" t="s">
        <v>100</v>
      </c>
      <c r="B1282" s="9">
        <v>7.0975910000000004</v>
      </c>
      <c r="C1282" s="12">
        <v>7.0975910000000004</v>
      </c>
      <c r="D1282" s="12">
        <v>3.4443436200000002</v>
      </c>
      <c r="E1282" s="19">
        <f t="shared" si="120"/>
        <v>0.48528347435066349</v>
      </c>
      <c r="F1282" s="42">
        <v>4.2930999999999999</v>
      </c>
      <c r="G1282" s="43">
        <v>5.6691000000000003</v>
      </c>
      <c r="H1282" s="43">
        <v>3.5823795600000001</v>
      </c>
      <c r="I1282" s="19">
        <f t="shared" si="123"/>
        <v>0.63191327723977353</v>
      </c>
    </row>
    <row r="1283" spans="1:9" ht="17.25" x14ac:dyDescent="0.25">
      <c r="A1283" s="179" t="s">
        <v>242</v>
      </c>
      <c r="B1283" s="9">
        <v>4036.6106799999998</v>
      </c>
      <c r="C1283" s="12">
        <v>4068.972143</v>
      </c>
      <c r="D1283" s="12">
        <v>3664.77899548</v>
      </c>
      <c r="E1283" s="19">
        <f t="shared" si="120"/>
        <v>0.90066455770277321</v>
      </c>
      <c r="F1283" s="42">
        <v>393.71254399999998</v>
      </c>
      <c r="G1283" s="43">
        <v>390.6484210000001</v>
      </c>
      <c r="H1283" s="43">
        <v>123.01761766000004</v>
      </c>
      <c r="I1283" s="19">
        <f t="shared" si="123"/>
        <v>0.31490622013803049</v>
      </c>
    </row>
    <row r="1284" spans="1:9" x14ac:dyDescent="0.25">
      <c r="A1284" s="178" t="s">
        <v>51</v>
      </c>
      <c r="B1284" s="9">
        <v>0.2</v>
      </c>
      <c r="C1284" s="12">
        <v>0.2</v>
      </c>
      <c r="D1284" s="12">
        <v>0</v>
      </c>
      <c r="E1284" s="19">
        <f t="shared" si="120"/>
        <v>0</v>
      </c>
      <c r="F1284" s="10" t="s">
        <v>19</v>
      </c>
      <c r="G1284" s="11" t="s">
        <v>19</v>
      </c>
      <c r="H1284" s="11" t="s">
        <v>19</v>
      </c>
      <c r="I1284" s="19" t="s">
        <v>19</v>
      </c>
    </row>
    <row r="1285" spans="1:9" ht="15.75" thickBot="1" x14ac:dyDescent="0.3">
      <c r="A1285" s="183" t="s">
        <v>227</v>
      </c>
      <c r="B1285" s="50">
        <v>3.6706370000000001</v>
      </c>
      <c r="C1285" s="51">
        <v>3.6706370000000001</v>
      </c>
      <c r="D1285" s="51">
        <v>3.49731134</v>
      </c>
      <c r="E1285" s="30">
        <f t="shared" si="120"/>
        <v>0.95278049559245437</v>
      </c>
      <c r="F1285" s="44">
        <v>1.017112</v>
      </c>
      <c r="G1285" s="45">
        <v>0.98843599999999998</v>
      </c>
      <c r="H1285" s="45">
        <v>0.68824893999999992</v>
      </c>
      <c r="I1285" s="30">
        <f t="shared" ref="I1285:I1308" si="124">H1285/G1285</f>
        <v>0.6963009643517637</v>
      </c>
    </row>
    <row r="1286" spans="1:9" x14ac:dyDescent="0.25">
      <c r="A1286" s="182" t="s">
        <v>52</v>
      </c>
      <c r="B1286" s="46">
        <v>1.3141</v>
      </c>
      <c r="C1286" s="47">
        <v>1.4513499999999999</v>
      </c>
      <c r="D1286" s="47">
        <v>1.1858465300000001</v>
      </c>
      <c r="E1286" s="59">
        <f t="shared" si="120"/>
        <v>0.81706447789988645</v>
      </c>
      <c r="F1286" s="40">
        <v>0.3</v>
      </c>
      <c r="G1286" s="41">
        <v>0.32774999999999999</v>
      </c>
      <c r="H1286" s="41">
        <v>0.25005194000000003</v>
      </c>
      <c r="I1286" s="29">
        <f t="shared" si="124"/>
        <v>0.76293498093058743</v>
      </c>
    </row>
    <row r="1287" spans="1:9" x14ac:dyDescent="0.25">
      <c r="A1287" s="2" t="s">
        <v>53</v>
      </c>
      <c r="B1287" s="9">
        <v>12.795199999999999</v>
      </c>
      <c r="C1287" s="12">
        <v>13.485200000000001</v>
      </c>
      <c r="D1287" s="12">
        <v>10.06573903</v>
      </c>
      <c r="E1287" s="60">
        <f t="shared" si="120"/>
        <v>0.7464286054341055</v>
      </c>
      <c r="F1287" s="42">
        <v>15.8317</v>
      </c>
      <c r="G1287" s="43">
        <v>15.8317</v>
      </c>
      <c r="H1287" s="43">
        <v>4.9172996200000005</v>
      </c>
      <c r="I1287" s="19">
        <f t="shared" si="124"/>
        <v>0.31059833245955903</v>
      </c>
    </row>
    <row r="1288" spans="1:9" x14ac:dyDescent="0.25">
      <c r="A1288" s="2" t="s">
        <v>54</v>
      </c>
      <c r="B1288" s="9">
        <v>167.1994</v>
      </c>
      <c r="C1288" s="12">
        <v>182.44468000000001</v>
      </c>
      <c r="D1288" s="12">
        <v>162.96201236000002</v>
      </c>
      <c r="E1288" s="60">
        <f t="shared" si="120"/>
        <v>0.89321328722766824</v>
      </c>
      <c r="F1288" s="42">
        <v>234.9006</v>
      </c>
      <c r="G1288" s="43">
        <v>226.21727100000001</v>
      </c>
      <c r="H1288" s="43">
        <v>140.04998753999999</v>
      </c>
      <c r="I1288" s="19">
        <f t="shared" si="124"/>
        <v>0.6190950271873803</v>
      </c>
    </row>
    <row r="1289" spans="1:9" x14ac:dyDescent="0.25">
      <c r="A1289" s="2" t="s">
        <v>55</v>
      </c>
      <c r="B1289" s="9">
        <v>11.663465</v>
      </c>
      <c r="C1289" s="12">
        <v>11.663465</v>
      </c>
      <c r="D1289" s="12">
        <v>10.84582859</v>
      </c>
      <c r="E1289" s="60">
        <f t="shared" si="120"/>
        <v>0.92989764105263739</v>
      </c>
      <c r="F1289" s="42">
        <v>7.657235</v>
      </c>
      <c r="G1289" s="43">
        <v>7.657235</v>
      </c>
      <c r="H1289" s="43">
        <v>5.5960299800000008</v>
      </c>
      <c r="I1289" s="19">
        <f t="shared" si="124"/>
        <v>0.73081601648636885</v>
      </c>
    </row>
    <row r="1290" spans="1:9" x14ac:dyDescent="0.25">
      <c r="A1290" s="2" t="s">
        <v>56</v>
      </c>
      <c r="B1290" s="9">
        <v>26.862333</v>
      </c>
      <c r="C1290" s="12">
        <v>26.651333000000001</v>
      </c>
      <c r="D1290" s="12">
        <v>18.673760290000001</v>
      </c>
      <c r="E1290" s="60">
        <f t="shared" si="120"/>
        <v>0.70066890425330697</v>
      </c>
      <c r="F1290" s="42">
        <v>377.87366700000001</v>
      </c>
      <c r="G1290" s="43">
        <v>383.32466799999997</v>
      </c>
      <c r="H1290" s="43">
        <v>126.57573003</v>
      </c>
      <c r="I1290" s="19">
        <f t="shared" si="124"/>
        <v>0.33020502095628246</v>
      </c>
    </row>
    <row r="1291" spans="1:9" x14ac:dyDescent="0.25">
      <c r="A1291" s="2" t="s">
        <v>57</v>
      </c>
      <c r="B1291" s="9">
        <v>8.0123850000000001</v>
      </c>
      <c r="C1291" s="12">
        <v>8.0123850000000001</v>
      </c>
      <c r="D1291" s="12">
        <v>6.1085051200000002</v>
      </c>
      <c r="E1291" s="60">
        <f t="shared" si="120"/>
        <v>0.76238287601007693</v>
      </c>
      <c r="F1291" s="42">
        <v>93.507814999999994</v>
      </c>
      <c r="G1291" s="43">
        <v>120.982815</v>
      </c>
      <c r="H1291" s="43">
        <v>67.513756860000001</v>
      </c>
      <c r="I1291" s="19">
        <f t="shared" si="124"/>
        <v>0.55804418883789408</v>
      </c>
    </row>
    <row r="1292" spans="1:9" x14ac:dyDescent="0.25">
      <c r="A1292" s="2" t="s">
        <v>58</v>
      </c>
      <c r="B1292" s="9">
        <v>24.393840999999998</v>
      </c>
      <c r="C1292" s="12">
        <v>24.349841000000001</v>
      </c>
      <c r="D1292" s="12">
        <v>20.07367554</v>
      </c>
      <c r="E1292" s="60">
        <f t="shared" si="120"/>
        <v>0.82438630872374075</v>
      </c>
      <c r="F1292" s="42">
        <v>23.069849999999999</v>
      </c>
      <c r="G1292" s="43">
        <v>24.123801</v>
      </c>
      <c r="H1292" s="43">
        <v>15.388869609999999</v>
      </c>
      <c r="I1292" s="19">
        <f t="shared" si="124"/>
        <v>0.63791230950711286</v>
      </c>
    </row>
    <row r="1293" spans="1:9" x14ac:dyDescent="0.25">
      <c r="A1293" s="2" t="s">
        <v>59</v>
      </c>
      <c r="B1293" s="9">
        <v>18.488734999999998</v>
      </c>
      <c r="C1293" s="12">
        <v>18.477564999999998</v>
      </c>
      <c r="D1293" s="12">
        <v>15.114738340000001</v>
      </c>
      <c r="E1293" s="60">
        <f t="shared" si="120"/>
        <v>0.81800487997200944</v>
      </c>
      <c r="F1293" s="42">
        <v>34.282764999999998</v>
      </c>
      <c r="G1293" s="43">
        <v>34.293934999999998</v>
      </c>
      <c r="H1293" s="43">
        <v>18.076987429999999</v>
      </c>
      <c r="I1293" s="19">
        <f t="shared" si="124"/>
        <v>0.52711907892751297</v>
      </c>
    </row>
    <row r="1294" spans="1:9" x14ac:dyDescent="0.25">
      <c r="A1294" s="2" t="s">
        <v>60</v>
      </c>
      <c r="B1294" s="9">
        <v>6.1280020000000004</v>
      </c>
      <c r="C1294" s="12">
        <v>6.1280020000000004</v>
      </c>
      <c r="D1294" s="12">
        <v>4.3983949899999999</v>
      </c>
      <c r="E1294" s="60">
        <f t="shared" si="120"/>
        <v>0.71775351737809479</v>
      </c>
      <c r="F1294" s="42">
        <v>1.0300590000000001</v>
      </c>
      <c r="G1294" s="43">
        <v>1.0300590000000001</v>
      </c>
      <c r="H1294" s="43">
        <v>0.56266190999999999</v>
      </c>
      <c r="I1294" s="19">
        <f t="shared" si="124"/>
        <v>0.54624240941538293</v>
      </c>
    </row>
    <row r="1295" spans="1:9" x14ac:dyDescent="0.25">
      <c r="A1295" s="2" t="s">
        <v>95</v>
      </c>
      <c r="B1295" s="9">
        <v>14.519124</v>
      </c>
      <c r="C1295" s="12">
        <v>14.482124000000001</v>
      </c>
      <c r="D1295" s="12">
        <v>8.9736272400000008</v>
      </c>
      <c r="E1295" s="60">
        <f t="shared" si="120"/>
        <v>0.61963474694734011</v>
      </c>
      <c r="F1295" s="42">
        <v>1.4320759999999999</v>
      </c>
      <c r="G1295" s="43">
        <v>1.469076</v>
      </c>
      <c r="H1295" s="43">
        <v>0.59691817000000003</v>
      </c>
      <c r="I1295" s="19">
        <f t="shared" si="124"/>
        <v>0.40632218482910348</v>
      </c>
    </row>
    <row r="1296" spans="1:9" x14ac:dyDescent="0.25">
      <c r="A1296" s="2" t="s">
        <v>61</v>
      </c>
      <c r="B1296" s="9">
        <v>54.731400000000001</v>
      </c>
      <c r="C1296" s="12">
        <v>54.614043000000002</v>
      </c>
      <c r="D1296" s="12">
        <v>52.473616340000007</v>
      </c>
      <c r="E1296" s="60">
        <f t="shared" si="120"/>
        <v>0.96080812658385328</v>
      </c>
      <c r="F1296" s="42">
        <v>2.0242</v>
      </c>
      <c r="G1296" s="43">
        <v>2.1416569999999999</v>
      </c>
      <c r="H1296" s="43">
        <v>1.6939035200000001</v>
      </c>
      <c r="I1296" s="19">
        <f t="shared" si="124"/>
        <v>0.79093128358089093</v>
      </c>
    </row>
    <row r="1297" spans="1:9" x14ac:dyDescent="0.25">
      <c r="A1297" s="2" t="s">
        <v>217</v>
      </c>
      <c r="B1297" s="9">
        <v>8.4754819999999995</v>
      </c>
      <c r="C1297" s="12">
        <v>8.4864920000000001</v>
      </c>
      <c r="D1297" s="12">
        <v>5.8783553200000007</v>
      </c>
      <c r="E1297" s="60">
        <f t="shared" si="120"/>
        <v>0.69267199214940645</v>
      </c>
      <c r="F1297" s="42">
        <v>15.717917999999999</v>
      </c>
      <c r="G1297" s="43">
        <v>18.706907999999999</v>
      </c>
      <c r="H1297" s="43">
        <v>12.41934642</v>
      </c>
      <c r="I1297" s="19">
        <f t="shared" si="124"/>
        <v>0.66389092307504805</v>
      </c>
    </row>
    <row r="1298" spans="1:9" x14ac:dyDescent="0.25">
      <c r="A1298" s="2" t="s">
        <v>62</v>
      </c>
      <c r="B1298" s="9">
        <v>7.5107999999999997</v>
      </c>
      <c r="C1298" s="12">
        <v>6.893421</v>
      </c>
      <c r="D1298" s="12">
        <v>0.68441410999999996</v>
      </c>
      <c r="E1298" s="60">
        <f t="shared" si="120"/>
        <v>9.9285116925253797E-2</v>
      </c>
      <c r="F1298" s="42">
        <v>1.66</v>
      </c>
      <c r="G1298" s="43">
        <v>1.66</v>
      </c>
      <c r="H1298" s="43">
        <v>0.14073747</v>
      </c>
      <c r="I1298" s="19">
        <f t="shared" si="124"/>
        <v>8.4781608433734945E-2</v>
      </c>
    </row>
    <row r="1299" spans="1:9" x14ac:dyDescent="0.25">
      <c r="A1299" s="2" t="s">
        <v>83</v>
      </c>
      <c r="B1299" s="9">
        <v>124.8222</v>
      </c>
      <c r="C1299" s="12">
        <v>123.262305</v>
      </c>
      <c r="D1299" s="12">
        <v>109.27925845999999</v>
      </c>
      <c r="E1299" s="60">
        <f t="shared" si="120"/>
        <v>0.88655861546642334</v>
      </c>
      <c r="F1299" s="42">
        <v>2.6377999999999999</v>
      </c>
      <c r="G1299" s="43">
        <v>4.1976950000000004</v>
      </c>
      <c r="H1299" s="43">
        <v>1.80148095</v>
      </c>
      <c r="I1299" s="19">
        <f t="shared" si="124"/>
        <v>0.4291595625694577</v>
      </c>
    </row>
    <row r="1300" spans="1:9" ht="17.25" x14ac:dyDescent="0.25">
      <c r="A1300" s="2" t="s">
        <v>241</v>
      </c>
      <c r="B1300" s="33">
        <v>60.588999999999999</v>
      </c>
      <c r="C1300" s="34">
        <v>60.410288999999999</v>
      </c>
      <c r="D1300" s="34">
        <v>43.933056489999998</v>
      </c>
      <c r="E1300" s="60">
        <f t="shared" si="120"/>
        <v>0.72724460050174566</v>
      </c>
      <c r="F1300" s="33">
        <v>583.2894</v>
      </c>
      <c r="G1300" s="34">
        <v>494.442724</v>
      </c>
      <c r="H1300" s="34">
        <v>320.89457087</v>
      </c>
      <c r="I1300" s="19">
        <f t="shared" si="124"/>
        <v>0.64900251392919672</v>
      </c>
    </row>
    <row r="1301" spans="1:9" x14ac:dyDescent="0.25">
      <c r="A1301" s="2" t="s">
        <v>63</v>
      </c>
      <c r="B1301" s="9">
        <v>6.6338999999999997</v>
      </c>
      <c r="C1301" s="12">
        <v>6.5677859999999999</v>
      </c>
      <c r="D1301" s="12">
        <v>5.7929018600000006</v>
      </c>
      <c r="E1301" s="60">
        <f t="shared" si="120"/>
        <v>0.8820174500204484</v>
      </c>
      <c r="F1301" s="42">
        <v>5.9851999999999999</v>
      </c>
      <c r="G1301" s="43">
        <v>6.0513139999999996</v>
      </c>
      <c r="H1301" s="43">
        <v>1.83848017</v>
      </c>
      <c r="I1301" s="19">
        <f t="shared" si="124"/>
        <v>0.30381503422231931</v>
      </c>
    </row>
    <row r="1302" spans="1:9" x14ac:dyDescent="0.25">
      <c r="A1302" s="2" t="s">
        <v>64</v>
      </c>
      <c r="B1302" s="9">
        <v>22.962513999999999</v>
      </c>
      <c r="C1302" s="12">
        <v>22.180372999999999</v>
      </c>
      <c r="D1302" s="12">
        <v>20.989640489999999</v>
      </c>
      <c r="E1302" s="60">
        <f t="shared" si="120"/>
        <v>0.94631593841997153</v>
      </c>
      <c r="F1302" s="42">
        <v>53.129190000000001</v>
      </c>
      <c r="G1302" s="43">
        <v>55.911330999999997</v>
      </c>
      <c r="H1302" s="43">
        <v>39.136036359999999</v>
      </c>
      <c r="I1302" s="19">
        <f t="shared" si="124"/>
        <v>0.69996610096797729</v>
      </c>
    </row>
    <row r="1303" spans="1:9" x14ac:dyDescent="0.25">
      <c r="A1303" s="7" t="s">
        <v>84</v>
      </c>
      <c r="B1303" s="9">
        <v>3.426625</v>
      </c>
      <c r="C1303" s="12">
        <v>3.426625</v>
      </c>
      <c r="D1303" s="12">
        <v>3.2730953599999997</v>
      </c>
      <c r="E1303" s="60">
        <f t="shared" si="120"/>
        <v>0.95519508554335519</v>
      </c>
      <c r="F1303" s="42">
        <v>2.2174749999999999</v>
      </c>
      <c r="G1303" s="43">
        <v>2.6813199999999999</v>
      </c>
      <c r="H1303" s="43">
        <v>2.4559086899999998</v>
      </c>
      <c r="I1303" s="19">
        <f t="shared" si="124"/>
        <v>0.91593270851670072</v>
      </c>
    </row>
    <row r="1304" spans="1:9" x14ac:dyDescent="0.25">
      <c r="A1304" s="2" t="s">
        <v>65</v>
      </c>
      <c r="B1304" s="9">
        <v>15.4984</v>
      </c>
      <c r="C1304" s="12">
        <v>15.4984</v>
      </c>
      <c r="D1304" s="12">
        <v>13.267339779999999</v>
      </c>
      <c r="E1304" s="60">
        <f t="shared" si="120"/>
        <v>0.85604577117637937</v>
      </c>
      <c r="F1304" s="42">
        <v>7.9913999999999996</v>
      </c>
      <c r="G1304" s="43">
        <v>9.7199779999999993</v>
      </c>
      <c r="H1304" s="43">
        <v>8.6050484600000008</v>
      </c>
      <c r="I1304" s="19">
        <f t="shared" si="124"/>
        <v>0.88529505519456952</v>
      </c>
    </row>
    <row r="1305" spans="1:9" x14ac:dyDescent="0.25">
      <c r="A1305" s="2" t="s">
        <v>66</v>
      </c>
      <c r="B1305" s="9">
        <v>7.3010999999999999</v>
      </c>
      <c r="C1305" s="12">
        <v>7.3010999999999999</v>
      </c>
      <c r="D1305" s="12">
        <v>6.3409204199999998</v>
      </c>
      <c r="E1305" s="60">
        <f t="shared" si="120"/>
        <v>0.86848836750626612</v>
      </c>
      <c r="F1305" s="42">
        <v>51.475900000000003</v>
      </c>
      <c r="G1305" s="43">
        <v>51.925899999999999</v>
      </c>
      <c r="H1305" s="43">
        <v>38.045911429999997</v>
      </c>
      <c r="I1305" s="19">
        <f t="shared" si="124"/>
        <v>0.73269623501951819</v>
      </c>
    </row>
    <row r="1306" spans="1:9" x14ac:dyDescent="0.25">
      <c r="A1306" s="2" t="s">
        <v>67</v>
      </c>
      <c r="B1306" s="9">
        <v>7.2233419999999997</v>
      </c>
      <c r="C1306" s="12">
        <v>7.2233419999999997</v>
      </c>
      <c r="D1306" s="12">
        <v>6.0553081300000002</v>
      </c>
      <c r="E1306" s="60">
        <f t="shared" si="120"/>
        <v>0.83829730476557807</v>
      </c>
      <c r="F1306" s="42">
        <v>2.0239989999999999</v>
      </c>
      <c r="G1306" s="43">
        <v>2.0239989999999999</v>
      </c>
      <c r="H1306" s="43">
        <v>1.4899547099999999</v>
      </c>
      <c r="I1306" s="19">
        <f t="shared" si="124"/>
        <v>0.73614399513043238</v>
      </c>
    </row>
    <row r="1307" spans="1:9" x14ac:dyDescent="0.25">
      <c r="A1307" s="2" t="s">
        <v>68</v>
      </c>
      <c r="B1307" s="9">
        <v>6.3837650000000004</v>
      </c>
      <c r="C1307" s="12">
        <v>6.5787649999999998</v>
      </c>
      <c r="D1307" s="12">
        <v>6.1283810399999998</v>
      </c>
      <c r="E1307" s="60">
        <f t="shared" si="120"/>
        <v>0.93153974036160281</v>
      </c>
      <c r="F1307" s="42">
        <v>0.64803500000000003</v>
      </c>
      <c r="G1307" s="43">
        <v>0.64803500000000003</v>
      </c>
      <c r="H1307" s="43">
        <v>0.51536210999999998</v>
      </c>
      <c r="I1307" s="19">
        <f t="shared" si="124"/>
        <v>0.79526894380704738</v>
      </c>
    </row>
    <row r="1308" spans="1:9" x14ac:dyDescent="0.25">
      <c r="A1308" s="2" t="s">
        <v>69</v>
      </c>
      <c r="B1308" s="9">
        <v>14.6401</v>
      </c>
      <c r="C1308" s="12">
        <v>14.442894000000001</v>
      </c>
      <c r="D1308" s="12">
        <v>11.411091650000001</v>
      </c>
      <c r="E1308" s="60">
        <f t="shared" si="120"/>
        <v>0.79008345903528754</v>
      </c>
      <c r="F1308" s="42">
        <v>4.3112000000000004</v>
      </c>
      <c r="G1308" s="43">
        <v>4.9084060000000003</v>
      </c>
      <c r="H1308" s="43">
        <v>2.41443816</v>
      </c>
      <c r="I1308" s="19">
        <f t="shared" si="124"/>
        <v>0.49189862452291028</v>
      </c>
    </row>
    <row r="1309" spans="1:9" x14ac:dyDescent="0.25">
      <c r="A1309" s="2" t="s">
        <v>70</v>
      </c>
      <c r="B1309" s="9">
        <v>1.6839999999999999</v>
      </c>
      <c r="C1309" s="12">
        <v>1.6839999999999999</v>
      </c>
      <c r="D1309" s="12">
        <v>1.2809984699999999</v>
      </c>
      <c r="E1309" s="60">
        <f t="shared" si="120"/>
        <v>0.76068792755344417</v>
      </c>
      <c r="F1309" s="10" t="s">
        <v>19</v>
      </c>
      <c r="G1309" s="11" t="s">
        <v>19</v>
      </c>
      <c r="H1309" s="11" t="s">
        <v>19</v>
      </c>
      <c r="I1309" s="19" t="s">
        <v>19</v>
      </c>
    </row>
    <row r="1310" spans="1:9" x14ac:dyDescent="0.25">
      <c r="A1310" s="2" t="s">
        <v>71</v>
      </c>
      <c r="B1310" s="9">
        <v>22.465060000000001</v>
      </c>
      <c r="C1310" s="12">
        <v>22.312398000000002</v>
      </c>
      <c r="D1310" s="12">
        <v>19.282530179999998</v>
      </c>
      <c r="E1310" s="60">
        <f t="shared" si="120"/>
        <v>0.86420698393780881</v>
      </c>
      <c r="F1310" s="10">
        <v>2.0902400000000001</v>
      </c>
      <c r="G1310" s="11">
        <v>2.242902</v>
      </c>
      <c r="H1310" s="11">
        <v>1.50595591</v>
      </c>
      <c r="I1310" s="19">
        <f>H1310/G1310</f>
        <v>0.67143188155345168</v>
      </c>
    </row>
    <row r="1311" spans="1:9" x14ac:dyDescent="0.25">
      <c r="A1311" s="23" t="s">
        <v>204</v>
      </c>
      <c r="B1311" s="9">
        <v>8.5886689999999994</v>
      </c>
      <c r="C1311" s="12">
        <v>8.5750740000000008</v>
      </c>
      <c r="D1311" s="12">
        <v>3.95272275</v>
      </c>
      <c r="E1311" s="60">
        <f t="shared" si="120"/>
        <v>0.46095494336258785</v>
      </c>
      <c r="F1311" s="10">
        <v>0.81793099999999996</v>
      </c>
      <c r="G1311" s="11">
        <v>0.83152599999999999</v>
      </c>
      <c r="H1311" s="11">
        <v>7.4035359999999995E-2</v>
      </c>
      <c r="I1311" s="19">
        <f>H1311/G1311</f>
        <v>8.9035532262370626E-2</v>
      </c>
    </row>
    <row r="1312" spans="1:9" x14ac:dyDescent="0.25">
      <c r="A1312" s="24" t="s">
        <v>226</v>
      </c>
      <c r="B1312" s="9">
        <v>6.6812279999999999</v>
      </c>
      <c r="C1312" s="12">
        <v>6.6572779999999998</v>
      </c>
      <c r="D1312" s="12">
        <v>5.9073313299999999</v>
      </c>
      <c r="E1312" s="60">
        <f t="shared" si="120"/>
        <v>0.88734935359466738</v>
      </c>
      <c r="F1312" s="10">
        <v>9.3472E-2</v>
      </c>
      <c r="G1312" s="11">
        <v>0.117422</v>
      </c>
      <c r="H1312" s="11">
        <v>7.4355829999999998E-2</v>
      </c>
      <c r="I1312" s="19">
        <f>H1312/G1312</f>
        <v>0.63323593534431366</v>
      </c>
    </row>
    <row r="1313" spans="1:9" x14ac:dyDescent="0.25">
      <c r="A1313" s="24" t="s">
        <v>103</v>
      </c>
      <c r="B1313" s="9">
        <v>166.27</v>
      </c>
      <c r="C1313" s="12">
        <v>194.12315699999999</v>
      </c>
      <c r="D1313" s="12">
        <v>162.76451487</v>
      </c>
      <c r="E1313" s="60">
        <f t="shared" si="120"/>
        <v>0.83846006517398641</v>
      </c>
      <c r="F1313" s="42">
        <v>14.1</v>
      </c>
      <c r="G1313" s="43">
        <v>16.600000000000001</v>
      </c>
      <c r="H1313" s="43">
        <v>6.0607084000000002</v>
      </c>
      <c r="I1313" s="19">
        <f>H1313/G1313</f>
        <v>0.36510291566265057</v>
      </c>
    </row>
    <row r="1314" spans="1:9" x14ac:dyDescent="0.25">
      <c r="A1314" s="21" t="s">
        <v>108</v>
      </c>
      <c r="B1314" s="9">
        <v>2.4315000000000002</v>
      </c>
      <c r="C1314" s="12">
        <v>2.4315000000000002</v>
      </c>
      <c r="D1314" s="12">
        <v>1.9820205200000001</v>
      </c>
      <c r="E1314" s="60">
        <f t="shared" si="120"/>
        <v>0.81514312975529502</v>
      </c>
      <c r="F1314" s="10" t="s">
        <v>19</v>
      </c>
      <c r="G1314" s="11" t="s">
        <v>19</v>
      </c>
      <c r="H1314" s="11" t="s">
        <v>19</v>
      </c>
      <c r="I1314" s="19" t="s">
        <v>19</v>
      </c>
    </row>
    <row r="1315" spans="1:9" x14ac:dyDescent="0.25">
      <c r="A1315" s="2" t="s">
        <v>74</v>
      </c>
      <c r="B1315" s="9">
        <v>25.402743999999998</v>
      </c>
      <c r="C1315" s="12">
        <v>25.400348000000001</v>
      </c>
      <c r="D1315" s="12">
        <v>25.08820085</v>
      </c>
      <c r="E1315" s="60">
        <f t="shared" si="120"/>
        <v>0.98771091049618687</v>
      </c>
      <c r="F1315" s="42">
        <v>3.482256</v>
      </c>
      <c r="G1315" s="43">
        <v>3.4846520000000001</v>
      </c>
      <c r="H1315" s="43">
        <v>1.87766598</v>
      </c>
      <c r="I1315" s="19">
        <f t="shared" ref="I1315:I1326" si="125">H1315/G1315</f>
        <v>0.53883887975040257</v>
      </c>
    </row>
    <row r="1316" spans="1:9" x14ac:dyDescent="0.25">
      <c r="A1316" s="7" t="s">
        <v>75</v>
      </c>
      <c r="B1316" s="9">
        <v>9.5028109999999995</v>
      </c>
      <c r="C1316" s="12">
        <v>9.6595849999999999</v>
      </c>
      <c r="D1316" s="12">
        <v>8.0441947599999999</v>
      </c>
      <c r="E1316" s="60">
        <f t="shared" si="120"/>
        <v>0.83276815308318108</v>
      </c>
      <c r="F1316" s="42">
        <v>5.7622059999999999</v>
      </c>
      <c r="G1316" s="43">
        <v>5.7622059999999999</v>
      </c>
      <c r="H1316" s="43">
        <v>2.6177968900000002</v>
      </c>
      <c r="I1316" s="19">
        <f t="shared" si="125"/>
        <v>0.45430463437093366</v>
      </c>
    </row>
    <row r="1317" spans="1:9" x14ac:dyDescent="0.25">
      <c r="A1317" s="2" t="s">
        <v>76</v>
      </c>
      <c r="B1317" s="9">
        <v>66.904700000000005</v>
      </c>
      <c r="C1317" s="12">
        <v>67.365305000000006</v>
      </c>
      <c r="D1317" s="12">
        <v>65.504409850000002</v>
      </c>
      <c r="E1317" s="60">
        <f t="shared" si="120"/>
        <v>0.97237605990205189</v>
      </c>
      <c r="F1317" s="42">
        <v>7.4455</v>
      </c>
      <c r="G1317" s="43">
        <v>7.4455</v>
      </c>
      <c r="H1317" s="43">
        <v>3.2821155800000001</v>
      </c>
      <c r="I1317" s="19">
        <f t="shared" si="125"/>
        <v>0.44081869317037137</v>
      </c>
    </row>
    <row r="1318" spans="1:9" x14ac:dyDescent="0.25">
      <c r="A1318" s="2" t="s">
        <v>77</v>
      </c>
      <c r="B1318" s="9">
        <v>264.96028999999999</v>
      </c>
      <c r="C1318" s="12">
        <v>264.96028999999999</v>
      </c>
      <c r="D1318" s="12">
        <v>242.66550006</v>
      </c>
      <c r="E1318" s="60">
        <f t="shared" si="120"/>
        <v>0.91585610832476072</v>
      </c>
      <c r="F1318" s="42">
        <v>21.7836</v>
      </c>
      <c r="G1318" s="43">
        <v>21.7836</v>
      </c>
      <c r="H1318" s="43">
        <v>18.785661940000001</v>
      </c>
      <c r="I1318" s="19">
        <f t="shared" si="125"/>
        <v>0.86237637213316443</v>
      </c>
    </row>
    <row r="1319" spans="1:9" x14ac:dyDescent="0.25">
      <c r="A1319" s="2" t="s">
        <v>85</v>
      </c>
      <c r="B1319" s="9">
        <v>101.69029999999999</v>
      </c>
      <c r="C1319" s="12">
        <v>99.880300000000005</v>
      </c>
      <c r="D1319" s="12">
        <v>89.678374409999989</v>
      </c>
      <c r="E1319" s="60">
        <f t="shared" si="120"/>
        <v>0.8978584807013994</v>
      </c>
      <c r="F1319" s="42">
        <v>26.477699999999999</v>
      </c>
      <c r="G1319" s="43">
        <v>28.287700000000001</v>
      </c>
      <c r="H1319" s="43">
        <v>21.53770188</v>
      </c>
      <c r="I1319" s="19">
        <f t="shared" si="125"/>
        <v>0.7613804544024434</v>
      </c>
    </row>
    <row r="1320" spans="1:9" x14ac:dyDescent="0.25">
      <c r="A1320" s="2" t="s">
        <v>78</v>
      </c>
      <c r="B1320" s="9">
        <v>0.53</v>
      </c>
      <c r="C1320" s="12">
        <v>0.53</v>
      </c>
      <c r="D1320" s="12">
        <v>0.38258396</v>
      </c>
      <c r="E1320" s="60">
        <f t="shared" si="120"/>
        <v>0.72185652830188674</v>
      </c>
      <c r="F1320" s="10">
        <v>0.2</v>
      </c>
      <c r="G1320" s="11">
        <v>0.2</v>
      </c>
      <c r="H1320" s="11">
        <v>0</v>
      </c>
      <c r="I1320" s="19">
        <f t="shared" si="125"/>
        <v>0</v>
      </c>
    </row>
    <row r="1321" spans="1:9" ht="15.75" thickBot="1" x14ac:dyDescent="0.3">
      <c r="A1321" s="8" t="s">
        <v>79</v>
      </c>
      <c r="B1321" s="50">
        <v>32.020899999999997</v>
      </c>
      <c r="C1321" s="51">
        <v>33.366010000000003</v>
      </c>
      <c r="D1321" s="51">
        <v>29.692147690000002</v>
      </c>
      <c r="E1321" s="62">
        <f>D1321/C1321</f>
        <v>0.88989206950426492</v>
      </c>
      <c r="F1321" s="44">
        <v>8.6021000000000001</v>
      </c>
      <c r="G1321" s="45">
        <v>8.6024999999999991</v>
      </c>
      <c r="H1321" s="45">
        <v>6.5473762199999994</v>
      </c>
      <c r="I1321" s="32">
        <f t="shared" si="125"/>
        <v>0.76110156582388844</v>
      </c>
    </row>
    <row r="1322" spans="1:9" ht="15.75" thickBot="1" x14ac:dyDescent="0.3">
      <c r="A1322" s="35" t="s">
        <v>98</v>
      </c>
      <c r="B1322" s="71">
        <f>SUM(B1323:B1328)</f>
        <v>971.87879199999998</v>
      </c>
      <c r="C1322" s="72">
        <f>SUM(C1323:C1328)</f>
        <v>971.878422</v>
      </c>
      <c r="D1322" s="72">
        <f>SUM(D1323:D1328)</f>
        <v>776.34038400000009</v>
      </c>
      <c r="E1322" s="73">
        <f>D1322/C1322</f>
        <v>0.79880401336865992</v>
      </c>
      <c r="F1322" s="74">
        <f>SUM(F1323:F1328)</f>
        <v>3360.5404369999997</v>
      </c>
      <c r="G1322" s="36">
        <f>SUM(G1323:G1328)</f>
        <v>3363.6499219999996</v>
      </c>
      <c r="H1322" s="36">
        <f>SUM(H1323:H1328)</f>
        <v>2961.8459852699998</v>
      </c>
      <c r="I1322" s="39">
        <f t="shared" si="125"/>
        <v>0.88054525707268305</v>
      </c>
    </row>
    <row r="1323" spans="1:9" x14ac:dyDescent="0.25">
      <c r="A1323" s="7" t="s">
        <v>86</v>
      </c>
      <c r="B1323" s="52">
        <v>260.33783099999999</v>
      </c>
      <c r="C1323" s="53">
        <v>260.33783099999999</v>
      </c>
      <c r="D1323" s="53">
        <v>132.59578343999999</v>
      </c>
      <c r="E1323" s="63">
        <f>D1323/C1323</f>
        <v>0.50932199492742947</v>
      </c>
      <c r="F1323" s="40">
        <v>229.974842</v>
      </c>
      <c r="G1323" s="41">
        <v>229.974842</v>
      </c>
      <c r="H1323" s="41">
        <v>89.072926010000003</v>
      </c>
      <c r="I1323" s="29">
        <f t="shared" si="125"/>
        <v>0.38731595697758975</v>
      </c>
    </row>
    <row r="1324" spans="1:9" x14ac:dyDescent="0.25">
      <c r="A1324" s="2" t="s">
        <v>87</v>
      </c>
      <c r="B1324" s="9">
        <v>333.76650000000001</v>
      </c>
      <c r="C1324" s="12">
        <v>333.76650000000001</v>
      </c>
      <c r="D1324" s="12">
        <v>333.76650000000001</v>
      </c>
      <c r="E1324" s="60">
        <f>D1324/C1324</f>
        <v>1</v>
      </c>
      <c r="F1324" s="42">
        <v>1102.0624</v>
      </c>
      <c r="G1324" s="43">
        <v>1102.0624</v>
      </c>
      <c r="H1324" s="43">
        <v>1102.0624</v>
      </c>
      <c r="I1324" s="19">
        <f t="shared" si="125"/>
        <v>1</v>
      </c>
    </row>
    <row r="1325" spans="1:9" x14ac:dyDescent="0.25">
      <c r="A1325" s="2" t="s">
        <v>88</v>
      </c>
      <c r="B1325" s="9">
        <v>206.84880000000001</v>
      </c>
      <c r="C1325" s="12">
        <v>206.84843000000001</v>
      </c>
      <c r="D1325" s="12">
        <v>206.84843000000001</v>
      </c>
      <c r="E1325" s="60">
        <f>D1325/C1325</f>
        <v>1</v>
      </c>
      <c r="F1325" s="42">
        <v>559.81719999999996</v>
      </c>
      <c r="G1325" s="43">
        <v>559.81719999999996</v>
      </c>
      <c r="H1325" s="43">
        <v>559.81719999999996</v>
      </c>
      <c r="I1325" s="19">
        <f t="shared" si="125"/>
        <v>1</v>
      </c>
    </row>
    <row r="1326" spans="1:9" ht="17.25" x14ac:dyDescent="0.25">
      <c r="A1326" s="2" t="s">
        <v>240</v>
      </c>
      <c r="B1326" s="10" t="s">
        <v>19</v>
      </c>
      <c r="C1326" s="11" t="s">
        <v>19</v>
      </c>
      <c r="D1326" s="11" t="s">
        <v>19</v>
      </c>
      <c r="E1326" s="60" t="s">
        <v>19</v>
      </c>
      <c r="F1326" s="42">
        <v>1301.947776</v>
      </c>
      <c r="G1326" s="43">
        <v>1305.0572609999999</v>
      </c>
      <c r="H1326" s="65">
        <v>1117.0849235599999</v>
      </c>
      <c r="I1326" s="19">
        <f t="shared" si="125"/>
        <v>0.85596621461960509</v>
      </c>
    </row>
    <row r="1327" spans="1:9" x14ac:dyDescent="0.25">
      <c r="A1327" s="2" t="s">
        <v>89</v>
      </c>
      <c r="B1327" s="10">
        <v>2.9946999999999999</v>
      </c>
      <c r="C1327" s="11">
        <v>2.9946999999999999</v>
      </c>
      <c r="D1327" s="11">
        <v>1.8645862499999999</v>
      </c>
      <c r="E1327" s="60">
        <f>D1327/C1327</f>
        <v>0.62262872741843922</v>
      </c>
      <c r="F1327" s="66" t="s">
        <v>19</v>
      </c>
      <c r="G1327" s="67" t="s">
        <v>19</v>
      </c>
      <c r="H1327" s="67" t="s">
        <v>19</v>
      </c>
      <c r="I1327" s="19" t="s">
        <v>19</v>
      </c>
    </row>
    <row r="1328" spans="1:9" ht="15.75" thickBot="1" x14ac:dyDescent="0.3">
      <c r="A1328" s="8" t="s">
        <v>90</v>
      </c>
      <c r="B1328" s="50">
        <v>167.930961</v>
      </c>
      <c r="C1328" s="51">
        <v>167.930961</v>
      </c>
      <c r="D1328" s="51">
        <v>101.26508431000001</v>
      </c>
      <c r="E1328" s="62">
        <f>D1328/C1328</f>
        <v>0.60301616632801858</v>
      </c>
      <c r="F1328" s="44">
        <v>166.73821899999999</v>
      </c>
      <c r="G1328" s="45">
        <v>166.73821899999999</v>
      </c>
      <c r="H1328" s="45">
        <v>93.808535700000007</v>
      </c>
      <c r="I1328" s="30">
        <f>H1328/G1328</f>
        <v>0.56260967798870409</v>
      </c>
    </row>
    <row r="1329" spans="1:9" x14ac:dyDescent="0.25">
      <c r="A1329" s="184" t="s">
        <v>211</v>
      </c>
      <c r="B1329" s="184"/>
      <c r="C1329" s="184"/>
      <c r="D1329" s="184"/>
      <c r="E1329" s="185" t="s">
        <v>212</v>
      </c>
      <c r="F1329" s="185"/>
      <c r="G1329" s="185"/>
      <c r="H1329" s="185"/>
      <c r="I1329" s="185"/>
    </row>
    <row r="1330" spans="1:9" x14ac:dyDescent="0.25">
      <c r="A1330" s="186" t="s">
        <v>213</v>
      </c>
      <c r="B1330" s="187"/>
      <c r="C1330" s="187"/>
      <c r="D1330" s="187"/>
      <c r="E1330" s="187"/>
      <c r="F1330" s="187"/>
      <c r="G1330" s="187"/>
      <c r="H1330" s="187"/>
      <c r="I1330" s="187"/>
    </row>
    <row r="1331" spans="1:9" x14ac:dyDescent="0.25">
      <c r="A1331" s="188" t="s">
        <v>238</v>
      </c>
      <c r="B1331" s="188"/>
      <c r="C1331" s="188"/>
      <c r="D1331" s="188"/>
      <c r="E1331" s="188"/>
      <c r="F1331" s="188"/>
      <c r="G1331" s="188"/>
      <c r="H1331" s="188"/>
      <c r="I1331" s="188"/>
    </row>
    <row r="1332" spans="1:9" x14ac:dyDescent="0.25">
      <c r="A1332" s="189" t="s">
        <v>252</v>
      </c>
      <c r="B1332" s="189"/>
      <c r="C1332" s="189"/>
      <c r="D1332" s="189"/>
      <c r="E1332" s="189"/>
      <c r="F1332" s="189"/>
      <c r="G1332" s="189"/>
      <c r="H1332" s="189"/>
      <c r="I1332" s="189"/>
    </row>
    <row r="1333" spans="1:9" x14ac:dyDescent="0.25">
      <c r="A1333" s="190" t="s">
        <v>239</v>
      </c>
      <c r="B1333" s="190"/>
      <c r="C1333" s="190"/>
      <c r="D1333" s="190"/>
      <c r="E1333" s="190"/>
      <c r="F1333" s="190"/>
      <c r="G1333" s="190"/>
      <c r="H1333" s="190"/>
      <c r="I1333" s="190"/>
    </row>
  </sheetData>
  <mergeCells count="186">
    <mergeCell ref="A1329:D1329"/>
    <mergeCell ref="E1329:I1329"/>
    <mergeCell ref="A1330:I1330"/>
    <mergeCell ref="A1331:I1331"/>
    <mergeCell ref="A1332:I1332"/>
    <mergeCell ref="A1333:I1333"/>
    <mergeCell ref="A1224:I1224"/>
    <mergeCell ref="A1225:I1225"/>
    <mergeCell ref="A1226:I1226"/>
    <mergeCell ref="A1227:I1227"/>
    <mergeCell ref="A1228:I1228"/>
    <mergeCell ref="A1229:I1229"/>
    <mergeCell ref="A1230:A1231"/>
    <mergeCell ref="B1230:E1230"/>
    <mergeCell ref="F1230:I1230"/>
    <mergeCell ref="A999:D999"/>
    <mergeCell ref="E999:I999"/>
    <mergeCell ref="A1000:I1000"/>
    <mergeCell ref="A1001:I1001"/>
    <mergeCell ref="A1002:I1002"/>
    <mergeCell ref="A1003:I1003"/>
    <mergeCell ref="A894:I894"/>
    <mergeCell ref="A895:I895"/>
    <mergeCell ref="A896:I896"/>
    <mergeCell ref="A897:I897"/>
    <mergeCell ref="A898:I898"/>
    <mergeCell ref="A899:I899"/>
    <mergeCell ref="A900:A901"/>
    <mergeCell ref="B900:E900"/>
    <mergeCell ref="F900:I900"/>
    <mergeCell ref="A672:I672"/>
    <mergeCell ref="E666:I666"/>
    <mergeCell ref="A667:I667"/>
    <mergeCell ref="A668:I668"/>
    <mergeCell ref="A669:I669"/>
    <mergeCell ref="A670:I670"/>
    <mergeCell ref="A566:I566"/>
    <mergeCell ref="A567:A568"/>
    <mergeCell ref="B567:E567"/>
    <mergeCell ref="F567:I567"/>
    <mergeCell ref="B455:E455"/>
    <mergeCell ref="F455:I455"/>
    <mergeCell ref="A559:I559"/>
    <mergeCell ref="A560:I560"/>
    <mergeCell ref="E554:I554"/>
    <mergeCell ref="A555:I555"/>
    <mergeCell ref="A556:I556"/>
    <mergeCell ref="A558:I558"/>
    <mergeCell ref="A671:I671"/>
    <mergeCell ref="E106:I106"/>
    <mergeCell ref="A107:I107"/>
    <mergeCell ref="A110:I110"/>
    <mergeCell ref="A111:I111"/>
    <mergeCell ref="A112:I112"/>
    <mergeCell ref="A109:I109"/>
    <mergeCell ref="A108:I108"/>
    <mergeCell ref="A1:I1"/>
    <mergeCell ref="A2:I2"/>
    <mergeCell ref="A3:I3"/>
    <mergeCell ref="A4:I4"/>
    <mergeCell ref="A5:I5"/>
    <mergeCell ref="A6:I6"/>
    <mergeCell ref="A7:A8"/>
    <mergeCell ref="B7:E7"/>
    <mergeCell ref="F7:I7"/>
    <mergeCell ref="A113:I113"/>
    <mergeCell ref="A114:I114"/>
    <mergeCell ref="A115:I115"/>
    <mergeCell ref="A116:I116"/>
    <mergeCell ref="A117:I117"/>
    <mergeCell ref="A118:I118"/>
    <mergeCell ref="A119:A120"/>
    <mergeCell ref="B119:E119"/>
    <mergeCell ref="F119:I119"/>
    <mergeCell ref="A223:I223"/>
    <mergeCell ref="A224:I224"/>
    <mergeCell ref="E218:I218"/>
    <mergeCell ref="A219:I219"/>
    <mergeCell ref="A220:I220"/>
    <mergeCell ref="A221:I221"/>
    <mergeCell ref="A222:I222"/>
    <mergeCell ref="A225:I225"/>
    <mergeCell ref="A226:I226"/>
    <mergeCell ref="A227:I227"/>
    <mergeCell ref="A228:I228"/>
    <mergeCell ref="A229:I229"/>
    <mergeCell ref="A230:I230"/>
    <mergeCell ref="A231:A232"/>
    <mergeCell ref="B231:E231"/>
    <mergeCell ref="F231:I231"/>
    <mergeCell ref="A335:I335"/>
    <mergeCell ref="A557:I557"/>
    <mergeCell ref="A336:I336"/>
    <mergeCell ref="E330:I330"/>
    <mergeCell ref="A331:I331"/>
    <mergeCell ref="A332:I332"/>
    <mergeCell ref="A333:I333"/>
    <mergeCell ref="A334:I334"/>
    <mergeCell ref="A449:I449"/>
    <mergeCell ref="A450:I450"/>
    <mergeCell ref="A451:I451"/>
    <mergeCell ref="A342:I342"/>
    <mergeCell ref="A343:A344"/>
    <mergeCell ref="B343:E343"/>
    <mergeCell ref="F343:I343"/>
    <mergeCell ref="A337:I337"/>
    <mergeCell ref="A338:I338"/>
    <mergeCell ref="A339:I339"/>
    <mergeCell ref="A340:I340"/>
    <mergeCell ref="A341:I341"/>
    <mergeCell ref="E778:I778"/>
    <mergeCell ref="A779:I779"/>
    <mergeCell ref="A780:I780"/>
    <mergeCell ref="A781:I781"/>
    <mergeCell ref="A782:I782"/>
    <mergeCell ref="A561:I561"/>
    <mergeCell ref="A562:I562"/>
    <mergeCell ref="A563:I563"/>
    <mergeCell ref="A564:I564"/>
    <mergeCell ref="A565:I565"/>
    <mergeCell ref="A447:I447"/>
    <mergeCell ref="A448:I448"/>
    <mergeCell ref="E442:I442"/>
    <mergeCell ref="A443:I443"/>
    <mergeCell ref="A444:I444"/>
    <mergeCell ref="A445:I445"/>
    <mergeCell ref="A446:I446"/>
    <mergeCell ref="A452:I452"/>
    <mergeCell ref="A453:I453"/>
    <mergeCell ref="A454:I454"/>
    <mergeCell ref="A455:A456"/>
    <mergeCell ref="A783:I783"/>
    <mergeCell ref="A673:I673"/>
    <mergeCell ref="A674:I674"/>
    <mergeCell ref="A675:I675"/>
    <mergeCell ref="A676:I676"/>
    <mergeCell ref="A677:I677"/>
    <mergeCell ref="A678:I678"/>
    <mergeCell ref="A679:A680"/>
    <mergeCell ref="B679:E679"/>
    <mergeCell ref="F679:I679"/>
    <mergeCell ref="E889:I889"/>
    <mergeCell ref="A890:I890"/>
    <mergeCell ref="A891:I891"/>
    <mergeCell ref="A892:I892"/>
    <mergeCell ref="A893:I893"/>
    <mergeCell ref="A889:D889"/>
    <mergeCell ref="A784:I784"/>
    <mergeCell ref="A785:I785"/>
    <mergeCell ref="A786:I786"/>
    <mergeCell ref="A787:I787"/>
    <mergeCell ref="A788:I788"/>
    <mergeCell ref="A789:I789"/>
    <mergeCell ref="A790:A791"/>
    <mergeCell ref="B790:E790"/>
    <mergeCell ref="F790:I790"/>
    <mergeCell ref="A1109:D1109"/>
    <mergeCell ref="E1109:I1109"/>
    <mergeCell ref="A1110:I1110"/>
    <mergeCell ref="A1111:I1111"/>
    <mergeCell ref="A1112:I1112"/>
    <mergeCell ref="A1113:I1113"/>
    <mergeCell ref="A1004:I1004"/>
    <mergeCell ref="A1005:I1005"/>
    <mergeCell ref="A1006:I1006"/>
    <mergeCell ref="A1007:I1007"/>
    <mergeCell ref="A1008:I1008"/>
    <mergeCell ref="A1009:I1009"/>
    <mergeCell ref="A1010:A1011"/>
    <mergeCell ref="B1010:E1010"/>
    <mergeCell ref="F1010:I1010"/>
    <mergeCell ref="A1219:D1219"/>
    <mergeCell ref="E1219:I1219"/>
    <mergeCell ref="A1220:I1220"/>
    <mergeCell ref="A1221:I1221"/>
    <mergeCell ref="A1222:I1222"/>
    <mergeCell ref="A1223:I1223"/>
    <mergeCell ref="A1114:I1114"/>
    <mergeCell ref="A1115:I1115"/>
    <mergeCell ref="A1116:I1116"/>
    <mergeCell ref="A1117:I1117"/>
    <mergeCell ref="A1118:I1118"/>
    <mergeCell ref="A1119:I1119"/>
    <mergeCell ref="A1120:A1121"/>
    <mergeCell ref="B1120:E1120"/>
    <mergeCell ref="F1120:I1120"/>
  </mergeCells>
  <printOptions horizontalCentered="1"/>
  <pageMargins left="0.19685039370078741" right="0.19685039370078741" top="0.35433070866141736" bottom="0.35433070866141736" header="0" footer="0"/>
  <pageSetup scale="80" orientation="portrait" r:id="rId1"/>
  <rowBreaks count="11" manualBreakCount="11">
    <brk id="112" max="16383" man="1"/>
    <brk id="224" max="16383" man="1"/>
    <brk id="336" max="16383" man="1"/>
    <brk id="448" max="16383" man="1"/>
    <brk id="560" max="16383" man="1"/>
    <brk id="672" max="16383" man="1"/>
    <brk id="783" max="16383" man="1"/>
    <brk id="893" max="16383" man="1"/>
    <brk id="1003" max="16383" man="1"/>
    <brk id="1113" max="16383" man="1"/>
    <brk id="1223" max="16383" man="1"/>
  </rowBreaks>
  <ignoredErrors>
    <ignoredError sqref="E9:E11 E99 E152 E121:E123 E211 E233:E235 E264 E323 E345:E347 E376 E435 E457:E459 E488 E547 E569:E571 E600 E659 E681:E683 E712 E771 E792:E794 E823 E882 E902:E904 E933 E992 E1012:E1014 E1043 E1102 E1122:E1124 E1153 E1212 E1232:E1234 E1263 E1322" formula="1"/>
    <ignoredError sqref="E40" evalError="1" formula="1"/>
    <ignoredError sqref="E37:E39 I37:I40 I75:I82 E83:E98 I90:I96 I72:I73 I98 I639:I645 I647:I649 I855:I881 I1102 I1041 E1041:E1042 I1087:I1101 E1191:E1211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view="pageBreakPreview" zoomScaleNormal="100" zoomScaleSheetLayoutView="100" workbookViewId="0">
      <selection activeCell="R14" sqref="R14"/>
    </sheetView>
  </sheetViews>
  <sheetFormatPr baseColWidth="10" defaultRowHeight="15" x14ac:dyDescent="0.25"/>
  <cols>
    <col min="1" max="1" width="33.85546875" style="81" customWidth="1"/>
    <col min="2" max="2" width="10.28515625" style="81" customWidth="1"/>
    <col min="3" max="4" width="11.7109375" style="81" customWidth="1"/>
    <col min="5" max="5" width="10.28515625" style="81" customWidth="1"/>
    <col min="6" max="6" width="11.7109375" style="81" customWidth="1"/>
    <col min="7" max="7" width="11.42578125" style="81" customWidth="1"/>
    <col min="8" max="8" width="4.5703125" style="81" customWidth="1"/>
    <col min="9" max="9" width="31.7109375" style="81" hidden="1" customWidth="1"/>
    <col min="10" max="10" width="7.28515625" style="81" hidden="1" customWidth="1"/>
    <col min="11" max="11" width="7.85546875" style="81" hidden="1" customWidth="1"/>
    <col min="12" max="12" width="11.42578125" style="81" hidden="1" customWidth="1"/>
    <col min="13" max="13" width="3.5703125" style="81" customWidth="1"/>
    <col min="14" max="14" width="41.28515625" style="81" hidden="1" customWidth="1"/>
    <col min="15" max="17" width="11.42578125" style="81" hidden="1" customWidth="1"/>
    <col min="18" max="18" width="32.85546875" style="81" customWidth="1"/>
    <col min="19" max="16384" width="11.42578125" style="81"/>
  </cols>
  <sheetData>
    <row r="1" spans="1:18" s="82" customFormat="1" ht="15.75" customHeight="1" x14ac:dyDescent="0.25">
      <c r="A1" s="202" t="s">
        <v>3</v>
      </c>
      <c r="B1" s="204" t="s">
        <v>4</v>
      </c>
      <c r="C1" s="205"/>
      <c r="D1" s="205"/>
      <c r="E1" s="204" t="s">
        <v>5</v>
      </c>
      <c r="F1" s="205"/>
      <c r="G1" s="206"/>
      <c r="L1" s="82">
        <v>1000000</v>
      </c>
      <c r="Q1" s="82">
        <v>1000000</v>
      </c>
    </row>
    <row r="2" spans="1:18" s="82" customFormat="1" ht="31.5" customHeight="1" thickBot="1" x14ac:dyDescent="0.3">
      <c r="A2" s="203"/>
      <c r="B2" s="83" t="s">
        <v>6</v>
      </c>
      <c r="C2" s="84" t="s">
        <v>7</v>
      </c>
      <c r="D2" s="84" t="s">
        <v>109</v>
      </c>
      <c r="E2" s="85" t="s">
        <v>6</v>
      </c>
      <c r="F2" s="84" t="s">
        <v>7</v>
      </c>
      <c r="G2" s="86" t="s">
        <v>109</v>
      </c>
    </row>
    <row r="3" spans="1:18" s="82" customFormat="1" ht="15.75" customHeight="1" thickBot="1" x14ac:dyDescent="0.3">
      <c r="A3" s="87" t="s">
        <v>11</v>
      </c>
      <c r="B3" s="88">
        <f>SUM(B4:B30)</f>
        <v>5326.801179000001</v>
      </c>
      <c r="C3" s="89">
        <f>SUM(C4:C30)</f>
        <v>5326.801179000001</v>
      </c>
      <c r="D3" s="89">
        <f>SUM(D4:D30)</f>
        <v>282.22488097999997</v>
      </c>
      <c r="E3" s="88">
        <f>SUM(E4:E31)</f>
        <v>3227.6491410000003</v>
      </c>
      <c r="F3" s="89">
        <f>SUM(F4:F31)</f>
        <v>3227.6491410000003</v>
      </c>
      <c r="G3" s="90">
        <f>SUM(G4:G31)</f>
        <v>198.96560912000001</v>
      </c>
      <c r="I3" s="91" t="s">
        <v>110</v>
      </c>
      <c r="J3" s="91" t="s">
        <v>6</v>
      </c>
      <c r="K3" s="91" t="s">
        <v>111</v>
      </c>
      <c r="L3" s="91" t="s">
        <v>8</v>
      </c>
      <c r="N3" s="91" t="s">
        <v>112</v>
      </c>
      <c r="O3" s="91" t="s">
        <v>6</v>
      </c>
      <c r="P3" s="91" t="s">
        <v>111</v>
      </c>
      <c r="Q3" s="91" t="s">
        <v>8</v>
      </c>
    </row>
    <row r="4" spans="1:18" s="82" customFormat="1" ht="15.75" customHeight="1" x14ac:dyDescent="0.25">
      <c r="A4" s="93" t="s">
        <v>12</v>
      </c>
      <c r="B4" s="46">
        <f>J20</f>
        <v>33.616399999999999</v>
      </c>
      <c r="C4" s="47">
        <f>K20</f>
        <v>33.616399999999999</v>
      </c>
      <c r="D4" s="94">
        <f>L20</f>
        <v>1.83136765</v>
      </c>
      <c r="E4" s="95">
        <f>O19</f>
        <v>35.9876</v>
      </c>
      <c r="F4" s="47">
        <f>P19</f>
        <v>35.9876</v>
      </c>
      <c r="G4" s="94">
        <f>Q19</f>
        <v>0.10672888</v>
      </c>
      <c r="I4" s="80" t="s">
        <v>113</v>
      </c>
      <c r="J4" s="92">
        <v>104.1498</v>
      </c>
      <c r="K4" s="92">
        <v>104.1498</v>
      </c>
      <c r="L4" s="92">
        <v>4.9282467499999996</v>
      </c>
      <c r="N4" s="80" t="s">
        <v>113</v>
      </c>
      <c r="O4" s="92">
        <v>19.126000000000001</v>
      </c>
      <c r="P4" s="92">
        <v>19.126000000000001</v>
      </c>
      <c r="Q4" s="92">
        <v>2.0192439999999999E-2</v>
      </c>
      <c r="R4" s="167"/>
    </row>
    <row r="5" spans="1:18" s="82" customFormat="1" ht="15.75" customHeight="1" x14ac:dyDescent="0.25">
      <c r="A5" s="96" t="s">
        <v>13</v>
      </c>
      <c r="B5" s="9">
        <f>J4</f>
        <v>104.1498</v>
      </c>
      <c r="C5" s="12">
        <f>K4</f>
        <v>104.1498</v>
      </c>
      <c r="D5" s="97">
        <f>L4</f>
        <v>4.9282467499999996</v>
      </c>
      <c r="E5" s="98">
        <f>O4</f>
        <v>19.126000000000001</v>
      </c>
      <c r="F5" s="12">
        <f>P4</f>
        <v>19.126000000000001</v>
      </c>
      <c r="G5" s="97">
        <f>Q4</f>
        <v>2.0192439999999999E-2</v>
      </c>
      <c r="I5" s="99" t="s">
        <v>114</v>
      </c>
      <c r="J5" s="92">
        <v>104.298242</v>
      </c>
      <c r="K5" s="92">
        <v>104.298242</v>
      </c>
      <c r="L5" s="92">
        <v>5.6059074800000008</v>
      </c>
      <c r="N5" s="80" t="s">
        <v>114</v>
      </c>
      <c r="O5" s="92">
        <v>3.9833259999999999</v>
      </c>
      <c r="P5" s="92">
        <v>3.9833259999999999</v>
      </c>
      <c r="Q5" s="92">
        <v>8.0250000000000004E-4</v>
      </c>
      <c r="R5" s="167"/>
    </row>
    <row r="6" spans="1:18" s="82" customFormat="1" ht="15.75" customHeight="1" x14ac:dyDescent="0.25">
      <c r="A6" s="96" t="s">
        <v>14</v>
      </c>
      <c r="B6" s="9">
        <f>J9</f>
        <v>35.848700000000001</v>
      </c>
      <c r="C6" s="12">
        <f>K9</f>
        <v>35.848700000000001</v>
      </c>
      <c r="D6" s="97">
        <f>L9</f>
        <v>1.58174047</v>
      </c>
      <c r="E6" s="98">
        <f>O9</f>
        <v>2.18045</v>
      </c>
      <c r="F6" s="12">
        <f>P9</f>
        <v>2.18045</v>
      </c>
      <c r="G6" s="97">
        <f>Q9</f>
        <v>2.4578240000000001E-2</v>
      </c>
      <c r="I6" s="80" t="s">
        <v>115</v>
      </c>
      <c r="J6" s="92">
        <v>242.34583900000001</v>
      </c>
      <c r="K6" s="92">
        <v>242.34583900000001</v>
      </c>
      <c r="L6" s="92">
        <v>13.7574725</v>
      </c>
      <c r="N6" s="80" t="s">
        <v>115</v>
      </c>
      <c r="O6" s="92">
        <v>485.67582700000003</v>
      </c>
      <c r="P6" s="92">
        <v>485.67582700000003</v>
      </c>
      <c r="Q6" s="92">
        <v>3.9619872000000003</v>
      </c>
      <c r="R6" s="167"/>
    </row>
    <row r="7" spans="1:18" s="82" customFormat="1" ht="15.75" customHeight="1" x14ac:dyDescent="0.25">
      <c r="A7" s="96" t="s">
        <v>15</v>
      </c>
      <c r="B7" s="9">
        <f>J5</f>
        <v>104.298242</v>
      </c>
      <c r="C7" s="12">
        <f>K5</f>
        <v>104.298242</v>
      </c>
      <c r="D7" s="97">
        <f>L5</f>
        <v>5.6059074800000008</v>
      </c>
      <c r="E7" s="98">
        <f>O5</f>
        <v>3.9833259999999999</v>
      </c>
      <c r="F7" s="12">
        <f>P5</f>
        <v>3.9833259999999999</v>
      </c>
      <c r="G7" s="97">
        <f>Q5</f>
        <v>8.0250000000000004E-4</v>
      </c>
      <c r="I7" s="80" t="s">
        <v>116</v>
      </c>
      <c r="J7" s="92">
        <v>63.871867999999999</v>
      </c>
      <c r="K7" s="92">
        <v>63.871867999999999</v>
      </c>
      <c r="L7" s="92">
        <v>3.2809678600000001</v>
      </c>
      <c r="N7" s="80" t="s">
        <v>116</v>
      </c>
      <c r="O7" s="92">
        <v>2.1659999999999999</v>
      </c>
      <c r="P7" s="92">
        <v>2.1659999999999999</v>
      </c>
      <c r="Q7" s="92">
        <v>0.17441000000000001</v>
      </c>
      <c r="R7" s="167"/>
    </row>
    <row r="8" spans="1:18" s="82" customFormat="1" ht="15.75" customHeight="1" x14ac:dyDescent="0.25">
      <c r="A8" s="100" t="s">
        <v>80</v>
      </c>
      <c r="B8" s="9">
        <f>J30</f>
        <v>5.3787000000000003</v>
      </c>
      <c r="C8" s="12">
        <f>K30</f>
        <v>5.3787000000000003</v>
      </c>
      <c r="D8" s="97">
        <f>L30</f>
        <v>0.22064432</v>
      </c>
      <c r="E8" s="98">
        <f>O27</f>
        <v>0.40658300000000003</v>
      </c>
      <c r="F8" s="12">
        <f>P27</f>
        <v>0.40658300000000003</v>
      </c>
      <c r="G8" s="97">
        <f>Q27</f>
        <v>4.1885200000000003E-3</v>
      </c>
      <c r="I8" s="80" t="s">
        <v>117</v>
      </c>
      <c r="J8" s="92">
        <v>1394.2363620000001</v>
      </c>
      <c r="K8" s="92">
        <v>1394.2363620000001</v>
      </c>
      <c r="L8" s="92">
        <v>82.939699599999997</v>
      </c>
      <c r="N8" s="80" t="s">
        <v>117</v>
      </c>
      <c r="O8" s="92">
        <v>229.03788900000001</v>
      </c>
      <c r="P8" s="92">
        <v>229.03788900000001</v>
      </c>
      <c r="Q8" s="92">
        <v>14.053467869999999</v>
      </c>
      <c r="R8" s="167"/>
    </row>
    <row r="9" spans="1:18" s="82" customFormat="1" ht="15.75" customHeight="1" x14ac:dyDescent="0.25">
      <c r="A9" s="101" t="s">
        <v>16</v>
      </c>
      <c r="B9" s="9">
        <f>J11</f>
        <v>64.263900000000007</v>
      </c>
      <c r="C9" s="12">
        <f>K11</f>
        <v>64.263900000000007</v>
      </c>
      <c r="D9" s="97">
        <f>L11</f>
        <v>3.5672748300000001</v>
      </c>
      <c r="E9" s="98">
        <f>O11</f>
        <v>95.638023000000004</v>
      </c>
      <c r="F9" s="12">
        <f>P11</f>
        <v>95.638023000000004</v>
      </c>
      <c r="G9" s="97">
        <f>Q11</f>
        <v>21.691908059999999</v>
      </c>
      <c r="I9" s="80" t="s">
        <v>118</v>
      </c>
      <c r="J9" s="92">
        <v>35.848700000000001</v>
      </c>
      <c r="K9" s="92">
        <v>35.848700000000001</v>
      </c>
      <c r="L9" s="92">
        <v>1.58174047</v>
      </c>
      <c r="N9" s="80" t="s">
        <v>118</v>
      </c>
      <c r="O9" s="92">
        <v>2.18045</v>
      </c>
      <c r="P9" s="92">
        <v>2.18045</v>
      </c>
      <c r="Q9" s="92">
        <v>2.4578240000000001E-2</v>
      </c>
      <c r="R9" s="167"/>
    </row>
    <row r="10" spans="1:18" s="82" customFormat="1" ht="15.75" customHeight="1" x14ac:dyDescent="0.25">
      <c r="A10" s="101" t="s">
        <v>81</v>
      </c>
      <c r="B10" s="9">
        <f>J18</f>
        <v>30.123702000000002</v>
      </c>
      <c r="C10" s="12">
        <f>K18</f>
        <v>30.123702000000002</v>
      </c>
      <c r="D10" s="97">
        <f>L18</f>
        <v>1.49800848</v>
      </c>
      <c r="E10" s="98">
        <f>O18</f>
        <v>255.60611800000001</v>
      </c>
      <c r="F10" s="12">
        <f>P18</f>
        <v>255.60611800000001</v>
      </c>
      <c r="G10" s="97">
        <f>Q18</f>
        <v>0.99539895</v>
      </c>
      <c r="I10" s="80" t="s">
        <v>119</v>
      </c>
      <c r="J10" s="92">
        <v>36.215899999999998</v>
      </c>
      <c r="K10" s="92">
        <v>36.215899999999998</v>
      </c>
      <c r="L10" s="92">
        <v>1.78502915</v>
      </c>
      <c r="N10" s="80" t="s">
        <v>119</v>
      </c>
      <c r="O10" s="92">
        <v>1066.1043999999999</v>
      </c>
      <c r="P10" s="92">
        <v>1066.1043999999999</v>
      </c>
      <c r="Q10" s="92">
        <v>124.02108131999999</v>
      </c>
      <c r="R10" s="167"/>
    </row>
    <row r="11" spans="1:18" s="82" customFormat="1" ht="15.75" customHeight="1" x14ac:dyDescent="0.25">
      <c r="A11" s="96" t="s">
        <v>91</v>
      </c>
      <c r="B11" s="9">
        <f>J15</f>
        <v>592.73314800000003</v>
      </c>
      <c r="C11" s="12">
        <f>K15</f>
        <v>592.73314800000003</v>
      </c>
      <c r="D11" s="97">
        <f>L15</f>
        <v>25.874143399999998</v>
      </c>
      <c r="E11" s="98">
        <f>O15</f>
        <v>190.01551599999999</v>
      </c>
      <c r="F11" s="12">
        <f>P15</f>
        <v>190.01551599999999</v>
      </c>
      <c r="G11" s="97">
        <f>Q15</f>
        <v>5.3069399999999996E-3</v>
      </c>
      <c r="I11" s="80" t="s">
        <v>120</v>
      </c>
      <c r="J11" s="92">
        <v>64.263900000000007</v>
      </c>
      <c r="K11" s="92">
        <v>64.263900000000007</v>
      </c>
      <c r="L11" s="92">
        <v>3.5672748300000001</v>
      </c>
      <c r="N11" s="80" t="s">
        <v>120</v>
      </c>
      <c r="O11" s="92">
        <v>95.638023000000004</v>
      </c>
      <c r="P11" s="92">
        <v>95.638023000000004</v>
      </c>
      <c r="Q11" s="92">
        <v>21.691908059999999</v>
      </c>
      <c r="R11" s="167"/>
    </row>
    <row r="12" spans="1:18" s="82" customFormat="1" ht="15.75" customHeight="1" x14ac:dyDescent="0.25">
      <c r="A12" s="101" t="s">
        <v>121</v>
      </c>
      <c r="B12" s="9">
        <f>J8</f>
        <v>1394.2363620000001</v>
      </c>
      <c r="C12" s="12">
        <f>K8</f>
        <v>1394.2363620000001</v>
      </c>
      <c r="D12" s="97">
        <f>L8</f>
        <v>82.939699599999997</v>
      </c>
      <c r="E12" s="98">
        <f>O8</f>
        <v>229.03788900000001</v>
      </c>
      <c r="F12" s="12">
        <f>P8</f>
        <v>229.03788900000001</v>
      </c>
      <c r="G12" s="97">
        <f>Q8</f>
        <v>14.053467869999999</v>
      </c>
      <c r="I12" s="80" t="s">
        <v>122</v>
      </c>
      <c r="J12" s="92">
        <v>1164.6968999999999</v>
      </c>
      <c r="K12" s="92">
        <v>1164.6968999999999</v>
      </c>
      <c r="L12" s="92">
        <v>56.099741039999998</v>
      </c>
      <c r="N12" s="80" t="s">
        <v>122</v>
      </c>
      <c r="O12" s="92">
        <v>376.83350000000002</v>
      </c>
      <c r="P12" s="92">
        <v>376.83350000000002</v>
      </c>
      <c r="Q12" s="92">
        <v>14.168535349999999</v>
      </c>
      <c r="R12" s="167"/>
    </row>
    <row r="13" spans="1:18" s="82" customFormat="1" ht="15.75" customHeight="1" x14ac:dyDescent="0.25">
      <c r="A13" s="102" t="s">
        <v>17</v>
      </c>
      <c r="B13" s="9">
        <f>J29</f>
        <v>3.2172580000000002</v>
      </c>
      <c r="C13" s="12">
        <f>K29</f>
        <v>3.2172580000000002</v>
      </c>
      <c r="D13" s="97">
        <f>L29</f>
        <v>0.17336020999999999</v>
      </c>
      <c r="E13" s="98">
        <f>O26</f>
        <v>0.1048</v>
      </c>
      <c r="F13" s="12">
        <f>P26</f>
        <v>0.1048</v>
      </c>
      <c r="G13" s="97">
        <f>Q26</f>
        <v>0</v>
      </c>
      <c r="I13" s="80" t="s">
        <v>123</v>
      </c>
      <c r="J13" s="92">
        <v>40.099949000000002</v>
      </c>
      <c r="K13" s="92">
        <v>40.099949000000002</v>
      </c>
      <c r="L13" s="92">
        <v>2.1392097900000002</v>
      </c>
      <c r="N13" s="80" t="s">
        <v>123</v>
      </c>
      <c r="O13" s="92">
        <v>5.2686339999999996</v>
      </c>
      <c r="P13" s="92">
        <v>5.2686339999999996</v>
      </c>
      <c r="Q13" s="92">
        <v>0.12256423</v>
      </c>
      <c r="R13" s="167"/>
    </row>
    <row r="14" spans="1:18" s="82" customFormat="1" ht="15.75" customHeight="1" x14ac:dyDescent="0.25">
      <c r="A14" s="102" t="s">
        <v>18</v>
      </c>
      <c r="B14" s="9">
        <f>J25</f>
        <v>7.0593979999999998</v>
      </c>
      <c r="C14" s="12">
        <f>K25</f>
        <v>7.0593979999999998</v>
      </c>
      <c r="D14" s="97">
        <f>L25</f>
        <v>0.26905319999999999</v>
      </c>
      <c r="E14" s="103">
        <f>O24</f>
        <v>0.135494</v>
      </c>
      <c r="F14" s="11">
        <f>P24</f>
        <v>0.135494</v>
      </c>
      <c r="G14" s="104">
        <f>Q24</f>
        <v>1.8459320000000001E-2</v>
      </c>
      <c r="I14" s="80" t="s">
        <v>124</v>
      </c>
      <c r="J14" s="92">
        <v>20.635840999999999</v>
      </c>
      <c r="K14" s="92">
        <v>20.635840999999999</v>
      </c>
      <c r="L14" s="92">
        <v>0.87932076999999997</v>
      </c>
      <c r="N14" s="80" t="s">
        <v>124</v>
      </c>
      <c r="O14" s="92">
        <v>333.91908599999999</v>
      </c>
      <c r="P14" s="92">
        <v>333.91908599999999</v>
      </c>
      <c r="Q14" s="92">
        <v>16.576467040000001</v>
      </c>
      <c r="R14" s="167"/>
    </row>
    <row r="15" spans="1:18" s="82" customFormat="1" ht="15.75" customHeight="1" x14ac:dyDescent="0.25">
      <c r="A15" s="96" t="s">
        <v>20</v>
      </c>
      <c r="B15" s="9">
        <f>J16</f>
        <v>115.891339</v>
      </c>
      <c r="C15" s="12">
        <f>K16</f>
        <v>115.891339</v>
      </c>
      <c r="D15" s="97">
        <f>L16</f>
        <v>4.2067750199999994</v>
      </c>
      <c r="E15" s="103">
        <f>O16</f>
        <v>31.302230999999999</v>
      </c>
      <c r="F15" s="11">
        <f>P16</f>
        <v>31.302230999999999</v>
      </c>
      <c r="G15" s="104">
        <f>Q16</f>
        <v>4.0733529999999997E-2</v>
      </c>
      <c r="I15" s="80" t="s">
        <v>0</v>
      </c>
      <c r="J15" s="92">
        <v>592.73314800000003</v>
      </c>
      <c r="K15" s="92">
        <v>592.73314800000003</v>
      </c>
      <c r="L15" s="92">
        <v>25.874143399999998</v>
      </c>
      <c r="N15" s="80" t="s">
        <v>0</v>
      </c>
      <c r="O15" s="92">
        <v>190.01551599999999</v>
      </c>
      <c r="P15" s="92">
        <v>190.01551599999999</v>
      </c>
      <c r="Q15" s="92">
        <v>5.3069399999999996E-3</v>
      </c>
      <c r="R15" s="167"/>
    </row>
    <row r="16" spans="1:18" s="82" customFormat="1" ht="15.75" customHeight="1" x14ac:dyDescent="0.25">
      <c r="A16" s="96" t="s">
        <v>21</v>
      </c>
      <c r="B16" s="9">
        <f>J10</f>
        <v>36.215899999999998</v>
      </c>
      <c r="C16" s="12">
        <f>K10</f>
        <v>36.215899999999998</v>
      </c>
      <c r="D16" s="97">
        <f>L10</f>
        <v>1.78502915</v>
      </c>
      <c r="E16" s="103">
        <f>O10</f>
        <v>1066.1043999999999</v>
      </c>
      <c r="F16" s="11">
        <f>P10</f>
        <v>1066.1043999999999</v>
      </c>
      <c r="G16" s="104">
        <f>Q10</f>
        <v>124.02108131999999</v>
      </c>
      <c r="I16" s="80" t="s">
        <v>125</v>
      </c>
      <c r="J16" s="92">
        <v>115.891339</v>
      </c>
      <c r="K16" s="92">
        <v>115.891339</v>
      </c>
      <c r="L16" s="92">
        <v>4.2067750199999994</v>
      </c>
      <c r="N16" s="80" t="s">
        <v>125</v>
      </c>
      <c r="O16" s="92">
        <v>31.302230999999999</v>
      </c>
      <c r="P16" s="92">
        <v>31.302230999999999</v>
      </c>
      <c r="Q16" s="92">
        <v>4.0733529999999997E-2</v>
      </c>
      <c r="R16" s="167"/>
    </row>
    <row r="17" spans="1:18" s="82" customFormat="1" ht="15.75" customHeight="1" x14ac:dyDescent="0.25">
      <c r="A17" s="102" t="s">
        <v>22</v>
      </c>
      <c r="B17" s="9">
        <f>J21</f>
        <v>162.929721</v>
      </c>
      <c r="C17" s="12">
        <f>K21</f>
        <v>162.929721</v>
      </c>
      <c r="D17" s="97">
        <f>L21</f>
        <v>9.791955699999999</v>
      </c>
      <c r="E17" s="103">
        <f>O20</f>
        <v>20.74945</v>
      </c>
      <c r="F17" s="11">
        <f>P20</f>
        <v>20.74945</v>
      </c>
      <c r="G17" s="104">
        <f>Q20</f>
        <v>0.49357721000000004</v>
      </c>
      <c r="I17" s="80" t="s">
        <v>126</v>
      </c>
      <c r="J17" s="92">
        <v>760.41640400000006</v>
      </c>
      <c r="K17" s="92">
        <v>760.41640400000006</v>
      </c>
      <c r="L17" s="92">
        <v>46.935997540000002</v>
      </c>
      <c r="N17" s="80" t="s">
        <v>126</v>
      </c>
      <c r="O17" s="92">
        <v>44.613967000000002</v>
      </c>
      <c r="P17" s="92">
        <v>44.613967000000002</v>
      </c>
      <c r="Q17" s="92">
        <v>0.40359278999999998</v>
      </c>
      <c r="R17" s="167"/>
    </row>
    <row r="18" spans="1:18" s="82" customFormat="1" ht="15.75" customHeight="1" x14ac:dyDescent="0.25">
      <c r="A18" s="102" t="s">
        <v>23</v>
      </c>
      <c r="B18" s="9">
        <f>J27</f>
        <v>37.025199999999998</v>
      </c>
      <c r="C18" s="12">
        <f>K27</f>
        <v>37.025199999999998</v>
      </c>
      <c r="D18" s="97">
        <f>L27</f>
        <v>1.5058918999999999</v>
      </c>
      <c r="E18" s="103" t="s">
        <v>19</v>
      </c>
      <c r="F18" s="11" t="s">
        <v>19</v>
      </c>
      <c r="G18" s="104" t="s">
        <v>19</v>
      </c>
      <c r="I18" s="80" t="s">
        <v>127</v>
      </c>
      <c r="J18" s="92">
        <v>30.123702000000002</v>
      </c>
      <c r="K18" s="92">
        <v>30.123702000000002</v>
      </c>
      <c r="L18" s="92">
        <v>1.49800848</v>
      </c>
      <c r="N18" s="80" t="s">
        <v>127</v>
      </c>
      <c r="O18" s="92">
        <v>255.60611800000001</v>
      </c>
      <c r="P18" s="92">
        <v>255.60611800000001</v>
      </c>
      <c r="Q18" s="92">
        <v>0.99539895</v>
      </c>
      <c r="R18" s="167"/>
    </row>
    <row r="19" spans="1:18" s="82" customFormat="1" ht="15.75" customHeight="1" x14ac:dyDescent="0.25">
      <c r="A19" s="96" t="s">
        <v>24</v>
      </c>
      <c r="B19" s="9">
        <f>J6</f>
        <v>242.34583900000001</v>
      </c>
      <c r="C19" s="12">
        <f>K6</f>
        <v>242.34583900000001</v>
      </c>
      <c r="D19" s="97">
        <f>L6</f>
        <v>13.7574725</v>
      </c>
      <c r="E19" s="103">
        <f>O6</f>
        <v>485.67582700000003</v>
      </c>
      <c r="F19" s="11">
        <f>P6</f>
        <v>485.67582700000003</v>
      </c>
      <c r="G19" s="104">
        <f>Q6</f>
        <v>3.9619872000000003</v>
      </c>
      <c r="I19" s="80" t="s">
        <v>128</v>
      </c>
      <c r="J19" s="92">
        <v>3.218744</v>
      </c>
      <c r="K19" s="92">
        <v>3.218744</v>
      </c>
      <c r="L19" s="92">
        <v>0.14173564999999999</v>
      </c>
      <c r="N19" s="80" t="s">
        <v>129</v>
      </c>
      <c r="O19" s="92">
        <v>35.9876</v>
      </c>
      <c r="P19" s="92">
        <v>35.9876</v>
      </c>
      <c r="Q19" s="92">
        <v>0.10672888</v>
      </c>
      <c r="R19" s="167"/>
    </row>
    <row r="20" spans="1:18" s="82" customFormat="1" ht="15.75" customHeight="1" x14ac:dyDescent="0.25">
      <c r="A20" s="102" t="s">
        <v>25</v>
      </c>
      <c r="B20" s="9">
        <f>J23</f>
        <v>6.4889950000000001</v>
      </c>
      <c r="C20" s="12">
        <f>K23</f>
        <v>6.4889950000000001</v>
      </c>
      <c r="D20" s="97">
        <f>L23</f>
        <v>0.37341328000000001</v>
      </c>
      <c r="E20" s="105">
        <f>O22</f>
        <v>0.29299999999999998</v>
      </c>
      <c r="F20" s="67">
        <f>P22</f>
        <v>0.29299999999999998</v>
      </c>
      <c r="G20" s="106">
        <f>Q22</f>
        <v>6.1033700000000003E-3</v>
      </c>
      <c r="I20" s="80" t="s">
        <v>129</v>
      </c>
      <c r="J20" s="92">
        <v>33.616399999999999</v>
      </c>
      <c r="K20" s="92">
        <v>33.616399999999999</v>
      </c>
      <c r="L20" s="92">
        <v>1.83136765</v>
      </c>
      <c r="N20" s="80" t="s">
        <v>130</v>
      </c>
      <c r="O20" s="92">
        <v>20.74945</v>
      </c>
      <c r="P20" s="92">
        <v>20.74945</v>
      </c>
      <c r="Q20" s="92">
        <v>0.49357721000000004</v>
      </c>
      <c r="R20" s="167"/>
    </row>
    <row r="21" spans="1:18" s="82" customFormat="1" ht="15.75" customHeight="1" x14ac:dyDescent="0.25">
      <c r="A21" s="102" t="s">
        <v>26</v>
      </c>
      <c r="B21" s="64">
        <f>J22</f>
        <v>158.12106600000001</v>
      </c>
      <c r="C21" s="65">
        <f>K22</f>
        <v>158.12106600000001</v>
      </c>
      <c r="D21" s="146">
        <f>L22</f>
        <v>8.8470562299999997</v>
      </c>
      <c r="E21" s="147">
        <f>O21</f>
        <v>18.455352000000001</v>
      </c>
      <c r="F21" s="147">
        <f>P21</f>
        <v>18.455352000000001</v>
      </c>
      <c r="G21" s="147">
        <f>Q21</f>
        <v>1.20215516</v>
      </c>
      <c r="I21" s="80" t="s">
        <v>130</v>
      </c>
      <c r="J21" s="92">
        <v>162.929721</v>
      </c>
      <c r="K21" s="92">
        <v>162.929721</v>
      </c>
      <c r="L21" s="92">
        <v>9.791955699999999</v>
      </c>
      <c r="N21" s="80" t="s">
        <v>131</v>
      </c>
      <c r="O21" s="92">
        <v>18.455352000000001</v>
      </c>
      <c r="P21" s="92">
        <v>18.455352000000001</v>
      </c>
      <c r="Q21" s="92">
        <v>1.20215516</v>
      </c>
      <c r="R21" s="167"/>
    </row>
    <row r="22" spans="1:18" s="82" customFormat="1" ht="15.75" customHeight="1" x14ac:dyDescent="0.25">
      <c r="A22" s="96" t="s">
        <v>27</v>
      </c>
      <c r="B22" s="9">
        <f>J7</f>
        <v>63.871867999999999</v>
      </c>
      <c r="C22" s="12">
        <f>K7</f>
        <v>63.871867999999999</v>
      </c>
      <c r="D22" s="97">
        <f>L7</f>
        <v>3.2809678600000001</v>
      </c>
      <c r="E22" s="98">
        <f>O7</f>
        <v>2.1659999999999999</v>
      </c>
      <c r="F22" s="12">
        <f>P7</f>
        <v>2.1659999999999999</v>
      </c>
      <c r="G22" s="97">
        <f>Q7</f>
        <v>0.17441000000000001</v>
      </c>
      <c r="I22" s="80" t="s">
        <v>131</v>
      </c>
      <c r="J22" s="92">
        <v>158.12106600000001</v>
      </c>
      <c r="K22" s="92">
        <v>158.12106600000001</v>
      </c>
      <c r="L22" s="92">
        <v>8.8470562299999997</v>
      </c>
      <c r="N22" s="163" t="s">
        <v>133</v>
      </c>
      <c r="O22" s="165">
        <v>0.29299999999999998</v>
      </c>
      <c r="P22" s="165">
        <v>0.29299999999999998</v>
      </c>
      <c r="Q22" s="165">
        <v>6.1033700000000003E-3</v>
      </c>
      <c r="R22" s="167"/>
    </row>
    <row r="23" spans="1:18" s="82" customFormat="1" ht="15.75" customHeight="1" x14ac:dyDescent="0.25">
      <c r="A23" s="96" t="s">
        <v>28</v>
      </c>
      <c r="B23" s="9">
        <f>J12</f>
        <v>1164.6968999999999</v>
      </c>
      <c r="C23" s="12">
        <f>K12</f>
        <v>1164.6968999999999</v>
      </c>
      <c r="D23" s="97">
        <f>L12</f>
        <v>56.099741039999998</v>
      </c>
      <c r="E23" s="98">
        <f>O12</f>
        <v>376.83350000000002</v>
      </c>
      <c r="F23" s="12">
        <f>P12</f>
        <v>376.83350000000002</v>
      </c>
      <c r="G23" s="97">
        <f>Q12</f>
        <v>14.168535349999999</v>
      </c>
      <c r="I23" s="80" t="s">
        <v>133</v>
      </c>
      <c r="J23" s="92">
        <v>6.4889950000000001</v>
      </c>
      <c r="K23" s="92">
        <v>6.4889950000000001</v>
      </c>
      <c r="L23" s="92">
        <v>0.37341328000000001</v>
      </c>
      <c r="N23" s="80" t="s">
        <v>132</v>
      </c>
      <c r="O23" s="92">
        <v>9.8806949999999993</v>
      </c>
      <c r="P23" s="92">
        <v>9.8806949999999993</v>
      </c>
      <c r="Q23" s="92">
        <v>0.86917747999999995</v>
      </c>
      <c r="R23" s="167"/>
    </row>
    <row r="24" spans="1:18" s="82" customFormat="1" ht="15.75" customHeight="1" x14ac:dyDescent="0.25">
      <c r="A24" s="96" t="s">
        <v>29</v>
      </c>
      <c r="B24" s="9">
        <f>J17</f>
        <v>760.41640400000006</v>
      </c>
      <c r="C24" s="12">
        <f>K17</f>
        <v>760.41640400000006</v>
      </c>
      <c r="D24" s="97">
        <f>L17</f>
        <v>46.935997540000002</v>
      </c>
      <c r="E24" s="98">
        <f>O17</f>
        <v>44.613967000000002</v>
      </c>
      <c r="F24" s="12">
        <f>P17</f>
        <v>44.613967000000002</v>
      </c>
      <c r="G24" s="97">
        <f>Q17</f>
        <v>0.40359278999999998</v>
      </c>
      <c r="I24" s="80" t="s">
        <v>132</v>
      </c>
      <c r="J24" s="92">
        <v>134.130807</v>
      </c>
      <c r="K24" s="92">
        <v>134.130807</v>
      </c>
      <c r="L24" s="92">
        <v>3.7824136299999997</v>
      </c>
      <c r="N24" s="163" t="s">
        <v>136</v>
      </c>
      <c r="O24" s="165">
        <v>0.135494</v>
      </c>
      <c r="P24" s="165">
        <v>0.135494</v>
      </c>
      <c r="Q24" s="165">
        <v>1.8459320000000001E-2</v>
      </c>
      <c r="R24" s="167"/>
    </row>
    <row r="25" spans="1:18" s="82" customFormat="1" ht="15.75" customHeight="1" x14ac:dyDescent="0.25">
      <c r="A25" s="101" t="s">
        <v>138</v>
      </c>
      <c r="B25" s="9">
        <f>J13</f>
        <v>40.099949000000002</v>
      </c>
      <c r="C25" s="12">
        <f>K13</f>
        <v>40.099949000000002</v>
      </c>
      <c r="D25" s="97">
        <f>L13</f>
        <v>2.1392097900000002</v>
      </c>
      <c r="E25" s="98">
        <f>O13</f>
        <v>5.2686339999999996</v>
      </c>
      <c r="F25" s="12">
        <f>P13</f>
        <v>5.2686339999999996</v>
      </c>
      <c r="G25" s="97">
        <f>Q13</f>
        <v>0.12256423</v>
      </c>
      <c r="I25" s="80" t="s">
        <v>136</v>
      </c>
      <c r="J25" s="92">
        <v>7.0593979999999998</v>
      </c>
      <c r="K25" s="92">
        <v>7.0593979999999998</v>
      </c>
      <c r="L25" s="92">
        <v>0.26905319999999999</v>
      </c>
      <c r="N25" s="80" t="s">
        <v>134</v>
      </c>
      <c r="O25" s="92">
        <v>0.16520000000000001</v>
      </c>
      <c r="P25" s="92">
        <v>0.16520000000000001</v>
      </c>
      <c r="Q25" s="92">
        <v>4.1927200000000005E-3</v>
      </c>
      <c r="R25" s="167"/>
    </row>
    <row r="26" spans="1:18" s="82" customFormat="1" ht="15.75" customHeight="1" x14ac:dyDescent="0.25">
      <c r="A26" s="101" t="s">
        <v>216</v>
      </c>
      <c r="B26" s="9">
        <v>2.0699999999999998</v>
      </c>
      <c r="C26" s="12">
        <v>2.0699999999999998</v>
      </c>
      <c r="D26" s="97">
        <v>0</v>
      </c>
      <c r="E26" s="103" t="s">
        <v>19</v>
      </c>
      <c r="F26" s="11" t="s">
        <v>19</v>
      </c>
      <c r="G26" s="104" t="s">
        <v>19</v>
      </c>
      <c r="I26" s="167" t="s">
        <v>219</v>
      </c>
      <c r="J26" s="92">
        <v>2.2999999999999998</v>
      </c>
      <c r="K26" s="92">
        <v>2.2999999999999998</v>
      </c>
      <c r="L26" s="92">
        <v>0</v>
      </c>
      <c r="N26" s="80" t="s">
        <v>135</v>
      </c>
      <c r="O26" s="92">
        <v>0.1048</v>
      </c>
      <c r="P26" s="92">
        <v>0.1048</v>
      </c>
      <c r="Q26" s="92">
        <v>0</v>
      </c>
      <c r="R26" s="167"/>
    </row>
    <row r="27" spans="1:18" s="82" customFormat="1" ht="15.75" customHeight="1" x14ac:dyDescent="0.25">
      <c r="A27" s="96" t="s">
        <v>30</v>
      </c>
      <c r="B27" s="9">
        <f>J19</f>
        <v>3.218744</v>
      </c>
      <c r="C27" s="12">
        <f>K19</f>
        <v>3.218744</v>
      </c>
      <c r="D27" s="97">
        <f>L19</f>
        <v>0.14173564999999999</v>
      </c>
      <c r="E27" s="103" t="s">
        <v>19</v>
      </c>
      <c r="F27" s="11" t="s">
        <v>19</v>
      </c>
      <c r="G27" s="104" t="s">
        <v>19</v>
      </c>
      <c r="I27" s="80" t="s">
        <v>139</v>
      </c>
      <c r="J27" s="92">
        <v>37.025199999999998</v>
      </c>
      <c r="K27" s="92">
        <v>37.025199999999998</v>
      </c>
      <c r="L27" s="92">
        <v>1.5058918999999999</v>
      </c>
      <c r="N27" s="80" t="s">
        <v>137</v>
      </c>
      <c r="O27" s="92">
        <v>0.40658300000000003</v>
      </c>
      <c r="P27" s="92">
        <v>0.40658300000000003</v>
      </c>
      <c r="Q27" s="92">
        <v>4.1885200000000003E-3</v>
      </c>
      <c r="R27" s="167"/>
    </row>
    <row r="28" spans="1:18" s="82" customFormat="1" ht="15.75" customHeight="1" x14ac:dyDescent="0.25">
      <c r="A28" s="102" t="s">
        <v>31</v>
      </c>
      <c r="B28" s="9">
        <f>J28</f>
        <v>3.716996</v>
      </c>
      <c r="C28" s="12">
        <f>K28</f>
        <v>3.716996</v>
      </c>
      <c r="D28" s="97">
        <f>L28</f>
        <v>0.20845453</v>
      </c>
      <c r="E28" s="98">
        <f>O25</f>
        <v>0.16520000000000001</v>
      </c>
      <c r="F28" s="12">
        <f>P25</f>
        <v>0.16520000000000001</v>
      </c>
      <c r="G28" s="97">
        <f>Q25</f>
        <v>4.1927200000000005E-3</v>
      </c>
      <c r="I28" s="80" t="s">
        <v>134</v>
      </c>
      <c r="J28" s="92">
        <v>3.716996</v>
      </c>
      <c r="K28" s="92">
        <v>3.716996</v>
      </c>
      <c r="L28" s="92">
        <v>0.20845453</v>
      </c>
      <c r="R28" s="167"/>
    </row>
    <row r="29" spans="1:18" s="82" customFormat="1" ht="15.75" customHeight="1" x14ac:dyDescent="0.25">
      <c r="A29" s="102" t="s">
        <v>32</v>
      </c>
      <c r="B29" s="9">
        <f>J24</f>
        <v>134.130807</v>
      </c>
      <c r="C29" s="12">
        <f>K24</f>
        <v>134.130807</v>
      </c>
      <c r="D29" s="97">
        <f>L24</f>
        <v>3.7824136299999997</v>
      </c>
      <c r="E29" s="98">
        <f>O23</f>
        <v>9.8806949999999993</v>
      </c>
      <c r="F29" s="12">
        <f>P23</f>
        <v>9.8806949999999993</v>
      </c>
      <c r="G29" s="97">
        <f>Q23</f>
        <v>0.86917747999999995</v>
      </c>
      <c r="I29" s="80" t="s">
        <v>135</v>
      </c>
      <c r="J29" s="92">
        <v>3.2172580000000002</v>
      </c>
      <c r="K29" s="92">
        <v>3.2172580000000002</v>
      </c>
      <c r="L29" s="92">
        <v>0.17336020999999999</v>
      </c>
      <c r="R29" s="167"/>
    </row>
    <row r="30" spans="1:18" s="82" customFormat="1" ht="15.75" customHeight="1" x14ac:dyDescent="0.25">
      <c r="A30" s="96" t="s">
        <v>33</v>
      </c>
      <c r="B30" s="9">
        <f>J14</f>
        <v>20.635840999999999</v>
      </c>
      <c r="C30" s="12">
        <f>K14</f>
        <v>20.635840999999999</v>
      </c>
      <c r="D30" s="97">
        <f>L14</f>
        <v>0.87932076999999997</v>
      </c>
      <c r="E30" s="98">
        <f>O14</f>
        <v>333.91908599999999</v>
      </c>
      <c r="F30" s="12">
        <f>P14</f>
        <v>333.91908599999999</v>
      </c>
      <c r="G30" s="97">
        <f>Q14</f>
        <v>16.576467040000001</v>
      </c>
      <c r="I30" s="80" t="s">
        <v>137</v>
      </c>
      <c r="J30" s="92">
        <v>5.3787000000000003</v>
      </c>
      <c r="K30" s="92">
        <v>5.3787000000000003</v>
      </c>
      <c r="L30" s="92">
        <v>0.22064432</v>
      </c>
      <c r="N30" s="80" t="s">
        <v>140</v>
      </c>
      <c r="O30" s="92">
        <v>5.6376999999999997</v>
      </c>
      <c r="P30" s="92">
        <v>5.6376999999999997</v>
      </c>
      <c r="Q30" s="92">
        <v>1.0967040000000001E-2</v>
      </c>
      <c r="R30" s="167"/>
    </row>
    <row r="31" spans="1:18" s="82" customFormat="1" ht="15.75" customHeight="1" thickBot="1" x14ac:dyDescent="0.3">
      <c r="A31" s="107" t="s">
        <v>145</v>
      </c>
      <c r="B31" s="108">
        <f>J31</f>
        <v>2557.8000000000002</v>
      </c>
      <c r="C31" s="109">
        <f>K31</f>
        <v>2557.8000000000002</v>
      </c>
      <c r="D31" s="110">
        <f>L31</f>
        <v>324.63458025</v>
      </c>
      <c r="E31" s="111" t="s">
        <v>19</v>
      </c>
      <c r="F31" s="112" t="s">
        <v>19</v>
      </c>
      <c r="G31" s="113" t="s">
        <v>19</v>
      </c>
      <c r="I31" s="80" t="s">
        <v>143</v>
      </c>
      <c r="J31" s="92">
        <v>2557.8000000000002</v>
      </c>
      <c r="K31" s="92">
        <v>2557.8000000000002</v>
      </c>
      <c r="L31" s="92">
        <v>324.63458025</v>
      </c>
      <c r="N31" s="80" t="s">
        <v>141</v>
      </c>
      <c r="O31" s="92">
        <v>26.503729</v>
      </c>
      <c r="P31" s="92">
        <v>26.503729</v>
      </c>
      <c r="Q31" s="92">
        <v>4.4675239999999998E-2</v>
      </c>
      <c r="R31" s="167"/>
    </row>
    <row r="32" spans="1:18" s="82" customFormat="1" ht="15.75" customHeight="1" thickBot="1" x14ac:dyDescent="0.3">
      <c r="A32" s="87" t="s">
        <v>147</v>
      </c>
      <c r="B32" s="114">
        <f t="shared" ref="B32:G32" si="0">SUM(B33:B90)</f>
        <v>5816.2104249999993</v>
      </c>
      <c r="C32" s="115">
        <f t="shared" si="0"/>
        <v>5816.2104249999993</v>
      </c>
      <c r="D32" s="116">
        <f t="shared" si="0"/>
        <v>282.14492628999989</v>
      </c>
      <c r="E32" s="117">
        <f t="shared" si="0"/>
        <v>2408.1608509999996</v>
      </c>
      <c r="F32" s="118">
        <f t="shared" si="0"/>
        <v>2408.1608509999996</v>
      </c>
      <c r="G32" s="119">
        <f t="shared" si="0"/>
        <v>6.0460158899999996</v>
      </c>
      <c r="I32" s="81"/>
      <c r="J32" s="92"/>
      <c r="K32" s="92"/>
      <c r="L32" s="92"/>
      <c r="N32" s="80" t="s">
        <v>142</v>
      </c>
      <c r="O32" s="92">
        <v>3.0554999999999999</v>
      </c>
      <c r="P32" s="92">
        <v>3.0554999999999999</v>
      </c>
      <c r="Q32" s="92">
        <v>0</v>
      </c>
      <c r="R32" s="166"/>
    </row>
    <row r="33" spans="1:18" s="82" customFormat="1" ht="18" customHeight="1" x14ac:dyDescent="0.25">
      <c r="A33" s="120" t="s">
        <v>82</v>
      </c>
      <c r="B33" s="46">
        <f>J41</f>
        <v>11.269500000000001</v>
      </c>
      <c r="C33" s="47">
        <f>K41</f>
        <v>11.269500000000001</v>
      </c>
      <c r="D33" s="94">
        <f>L41</f>
        <v>0.56062023999999999</v>
      </c>
      <c r="E33" s="95">
        <f>O37</f>
        <v>0.74550000000000005</v>
      </c>
      <c r="F33" s="47">
        <f>P37</f>
        <v>0.74550000000000005</v>
      </c>
      <c r="G33" s="94">
        <f>Q37</f>
        <v>3.1923899999999998E-3</v>
      </c>
      <c r="I33" s="80" t="s">
        <v>140</v>
      </c>
      <c r="J33" s="92">
        <v>6.5945999999999998</v>
      </c>
      <c r="K33" s="92">
        <v>6.5945999999999998</v>
      </c>
      <c r="L33" s="92">
        <v>4.8752800000000001E-3</v>
      </c>
      <c r="N33" s="80" t="s">
        <v>144</v>
      </c>
      <c r="O33" s="92">
        <v>1.1763110000000001</v>
      </c>
      <c r="P33" s="92">
        <v>1.1763110000000001</v>
      </c>
      <c r="Q33" s="92">
        <v>0</v>
      </c>
      <c r="R33" s="167"/>
    </row>
    <row r="34" spans="1:18" s="82" customFormat="1" ht="15.75" customHeight="1" x14ac:dyDescent="0.25">
      <c r="A34" s="96" t="s">
        <v>35</v>
      </c>
      <c r="B34" s="9">
        <f>J37</f>
        <v>37.831600000000002</v>
      </c>
      <c r="C34" s="12">
        <f>K37</f>
        <v>37.831600000000002</v>
      </c>
      <c r="D34" s="97">
        <f>L37</f>
        <v>0.42546917000000001</v>
      </c>
      <c r="E34" s="98">
        <f>O34</f>
        <v>5.2013999999999996</v>
      </c>
      <c r="F34" s="12">
        <f>P34</f>
        <v>5.2013999999999996</v>
      </c>
      <c r="G34" s="97">
        <f>Q34</f>
        <v>0</v>
      </c>
      <c r="I34" s="80" t="s">
        <v>141</v>
      </c>
      <c r="J34" s="92">
        <v>52.038770999999997</v>
      </c>
      <c r="K34" s="92">
        <v>52.038770999999997</v>
      </c>
      <c r="L34" s="92">
        <v>0.12808971999999999</v>
      </c>
      <c r="N34" s="80" t="s">
        <v>146</v>
      </c>
      <c r="O34" s="92">
        <v>5.2013999999999996</v>
      </c>
      <c r="P34" s="92">
        <v>5.2013999999999996</v>
      </c>
      <c r="Q34" s="92">
        <v>0</v>
      </c>
      <c r="R34" s="167"/>
    </row>
    <row r="35" spans="1:18" s="82" customFormat="1" ht="15.75" customHeight="1" x14ac:dyDescent="0.25">
      <c r="A35" s="96" t="s">
        <v>36</v>
      </c>
      <c r="B35" s="9">
        <f>J75</f>
        <v>42.265599999999999</v>
      </c>
      <c r="C35" s="12">
        <f>K75</f>
        <v>42.265599999999999</v>
      </c>
      <c r="D35" s="97">
        <f>L75</f>
        <v>2.5570262799999997</v>
      </c>
      <c r="E35" s="98">
        <f>O67</f>
        <v>20.238399999999999</v>
      </c>
      <c r="F35" s="12">
        <f>P67</f>
        <v>20.238399999999999</v>
      </c>
      <c r="G35" s="97">
        <f>Q67</f>
        <v>3.1030189999999999E-2</v>
      </c>
      <c r="I35" s="80" t="s">
        <v>142</v>
      </c>
      <c r="J35" s="92">
        <v>21.744499999999999</v>
      </c>
      <c r="K35" s="92">
        <v>21.744499999999999</v>
      </c>
      <c r="L35" s="92">
        <v>0.73865354000000005</v>
      </c>
      <c r="N35" s="80" t="s">
        <v>148</v>
      </c>
      <c r="O35" s="92">
        <v>393.71254399999998</v>
      </c>
      <c r="P35" s="92">
        <v>393.71254399999998</v>
      </c>
      <c r="Q35" s="92">
        <v>0.49791668000000011</v>
      </c>
      <c r="R35" s="167"/>
    </row>
    <row r="36" spans="1:18" s="82" customFormat="1" ht="15.75" customHeight="1" x14ac:dyDescent="0.25">
      <c r="A36" s="96" t="s">
        <v>37</v>
      </c>
      <c r="B36" s="9">
        <f>J62</f>
        <v>8.0916259999999998</v>
      </c>
      <c r="C36" s="12">
        <f>K62</f>
        <v>8.0916259999999998</v>
      </c>
      <c r="D36" s="97">
        <f>L62</f>
        <v>3.771037E-2</v>
      </c>
      <c r="E36" s="98">
        <f>O56</f>
        <v>18.879574000000002</v>
      </c>
      <c r="F36" s="12">
        <f>P56</f>
        <v>18.879574000000002</v>
      </c>
      <c r="G36" s="97">
        <f>Q56</f>
        <v>6.5221699999999999E-3</v>
      </c>
      <c r="I36" s="80" t="s">
        <v>144</v>
      </c>
      <c r="J36" s="92">
        <v>15.561688999999999</v>
      </c>
      <c r="K36" s="92">
        <v>15.561688999999999</v>
      </c>
      <c r="L36" s="92">
        <v>0.9121800699999999</v>
      </c>
      <c r="N36" s="80" t="s">
        <v>149</v>
      </c>
      <c r="O36" s="92">
        <v>15.8317</v>
      </c>
      <c r="P36" s="92">
        <v>15.8317</v>
      </c>
      <c r="Q36" s="92">
        <v>1.8E-3</v>
      </c>
      <c r="R36" s="167"/>
    </row>
    <row r="37" spans="1:18" s="82" customFormat="1" ht="15.75" customHeight="1" x14ac:dyDescent="0.25">
      <c r="A37" s="96" t="s">
        <v>38</v>
      </c>
      <c r="B37" s="9">
        <f>J73</f>
        <v>46.505012000000001</v>
      </c>
      <c r="C37" s="12">
        <f>K73</f>
        <v>46.505012000000001</v>
      </c>
      <c r="D37" s="97">
        <f>L73</f>
        <v>2.0555224499999998</v>
      </c>
      <c r="E37" s="98">
        <f>O66</f>
        <v>92.449787999999998</v>
      </c>
      <c r="F37" s="12">
        <f>P66</f>
        <v>92.449787999999998</v>
      </c>
      <c r="G37" s="97">
        <f>Q66</f>
        <v>0</v>
      </c>
      <c r="I37" s="80" t="s">
        <v>146</v>
      </c>
      <c r="J37" s="92">
        <v>37.831600000000002</v>
      </c>
      <c r="K37" s="92">
        <v>37.831600000000002</v>
      </c>
      <c r="L37" s="92">
        <v>0.42546917000000001</v>
      </c>
      <c r="N37" s="80" t="s">
        <v>150</v>
      </c>
      <c r="O37" s="92">
        <v>0.74550000000000005</v>
      </c>
      <c r="P37" s="92">
        <v>0.74550000000000005</v>
      </c>
      <c r="Q37" s="92">
        <v>3.1923899999999998E-3</v>
      </c>
      <c r="R37" s="167"/>
    </row>
    <row r="38" spans="1:18" s="82" customFormat="1" ht="15.75" customHeight="1" x14ac:dyDescent="0.25">
      <c r="A38" s="96" t="s">
        <v>39</v>
      </c>
      <c r="B38" s="9">
        <f>J33</f>
        <v>6.5945999999999998</v>
      </c>
      <c r="C38" s="12">
        <f>K33</f>
        <v>6.5945999999999998</v>
      </c>
      <c r="D38" s="97">
        <f>L33</f>
        <v>4.8752800000000001E-3</v>
      </c>
      <c r="E38" s="98">
        <f>O30</f>
        <v>5.6376999999999997</v>
      </c>
      <c r="F38" s="12">
        <f>P30</f>
        <v>5.6376999999999997</v>
      </c>
      <c r="G38" s="97">
        <f>Q30</f>
        <v>1.0967040000000001E-2</v>
      </c>
      <c r="I38" s="80" t="s">
        <v>148</v>
      </c>
      <c r="J38" s="92">
        <v>4036.6106799999998</v>
      </c>
      <c r="K38" s="92">
        <v>4036.6106799999998</v>
      </c>
      <c r="L38" s="92">
        <v>238.26079091</v>
      </c>
      <c r="N38" s="80" t="s">
        <v>56</v>
      </c>
      <c r="O38" s="92">
        <v>377.87366700000001</v>
      </c>
      <c r="P38" s="92">
        <v>377.87366700000001</v>
      </c>
      <c r="Q38" s="92">
        <v>0</v>
      </c>
      <c r="R38" s="167"/>
    </row>
    <row r="39" spans="1:18" s="82" customFormat="1" ht="15.75" customHeight="1" x14ac:dyDescent="0.25">
      <c r="A39" s="96" t="s">
        <v>40</v>
      </c>
      <c r="B39" s="9">
        <f>J36</f>
        <v>15.561688999999999</v>
      </c>
      <c r="C39" s="12">
        <f>K36</f>
        <v>15.561688999999999</v>
      </c>
      <c r="D39" s="97">
        <f>L36</f>
        <v>0.9121800699999999</v>
      </c>
      <c r="E39" s="98">
        <f>O33</f>
        <v>1.1763110000000001</v>
      </c>
      <c r="F39" s="12">
        <f>P33</f>
        <v>1.1763110000000001</v>
      </c>
      <c r="G39" s="97">
        <f>Q33</f>
        <v>0</v>
      </c>
      <c r="I39" s="80" t="s">
        <v>149</v>
      </c>
      <c r="J39" s="92">
        <v>12.795199999999999</v>
      </c>
      <c r="K39" s="92">
        <v>12.795199999999999</v>
      </c>
      <c r="L39" s="92">
        <v>5.3901999999999995E-3</v>
      </c>
      <c r="N39" s="80" t="s">
        <v>151</v>
      </c>
      <c r="O39" s="92">
        <v>2.0239989999999999</v>
      </c>
      <c r="P39" s="92">
        <v>2.0239989999999999</v>
      </c>
      <c r="Q39" s="92">
        <v>0</v>
      </c>
      <c r="R39" s="167"/>
    </row>
    <row r="40" spans="1:18" s="82" customFormat="1" ht="15.75" customHeight="1" x14ac:dyDescent="0.25">
      <c r="A40" s="96" t="s">
        <v>41</v>
      </c>
      <c r="B40" s="9">
        <f>J64</f>
        <v>2.4843999999999999</v>
      </c>
      <c r="C40" s="12">
        <f>K64</f>
        <v>2.4843999999999999</v>
      </c>
      <c r="D40" s="97">
        <f>L64</f>
        <v>0.10143422000000001</v>
      </c>
      <c r="E40" s="103" t="s">
        <v>19</v>
      </c>
      <c r="F40" s="11" t="s">
        <v>19</v>
      </c>
      <c r="G40" s="104" t="s">
        <v>19</v>
      </c>
      <c r="I40" s="80" t="s">
        <v>154</v>
      </c>
      <c r="J40" s="92">
        <v>0.2</v>
      </c>
      <c r="K40" s="92">
        <v>0.2</v>
      </c>
      <c r="L40" s="92">
        <v>0</v>
      </c>
      <c r="N40" s="164" t="s">
        <v>161</v>
      </c>
      <c r="O40" s="163">
        <v>0.439</v>
      </c>
      <c r="P40" s="163">
        <v>0.439</v>
      </c>
      <c r="Q40" s="163">
        <v>0</v>
      </c>
      <c r="R40" s="167"/>
    </row>
    <row r="41" spans="1:18" s="82" customFormat="1" ht="15.75" customHeight="1" x14ac:dyDescent="0.25">
      <c r="A41" s="96" t="s">
        <v>42</v>
      </c>
      <c r="B41" s="9">
        <f>J47</f>
        <v>9.1740729999999999</v>
      </c>
      <c r="C41" s="12">
        <f>K47</f>
        <v>9.1740729999999999</v>
      </c>
      <c r="D41" s="97">
        <f>L47</f>
        <v>0.41708203999999999</v>
      </c>
      <c r="E41" s="103">
        <f>O42</f>
        <v>1.574727</v>
      </c>
      <c r="F41" s="11">
        <f>P42</f>
        <v>1.574727</v>
      </c>
      <c r="G41" s="104">
        <f>Q42</f>
        <v>1.31407E-2</v>
      </c>
      <c r="I41" s="80" t="s">
        <v>150</v>
      </c>
      <c r="J41" s="92">
        <v>11.269500000000001</v>
      </c>
      <c r="K41" s="92">
        <v>11.269500000000001</v>
      </c>
      <c r="L41" s="92">
        <v>0.56062023999999999</v>
      </c>
      <c r="N41" s="80" t="s">
        <v>152</v>
      </c>
      <c r="O41" s="92">
        <v>7.657235</v>
      </c>
      <c r="P41" s="92">
        <v>7.657235</v>
      </c>
      <c r="Q41" s="92">
        <v>0</v>
      </c>
      <c r="R41" s="167"/>
    </row>
    <row r="42" spans="1:18" s="82" customFormat="1" ht="15.75" customHeight="1" x14ac:dyDescent="0.25">
      <c r="A42" s="96" t="s">
        <v>43</v>
      </c>
      <c r="B42" s="9">
        <f>J87</f>
        <v>60.356999999999999</v>
      </c>
      <c r="C42" s="12">
        <f>K87</f>
        <v>60.356999999999999</v>
      </c>
      <c r="D42" s="97">
        <f>L87</f>
        <v>2.2124334300000004</v>
      </c>
      <c r="E42" s="103">
        <f>O78</f>
        <v>17.863</v>
      </c>
      <c r="F42" s="11">
        <f>P78</f>
        <v>17.863</v>
      </c>
      <c r="G42" s="104">
        <f>Q78</f>
        <v>3.7300000000000001E-4</v>
      </c>
      <c r="I42" s="80" t="s">
        <v>157</v>
      </c>
      <c r="J42" s="92">
        <v>1.6839999999999999</v>
      </c>
      <c r="K42" s="92">
        <v>1.6839999999999999</v>
      </c>
      <c r="L42" s="92">
        <v>1.6071400000000002E-3</v>
      </c>
      <c r="N42" s="80" t="s">
        <v>153</v>
      </c>
      <c r="O42" s="92">
        <v>1.574727</v>
      </c>
      <c r="P42" s="92">
        <v>1.574727</v>
      </c>
      <c r="Q42" s="92">
        <v>1.31407E-2</v>
      </c>
      <c r="R42" s="167"/>
    </row>
    <row r="43" spans="1:18" s="82" customFormat="1" ht="15.75" customHeight="1" x14ac:dyDescent="0.25">
      <c r="A43" s="96" t="s">
        <v>44</v>
      </c>
      <c r="B43" s="9">
        <f>J35</f>
        <v>21.744499999999999</v>
      </c>
      <c r="C43" s="12">
        <f>K35</f>
        <v>21.744499999999999</v>
      </c>
      <c r="D43" s="97">
        <f>L35</f>
        <v>0.73865354000000005</v>
      </c>
      <c r="E43" s="103">
        <f>O32</f>
        <v>3.0554999999999999</v>
      </c>
      <c r="F43" s="11">
        <f>P32</f>
        <v>3.0554999999999999</v>
      </c>
      <c r="G43" s="104">
        <f>Q32</f>
        <v>0</v>
      </c>
      <c r="I43" s="80" t="s">
        <v>56</v>
      </c>
      <c r="J43" s="92">
        <v>26.862333</v>
      </c>
      <c r="K43" s="92">
        <v>26.862333</v>
      </c>
      <c r="L43" s="92">
        <v>0.52128265000000007</v>
      </c>
      <c r="N43" s="80" t="s">
        <v>155</v>
      </c>
      <c r="O43" s="92">
        <v>1.017112</v>
      </c>
      <c r="P43" s="92">
        <v>1.017112</v>
      </c>
      <c r="Q43" s="92">
        <v>6.3135299999999995E-3</v>
      </c>
      <c r="R43" s="167"/>
    </row>
    <row r="44" spans="1:18" s="82" customFormat="1" ht="15.75" customHeight="1" x14ac:dyDescent="0.25">
      <c r="A44" s="96" t="s">
        <v>45</v>
      </c>
      <c r="B44" s="9">
        <f>J61</f>
        <v>12.471005999999999</v>
      </c>
      <c r="C44" s="12">
        <f>K61</f>
        <v>12.471005999999999</v>
      </c>
      <c r="D44" s="97">
        <f>L61</f>
        <v>0</v>
      </c>
      <c r="E44" s="103">
        <f>O55</f>
        <v>99.520697999999996</v>
      </c>
      <c r="F44" s="11">
        <f>P55</f>
        <v>99.520697999999996</v>
      </c>
      <c r="G44" s="104">
        <f>Q55</f>
        <v>0</v>
      </c>
      <c r="I44" s="80" t="s">
        <v>151</v>
      </c>
      <c r="J44" s="92">
        <v>7.2233419999999997</v>
      </c>
      <c r="K44" s="92">
        <v>7.2233419999999997</v>
      </c>
      <c r="L44" s="92">
        <v>0.14359967000000001</v>
      </c>
      <c r="N44" s="80" t="s">
        <v>156</v>
      </c>
      <c r="O44" s="92">
        <v>23.069849999999999</v>
      </c>
      <c r="P44" s="92">
        <v>23.069849999999999</v>
      </c>
      <c r="Q44" s="92">
        <v>0.1</v>
      </c>
      <c r="R44" s="167"/>
    </row>
    <row r="45" spans="1:18" s="82" customFormat="1" ht="15.75" customHeight="1" x14ac:dyDescent="0.25">
      <c r="A45" s="96" t="s">
        <v>46</v>
      </c>
      <c r="B45" s="9">
        <f>J34</f>
        <v>52.038770999999997</v>
      </c>
      <c r="C45" s="12">
        <f>K34</f>
        <v>52.038770999999997</v>
      </c>
      <c r="D45" s="97">
        <f>L34</f>
        <v>0.12808971999999999</v>
      </c>
      <c r="E45" s="103">
        <f>O31</f>
        <v>26.503729</v>
      </c>
      <c r="F45" s="11">
        <f>P31</f>
        <v>26.503729</v>
      </c>
      <c r="G45" s="104">
        <f>Q31</f>
        <v>4.4675239999999998E-2</v>
      </c>
      <c r="I45" s="80" t="s">
        <v>161</v>
      </c>
      <c r="J45" s="92">
        <v>8.1217000000000006</v>
      </c>
      <c r="K45" s="92">
        <v>8.1217000000000006</v>
      </c>
      <c r="L45" s="92">
        <v>0.39982804</v>
      </c>
      <c r="N45" s="80" t="s">
        <v>158</v>
      </c>
      <c r="O45" s="92">
        <v>4.3112000000000004</v>
      </c>
      <c r="P45" s="92">
        <v>4.3112000000000004</v>
      </c>
      <c r="Q45" s="92">
        <v>0.10117481</v>
      </c>
      <c r="R45" s="167"/>
    </row>
    <row r="46" spans="1:18" s="82" customFormat="1" ht="15.75" customHeight="1" x14ac:dyDescent="0.25">
      <c r="A46" s="96" t="s">
        <v>47</v>
      </c>
      <c r="B46" s="9">
        <f>J45</f>
        <v>8.1217000000000006</v>
      </c>
      <c r="C46" s="12">
        <f>K45</f>
        <v>8.1217000000000006</v>
      </c>
      <c r="D46" s="97">
        <f>L45</f>
        <v>0.39982804</v>
      </c>
      <c r="E46" s="103">
        <f>O40</f>
        <v>0.439</v>
      </c>
      <c r="F46" s="11">
        <f>P40</f>
        <v>0.439</v>
      </c>
      <c r="G46" s="104">
        <f>Q40</f>
        <v>0</v>
      </c>
      <c r="I46" s="80" t="s">
        <v>152</v>
      </c>
      <c r="J46" s="92">
        <v>11.663465</v>
      </c>
      <c r="K46" s="92">
        <v>11.663465</v>
      </c>
      <c r="L46" s="92">
        <v>0.74976547999999998</v>
      </c>
      <c r="N46" s="80" t="s">
        <v>159</v>
      </c>
      <c r="O46" s="92">
        <v>51.475900000000003</v>
      </c>
      <c r="P46" s="92">
        <v>51.475900000000003</v>
      </c>
      <c r="Q46" s="92">
        <v>2.9957000000000001E-2</v>
      </c>
      <c r="R46" s="167"/>
    </row>
    <row r="47" spans="1:18" s="82" customFormat="1" ht="15.75" customHeight="1" x14ac:dyDescent="0.25">
      <c r="A47" s="96" t="s">
        <v>48</v>
      </c>
      <c r="B47" s="9">
        <f t="shared" ref="B47:D48" si="1">J90</f>
        <v>25.426964999999999</v>
      </c>
      <c r="C47" s="12">
        <f t="shared" si="1"/>
        <v>25.426964999999999</v>
      </c>
      <c r="D47" s="97">
        <f t="shared" si="1"/>
        <v>1.89736054</v>
      </c>
      <c r="E47" s="103">
        <f t="shared" ref="E47:G48" si="2">O81</f>
        <v>66.589034999999996</v>
      </c>
      <c r="F47" s="11">
        <f t="shared" si="2"/>
        <v>66.589034999999996</v>
      </c>
      <c r="G47" s="104">
        <f t="shared" si="2"/>
        <v>1.0170674</v>
      </c>
      <c r="I47" s="80" t="s">
        <v>153</v>
      </c>
      <c r="J47" s="92">
        <v>9.1740729999999999</v>
      </c>
      <c r="K47" s="92">
        <v>9.1740729999999999</v>
      </c>
      <c r="L47" s="92">
        <v>0.41708203999999999</v>
      </c>
      <c r="N47" s="80" t="s">
        <v>160</v>
      </c>
      <c r="O47" s="92">
        <v>1.0300590000000001</v>
      </c>
      <c r="P47" s="92">
        <v>1.0300590000000001</v>
      </c>
      <c r="Q47" s="92">
        <v>1.82271E-3</v>
      </c>
      <c r="R47" s="167"/>
    </row>
    <row r="48" spans="1:18" s="82" customFormat="1" ht="15.75" customHeight="1" x14ac:dyDescent="0.25">
      <c r="A48" s="96" t="s">
        <v>49</v>
      </c>
      <c r="B48" s="9">
        <f t="shared" si="1"/>
        <v>13.7944</v>
      </c>
      <c r="C48" s="12">
        <f t="shared" si="1"/>
        <v>13.7944</v>
      </c>
      <c r="D48" s="97">
        <f t="shared" si="1"/>
        <v>0.41818459999999996</v>
      </c>
      <c r="E48" s="103">
        <f t="shared" si="2"/>
        <v>9.1936</v>
      </c>
      <c r="F48" s="11">
        <f t="shared" si="2"/>
        <v>9.1936</v>
      </c>
      <c r="G48" s="104">
        <f t="shared" si="2"/>
        <v>0</v>
      </c>
      <c r="I48" s="80" t="s">
        <v>155</v>
      </c>
      <c r="J48" s="92">
        <v>3.6706370000000001</v>
      </c>
      <c r="K48" s="92">
        <v>3.6706370000000001</v>
      </c>
      <c r="L48" s="92">
        <v>0.18343210000000001</v>
      </c>
      <c r="N48" s="80" t="s">
        <v>162</v>
      </c>
      <c r="O48" s="92">
        <v>0.64803500000000003</v>
      </c>
      <c r="P48" s="92">
        <v>0.64803500000000003</v>
      </c>
      <c r="Q48" s="92">
        <v>1.329382E-2</v>
      </c>
      <c r="R48" s="167"/>
    </row>
    <row r="49" spans="1:18" s="82" customFormat="1" ht="15.75" customHeight="1" x14ac:dyDescent="0.25">
      <c r="A49" s="96" t="s">
        <v>50</v>
      </c>
      <c r="B49" s="9">
        <f>J74</f>
        <v>0.873</v>
      </c>
      <c r="C49" s="12">
        <f>K74</f>
        <v>0.873</v>
      </c>
      <c r="D49" s="97">
        <f>L74</f>
        <v>0</v>
      </c>
      <c r="E49" s="103" t="s">
        <v>19</v>
      </c>
      <c r="F49" s="11" t="s">
        <v>19</v>
      </c>
      <c r="G49" s="104" t="s">
        <v>19</v>
      </c>
      <c r="I49" s="80" t="s">
        <v>166</v>
      </c>
      <c r="J49" s="92">
        <v>2.4315000000000002</v>
      </c>
      <c r="K49" s="92">
        <v>2.4315000000000002</v>
      </c>
      <c r="L49" s="92">
        <v>0.11818658</v>
      </c>
      <c r="N49" s="80" t="s">
        <v>163</v>
      </c>
      <c r="O49" s="92">
        <v>53.129190000000001</v>
      </c>
      <c r="P49" s="92">
        <v>53.129190000000001</v>
      </c>
      <c r="Q49" s="92">
        <v>3.9894233399999997</v>
      </c>
      <c r="R49" s="167"/>
    </row>
    <row r="50" spans="1:18" s="82" customFormat="1" ht="15.75" customHeight="1" x14ac:dyDescent="0.25">
      <c r="A50" s="96" t="s">
        <v>99</v>
      </c>
      <c r="B50" s="9">
        <f>J65</f>
        <v>53.318660000000001</v>
      </c>
      <c r="C50" s="12">
        <f>K65</f>
        <v>53.318660000000001</v>
      </c>
      <c r="D50" s="97">
        <f>L65</f>
        <v>2.8991423100000002</v>
      </c>
      <c r="E50" s="103">
        <f>O58</f>
        <v>26.217644</v>
      </c>
      <c r="F50" s="11">
        <f>P58</f>
        <v>26.217644</v>
      </c>
      <c r="G50" s="104">
        <f>Q58</f>
        <v>0</v>
      </c>
      <c r="I50" s="80" t="s">
        <v>156</v>
      </c>
      <c r="J50" s="92">
        <v>24.393840999999998</v>
      </c>
      <c r="K50" s="92">
        <v>24.393840999999998</v>
      </c>
      <c r="L50" s="92">
        <v>1.08535903</v>
      </c>
      <c r="N50" s="80" t="s">
        <v>164</v>
      </c>
      <c r="O50" s="92">
        <v>34.282764999999998</v>
      </c>
      <c r="P50" s="92">
        <v>34.282764999999998</v>
      </c>
      <c r="Q50" s="92">
        <v>0</v>
      </c>
      <c r="R50" s="167"/>
    </row>
    <row r="51" spans="1:18" s="82" customFormat="1" ht="15.75" customHeight="1" x14ac:dyDescent="0.25">
      <c r="A51" s="96" t="s">
        <v>100</v>
      </c>
      <c r="B51" s="9">
        <f>J81</f>
        <v>7.0975910000000004</v>
      </c>
      <c r="C51" s="12">
        <f>K81</f>
        <v>7.0975910000000004</v>
      </c>
      <c r="D51" s="97">
        <f>L81</f>
        <v>0.21715451999999999</v>
      </c>
      <c r="E51" s="103">
        <f>O72</f>
        <v>4.2930999999999999</v>
      </c>
      <c r="F51" s="11">
        <f>P72</f>
        <v>4.2930999999999999</v>
      </c>
      <c r="G51" s="104">
        <f>Q72</f>
        <v>2.7552500000000001E-2</v>
      </c>
      <c r="I51" s="80" t="s">
        <v>158</v>
      </c>
      <c r="J51" s="92">
        <v>14.6401</v>
      </c>
      <c r="K51" s="92">
        <v>14.6401</v>
      </c>
      <c r="L51" s="92">
        <v>1.0756857900000001</v>
      </c>
      <c r="N51" s="163" t="s">
        <v>218</v>
      </c>
      <c r="O51" s="163">
        <v>1.66</v>
      </c>
      <c r="P51" s="163">
        <v>1.66</v>
      </c>
      <c r="Q51" s="163">
        <v>0</v>
      </c>
      <c r="R51" s="167"/>
    </row>
    <row r="52" spans="1:18" s="82" customFormat="1" ht="15.75" customHeight="1" x14ac:dyDescent="0.25">
      <c r="A52" s="101" t="s">
        <v>171</v>
      </c>
      <c r="B52" s="9">
        <f>J38</f>
        <v>4036.6106799999998</v>
      </c>
      <c r="C52" s="12">
        <f>K38</f>
        <v>4036.6106799999998</v>
      </c>
      <c r="D52" s="97">
        <f>L38</f>
        <v>238.26079091</v>
      </c>
      <c r="E52" s="121">
        <f>O35</f>
        <v>393.71254399999998</v>
      </c>
      <c r="F52" s="122">
        <f>P35</f>
        <v>393.71254399999998</v>
      </c>
      <c r="G52" s="123">
        <f>Q35</f>
        <v>0.49791668000000011</v>
      </c>
      <c r="I52" s="80" t="s">
        <v>159</v>
      </c>
      <c r="J52" s="92">
        <v>7.3010999999999999</v>
      </c>
      <c r="K52" s="92">
        <v>7.3010999999999999</v>
      </c>
      <c r="L52" s="92">
        <v>0</v>
      </c>
      <c r="N52" s="80" t="s">
        <v>165</v>
      </c>
      <c r="O52" s="92">
        <v>2.0242</v>
      </c>
      <c r="P52" s="92">
        <v>2.0242</v>
      </c>
      <c r="Q52" s="92">
        <v>5.6999230000000005E-2</v>
      </c>
      <c r="R52" s="167"/>
    </row>
    <row r="53" spans="1:18" s="82" customFormat="1" ht="15.75" customHeight="1" x14ac:dyDescent="0.25">
      <c r="A53" s="96" t="s">
        <v>51</v>
      </c>
      <c r="B53" s="9">
        <f>J40</f>
        <v>0.2</v>
      </c>
      <c r="C53" s="12">
        <f>K40</f>
        <v>0.2</v>
      </c>
      <c r="D53" s="97">
        <f>L40</f>
        <v>0</v>
      </c>
      <c r="E53" s="103" t="s">
        <v>19</v>
      </c>
      <c r="F53" s="11" t="s">
        <v>19</v>
      </c>
      <c r="G53" s="104" t="s">
        <v>19</v>
      </c>
      <c r="H53" s="80"/>
      <c r="I53" s="80" t="s">
        <v>160</v>
      </c>
      <c r="J53" s="92">
        <v>6.1280020000000004</v>
      </c>
      <c r="K53" s="92">
        <v>6.1280020000000004</v>
      </c>
      <c r="L53" s="92">
        <v>0.19304829999999998</v>
      </c>
      <c r="N53" s="80" t="s">
        <v>167</v>
      </c>
      <c r="O53" s="92">
        <v>2.2174749999999999</v>
      </c>
      <c r="P53" s="92">
        <v>2.2174749999999999</v>
      </c>
      <c r="Q53" s="92">
        <v>0</v>
      </c>
      <c r="R53" s="167"/>
    </row>
    <row r="54" spans="1:18" s="82" customFormat="1" ht="15.75" customHeight="1" x14ac:dyDescent="0.25">
      <c r="A54" s="124" t="s">
        <v>107</v>
      </c>
      <c r="B54" s="9">
        <f>J48</f>
        <v>3.6706370000000001</v>
      </c>
      <c r="C54" s="12">
        <f>K48</f>
        <v>3.6706370000000001</v>
      </c>
      <c r="D54" s="97">
        <f>L48</f>
        <v>0.18343210000000001</v>
      </c>
      <c r="E54" s="98">
        <f>O43</f>
        <v>1.017112</v>
      </c>
      <c r="F54" s="12">
        <f>P43</f>
        <v>1.017112</v>
      </c>
      <c r="G54" s="97">
        <f>Q43</f>
        <v>6.3135299999999995E-3</v>
      </c>
      <c r="H54" s="80"/>
      <c r="I54" s="80" t="s">
        <v>162</v>
      </c>
      <c r="J54" s="92">
        <v>6.3837650000000004</v>
      </c>
      <c r="K54" s="92">
        <v>6.3837650000000004</v>
      </c>
      <c r="L54" s="92">
        <v>1.0291649999999999E-2</v>
      </c>
      <c r="N54" s="80" t="s">
        <v>168</v>
      </c>
      <c r="O54" s="92">
        <v>1.4320759999999999</v>
      </c>
      <c r="P54" s="92">
        <v>1.4320759999999999</v>
      </c>
      <c r="Q54" s="92">
        <v>0</v>
      </c>
      <c r="R54" s="167"/>
    </row>
    <row r="55" spans="1:18" s="82" customFormat="1" ht="15.75" customHeight="1" x14ac:dyDescent="0.25">
      <c r="A55" s="96" t="s">
        <v>52</v>
      </c>
      <c r="B55" s="9">
        <f>J78</f>
        <v>1.3141</v>
      </c>
      <c r="C55" s="12">
        <f>K78</f>
        <v>1.3141</v>
      </c>
      <c r="D55" s="97">
        <f>L78</f>
        <v>6.9067390000000006E-2</v>
      </c>
      <c r="E55" s="98">
        <f>O70</f>
        <v>0.3</v>
      </c>
      <c r="F55" s="12">
        <f>P70</f>
        <v>0.3</v>
      </c>
      <c r="G55" s="97">
        <f>Q70</f>
        <v>0</v>
      </c>
      <c r="H55" s="80"/>
      <c r="I55" s="80" t="s">
        <v>163</v>
      </c>
      <c r="J55" s="92">
        <v>22.962513999999999</v>
      </c>
      <c r="K55" s="92">
        <v>22.962513999999999</v>
      </c>
      <c r="L55" s="92">
        <v>0.80423719999999999</v>
      </c>
      <c r="N55" s="80" t="s">
        <v>169</v>
      </c>
      <c r="O55" s="92">
        <v>99.520697999999996</v>
      </c>
      <c r="P55" s="92">
        <v>99.520697999999996</v>
      </c>
      <c r="Q55" s="92">
        <v>0</v>
      </c>
      <c r="R55" s="167"/>
    </row>
    <row r="56" spans="1:18" s="82" customFormat="1" ht="15.75" customHeight="1" x14ac:dyDescent="0.25">
      <c r="A56" s="96" t="s">
        <v>53</v>
      </c>
      <c r="B56" s="9">
        <f>J39</f>
        <v>12.795199999999999</v>
      </c>
      <c r="C56" s="12">
        <f>K39</f>
        <v>12.795199999999999</v>
      </c>
      <c r="D56" s="97">
        <f>L39</f>
        <v>5.3901999999999995E-3</v>
      </c>
      <c r="E56" s="98">
        <f>O36</f>
        <v>15.8317</v>
      </c>
      <c r="F56" s="12">
        <f>P36</f>
        <v>15.8317</v>
      </c>
      <c r="G56" s="97">
        <f>Q36</f>
        <v>1.8E-3</v>
      </c>
      <c r="H56" s="80"/>
      <c r="I56" s="80" t="s">
        <v>164</v>
      </c>
      <c r="J56" s="92">
        <v>18.488734999999998</v>
      </c>
      <c r="K56" s="92">
        <v>18.488734999999998</v>
      </c>
      <c r="L56" s="92">
        <v>0</v>
      </c>
      <c r="N56" s="80" t="s">
        <v>170</v>
      </c>
      <c r="O56" s="92">
        <v>18.879574000000002</v>
      </c>
      <c r="P56" s="92">
        <v>18.879574000000002</v>
      </c>
      <c r="Q56" s="92">
        <v>6.5221699999999999E-3</v>
      </c>
      <c r="R56" s="167"/>
    </row>
    <row r="57" spans="1:18" s="82" customFormat="1" ht="15.75" customHeight="1" x14ac:dyDescent="0.25">
      <c r="A57" s="96" t="s">
        <v>54</v>
      </c>
      <c r="B57" s="9">
        <f>J76</f>
        <v>167.1994</v>
      </c>
      <c r="C57" s="12">
        <f>K76</f>
        <v>167.1994</v>
      </c>
      <c r="D57" s="97">
        <f>L76</f>
        <v>7.2443845900000001</v>
      </c>
      <c r="E57" s="159">
        <f>O68</f>
        <v>234.9006</v>
      </c>
      <c r="F57" s="34">
        <f>P68</f>
        <v>234.9006</v>
      </c>
      <c r="G57" s="160">
        <f>Q68</f>
        <v>0</v>
      </c>
      <c r="H57" s="80"/>
      <c r="I57" s="168" t="s">
        <v>218</v>
      </c>
      <c r="J57" s="169">
        <v>7.5107999999999997</v>
      </c>
      <c r="K57" s="169">
        <v>7.5107999999999997</v>
      </c>
      <c r="L57" s="169">
        <v>0</v>
      </c>
      <c r="N57" s="80" t="s">
        <v>172</v>
      </c>
      <c r="O57" s="92">
        <v>7.9913999999999996</v>
      </c>
      <c r="P57" s="92">
        <v>7.9913999999999996</v>
      </c>
      <c r="Q57" s="92">
        <v>1.7327509999999997E-2</v>
      </c>
      <c r="R57" s="167"/>
    </row>
    <row r="58" spans="1:18" s="82" customFormat="1" ht="15.75" customHeight="1" x14ac:dyDescent="0.25">
      <c r="A58" s="96" t="s">
        <v>55</v>
      </c>
      <c r="B58" s="9">
        <f>J46</f>
        <v>11.663465</v>
      </c>
      <c r="C58" s="12">
        <f>K46</f>
        <v>11.663465</v>
      </c>
      <c r="D58" s="97">
        <f>L46</f>
        <v>0.74976547999999998</v>
      </c>
      <c r="E58" s="98">
        <f>O41</f>
        <v>7.657235</v>
      </c>
      <c r="F58" s="12">
        <f>P41</f>
        <v>7.657235</v>
      </c>
      <c r="G58" s="97">
        <f>Q41</f>
        <v>0</v>
      </c>
      <c r="I58" s="80" t="s">
        <v>165</v>
      </c>
      <c r="J58" s="92">
        <v>54.731400000000001</v>
      </c>
      <c r="K58" s="92">
        <v>54.731400000000001</v>
      </c>
      <c r="L58" s="92">
        <v>0.80435880000000004</v>
      </c>
      <c r="N58" s="80" t="s">
        <v>173</v>
      </c>
      <c r="O58" s="92">
        <v>26.217644</v>
      </c>
      <c r="P58" s="92">
        <v>26.217644</v>
      </c>
      <c r="Q58" s="92">
        <v>0</v>
      </c>
      <c r="R58" s="167"/>
    </row>
    <row r="59" spans="1:18" s="82" customFormat="1" ht="15.75" customHeight="1" x14ac:dyDescent="0.25">
      <c r="A59" s="96" t="s">
        <v>56</v>
      </c>
      <c r="B59" s="9">
        <f>J43</f>
        <v>26.862333</v>
      </c>
      <c r="C59" s="12">
        <f>K43</f>
        <v>26.862333</v>
      </c>
      <c r="D59" s="97">
        <f>L43</f>
        <v>0.52128265000000007</v>
      </c>
      <c r="E59" s="98">
        <f>O38</f>
        <v>377.87366700000001</v>
      </c>
      <c r="F59" s="12">
        <f>P38</f>
        <v>377.87366700000001</v>
      </c>
      <c r="G59" s="97">
        <f>Q38</f>
        <v>0</v>
      </c>
      <c r="I59" s="80" t="s">
        <v>167</v>
      </c>
      <c r="J59" s="92">
        <v>3.426625</v>
      </c>
      <c r="K59" s="92">
        <v>3.426625</v>
      </c>
      <c r="L59" s="92">
        <v>0.12552943</v>
      </c>
      <c r="N59" s="80" t="s">
        <v>174</v>
      </c>
      <c r="O59" s="92">
        <v>7.4455</v>
      </c>
      <c r="P59" s="92">
        <v>7.4455</v>
      </c>
      <c r="Q59" s="92">
        <v>0</v>
      </c>
      <c r="R59" s="167"/>
    </row>
    <row r="60" spans="1:18" s="82" customFormat="1" ht="15.75" customHeight="1" x14ac:dyDescent="0.25">
      <c r="A60" s="96" t="s">
        <v>57</v>
      </c>
      <c r="B60" s="9">
        <f>J77</f>
        <v>8.0123850000000001</v>
      </c>
      <c r="C60" s="12">
        <f>K77</f>
        <v>8.0123850000000001</v>
      </c>
      <c r="D60" s="97">
        <f>L77</f>
        <v>0</v>
      </c>
      <c r="E60" s="98">
        <f>O69</f>
        <v>93.507814999999994</v>
      </c>
      <c r="F60" s="12">
        <f>P69</f>
        <v>93.507814999999994</v>
      </c>
      <c r="G60" s="97">
        <f>Q69</f>
        <v>0</v>
      </c>
      <c r="I60" s="80" t="s">
        <v>168</v>
      </c>
      <c r="J60" s="92">
        <v>14.519124</v>
      </c>
      <c r="K60" s="92">
        <v>14.519124</v>
      </c>
      <c r="L60" s="92">
        <v>7.2007729999999992E-2</v>
      </c>
      <c r="N60" s="80" t="s">
        <v>175</v>
      </c>
      <c r="O60" s="92">
        <v>21.7836</v>
      </c>
      <c r="P60" s="92">
        <v>21.7836</v>
      </c>
      <c r="Q60" s="92">
        <v>2.1132410000000001E-2</v>
      </c>
      <c r="R60" s="167"/>
    </row>
    <row r="61" spans="1:18" s="82" customFormat="1" ht="15.75" customHeight="1" x14ac:dyDescent="0.25">
      <c r="A61" s="96" t="s">
        <v>58</v>
      </c>
      <c r="B61" s="9">
        <f>J50</f>
        <v>24.393840999999998</v>
      </c>
      <c r="C61" s="12">
        <f>K50</f>
        <v>24.393840999999998</v>
      </c>
      <c r="D61" s="97">
        <f>L50</f>
        <v>1.08535903</v>
      </c>
      <c r="E61" s="98">
        <f>O44</f>
        <v>23.069849999999999</v>
      </c>
      <c r="F61" s="12">
        <f>P44</f>
        <v>23.069849999999999</v>
      </c>
      <c r="G61" s="97">
        <f>Q44</f>
        <v>0.1</v>
      </c>
      <c r="I61" s="80" t="s">
        <v>169</v>
      </c>
      <c r="J61" s="92">
        <v>12.471005999999999</v>
      </c>
      <c r="K61" s="92">
        <v>12.471005999999999</v>
      </c>
      <c r="L61" s="92">
        <v>0</v>
      </c>
      <c r="N61" s="80" t="s">
        <v>176</v>
      </c>
      <c r="O61" s="92">
        <v>5.7622059999999999</v>
      </c>
      <c r="P61" s="92">
        <v>5.7622059999999999</v>
      </c>
      <c r="Q61" s="92">
        <v>0</v>
      </c>
      <c r="R61" s="167"/>
    </row>
    <row r="62" spans="1:18" s="82" customFormat="1" ht="15.75" customHeight="1" x14ac:dyDescent="0.25">
      <c r="A62" s="96" t="s">
        <v>59</v>
      </c>
      <c r="B62" s="9">
        <f>J56</f>
        <v>18.488734999999998</v>
      </c>
      <c r="C62" s="12">
        <f>K56</f>
        <v>18.488734999999998</v>
      </c>
      <c r="D62" s="97">
        <f>L56</f>
        <v>0</v>
      </c>
      <c r="E62" s="98">
        <f>O50</f>
        <v>34.282764999999998</v>
      </c>
      <c r="F62" s="12">
        <f>P50</f>
        <v>34.282764999999998</v>
      </c>
      <c r="G62" s="97">
        <f>Q50</f>
        <v>0</v>
      </c>
      <c r="I62" s="80" t="s">
        <v>170</v>
      </c>
      <c r="J62" s="92">
        <v>8.0916259999999998</v>
      </c>
      <c r="K62" s="92">
        <v>8.0916259999999998</v>
      </c>
      <c r="L62" s="92">
        <v>3.771037E-2</v>
      </c>
      <c r="N62" s="80" t="s">
        <v>177</v>
      </c>
      <c r="O62" s="92">
        <v>3.482256</v>
      </c>
      <c r="P62" s="92">
        <v>3.482256</v>
      </c>
      <c r="Q62" s="92">
        <v>0</v>
      </c>
      <c r="R62" s="167"/>
    </row>
    <row r="63" spans="1:18" s="82" customFormat="1" ht="15.75" customHeight="1" x14ac:dyDescent="0.25">
      <c r="A63" s="96" t="s">
        <v>60</v>
      </c>
      <c r="B63" s="9">
        <f>J53</f>
        <v>6.1280020000000004</v>
      </c>
      <c r="C63" s="12">
        <f>K53</f>
        <v>6.1280020000000004</v>
      </c>
      <c r="D63" s="97">
        <f>L53</f>
        <v>0.19304829999999998</v>
      </c>
      <c r="E63" s="98">
        <f>O47</f>
        <v>1.0300590000000001</v>
      </c>
      <c r="F63" s="12">
        <f>P47</f>
        <v>1.0300590000000001</v>
      </c>
      <c r="G63" s="97">
        <f>Q47</f>
        <v>1.82271E-3</v>
      </c>
      <c r="I63" s="80" t="s">
        <v>172</v>
      </c>
      <c r="J63" s="92">
        <v>15.4984</v>
      </c>
      <c r="K63" s="92">
        <v>15.4984</v>
      </c>
      <c r="L63" s="92">
        <v>0.62869246999999995</v>
      </c>
      <c r="N63" s="80" t="s">
        <v>178</v>
      </c>
      <c r="O63" s="92">
        <v>26.477699999999999</v>
      </c>
      <c r="P63" s="92">
        <v>26.477699999999999</v>
      </c>
      <c r="Q63" s="92">
        <v>0</v>
      </c>
      <c r="R63" s="167"/>
    </row>
    <row r="64" spans="1:18" s="82" customFormat="1" ht="15.75" customHeight="1" x14ac:dyDescent="0.25">
      <c r="A64" s="96" t="s">
        <v>95</v>
      </c>
      <c r="B64" s="9">
        <f>J60</f>
        <v>14.519124</v>
      </c>
      <c r="C64" s="12">
        <f>K60</f>
        <v>14.519124</v>
      </c>
      <c r="D64" s="97">
        <f>L60</f>
        <v>7.2007729999999992E-2</v>
      </c>
      <c r="E64" s="98">
        <f>O54</f>
        <v>1.4320759999999999</v>
      </c>
      <c r="F64" s="12">
        <f>P54</f>
        <v>1.4320759999999999</v>
      </c>
      <c r="G64" s="97">
        <f>Q54</f>
        <v>0</v>
      </c>
      <c r="I64" s="80" t="s">
        <v>182</v>
      </c>
      <c r="J64" s="92">
        <v>2.4843999999999999</v>
      </c>
      <c r="K64" s="92">
        <v>2.4843999999999999</v>
      </c>
      <c r="L64" s="92">
        <v>0.10143422000000001</v>
      </c>
      <c r="N64" s="163" t="s">
        <v>191</v>
      </c>
      <c r="O64" s="163">
        <v>0.2</v>
      </c>
      <c r="P64" s="163">
        <v>0.2</v>
      </c>
      <c r="Q64" s="163">
        <v>0</v>
      </c>
      <c r="R64" s="167"/>
    </row>
    <row r="65" spans="1:18" s="82" customFormat="1" ht="15.75" customHeight="1" x14ac:dyDescent="0.25">
      <c r="A65" s="96" t="s">
        <v>61</v>
      </c>
      <c r="B65" s="9">
        <f>J58</f>
        <v>54.731400000000001</v>
      </c>
      <c r="C65" s="12">
        <f>K58</f>
        <v>54.731400000000001</v>
      </c>
      <c r="D65" s="97">
        <f>L58</f>
        <v>0.80435880000000004</v>
      </c>
      <c r="E65" s="98">
        <f>O52</f>
        <v>2.0242</v>
      </c>
      <c r="F65" s="12">
        <f>P52</f>
        <v>2.0242</v>
      </c>
      <c r="G65" s="97">
        <f>Q52</f>
        <v>5.6999230000000005E-2</v>
      </c>
      <c r="I65" s="80" t="s">
        <v>173</v>
      </c>
      <c r="J65" s="92">
        <v>53.318660000000001</v>
      </c>
      <c r="K65" s="92">
        <v>53.318660000000001</v>
      </c>
      <c r="L65" s="92">
        <v>2.8991423100000002</v>
      </c>
      <c r="N65" s="80" t="s">
        <v>179</v>
      </c>
      <c r="O65" s="92">
        <v>229.974842</v>
      </c>
      <c r="P65" s="92">
        <v>229.974842</v>
      </c>
      <c r="Q65" s="92">
        <v>0</v>
      </c>
      <c r="R65" s="167"/>
    </row>
    <row r="66" spans="1:18" s="82" customFormat="1" ht="15.75" customHeight="1" x14ac:dyDescent="0.25">
      <c r="A66" s="96" t="s">
        <v>217</v>
      </c>
      <c r="B66" s="9">
        <f>J57</f>
        <v>7.5107999999999997</v>
      </c>
      <c r="C66" s="12">
        <f>K57</f>
        <v>7.5107999999999997</v>
      </c>
      <c r="D66" s="97">
        <f>L57</f>
        <v>0</v>
      </c>
      <c r="E66" s="98">
        <f>O51</f>
        <v>1.66</v>
      </c>
      <c r="F66" s="12">
        <f>P51</f>
        <v>1.66</v>
      </c>
      <c r="G66" s="97">
        <f>Q51</f>
        <v>0</v>
      </c>
      <c r="I66" s="80" t="s">
        <v>174</v>
      </c>
      <c r="J66" s="92">
        <v>66.904700000000005</v>
      </c>
      <c r="K66" s="92">
        <v>66.904700000000005</v>
      </c>
      <c r="L66" s="92">
        <v>7.0739339999999998E-2</v>
      </c>
      <c r="N66" s="80" t="s">
        <v>180</v>
      </c>
      <c r="O66" s="92">
        <v>92.449787999999998</v>
      </c>
      <c r="P66" s="92">
        <v>92.449787999999998</v>
      </c>
      <c r="Q66" s="92">
        <v>0</v>
      </c>
      <c r="R66" s="167"/>
    </row>
    <row r="67" spans="1:18" s="82" customFormat="1" ht="15.75" customHeight="1" x14ac:dyDescent="0.25">
      <c r="A67" s="96" t="s">
        <v>62</v>
      </c>
      <c r="B67" s="9">
        <f>J95</f>
        <v>8.4754819999999995</v>
      </c>
      <c r="C67" s="12">
        <f>K95</f>
        <v>8.4754819999999995</v>
      </c>
      <c r="D67" s="97">
        <f>L95</f>
        <v>6.19938E-3</v>
      </c>
      <c r="E67" s="98">
        <f>O86</f>
        <v>15.717917999999999</v>
      </c>
      <c r="F67" s="12">
        <f>P86</f>
        <v>15.717917999999999</v>
      </c>
      <c r="G67" s="97">
        <f>Q86</f>
        <v>0</v>
      </c>
      <c r="I67" s="80" t="s">
        <v>175</v>
      </c>
      <c r="J67" s="92">
        <v>264.96028999999999</v>
      </c>
      <c r="K67" s="92">
        <v>264.96028999999999</v>
      </c>
      <c r="L67" s="92">
        <v>0.24435777</v>
      </c>
      <c r="N67" s="80" t="s">
        <v>181</v>
      </c>
      <c r="O67" s="92">
        <v>20.238399999999999</v>
      </c>
      <c r="P67" s="92">
        <v>20.238399999999999</v>
      </c>
      <c r="Q67" s="92">
        <v>3.1030189999999999E-2</v>
      </c>
      <c r="R67" s="167"/>
    </row>
    <row r="68" spans="1:18" s="82" customFormat="1" ht="15.75" customHeight="1" x14ac:dyDescent="0.25">
      <c r="A68" s="96" t="s">
        <v>83</v>
      </c>
      <c r="B68" s="9">
        <f>J84</f>
        <v>124.8222</v>
      </c>
      <c r="C68" s="12">
        <f>K84</f>
        <v>124.8222</v>
      </c>
      <c r="D68" s="97">
        <f>L84</f>
        <v>2.4514281800000002</v>
      </c>
      <c r="E68" s="98">
        <f>O75</f>
        <v>2.6377999999999999</v>
      </c>
      <c r="F68" s="12">
        <f>P75</f>
        <v>2.6377999999999999</v>
      </c>
      <c r="G68" s="97">
        <f>Q75</f>
        <v>0</v>
      </c>
      <c r="I68" s="80" t="s">
        <v>176</v>
      </c>
      <c r="J68" s="92">
        <v>9.5028109999999995</v>
      </c>
      <c r="K68" s="92">
        <v>9.5028109999999995</v>
      </c>
      <c r="L68" s="92">
        <v>0.18502464999999998</v>
      </c>
      <c r="N68" s="80" t="s">
        <v>183</v>
      </c>
      <c r="O68" s="92">
        <v>234.9006</v>
      </c>
      <c r="P68" s="92">
        <v>234.9006</v>
      </c>
      <c r="Q68" s="92">
        <v>0</v>
      </c>
      <c r="R68" s="167"/>
    </row>
    <row r="69" spans="1:18" s="82" customFormat="1" ht="15.75" customHeight="1" x14ac:dyDescent="0.25">
      <c r="A69" s="96" t="s">
        <v>189</v>
      </c>
      <c r="B69" s="125">
        <f>J82</f>
        <v>60.588999999999999</v>
      </c>
      <c r="C69" s="126">
        <f>K82</f>
        <v>60.588999999999999</v>
      </c>
      <c r="D69" s="127">
        <f>L82</f>
        <v>0</v>
      </c>
      <c r="E69" s="128">
        <f>O73</f>
        <v>583.2894</v>
      </c>
      <c r="F69" s="126">
        <f>P73</f>
        <v>583.2894</v>
      </c>
      <c r="G69" s="127">
        <f>Q73</f>
        <v>0</v>
      </c>
      <c r="I69" s="80" t="s">
        <v>177</v>
      </c>
      <c r="J69" s="92">
        <v>25.402743999999998</v>
      </c>
      <c r="K69" s="92">
        <v>25.402743999999998</v>
      </c>
      <c r="L69" s="92">
        <v>2.7717749999999999E-2</v>
      </c>
      <c r="N69" s="80" t="s">
        <v>184</v>
      </c>
      <c r="O69" s="92">
        <v>93.507814999999994</v>
      </c>
      <c r="P69" s="92">
        <v>93.507814999999994</v>
      </c>
      <c r="Q69" s="92">
        <v>0</v>
      </c>
      <c r="R69" s="167"/>
    </row>
    <row r="70" spans="1:18" s="82" customFormat="1" ht="15.75" customHeight="1" x14ac:dyDescent="0.25">
      <c r="A70" s="96" t="s">
        <v>63</v>
      </c>
      <c r="B70" s="9">
        <f>J86</f>
        <v>6.6338999999999997</v>
      </c>
      <c r="C70" s="12">
        <f>K86</f>
        <v>6.6338999999999997</v>
      </c>
      <c r="D70" s="97">
        <f>L86</f>
        <v>0.22204093</v>
      </c>
      <c r="E70" s="98">
        <f>O77</f>
        <v>5.9851999999999999</v>
      </c>
      <c r="F70" s="12">
        <f>P77</f>
        <v>5.9851999999999999</v>
      </c>
      <c r="G70" s="97">
        <f>Q77</f>
        <v>2.9773299999999998E-3</v>
      </c>
      <c r="I70" s="80" t="s">
        <v>178</v>
      </c>
      <c r="J70" s="92">
        <v>101.69029999999999</v>
      </c>
      <c r="K70" s="92">
        <v>101.69029999999999</v>
      </c>
      <c r="L70" s="92">
        <v>5.43981154</v>
      </c>
      <c r="N70" s="80" t="s">
        <v>185</v>
      </c>
      <c r="O70" s="92">
        <v>0.3</v>
      </c>
      <c r="P70" s="92">
        <v>0.3</v>
      </c>
      <c r="Q70" s="92">
        <v>0</v>
      </c>
      <c r="R70" s="167"/>
    </row>
    <row r="71" spans="1:18" s="82" customFormat="1" ht="15.75" customHeight="1" x14ac:dyDescent="0.25">
      <c r="A71" s="96" t="s">
        <v>64</v>
      </c>
      <c r="B71" s="9">
        <f>J55</f>
        <v>22.962513999999999</v>
      </c>
      <c r="C71" s="12">
        <f>K55</f>
        <v>22.962513999999999</v>
      </c>
      <c r="D71" s="97">
        <f>L55</f>
        <v>0.80423719999999999</v>
      </c>
      <c r="E71" s="98">
        <f>O49</f>
        <v>53.129190000000001</v>
      </c>
      <c r="F71" s="12">
        <f>P49</f>
        <v>53.129190000000001</v>
      </c>
      <c r="G71" s="97">
        <f>Q49</f>
        <v>3.9894233399999997</v>
      </c>
      <c r="I71" s="80" t="s">
        <v>191</v>
      </c>
      <c r="J71" s="92">
        <v>0.53</v>
      </c>
      <c r="K71" s="92">
        <v>0.53</v>
      </c>
      <c r="L71" s="92">
        <v>0</v>
      </c>
      <c r="N71" s="80" t="s">
        <v>186</v>
      </c>
      <c r="O71" s="92">
        <v>166.73821899999999</v>
      </c>
      <c r="P71" s="92">
        <v>166.73821899999999</v>
      </c>
      <c r="Q71" s="92">
        <v>4.288177E-2</v>
      </c>
      <c r="R71" s="167"/>
    </row>
    <row r="72" spans="1:18" s="82" customFormat="1" ht="15.75" customHeight="1" x14ac:dyDescent="0.25">
      <c r="A72" s="120" t="s">
        <v>84</v>
      </c>
      <c r="B72" s="9">
        <f>J59</f>
        <v>3.426625</v>
      </c>
      <c r="C72" s="12">
        <f>K59</f>
        <v>3.426625</v>
      </c>
      <c r="D72" s="97">
        <f>L59</f>
        <v>0.12552943</v>
      </c>
      <c r="E72" s="98">
        <f>O53</f>
        <v>2.2174749999999999</v>
      </c>
      <c r="F72" s="12">
        <f>P53</f>
        <v>2.2174749999999999</v>
      </c>
      <c r="G72" s="97">
        <f>Q53</f>
        <v>0</v>
      </c>
      <c r="I72" s="80" t="s">
        <v>179</v>
      </c>
      <c r="J72" s="92">
        <v>260.33783099999999</v>
      </c>
      <c r="K72" s="92">
        <v>260.33783099999999</v>
      </c>
      <c r="L72" s="92">
        <v>2.7499226499999998</v>
      </c>
      <c r="N72" s="80" t="s">
        <v>187</v>
      </c>
      <c r="O72" s="92">
        <v>4.2930999999999999</v>
      </c>
      <c r="P72" s="92">
        <v>4.2930999999999999</v>
      </c>
      <c r="Q72" s="92">
        <v>2.7552500000000001E-2</v>
      </c>
      <c r="R72" s="167"/>
    </row>
    <row r="73" spans="1:18" s="82" customFormat="1" ht="15.75" customHeight="1" x14ac:dyDescent="0.25">
      <c r="A73" s="96" t="s">
        <v>65</v>
      </c>
      <c r="B73" s="9">
        <f>J63</f>
        <v>15.4984</v>
      </c>
      <c r="C73" s="12">
        <f>K63</f>
        <v>15.4984</v>
      </c>
      <c r="D73" s="97">
        <f>L63</f>
        <v>0.62869246999999995</v>
      </c>
      <c r="E73" s="98">
        <f>O57</f>
        <v>7.9913999999999996</v>
      </c>
      <c r="F73" s="12">
        <f>P57</f>
        <v>7.9913999999999996</v>
      </c>
      <c r="G73" s="97">
        <f>Q57</f>
        <v>1.7327509999999997E-2</v>
      </c>
      <c r="I73" s="80" t="s">
        <v>180</v>
      </c>
      <c r="J73" s="92">
        <v>46.505012000000001</v>
      </c>
      <c r="K73" s="92">
        <v>46.505012000000001</v>
      </c>
      <c r="L73" s="92">
        <v>2.0555224499999998</v>
      </c>
      <c r="N73" s="80" t="s">
        <v>188</v>
      </c>
      <c r="O73" s="92">
        <v>583.2894</v>
      </c>
      <c r="P73" s="92">
        <v>583.2894</v>
      </c>
      <c r="Q73" s="92">
        <v>0</v>
      </c>
      <c r="R73" s="167"/>
    </row>
    <row r="74" spans="1:18" s="82" customFormat="1" ht="15.75" customHeight="1" x14ac:dyDescent="0.25">
      <c r="A74" s="96" t="s">
        <v>66</v>
      </c>
      <c r="B74" s="9">
        <f>J52</f>
        <v>7.3010999999999999</v>
      </c>
      <c r="C74" s="12">
        <f>K52</f>
        <v>7.3010999999999999</v>
      </c>
      <c r="D74" s="97">
        <f>L52</f>
        <v>0</v>
      </c>
      <c r="E74" s="98">
        <f>O46</f>
        <v>51.475900000000003</v>
      </c>
      <c r="F74" s="12">
        <f>P46</f>
        <v>51.475900000000003</v>
      </c>
      <c r="G74" s="97">
        <f>Q46</f>
        <v>2.9957000000000001E-2</v>
      </c>
      <c r="I74" s="80" t="s">
        <v>195</v>
      </c>
      <c r="J74" s="92">
        <v>0.873</v>
      </c>
      <c r="K74" s="92">
        <v>0.873</v>
      </c>
      <c r="L74" s="92">
        <v>0</v>
      </c>
      <c r="N74" s="80" t="s">
        <v>190</v>
      </c>
      <c r="O74" s="92">
        <v>14.1</v>
      </c>
      <c r="P74" s="92">
        <v>14.1</v>
      </c>
      <c r="Q74" s="92">
        <v>0</v>
      </c>
      <c r="R74" s="167"/>
    </row>
    <row r="75" spans="1:18" s="82" customFormat="1" ht="15.75" customHeight="1" x14ac:dyDescent="0.25">
      <c r="A75" s="96" t="s">
        <v>67</v>
      </c>
      <c r="B75" s="9">
        <f>J44</f>
        <v>7.2233419999999997</v>
      </c>
      <c r="C75" s="12">
        <f>K44</f>
        <v>7.2233419999999997</v>
      </c>
      <c r="D75" s="97">
        <f>L44</f>
        <v>0.14359967000000001</v>
      </c>
      <c r="E75" s="98">
        <f>O39</f>
        <v>2.0239989999999999</v>
      </c>
      <c r="F75" s="12">
        <f>P39</f>
        <v>2.0239989999999999</v>
      </c>
      <c r="G75" s="97">
        <f>Q39</f>
        <v>0</v>
      </c>
      <c r="I75" s="80" t="s">
        <v>181</v>
      </c>
      <c r="J75" s="92">
        <v>42.265599999999999</v>
      </c>
      <c r="K75" s="92">
        <v>42.265599999999999</v>
      </c>
      <c r="L75" s="92">
        <v>2.5570262799999997</v>
      </c>
      <c r="N75" s="80" t="s">
        <v>192</v>
      </c>
      <c r="O75" s="92">
        <v>2.6377999999999999</v>
      </c>
      <c r="P75" s="92">
        <v>2.6377999999999999</v>
      </c>
      <c r="Q75" s="92">
        <v>0</v>
      </c>
      <c r="R75" s="167"/>
    </row>
    <row r="76" spans="1:18" s="82" customFormat="1" ht="15.75" customHeight="1" x14ac:dyDescent="0.25">
      <c r="A76" s="96" t="s">
        <v>68</v>
      </c>
      <c r="B76" s="9">
        <f>J54</f>
        <v>6.3837650000000004</v>
      </c>
      <c r="C76" s="12">
        <f>K54</f>
        <v>6.3837650000000004</v>
      </c>
      <c r="D76" s="97">
        <f>L54</f>
        <v>1.0291649999999999E-2</v>
      </c>
      <c r="E76" s="98">
        <f>O48</f>
        <v>0.64803500000000003</v>
      </c>
      <c r="F76" s="12">
        <f>P48</f>
        <v>0.64803500000000003</v>
      </c>
      <c r="G76" s="97">
        <f>Q48</f>
        <v>1.329382E-2</v>
      </c>
      <c r="I76" s="80" t="s">
        <v>183</v>
      </c>
      <c r="J76" s="92">
        <v>167.1994</v>
      </c>
      <c r="K76" s="92">
        <v>167.1994</v>
      </c>
      <c r="L76" s="92">
        <v>7.2443845900000001</v>
      </c>
      <c r="N76" s="80" t="s">
        <v>193</v>
      </c>
      <c r="O76" s="92">
        <v>8.6021000000000001</v>
      </c>
      <c r="P76" s="92">
        <v>8.6021000000000001</v>
      </c>
      <c r="Q76" s="92">
        <v>0</v>
      </c>
      <c r="R76" s="167"/>
    </row>
    <row r="77" spans="1:18" s="82" customFormat="1" ht="15.75" customHeight="1" x14ac:dyDescent="0.25">
      <c r="A77" s="96" t="s">
        <v>69</v>
      </c>
      <c r="B77" s="9">
        <f>J51</f>
        <v>14.6401</v>
      </c>
      <c r="C77" s="12">
        <f>K51</f>
        <v>14.6401</v>
      </c>
      <c r="D77" s="97">
        <f>L51</f>
        <v>1.0756857900000001</v>
      </c>
      <c r="E77" s="98">
        <f>O45</f>
        <v>4.3112000000000004</v>
      </c>
      <c r="F77" s="12">
        <f>P45</f>
        <v>4.3112000000000004</v>
      </c>
      <c r="G77" s="97">
        <f>Q45</f>
        <v>0.10117481</v>
      </c>
      <c r="I77" s="80" t="s">
        <v>184</v>
      </c>
      <c r="J77" s="92">
        <v>8.0123850000000001</v>
      </c>
      <c r="K77" s="92">
        <v>8.0123850000000001</v>
      </c>
      <c r="L77" s="92">
        <v>0</v>
      </c>
      <c r="N77" s="80" t="s">
        <v>194</v>
      </c>
      <c r="O77" s="92">
        <v>5.9851999999999999</v>
      </c>
      <c r="P77" s="92">
        <v>5.9851999999999999</v>
      </c>
      <c r="Q77" s="92">
        <v>2.9773299999999998E-3</v>
      </c>
      <c r="R77" s="167"/>
    </row>
    <row r="78" spans="1:18" s="82" customFormat="1" ht="15.75" customHeight="1" x14ac:dyDescent="0.25">
      <c r="A78" s="96" t="s">
        <v>70</v>
      </c>
      <c r="B78" s="9">
        <f>J42</f>
        <v>1.6839999999999999</v>
      </c>
      <c r="C78" s="12">
        <f>K42</f>
        <v>1.6839999999999999</v>
      </c>
      <c r="D78" s="97">
        <f>L42</f>
        <v>1.6071400000000002E-3</v>
      </c>
      <c r="E78" s="103" t="s">
        <v>19</v>
      </c>
      <c r="F78" s="11" t="s">
        <v>19</v>
      </c>
      <c r="G78" s="104" t="s">
        <v>19</v>
      </c>
      <c r="I78" s="80" t="s">
        <v>185</v>
      </c>
      <c r="J78" s="92">
        <v>1.3141</v>
      </c>
      <c r="K78" s="92">
        <v>1.3141</v>
      </c>
      <c r="L78" s="92">
        <v>6.9067390000000006E-2</v>
      </c>
      <c r="N78" s="80" t="s">
        <v>196</v>
      </c>
      <c r="O78" s="92">
        <v>17.863</v>
      </c>
      <c r="P78" s="92">
        <v>17.863</v>
      </c>
      <c r="Q78" s="92">
        <v>3.7300000000000001E-4</v>
      </c>
      <c r="R78" s="167"/>
    </row>
    <row r="79" spans="1:18" s="82" customFormat="1" ht="15.75" customHeight="1" x14ac:dyDescent="0.25">
      <c r="A79" s="96" t="s">
        <v>71</v>
      </c>
      <c r="B79" s="9">
        <f t="shared" ref="B79:D80" si="3">J88</f>
        <v>22.465060000000001</v>
      </c>
      <c r="C79" s="12">
        <f t="shared" si="3"/>
        <v>22.465060000000001</v>
      </c>
      <c r="D79" s="97">
        <f t="shared" si="3"/>
        <v>1.00853992</v>
      </c>
      <c r="E79" s="103">
        <f t="shared" ref="E79:G80" si="4">O79</f>
        <v>2.0902400000000001</v>
      </c>
      <c r="F79" s="11">
        <f t="shared" si="4"/>
        <v>2.0902400000000001</v>
      </c>
      <c r="G79" s="104">
        <f t="shared" si="4"/>
        <v>5.0832589999999997E-2</v>
      </c>
      <c r="I79" s="80" t="s">
        <v>201</v>
      </c>
      <c r="J79" s="92">
        <v>2.9946999999999999</v>
      </c>
      <c r="K79" s="92">
        <v>2.9946999999999999</v>
      </c>
      <c r="L79" s="92">
        <v>8.0082860000000006E-2</v>
      </c>
      <c r="N79" s="80" t="s">
        <v>197</v>
      </c>
      <c r="O79" s="92">
        <v>2.0902400000000001</v>
      </c>
      <c r="P79" s="92">
        <v>2.0902400000000001</v>
      </c>
      <c r="Q79" s="92">
        <v>5.0832589999999997E-2</v>
      </c>
      <c r="R79" s="167"/>
    </row>
    <row r="80" spans="1:18" s="82" customFormat="1" ht="15.75" customHeight="1" x14ac:dyDescent="0.25">
      <c r="A80" s="129" t="s">
        <v>204</v>
      </c>
      <c r="B80" s="9">
        <f t="shared" si="3"/>
        <v>8.5886689999999994</v>
      </c>
      <c r="C80" s="12">
        <f t="shared" si="3"/>
        <v>8.5886689999999994</v>
      </c>
      <c r="D80" s="97">
        <f t="shared" si="3"/>
        <v>6.1195019999999996E-2</v>
      </c>
      <c r="E80" s="103">
        <f t="shared" si="4"/>
        <v>0.81793099999999996</v>
      </c>
      <c r="F80" s="11">
        <f t="shared" si="4"/>
        <v>0.81793099999999996</v>
      </c>
      <c r="G80" s="104">
        <f t="shared" si="4"/>
        <v>5.243E-4</v>
      </c>
      <c r="I80" s="80" t="s">
        <v>186</v>
      </c>
      <c r="J80" s="92">
        <v>167.930961</v>
      </c>
      <c r="K80" s="92">
        <v>167.930961</v>
      </c>
      <c r="L80" s="92">
        <v>3.25570972</v>
      </c>
      <c r="N80" s="80" t="s">
        <v>198</v>
      </c>
      <c r="O80" s="92">
        <v>0.81793099999999996</v>
      </c>
      <c r="P80" s="92">
        <v>0.81793099999999996</v>
      </c>
      <c r="Q80" s="92">
        <v>5.243E-4</v>
      </c>
      <c r="R80" s="167"/>
    </row>
    <row r="81" spans="1:21" s="82" customFormat="1" ht="15.75" customHeight="1" x14ac:dyDescent="0.25">
      <c r="A81" s="130" t="s">
        <v>206</v>
      </c>
      <c r="B81" s="9">
        <f>J94</f>
        <v>6.6812279999999999</v>
      </c>
      <c r="C81" s="12">
        <f>K94</f>
        <v>6.6812279999999999</v>
      </c>
      <c r="D81" s="97">
        <f>L94</f>
        <v>0.32251626999999999</v>
      </c>
      <c r="E81" s="103">
        <f>O85</f>
        <v>9.3472E-2</v>
      </c>
      <c r="F81" s="11">
        <f>P85</f>
        <v>9.3472E-2</v>
      </c>
      <c r="G81" s="104">
        <f>Q85</f>
        <v>0</v>
      </c>
      <c r="I81" s="80" t="s">
        <v>187</v>
      </c>
      <c r="J81" s="92">
        <v>7.0975910000000004</v>
      </c>
      <c r="K81" s="92">
        <v>7.0975910000000004</v>
      </c>
      <c r="L81" s="92">
        <v>0.21715451999999999</v>
      </c>
      <c r="N81" s="80" t="s">
        <v>199</v>
      </c>
      <c r="O81" s="92">
        <v>66.589034999999996</v>
      </c>
      <c r="P81" s="92">
        <v>66.589034999999996</v>
      </c>
      <c r="Q81" s="92">
        <v>1.0170674</v>
      </c>
      <c r="R81" s="167"/>
    </row>
    <row r="82" spans="1:21" s="82" customFormat="1" ht="15.75" customHeight="1" x14ac:dyDescent="0.25">
      <c r="A82" s="96" t="s">
        <v>103</v>
      </c>
      <c r="B82" s="9">
        <f>J83</f>
        <v>166.27</v>
      </c>
      <c r="C82" s="12">
        <f>K83</f>
        <v>166.27</v>
      </c>
      <c r="D82" s="97">
        <f>L83</f>
        <v>3.5256056899999999</v>
      </c>
      <c r="E82" s="103">
        <f>O74</f>
        <v>14.1</v>
      </c>
      <c r="F82" s="11">
        <f>P74</f>
        <v>14.1</v>
      </c>
      <c r="G82" s="104">
        <f>Q74</f>
        <v>0</v>
      </c>
      <c r="I82" s="80" t="s">
        <v>188</v>
      </c>
      <c r="J82" s="92">
        <v>60.588999999999999</v>
      </c>
      <c r="K82" s="92">
        <v>60.588999999999999</v>
      </c>
      <c r="L82" s="92">
        <v>0</v>
      </c>
      <c r="N82" s="80" t="s">
        <v>200</v>
      </c>
      <c r="O82" s="92">
        <v>9.1936</v>
      </c>
      <c r="P82" s="92">
        <v>9.1936</v>
      </c>
      <c r="Q82" s="92">
        <v>0</v>
      </c>
      <c r="R82" s="167"/>
    </row>
    <row r="83" spans="1:21" s="82" customFormat="1" ht="15.75" customHeight="1" x14ac:dyDescent="0.25">
      <c r="A83" s="124" t="s">
        <v>108</v>
      </c>
      <c r="B83" s="9">
        <f>J49</f>
        <v>2.4315000000000002</v>
      </c>
      <c r="C83" s="12">
        <f>K49</f>
        <v>2.4315000000000002</v>
      </c>
      <c r="D83" s="97">
        <f>L49</f>
        <v>0.11818658</v>
      </c>
      <c r="E83" s="103" t="s">
        <v>19</v>
      </c>
      <c r="F83" s="11" t="s">
        <v>19</v>
      </c>
      <c r="G83" s="104" t="s">
        <v>19</v>
      </c>
      <c r="I83" s="80" t="s">
        <v>190</v>
      </c>
      <c r="J83" s="92">
        <v>166.27</v>
      </c>
      <c r="K83" s="92">
        <v>166.27</v>
      </c>
      <c r="L83" s="92">
        <v>3.5256056899999999</v>
      </c>
      <c r="N83" s="80" t="s">
        <v>202</v>
      </c>
      <c r="O83" s="92">
        <v>1102.0624</v>
      </c>
      <c r="P83" s="92">
        <v>1102.0624</v>
      </c>
      <c r="Q83" s="92">
        <v>135.3194</v>
      </c>
      <c r="R83" s="167"/>
    </row>
    <row r="84" spans="1:21" s="82" customFormat="1" ht="15.75" customHeight="1" x14ac:dyDescent="0.25">
      <c r="A84" s="96" t="s">
        <v>74</v>
      </c>
      <c r="B84" s="9">
        <f>J69</f>
        <v>25.402743999999998</v>
      </c>
      <c r="C84" s="12">
        <f>K69</f>
        <v>25.402743999999998</v>
      </c>
      <c r="D84" s="97">
        <f>L69</f>
        <v>2.7717749999999999E-2</v>
      </c>
      <c r="E84" s="103">
        <f>O62</f>
        <v>3.482256</v>
      </c>
      <c r="F84" s="11">
        <f>P62</f>
        <v>3.482256</v>
      </c>
      <c r="G84" s="104">
        <f>Q62</f>
        <v>0</v>
      </c>
      <c r="I84" s="80" t="s">
        <v>192</v>
      </c>
      <c r="J84" s="92">
        <v>124.8222</v>
      </c>
      <c r="K84" s="92">
        <v>124.8222</v>
      </c>
      <c r="L84" s="92">
        <v>2.4514281800000002</v>
      </c>
      <c r="N84" s="80" t="s">
        <v>203</v>
      </c>
      <c r="O84" s="92">
        <v>559.81719999999996</v>
      </c>
      <c r="P84" s="92">
        <v>559.81719999999996</v>
      </c>
      <c r="Q84" s="92">
        <v>51.618000000000002</v>
      </c>
      <c r="R84" s="167"/>
    </row>
    <row r="85" spans="1:21" s="82" customFormat="1" ht="15.75" customHeight="1" x14ac:dyDescent="0.25">
      <c r="A85" s="120" t="s">
        <v>75</v>
      </c>
      <c r="B85" s="9">
        <f>J68</f>
        <v>9.5028109999999995</v>
      </c>
      <c r="C85" s="12">
        <f>K68</f>
        <v>9.5028109999999995</v>
      </c>
      <c r="D85" s="97">
        <f>L68</f>
        <v>0.18502464999999998</v>
      </c>
      <c r="E85" s="103">
        <f>O61</f>
        <v>5.7622059999999999</v>
      </c>
      <c r="F85" s="11">
        <f>P61</f>
        <v>5.7622059999999999</v>
      </c>
      <c r="G85" s="104">
        <f>Q61</f>
        <v>0</v>
      </c>
      <c r="I85" s="80" t="s">
        <v>193</v>
      </c>
      <c r="J85" s="92">
        <v>32.020899999999997</v>
      </c>
      <c r="K85" s="92">
        <v>32.020899999999997</v>
      </c>
      <c r="L85" s="92">
        <v>0.50026592000000003</v>
      </c>
      <c r="N85" s="80" t="s">
        <v>205</v>
      </c>
      <c r="O85" s="92">
        <v>9.3472E-2</v>
      </c>
      <c r="P85" s="92">
        <v>9.3472E-2</v>
      </c>
      <c r="Q85" s="92">
        <v>0</v>
      </c>
      <c r="R85" s="167"/>
    </row>
    <row r="86" spans="1:21" s="82" customFormat="1" ht="15.75" customHeight="1" x14ac:dyDescent="0.25">
      <c r="A86" s="96" t="s">
        <v>76</v>
      </c>
      <c r="B86" s="9">
        <f>J66</f>
        <v>66.904700000000005</v>
      </c>
      <c r="C86" s="12">
        <f>K66</f>
        <v>66.904700000000005</v>
      </c>
      <c r="D86" s="97">
        <f>L66</f>
        <v>7.0739339999999998E-2</v>
      </c>
      <c r="E86" s="103">
        <f t="shared" ref="E86:G87" si="5">O59</f>
        <v>7.4455</v>
      </c>
      <c r="F86" s="11">
        <f t="shared" si="5"/>
        <v>7.4455</v>
      </c>
      <c r="G86" s="104">
        <f t="shared" si="5"/>
        <v>0</v>
      </c>
      <c r="I86" s="80" t="s">
        <v>194</v>
      </c>
      <c r="J86" s="92">
        <v>6.6338999999999997</v>
      </c>
      <c r="K86" s="92">
        <v>6.6338999999999997</v>
      </c>
      <c r="L86" s="92">
        <v>0.22204093</v>
      </c>
      <c r="N86" s="80" t="s">
        <v>207</v>
      </c>
      <c r="O86" s="92">
        <v>15.717917999999999</v>
      </c>
      <c r="P86" s="92">
        <v>15.717917999999999</v>
      </c>
      <c r="Q86" s="92">
        <v>0</v>
      </c>
      <c r="R86" s="167"/>
    </row>
    <row r="87" spans="1:21" s="82" customFormat="1" ht="15.75" customHeight="1" x14ac:dyDescent="0.25">
      <c r="A87" s="96" t="s">
        <v>77</v>
      </c>
      <c r="B87" s="9">
        <f t="shared" ref="B87:D87" si="6">J67</f>
        <v>264.96028999999999</v>
      </c>
      <c r="C87" s="12">
        <f t="shared" si="6"/>
        <v>264.96028999999999</v>
      </c>
      <c r="D87" s="97">
        <f t="shared" si="6"/>
        <v>0.24435777</v>
      </c>
      <c r="E87" s="103">
        <f t="shared" si="5"/>
        <v>21.7836</v>
      </c>
      <c r="F87" s="11">
        <f t="shared" si="5"/>
        <v>21.7836</v>
      </c>
      <c r="G87" s="104">
        <f t="shared" si="5"/>
        <v>2.1132410000000001E-2</v>
      </c>
      <c r="I87" s="80" t="s">
        <v>196</v>
      </c>
      <c r="J87" s="92">
        <v>60.356999999999999</v>
      </c>
      <c r="K87" s="92">
        <v>60.356999999999999</v>
      </c>
      <c r="L87" s="92">
        <v>2.2124334300000004</v>
      </c>
      <c r="N87" s="82" t="s">
        <v>209</v>
      </c>
      <c r="O87" s="92">
        <v>1301.947776</v>
      </c>
      <c r="P87" s="92">
        <v>1301.947776</v>
      </c>
      <c r="Q87" s="92">
        <v>1.21480707</v>
      </c>
      <c r="R87" s="167"/>
    </row>
    <row r="88" spans="1:21" s="82" customFormat="1" ht="15.75" customHeight="1" x14ac:dyDescent="0.25">
      <c r="A88" s="96" t="s">
        <v>85</v>
      </c>
      <c r="B88" s="9">
        <f t="shared" ref="B88:D89" si="7">J70</f>
        <v>101.69029999999999</v>
      </c>
      <c r="C88" s="12">
        <f t="shared" si="7"/>
        <v>101.69029999999999</v>
      </c>
      <c r="D88" s="97">
        <f t="shared" si="7"/>
        <v>5.43981154</v>
      </c>
      <c r="E88" s="103">
        <f t="shared" ref="E88:G89" si="8">O63</f>
        <v>26.477699999999999</v>
      </c>
      <c r="F88" s="11">
        <f t="shared" si="8"/>
        <v>26.477699999999999</v>
      </c>
      <c r="G88" s="104">
        <f t="shared" si="8"/>
        <v>0</v>
      </c>
      <c r="I88" s="80" t="s">
        <v>197</v>
      </c>
      <c r="J88" s="92">
        <v>22.465060000000001</v>
      </c>
      <c r="K88" s="92">
        <v>22.465060000000001</v>
      </c>
      <c r="L88" s="92">
        <v>1.00853992</v>
      </c>
      <c r="R88" s="167"/>
    </row>
    <row r="89" spans="1:21" s="82" customFormat="1" ht="15.75" customHeight="1" x14ac:dyDescent="0.25">
      <c r="A89" s="96" t="s">
        <v>78</v>
      </c>
      <c r="B89" s="9">
        <f t="shared" si="7"/>
        <v>0.53</v>
      </c>
      <c r="C89" s="12">
        <f t="shared" si="7"/>
        <v>0.53</v>
      </c>
      <c r="D89" s="97">
        <f t="shared" si="7"/>
        <v>0</v>
      </c>
      <c r="E89" s="103">
        <f t="shared" si="8"/>
        <v>0.2</v>
      </c>
      <c r="F89" s="11">
        <f t="shared" si="8"/>
        <v>0.2</v>
      </c>
      <c r="G89" s="104">
        <f t="shared" si="8"/>
        <v>0</v>
      </c>
      <c r="I89" s="80" t="s">
        <v>198</v>
      </c>
      <c r="J89" s="92">
        <v>8.5886689999999994</v>
      </c>
      <c r="K89" s="92">
        <v>8.5886689999999994</v>
      </c>
      <c r="L89" s="92">
        <v>6.1195019999999996E-2</v>
      </c>
      <c r="R89" s="167"/>
    </row>
    <row r="90" spans="1:21" s="82" customFormat="1" ht="15.75" customHeight="1" thickBot="1" x14ac:dyDescent="0.3">
      <c r="A90" s="131" t="s">
        <v>79</v>
      </c>
      <c r="B90" s="50">
        <f>J85</f>
        <v>32.020899999999997</v>
      </c>
      <c r="C90" s="51">
        <f>K85</f>
        <v>32.020899999999997</v>
      </c>
      <c r="D90" s="132">
        <f>L85</f>
        <v>0.50026592000000003</v>
      </c>
      <c r="E90" s="133">
        <f>O76</f>
        <v>8.6021000000000001</v>
      </c>
      <c r="F90" s="51">
        <f>P76</f>
        <v>8.6021000000000001</v>
      </c>
      <c r="G90" s="132">
        <f>Q76</f>
        <v>0</v>
      </c>
      <c r="I90" s="80" t="s">
        <v>199</v>
      </c>
      <c r="J90" s="92">
        <v>25.426964999999999</v>
      </c>
      <c r="K90" s="92">
        <v>25.426964999999999</v>
      </c>
      <c r="L90" s="92">
        <v>1.89736054</v>
      </c>
      <c r="R90" s="167"/>
    </row>
    <row r="91" spans="1:21" s="82" customFormat="1" ht="15.75" customHeight="1" thickBot="1" x14ac:dyDescent="0.3">
      <c r="A91" s="134" t="s">
        <v>98</v>
      </c>
      <c r="B91" s="135">
        <f t="shared" ref="B91:G91" si="9">SUM(B92:B97)</f>
        <v>971.87879199999998</v>
      </c>
      <c r="C91" s="136">
        <f t="shared" si="9"/>
        <v>971.87879199999998</v>
      </c>
      <c r="D91" s="137">
        <f t="shared" si="9"/>
        <v>53.349513229999999</v>
      </c>
      <c r="E91" s="135">
        <f t="shared" si="9"/>
        <v>3360.5404369999997</v>
      </c>
      <c r="F91" s="136">
        <f t="shared" si="9"/>
        <v>3360.5404369999997</v>
      </c>
      <c r="G91" s="137">
        <f t="shared" si="9"/>
        <v>188.19508884000001</v>
      </c>
      <c r="I91" s="80" t="s">
        <v>200</v>
      </c>
      <c r="J91" s="92">
        <v>13.7944</v>
      </c>
      <c r="K91" s="92">
        <v>13.7944</v>
      </c>
      <c r="L91" s="92">
        <v>0.41818459999999996</v>
      </c>
      <c r="R91" s="167"/>
    </row>
    <row r="92" spans="1:21" s="82" customFormat="1" ht="18" customHeight="1" x14ac:dyDescent="0.25">
      <c r="A92" s="7" t="s">
        <v>86</v>
      </c>
      <c r="B92" s="40">
        <f>J72</f>
        <v>260.33783099999999</v>
      </c>
      <c r="C92" s="41">
        <f>K72</f>
        <v>260.33783099999999</v>
      </c>
      <c r="D92" s="138">
        <f>L72</f>
        <v>2.7499226499999998</v>
      </c>
      <c r="E92" s="40">
        <f>O65</f>
        <v>229.974842</v>
      </c>
      <c r="F92" s="41">
        <f>P65</f>
        <v>229.974842</v>
      </c>
      <c r="G92" s="139">
        <f>Q65</f>
        <v>0</v>
      </c>
      <c r="I92" s="80" t="s">
        <v>202</v>
      </c>
      <c r="J92" s="92">
        <v>333.76650000000001</v>
      </c>
      <c r="K92" s="92">
        <v>333.76650000000001</v>
      </c>
      <c r="L92" s="92">
        <v>30.529603000000002</v>
      </c>
      <c r="R92" s="167"/>
    </row>
    <row r="93" spans="1:21" ht="15" customHeight="1" x14ac:dyDescent="0.25">
      <c r="A93" s="2" t="s">
        <v>87</v>
      </c>
      <c r="B93" s="42">
        <f t="shared" ref="B93:D94" si="10">J92</f>
        <v>333.76650000000001</v>
      </c>
      <c r="C93" s="43">
        <f t="shared" si="10"/>
        <v>333.76650000000001</v>
      </c>
      <c r="D93" s="140">
        <f t="shared" si="10"/>
        <v>30.529603000000002</v>
      </c>
      <c r="E93" s="42">
        <f t="shared" ref="E93:G94" si="11">O83</f>
        <v>1102.0624</v>
      </c>
      <c r="F93" s="43">
        <f t="shared" si="11"/>
        <v>1102.0624</v>
      </c>
      <c r="G93" s="141">
        <f t="shared" si="11"/>
        <v>135.3194</v>
      </c>
      <c r="I93" s="80" t="s">
        <v>203</v>
      </c>
      <c r="J93" s="92">
        <v>206.84880000000001</v>
      </c>
      <c r="K93" s="92">
        <v>206.84880000000001</v>
      </c>
      <c r="L93" s="92">
        <v>16.734195</v>
      </c>
      <c r="R93" s="167"/>
      <c r="S93" s="82"/>
      <c r="T93" s="82"/>
      <c r="U93" s="82"/>
    </row>
    <row r="94" spans="1:21" x14ac:dyDescent="0.25">
      <c r="A94" s="2" t="s">
        <v>88</v>
      </c>
      <c r="B94" s="42">
        <f t="shared" si="10"/>
        <v>206.84880000000001</v>
      </c>
      <c r="C94" s="43">
        <f t="shared" si="10"/>
        <v>206.84880000000001</v>
      </c>
      <c r="D94" s="140">
        <f t="shared" si="10"/>
        <v>16.734195</v>
      </c>
      <c r="E94" s="42">
        <f t="shared" si="11"/>
        <v>559.81719999999996</v>
      </c>
      <c r="F94" s="43">
        <f t="shared" si="11"/>
        <v>559.81719999999996</v>
      </c>
      <c r="G94" s="141">
        <f t="shared" si="11"/>
        <v>51.618000000000002</v>
      </c>
      <c r="I94" s="80" t="s">
        <v>205</v>
      </c>
      <c r="J94" s="92">
        <v>6.6812279999999999</v>
      </c>
      <c r="K94" s="92">
        <v>6.6812279999999999</v>
      </c>
      <c r="L94" s="92">
        <v>0.32251626999999999</v>
      </c>
      <c r="R94" s="167"/>
      <c r="S94" s="82"/>
      <c r="T94" s="82"/>
      <c r="U94" s="82"/>
    </row>
    <row r="95" spans="1:21" x14ac:dyDescent="0.25">
      <c r="A95" s="2" t="s">
        <v>208</v>
      </c>
      <c r="B95" s="148" t="s">
        <v>19</v>
      </c>
      <c r="C95" s="149" t="s">
        <v>19</v>
      </c>
      <c r="D95" s="150" t="s">
        <v>19</v>
      </c>
      <c r="E95" s="142">
        <f>O87</f>
        <v>1301.947776</v>
      </c>
      <c r="F95" s="122">
        <f>P87</f>
        <v>1301.947776</v>
      </c>
      <c r="G95" s="123">
        <f>Q87</f>
        <v>1.21480707</v>
      </c>
      <c r="I95" s="80" t="s">
        <v>207</v>
      </c>
      <c r="J95" s="92">
        <v>8.4754819999999995</v>
      </c>
      <c r="K95" s="92">
        <v>8.4754819999999995</v>
      </c>
      <c r="L95" s="92">
        <v>6.19938E-3</v>
      </c>
      <c r="R95" s="167"/>
      <c r="S95" s="82"/>
      <c r="T95" s="82"/>
      <c r="U95" s="82"/>
    </row>
    <row r="96" spans="1:21" x14ac:dyDescent="0.25">
      <c r="A96" s="2" t="s">
        <v>89</v>
      </c>
      <c r="B96" s="42">
        <f t="shared" ref="B96:D97" si="12">J79</f>
        <v>2.9946999999999999</v>
      </c>
      <c r="C96" s="43">
        <f t="shared" si="12"/>
        <v>2.9946999999999999</v>
      </c>
      <c r="D96" s="140">
        <f t="shared" si="12"/>
        <v>8.0082860000000006E-2</v>
      </c>
      <c r="E96" s="78" t="s">
        <v>19</v>
      </c>
      <c r="F96" s="79" t="s">
        <v>19</v>
      </c>
      <c r="G96" s="143" t="s">
        <v>19</v>
      </c>
      <c r="I96" s="80"/>
      <c r="J96" s="82"/>
      <c r="K96" s="82"/>
      <c r="L96" s="82"/>
      <c r="R96" s="162"/>
      <c r="S96" s="82"/>
      <c r="T96" s="82"/>
    </row>
    <row r="97" spans="1:20" ht="15.75" thickBot="1" x14ac:dyDescent="0.3">
      <c r="A97" s="8" t="s">
        <v>90</v>
      </c>
      <c r="B97" s="44">
        <f t="shared" si="12"/>
        <v>167.930961</v>
      </c>
      <c r="C97" s="45">
        <f t="shared" si="12"/>
        <v>167.930961</v>
      </c>
      <c r="D97" s="144">
        <f t="shared" si="12"/>
        <v>3.25570972</v>
      </c>
      <c r="E97" s="44">
        <f>O71</f>
        <v>166.73821899999999</v>
      </c>
      <c r="F97" s="45">
        <f>P71</f>
        <v>166.73821899999999</v>
      </c>
      <c r="G97" s="145">
        <f>Q71</f>
        <v>4.288177E-2</v>
      </c>
    </row>
    <row r="99" spans="1:20" x14ac:dyDescent="0.25">
      <c r="T99" s="161"/>
    </row>
  </sheetData>
  <mergeCells count="3">
    <mergeCell ref="A1:A2"/>
    <mergeCell ref="B1:D1"/>
    <mergeCell ref="E1:G1"/>
  </mergeCells>
  <pageMargins left="0.31496062992125984" right="0.31496062992125984" top="0.35433070866141736" bottom="0.35433070866141736" header="0" footer="0"/>
  <pageSetup scale="95" orientation="portrait" r:id="rId1"/>
  <ignoredErrors>
    <ignoredError sqref="B92:G94 B96:G97 B21:D21 E21:G21 E95:G95 E52:G52 F20:G20" unlockedFormula="1"/>
    <ignoredError sqref="B75:G75 B25:D25 E69:G69 B69:D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a diciembre</vt:lpstr>
      <vt:lpstr>Control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Melquiades Gonzalez</dc:creator>
  <cp:lastModifiedBy>Melquiades Gonzalez</cp:lastModifiedBy>
  <cp:lastPrinted>2020-01-06T16:28:05Z</cp:lastPrinted>
  <dcterms:created xsi:type="dcterms:W3CDTF">2016-04-07T16:05:41Z</dcterms:created>
  <dcterms:modified xsi:type="dcterms:W3CDTF">2020-01-06T16:29:27Z</dcterms:modified>
</cp:coreProperties>
</file>